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680" tabRatio="815" firstSheet="15" activeTab="16"/>
  </bookViews>
  <sheets>
    <sheet name="tab 1 REGIONI" sheetId="1" r:id="rId1"/>
    <sheet name="tab 1 PER CATEGORIA E INCARICO" sheetId="2" r:id="rId2"/>
    <sheet name="tab 2 distrib reg flessibile" sheetId="3" r:id="rId3"/>
    <sheet name="tab 2 flex deter reg (1)" sheetId="4" r:id="rId4"/>
    <sheet name="tab1B PER CATEGORIA ZONE e gen " sheetId="5" r:id="rId5"/>
    <sheet name="tab 1B PER CATEGORIA E REGIONI" sheetId="6" r:id="rId6"/>
    <sheet name="tab7  CLASSI" sheetId="7" r:id="rId7"/>
    <sheet name="tab8  classi" sheetId="8" r:id="rId8"/>
    <sheet name="tab 5 TIPI CESSATI x REG" sheetId="9" r:id="rId9"/>
    <sheet name="tab 5 zona geografica (1)" sheetId="10" r:id="rId10"/>
    <sheet name="tab 6 categoria tipo assunti" sheetId="11" r:id="rId11"/>
    <sheet name="tab 6 TIPI ASSUNTI x REG" sheetId="12" r:id="rId12"/>
    <sheet name="tab1A ZONA per raggruppamenti " sheetId="13" r:id="rId13"/>
    <sheet name="tab 1F NAZIONALE AREA " sheetId="14" r:id="rId14"/>
    <sheet name="tab1F MED PER AREA FUNZ E TIPO " sheetId="15" r:id="rId15"/>
    <sheet name="tab 1Fbis NAZIONALE" sheetId="16" r:id="rId16"/>
    <sheet name="tab1Fbis area funz tipo " sheetId="17" r:id="rId17"/>
  </sheets>
  <definedNames>
    <definedName name="_xlnm.Print_Titles" localSheetId="15">'tab 1Fbis NAZIONALE'!$3:$5</definedName>
    <definedName name="_xlnm.Print_Titles" localSheetId="4">'tab1B PER CATEGORIA ZONE e gen '!$1:$2</definedName>
  </definedNames>
  <calcPr fullCalcOnLoad="1"/>
</workbook>
</file>

<file path=xl/sharedStrings.xml><?xml version="1.0" encoding="utf-8"?>
<sst xmlns="http://schemas.openxmlformats.org/spreadsheetml/2006/main" count="1602" uniqueCount="322">
  <si>
    <t>TOTALE</t>
  </si>
  <si>
    <t>MEDICI</t>
  </si>
  <si>
    <t>VETERINARI</t>
  </si>
  <si>
    <t>ODONTOIATRI</t>
  </si>
  <si>
    <t>FARMACISTI</t>
  </si>
  <si>
    <t>BIOLOGI</t>
  </si>
  <si>
    <t>CHIMICI</t>
  </si>
  <si>
    <t>FISICI</t>
  </si>
  <si>
    <t>PSICOLOGI</t>
  </si>
  <si>
    <t>DIR. PROFESSIONI SANITARIE</t>
  </si>
  <si>
    <t>PERS. INFERMIERISTICO</t>
  </si>
  <si>
    <t>PERS. TECNICO SANITARIO</t>
  </si>
  <si>
    <t>PERS. VIGILANZA ED ISPEZIONE</t>
  </si>
  <si>
    <t>PERS. FUNZ. RIABILITATIVE</t>
  </si>
  <si>
    <t>PROFILO RUOLO PROFESSIONALE</t>
  </si>
  <si>
    <t>DIR. RUOLO PROFESSIONALE</t>
  </si>
  <si>
    <t>PROFILO RUOLO TECNICO</t>
  </si>
  <si>
    <t>DIR. RUOLO TECNICO</t>
  </si>
  <si>
    <t>PROFILO RUOLO AMMINISTRATIVO</t>
  </si>
  <si>
    <t>DIR. RUOLO AMMINISTRATIVO</t>
  </si>
  <si>
    <t>ALTRO PERSONALE</t>
  </si>
  <si>
    <t>CATEGORIA</t>
  </si>
  <si>
    <t>NORD</t>
  </si>
  <si>
    <t>CENTRO</t>
  </si>
  <si>
    <t>SUD</t>
  </si>
  <si>
    <t>ISOLE</t>
  </si>
  <si>
    <t>Uomini</t>
  </si>
  <si>
    <t>Donne</t>
  </si>
  <si>
    <t>Totale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</si>
  <si>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</si>
  <si>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</si>
  <si>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</si>
  <si>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</si>
  <si>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</si>
  <si>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</si>
  <si>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</si>
  <si>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</si>
  <si>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</si>
  <si>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</si>
  <si>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</si>
  <si>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</si>
  <si>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</si>
  <si>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</si>
  <si>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</si>
  <si>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</si>
  <si>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</si>
  <si>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Emilia Romagna</t>
  </si>
  <si>
    <t>Prov. A. Trento</t>
  </si>
  <si>
    <t>Prov.A. Bolzano</t>
  </si>
  <si>
    <t>Friuli.V. Giulia</t>
  </si>
  <si>
    <t>DIRIGENTI SANITARI NON MEDICI</t>
  </si>
  <si>
    <t>In servizio</t>
  </si>
  <si>
    <t>STRUTTURA COMPLESSA</t>
  </si>
  <si>
    <t>STRUTTURA SEMPLICE</t>
  </si>
  <si>
    <t>ALTRO</t>
  </si>
  <si>
    <t>PROFILI RUOLO SANITARIO -PERSONALE INFERMIERISTICO</t>
  </si>
  <si>
    <t>PROFILI RUOLO SANITARIO-PERS.FUNZIONI RIABILITATIV</t>
  </si>
  <si>
    <t>PROFILI RUOLO SANITARIO - PERS. TECNICO SANITARIO</t>
  </si>
  <si>
    <t>PROFILI RUOLO SANITARIO-PERS.VIGILANZA E ISPEZIONE</t>
  </si>
  <si>
    <t>PROFILI RUOLO PROFESSIONALE</t>
  </si>
  <si>
    <t>DIRIGENTI RUOLO TECNICO</t>
  </si>
  <si>
    <t>PROFILI RUOLO TECNICO</t>
  </si>
  <si>
    <t>DIRIGENTI RUOLO AMMINISTRATIVO</t>
  </si>
  <si>
    <t>PROFILI RUOLO AMMINISTRATIVO</t>
  </si>
  <si>
    <t>PERSONALE CONTRATTISTA</t>
  </si>
  <si>
    <t>Elaborazioni a cura della Direzione generale del sistema informativo e statistico su dati del conto annuale - Tab. 2</t>
  </si>
  <si>
    <t>Flessibile</t>
  </si>
  <si>
    <t>di cui determinato</t>
  </si>
  <si>
    <t>Elaborazioni a cura della Direzione generale del sistema informativo e statistico su dati del conto annuale - Tab. 1B</t>
  </si>
  <si>
    <t>Elaborazioni a cura della Direzione generale del sistema informativo e statistico su dati del conto annuale - Tab. 7</t>
  </si>
  <si>
    <t>Fino a 29 anni</t>
  </si>
  <si>
    <t>65 anni e oltre</t>
  </si>
  <si>
    <t>Elaborazioni a cura della Direzione generale del sistema informativo e statistico su dati del conto annuale - Tab. 8</t>
  </si>
  <si>
    <t>Tra 30 e 39 anni</t>
  </si>
  <si>
    <t>Tra 40 e 49 anni</t>
  </si>
  <si>
    <t>Tra 50 e 59 anni</t>
  </si>
  <si>
    <t>Tra 60 e 64 anni</t>
  </si>
  <si>
    <t>Personale cessato dal servizio</t>
  </si>
  <si>
    <t>Puro</t>
  </si>
  <si>
    <t>Mobilità</t>
  </si>
  <si>
    <t>Altro</t>
  </si>
  <si>
    <t>Elaborazioni a cura della Direzione generale del sistema informativo e statistico su dati del conto annuale - Tab. 5</t>
  </si>
  <si>
    <t>Personale assunto in servizio</t>
  </si>
  <si>
    <t>Elaborazioni a cura della Direzione generale del sistema informativo e statistico su dati del conto annuale - Tab. 6</t>
  </si>
  <si>
    <t>Tempo indeterminato</t>
  </si>
  <si>
    <t>(POLICLINICI UNIVERSITARI PRIVATI, IRCCS PRIVATI, OSPEDALI CLASSIFICATI, ISTITUTI QUALIFICATI, ENTI DI RICERCA, CASE DI CURA PRIVATE)</t>
  </si>
  <si>
    <t>Elaborazioni a cura della Direzione generale del sistema informativo e statistico su dati del conto annuale - Tab. 1</t>
  </si>
  <si>
    <t>Tempo pieno e tempo parziale</t>
  </si>
  <si>
    <t>FATTORE_DI_ORDINAMENTO</t>
  </si>
  <si>
    <t>Tempo indeterminato e tempo determinato</t>
  </si>
  <si>
    <t>di cui donne</t>
  </si>
  <si>
    <t>Fascia 0-5</t>
  </si>
  <si>
    <t>Fascia 6-15</t>
  </si>
  <si>
    <t>Fascia 16-25</t>
  </si>
  <si>
    <t>Fascia 26-35</t>
  </si>
  <si>
    <t>Fascia 36-40</t>
  </si>
  <si>
    <t>Fascia oltre 40</t>
  </si>
  <si>
    <t>%</t>
  </si>
  <si>
    <t>TIPO STRUTTURA</t>
  </si>
  <si>
    <t>di cui  Ospedali a gestione diretta</t>
  </si>
  <si>
    <t>Azienda Ospedaliera</t>
  </si>
  <si>
    <t>Azienda ospedaliera Universitaria</t>
  </si>
  <si>
    <t>Istituto di ricovero e cura a carattere scientifico</t>
  </si>
  <si>
    <t>ASL, ISPO, Ares Lazio e Lombardia</t>
  </si>
  <si>
    <t>Anno: 2017</t>
  </si>
  <si>
    <t>SPECIALIZZAZIONE</t>
  </si>
  <si>
    <t xml:space="preserve">TEMPO INDETERMINATO </t>
  </si>
  <si>
    <t xml:space="preserve">15 SEPTIES </t>
  </si>
  <si>
    <t>UNIVERSITARI</t>
  </si>
  <si>
    <t>AREA FUNZIONALE DEI SERVIZI</t>
  </si>
  <si>
    <t>CODICE</t>
  </si>
  <si>
    <t>SMS002</t>
  </si>
  <si>
    <t>ANATOMIA PATOLOGICA</t>
  </si>
  <si>
    <t>SMS003</t>
  </si>
  <si>
    <t>SMS004</t>
  </si>
  <si>
    <t>AUDIOLOGIA E FONIATRIA</t>
  </si>
  <si>
    <t>SMS005</t>
  </si>
  <si>
    <t>SMS018</t>
  </si>
  <si>
    <t>SMS020</t>
  </si>
  <si>
    <t>GENETICA MEDICA</t>
  </si>
  <si>
    <t>SMS023</t>
  </si>
  <si>
    <t>IGIENE E MEDICINA PREVENTIVA</t>
  </si>
  <si>
    <t>SMS026</t>
  </si>
  <si>
    <t>MEDICINA DEL LAVORO</t>
  </si>
  <si>
    <t>SMS029</t>
  </si>
  <si>
    <t>MEDICINA FISICA E RIABILITAZIONE</t>
  </si>
  <si>
    <t>SMS031</t>
  </si>
  <si>
    <t>MEDICINA LEGALE</t>
  </si>
  <si>
    <t>SMS032</t>
  </si>
  <si>
    <t>MEDICINA NUCLEARE</t>
  </si>
  <si>
    <t>SMS034</t>
  </si>
  <si>
    <t>MICROBIOLOGIA E VIROLOGIA</t>
  </si>
  <si>
    <t>SMS044</t>
  </si>
  <si>
    <t>SMS048</t>
  </si>
  <si>
    <t>RADIODIAGNOSTICA</t>
  </si>
  <si>
    <t>SMS049</t>
  </si>
  <si>
    <t>RADIOTERAPIA</t>
  </si>
  <si>
    <t>SMS051</t>
  </si>
  <si>
    <t>SCIENZA DELL'ALIMENTAZIONE</t>
  </si>
  <si>
    <t>SMS058</t>
  </si>
  <si>
    <t>AREA FUNZIONALE DI CHIRURGIA</t>
  </si>
  <si>
    <t>SMS006</t>
  </si>
  <si>
    <t>CARDIOCHIRURGIA</t>
  </si>
  <si>
    <t>SMS008</t>
  </si>
  <si>
    <t>SMS009</t>
  </si>
  <si>
    <t>CHIRURGIA GENERALE</t>
  </si>
  <si>
    <t>SMS010</t>
  </si>
  <si>
    <t>CHIRURGIA MAXILLO-FACCIALE</t>
  </si>
  <si>
    <t>SMS011</t>
  </si>
  <si>
    <t>CHIRURGIA PEDIATRICA</t>
  </si>
  <si>
    <t>SMS012</t>
  </si>
  <si>
    <t>CHIRURGIA PLASTICA, RICOSTRUTTIVA ED ESTETICA</t>
  </si>
  <si>
    <t>SMS013</t>
  </si>
  <si>
    <t>CHIRURGIA TORACICA</t>
  </si>
  <si>
    <t>SMS014</t>
  </si>
  <si>
    <t>CHIRURGIA VASCOLARE</t>
  </si>
  <si>
    <t>SMS022</t>
  </si>
  <si>
    <t>GINECOLOGIA E OSTETRICIA</t>
  </si>
  <si>
    <t>SMS036</t>
  </si>
  <si>
    <t>NEUROCHIRURGIA</t>
  </si>
  <si>
    <t>SMS040</t>
  </si>
  <si>
    <t>OFTALMOLOGIA</t>
  </si>
  <si>
    <t>SMS042</t>
  </si>
  <si>
    <t>ORTOPEDIA E TRAUMATOLOGIA</t>
  </si>
  <si>
    <t>SMS043</t>
  </si>
  <si>
    <t>OTORINOLARINGOIATRIA</t>
  </si>
  <si>
    <t>SMS053</t>
  </si>
  <si>
    <t>UROLOGIA</t>
  </si>
  <si>
    <t>AREA FUNZIONALE DI MEDICINA</t>
  </si>
  <si>
    <t>SMS001</t>
  </si>
  <si>
    <t>ALLERGOLOGIA ED IMMUNOLOGIA CLINICA</t>
  </si>
  <si>
    <t>SMS046</t>
  </si>
  <si>
    <t>PSICHIATRIA</t>
  </si>
  <si>
    <t>SMS007</t>
  </si>
  <si>
    <t>MALATTIE DELL'APPARATO CARDIOVASCOLARE</t>
  </si>
  <si>
    <t>SMS015</t>
  </si>
  <si>
    <t>DERMATOLOGIA E VENEREOLOGIA</t>
  </si>
  <si>
    <t>SMS016</t>
  </si>
  <si>
    <t>EMATOLOGIA</t>
  </si>
  <si>
    <t>SMS017</t>
  </si>
  <si>
    <t>SMS019</t>
  </si>
  <si>
    <t>GASTROENTEROLOGIA</t>
  </si>
  <si>
    <t>SMS021</t>
  </si>
  <si>
    <t>GERIATRIA</t>
  </si>
  <si>
    <t>SMS024</t>
  </si>
  <si>
    <t>MALATTIE DELL'APPARATO RESPIRATORIO</t>
  </si>
  <si>
    <t>SMS025</t>
  </si>
  <si>
    <t>SMS027</t>
  </si>
  <si>
    <t>SMS028</t>
  </si>
  <si>
    <t>SMS030</t>
  </si>
  <si>
    <t>MEDICINA INTERNA</t>
  </si>
  <si>
    <t>SMS033</t>
  </si>
  <si>
    <t>SMS035</t>
  </si>
  <si>
    <t>NEFROLOGIA</t>
  </si>
  <si>
    <t>SMS037</t>
  </si>
  <si>
    <t>SMS038</t>
  </si>
  <si>
    <t>NEUROLOGIA</t>
  </si>
  <si>
    <t>SMS039</t>
  </si>
  <si>
    <t>NEUROPSICHIATRIA INFANTILE</t>
  </si>
  <si>
    <t>SMS041</t>
  </si>
  <si>
    <t>ONCOLOGIA MEDICA</t>
  </si>
  <si>
    <t>SMS045</t>
  </si>
  <si>
    <t>PEDIATRIA</t>
  </si>
  <si>
    <t>SMS047</t>
  </si>
  <si>
    <t>SMS050</t>
  </si>
  <si>
    <t>REUMATOLOGIA</t>
  </si>
  <si>
    <t>SMS056</t>
  </si>
  <si>
    <t>MEDICINA DI EMERGENZA - URGENZA</t>
  </si>
  <si>
    <t>SMS057</t>
  </si>
  <si>
    <t>MEDICINA TERMALE</t>
  </si>
  <si>
    <t>SMS054</t>
  </si>
  <si>
    <t>ALTRE SPECIALIZZAZIONI</t>
  </si>
  <si>
    <t>SMS055</t>
  </si>
  <si>
    <t>SENZA SPECIALIZZAZIONE</t>
  </si>
  <si>
    <t xml:space="preserve">Totale </t>
  </si>
  <si>
    <t>Elaborazioni a cura della Direzione generale del sistema informativo e statistico su dati del conto annuale - Tab. 1F</t>
  </si>
  <si>
    <t>Policlinico universitario privato</t>
  </si>
  <si>
    <t>Istituto di ricovero e cura a carattere scientifico privato</t>
  </si>
  <si>
    <t>Ospedale classificato o assimilato</t>
  </si>
  <si>
    <t>Casa di cura privata convenzionata</t>
  </si>
  <si>
    <t>Casa di cura privata non convenzionata</t>
  </si>
  <si>
    <t xml:space="preserve">Istituto sanitario privato qualificato presidio USL </t>
  </si>
  <si>
    <t xml:space="preserve">Ente di ricerca </t>
  </si>
  <si>
    <t>Dipendenti</t>
  </si>
  <si>
    <t>Altro rapporto</t>
  </si>
  <si>
    <t>Elaborazioni a cura della Direzione generale del sistema informativo e statistico su dati del conto annuale - Tab. 1Fbis</t>
  </si>
  <si>
    <t>15 septies</t>
  </si>
  <si>
    <t>Universitari</t>
  </si>
  <si>
    <t>ASSUNTI PURI</t>
  </si>
  <si>
    <t>MOBILITA'</t>
  </si>
  <si>
    <t xml:space="preserve">PER ALTRE CAUSE </t>
  </si>
  <si>
    <t>ASSUNTI</t>
  </si>
  <si>
    <t>Altro comparto</t>
  </si>
  <si>
    <t>Stesso comparto</t>
  </si>
  <si>
    <t xml:space="preserve">PER CONCORSO </t>
  </si>
  <si>
    <t xml:space="preserve">ASSUNZ. PROCEDURE Art35 </t>
  </si>
  <si>
    <t xml:space="preserve">ASSUNZ. PROCEDURE Art4 </t>
  </si>
  <si>
    <t>ASSUNZ. CHIAMATA DIR.</t>
  </si>
  <si>
    <t xml:space="preserve">ASSUNZ. CHIAMATA NUM. </t>
  </si>
  <si>
    <t xml:space="preserve">ALTRE AMM. L.59/97 LSU </t>
  </si>
  <si>
    <t xml:space="preserve">ALTRE AMM. L.59/97 DET. </t>
  </si>
  <si>
    <t>Elaborazioni a cura della Direzione generale del sistema informativo e statistico su dati del conto annuale - Tab.6</t>
  </si>
  <si>
    <t xml:space="preserve">DIPENDENTI </t>
  </si>
  <si>
    <t xml:space="preserve">ALTRO RAPPORTO </t>
  </si>
  <si>
    <t>Classificazione Decreto Ministeriale 29/03/2001 - G.U. 23/5/2001 n. 118</t>
  </si>
  <si>
    <t>Totale tempo indeterminato</t>
  </si>
  <si>
    <t>Totale tempo determinato</t>
  </si>
  <si>
    <t>Figura professionale</t>
  </si>
  <si>
    <t>Tempo determinato</t>
  </si>
  <si>
    <t>AREA INFERMIERISTICA ED OSTETRICA</t>
  </si>
  <si>
    <t>INFERMIERE</t>
  </si>
  <si>
    <t>INFERMIERE PEDIATRICO</t>
  </si>
  <si>
    <t>OSTETRICA</t>
  </si>
  <si>
    <t>AREA DELLA RIABILITAZIONE</t>
  </si>
  <si>
    <t>EDUCATORE PROFESSIONALE</t>
  </si>
  <si>
    <t>FISIOTERAPISTA</t>
  </si>
  <si>
    <t>LOGOPEDISTA</t>
  </si>
  <si>
    <t>ORTOTTISTA</t>
  </si>
  <si>
    <t>PODOLOGO</t>
  </si>
  <si>
    <t>TERAPISTA NEUROPSICOMOTRICITA’ ETA’ EVOLUTIVA</t>
  </si>
  <si>
    <t>TERAPISTA OCCUPAZIONALE</t>
  </si>
  <si>
    <t>AREA TECNICA E  DELLA PREVENZIONE</t>
  </si>
  <si>
    <t>Area Tecnica Assistenziale</t>
  </si>
  <si>
    <t>DIETISTA</t>
  </si>
  <si>
    <t>IGIENISTA DENTALE</t>
  </si>
  <si>
    <t>TECNICO AUDIOPROTESISTA</t>
  </si>
  <si>
    <t>TECNICO FISIOPATOLOGIA CARDIO</t>
  </si>
  <si>
    <t>TECNICO ORTOPEDICO</t>
  </si>
  <si>
    <t>Area Tecnica Diagnostica</t>
  </si>
  <si>
    <t>TECNICO AUDIOMETRISTA</t>
  </si>
  <si>
    <t>TECNICO LABORATORIO BIOMEDICO</t>
  </si>
  <si>
    <t>TECNICO NEUROFISIOPATOLOGIA</t>
  </si>
  <si>
    <t>TECNICO RADIOLOGIA MEDICA</t>
  </si>
  <si>
    <t>Area Tecnica della Prevenzione</t>
  </si>
  <si>
    <t>ASSISTENTE SANITARIO</t>
  </si>
  <si>
    <t>TECNICO PREVENZIONE</t>
  </si>
  <si>
    <t>ALTRI OPERATORI</t>
  </si>
  <si>
    <t>INFERMIERE GENERICO</t>
  </si>
  <si>
    <t>INFERMIERE PSICHIATRICO 1 ANNO SCUOLA</t>
  </si>
  <si>
    <t>MASSAGGIATORE/MASSOFISIOTERAPISTA</t>
  </si>
  <si>
    <t>MASSAGGIATORE NON VEDENTE</t>
  </si>
  <si>
    <t>ODONTOTECNICO</t>
  </si>
  <si>
    <t>OTTICO</t>
  </si>
  <si>
    <t>PUERICULTRICE</t>
  </si>
  <si>
    <t>TECNICO EDUCAZIONE E RIABILIT. PSICHIATRICA E PSICOSOC</t>
  </si>
  <si>
    <t>Elaborazioni a cura della Direzione generale del sistema informativo e statistico su dati del conto annuale - Tab. 1A</t>
  </si>
  <si>
    <t>(ASL, AO, AOU, IRCCS PUBBLICI, ESTAR TOSCANA, ISPO, ARES LAZIO, AREU e AGENZIA CSS LOMBARDIA, AZIENDA ZERO VENETO, A.Li.Sa LIGURIA)</t>
  </si>
  <si>
    <t xml:space="preserve">ASSUNZ. PROCEDURE Art 20 </t>
  </si>
  <si>
    <t>DIRIGENTI PROFESSIONI SANITARIE</t>
  </si>
  <si>
    <t>SPECIALISTI AMBULATORIALI</t>
  </si>
  <si>
    <t>ANESTESIA, RIANIMAZIONE, TERAPIA INTENSIVA E DEL DOLORE</t>
  </si>
  <si>
    <t>SMS060</t>
  </si>
  <si>
    <t>FARMACOLOGIA E TOSSICOLOGIA CLINICA</t>
  </si>
  <si>
    <t>SMS059</t>
  </si>
  <si>
    <t>PATOLOGIA CLINICA E BIOCHIMICA CLINICA</t>
  </si>
  <si>
    <t>STATISTICA SANITARIA E BIOMETRIA</t>
  </si>
  <si>
    <t>ENDOCRINOLOGIA E MALATTIE DEL METABOLISMO</t>
  </si>
  <si>
    <t>SMS061</t>
  </si>
  <si>
    <t>MALATTIE INFETTIVE E TROPICALI</t>
  </si>
  <si>
    <t>MEDICINA DELLO SPORT E DELL'ESERCIZIO FISICO</t>
  </si>
  <si>
    <t>MEDICINA DI COMUNITA' E DELLE CURE PRIMARIE</t>
  </si>
  <si>
    <t>PERSONALE UNIVERSITARIO  PER CATEGORIA E ZONA GEOGRAFICA - ANNO 2020 (31/12/2020)</t>
  </si>
  <si>
    <t>Medici convenzionati</t>
  </si>
  <si>
    <t xml:space="preserve"> </t>
  </si>
  <si>
    <t>PROFILO RUOLO RICERCA SANITARIA</t>
  </si>
  <si>
    <t>DISTRIBUZIONE REGIONALE DEL PERSONALE A TEMPO INDETERMINATO E PERSONALE DIRIGENTE PER CATEGORIA  - ANNO 2021 (31/12/2021)</t>
  </si>
  <si>
    <t>Personale Dirigente a tempo indeterminato per categoria e tipo incarico – anno 2021 (31/12/2021)</t>
  </si>
  <si>
    <t>IN SERVIZIO</t>
  </si>
  <si>
    <t>DISTRIBUZIONE REGIONALE DEL PERSONALE CON RAPPORTO DI LAVORO FLESSIBILE PER CATEGORIA ANNO 2021 (31/12/2021)</t>
  </si>
  <si>
    <t>PERSONALE UNIVERSITARIO PER CATEGORIA E REGIONI - ANNO 2021 (31/12/2021)</t>
  </si>
  <si>
    <t>PERSONALE A TEMPO INDETERMINATO E PERSONALE DIRIGENTE PER CATEGORIA E PER CLASSI DI ANZIANITA' DI SERVIZIO - ANNO 2021 (31/12/2021)</t>
  </si>
  <si>
    <t>PERSONALE A TEMPO INDETERMINATO E PERSONALE DIRIGENTE PER CATEGORIA E PER CLASSI DI ETA' - ANNO 2021 (31/12/2021)</t>
  </si>
  <si>
    <t xml:space="preserve">DISTRIBUZIONE REGIONALE DEL PERSONALE A TEMPO INDETERMINATO E PERSONALE DIRIGENTE CESSATO NELL' ANNO 2021 PER CATEGORIA </t>
  </si>
  <si>
    <t>PERSONALE A TEMPO INDETERMINATO E PERSONALE DIRIGENTE CESSATO DAL SERVIZIO NEL CORSO DELL'ANNO 2021 PER CATEGORIA E ZONA GEOGRAFICA</t>
  </si>
  <si>
    <t>PERSONALE A TEMPO INDETERMINATO E PERSONALE DIRIGENTE ASSUNTO IN  SERVIZIO NEL CORSO DELL'ANNO 2021 PER CATEGORIA</t>
  </si>
  <si>
    <t>PERSONALE A TEMPO INDETERMINATO E PERSONALE DIRIGENTE ASSUNTO IN  SERVIZIO NEL CORSO DELL'ANNO 2021 PER CATEGORIA E REGIONE</t>
  </si>
  <si>
    <t>DISTRIBUZIONE DEL PERSONALE PER FIGURA PROFESSIONALE E PER ZONA GEOGRAFICA - ANNO 2021 (31/12/2021)</t>
  </si>
  <si>
    <t>DIRIGENTI MEDICI PER SPECIALITA, TIPO DI RAPPORTO DI LAVORO  - ANNO 2021 (31/12/2021)</t>
  </si>
  <si>
    <t>DIRIGENTI MEDICI E MEDICI SPECIALISTI CONVENZIONATI PER TIPO DI RAPPORTO DI LAVORO E TIPO STRUTTURA SANITARIA - ANNO 2021 (31/12/2021)</t>
  </si>
  <si>
    <t>DIRIGENTI MEDICI PER SPECIALITA' E TIPO DI RAPPORTO DI LAVORO - ANNO 2021 (31/12/2021)</t>
  </si>
  <si>
    <t>TOTALE UNIVERSITARI</t>
  </si>
  <si>
    <t>DIRIGENTI MEDICI PER SPECIALITA, TIPO DI RAPPORTO DI LAVORO E TIPO STRUTTURA - ANNO 2021 (31/12/2021)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</si>
</sst>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000"/>
    <numFmt numFmtId="183" formatCode="0.000"/>
    <numFmt numFmtId="184" formatCode="0.0"/>
    <numFmt numFmtId="185" formatCode="0.000000"/>
    <numFmt numFmtId="186" formatCode="0.0000000"/>
    <numFmt numFmtId="187" formatCode="0.00000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  <numFmt numFmtId="192" formatCode="#,##0.0"/>
    <numFmt numFmtId="193" formatCode="#,##0.0%"/>
    <numFmt numFmtId="194" formatCode="#,##0.00%"/>
    <numFmt numFmtId="195" formatCode="#,##0;\-#,##0;0"/>
    <numFmt numFmtId="196" formatCode="0.0%"/>
  </numFmts>
  <fonts count="7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1"/>
      <name val="Arial"/>
      <family val="2"/>
    </font>
    <font>
      <b/>
      <sz val="6"/>
      <color indexed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6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medium"/>
      <top style="thin">
        <color indexed="31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31"/>
      </right>
      <top style="thin">
        <color indexed="31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31"/>
      </right>
      <top>
        <color indexed="63"/>
      </top>
      <bottom style="thin">
        <color indexed="31"/>
      </bottom>
    </border>
    <border>
      <left style="medium"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medium"/>
      <bottom style="medium"/>
    </border>
    <border>
      <left style="thin">
        <color indexed="31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31"/>
      </bottom>
    </border>
    <border>
      <left>
        <color indexed="63"/>
      </left>
      <right>
        <color indexed="63"/>
      </right>
      <top style="medium"/>
      <bottom style="thin">
        <color indexed="31"/>
      </bottom>
    </border>
    <border>
      <left>
        <color indexed="63"/>
      </left>
      <right style="medium"/>
      <top style="medium"/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3" fontId="4" fillId="33" borderId="11" xfId="0" applyNumberFormat="1" applyFont="1" applyFill="1" applyBorder="1" applyAlignment="1">
      <alignment horizontal="right" wrapText="1"/>
    </xf>
    <xf numFmtId="3" fontId="8" fillId="33" borderId="12" xfId="0" applyNumberFormat="1" applyFont="1" applyFill="1" applyBorder="1" applyAlignment="1">
      <alignment horizontal="right" wrapText="1"/>
    </xf>
    <xf numFmtId="0" fontId="4" fillId="33" borderId="13" xfId="0" applyFont="1" applyFill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wrapText="1"/>
    </xf>
    <xf numFmtId="181" fontId="13" fillId="33" borderId="20" xfId="0" applyNumberFormat="1" applyFont="1" applyFill="1" applyBorder="1" applyAlignment="1">
      <alignment vertical="center"/>
    </xf>
    <xf numFmtId="181" fontId="13" fillId="33" borderId="21" xfId="0" applyNumberFormat="1" applyFont="1" applyFill="1" applyBorder="1" applyAlignment="1">
      <alignment vertical="center"/>
    </xf>
    <xf numFmtId="181" fontId="13" fillId="33" borderId="22" xfId="0" applyNumberFormat="1" applyFont="1" applyFill="1" applyBorder="1" applyAlignment="1">
      <alignment vertical="center"/>
    </xf>
    <xf numFmtId="181" fontId="13" fillId="33" borderId="23" xfId="0" applyNumberFormat="1" applyFont="1" applyFill="1" applyBorder="1" applyAlignment="1">
      <alignment vertical="center"/>
    </xf>
    <xf numFmtId="181" fontId="13" fillId="33" borderId="24" xfId="0" applyNumberFormat="1" applyFont="1" applyFill="1" applyBorder="1" applyAlignment="1">
      <alignment vertical="center"/>
    </xf>
    <xf numFmtId="181" fontId="13" fillId="33" borderId="25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horizontal="left" wrapText="1"/>
    </xf>
    <xf numFmtId="181" fontId="13" fillId="33" borderId="27" xfId="0" applyNumberFormat="1" applyFont="1" applyFill="1" applyBorder="1" applyAlignment="1">
      <alignment vertical="center"/>
    </xf>
    <xf numFmtId="181" fontId="13" fillId="33" borderId="28" xfId="0" applyNumberFormat="1" applyFont="1" applyFill="1" applyBorder="1" applyAlignment="1">
      <alignment vertical="center"/>
    </xf>
    <xf numFmtId="181" fontId="13" fillId="33" borderId="29" xfId="0" applyNumberFormat="1" applyFont="1" applyFill="1" applyBorder="1" applyAlignment="1">
      <alignment vertical="center"/>
    </xf>
    <xf numFmtId="0" fontId="13" fillId="33" borderId="30" xfId="0" applyFont="1" applyFill="1" applyBorder="1" applyAlignment="1">
      <alignment horizontal="left" vertical="center"/>
    </xf>
    <xf numFmtId="181" fontId="13" fillId="33" borderId="31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181" fontId="2" fillId="33" borderId="0" xfId="0" applyNumberFormat="1" applyFont="1" applyFill="1" applyAlignment="1">
      <alignment vertical="center"/>
    </xf>
    <xf numFmtId="3" fontId="5" fillId="33" borderId="11" xfId="0" applyNumberFormat="1" applyFont="1" applyFill="1" applyBorder="1" applyAlignment="1">
      <alignment horizontal="left" wrapText="1"/>
    </xf>
    <xf numFmtId="0" fontId="13" fillId="33" borderId="32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/>
    </xf>
    <xf numFmtId="0" fontId="63" fillId="35" borderId="0" xfId="0" applyFont="1" applyFill="1" applyAlignment="1">
      <alignment/>
    </xf>
    <xf numFmtId="3" fontId="5" fillId="33" borderId="11" xfId="0" applyNumberFormat="1" applyFont="1" applyFill="1" applyBorder="1" applyAlignment="1">
      <alignment horizontal="right" wrapText="1"/>
    </xf>
    <xf numFmtId="3" fontId="4" fillId="33" borderId="24" xfId="49" applyNumberFormat="1" applyFont="1" applyFill="1" applyBorder="1" applyAlignment="1">
      <alignment horizontal="right"/>
      <protection/>
    </xf>
    <xf numFmtId="3" fontId="4" fillId="33" borderId="25" xfId="49" applyNumberFormat="1" applyFont="1" applyFill="1" applyBorder="1" applyAlignment="1">
      <alignment horizontal="right"/>
      <protection/>
    </xf>
    <xf numFmtId="0" fontId="2" fillId="33" borderId="0" xfId="0" applyFont="1" applyFill="1" applyBorder="1" applyAlignment="1">
      <alignment vertical="center"/>
    </xf>
    <xf numFmtId="49" fontId="64" fillId="34" borderId="34" xfId="0" applyNumberFormat="1" applyFont="1" applyFill="1" applyBorder="1" applyAlignment="1">
      <alignment horizontal="left" vertical="center"/>
    </xf>
    <xf numFmtId="49" fontId="64" fillId="34" borderId="35" xfId="0" applyNumberFormat="1" applyFont="1" applyFill="1" applyBorder="1" applyAlignment="1">
      <alignment horizontal="left" vertical="center"/>
    </xf>
    <xf numFmtId="49" fontId="64" fillId="34" borderId="36" xfId="0" applyNumberFormat="1" applyFont="1" applyFill="1" applyBorder="1" applyAlignment="1">
      <alignment horizontal="left" vertical="center"/>
    </xf>
    <xf numFmtId="49" fontId="65" fillId="34" borderId="23" xfId="0" applyNumberFormat="1" applyFont="1" applyFill="1" applyBorder="1" applyAlignment="1">
      <alignment horizontal="left"/>
    </xf>
    <xf numFmtId="3" fontId="15" fillId="33" borderId="37" xfId="49" applyNumberFormat="1" applyFont="1" applyFill="1" applyBorder="1" applyAlignment="1">
      <alignment horizontal="right"/>
      <protection/>
    </xf>
    <xf numFmtId="3" fontId="15" fillId="33" borderId="21" xfId="49" applyNumberFormat="1" applyFont="1" applyFill="1" applyBorder="1" applyAlignment="1">
      <alignment horizontal="right"/>
      <protection/>
    </xf>
    <xf numFmtId="3" fontId="15" fillId="33" borderId="22" xfId="49" applyNumberFormat="1" applyFont="1" applyFill="1" applyBorder="1" applyAlignment="1">
      <alignment horizontal="right"/>
      <protection/>
    </xf>
    <xf numFmtId="3" fontId="15" fillId="33" borderId="20" xfId="49" applyNumberFormat="1" applyFont="1" applyFill="1" applyBorder="1" applyAlignment="1">
      <alignment horizontal="right"/>
      <protection/>
    </xf>
    <xf numFmtId="3" fontId="15" fillId="33" borderId="38" xfId="49" applyNumberFormat="1" applyFont="1" applyFill="1" applyBorder="1" applyAlignment="1">
      <alignment horizontal="right"/>
      <protection/>
    </xf>
    <xf numFmtId="3" fontId="15" fillId="33" borderId="24" xfId="49" applyNumberFormat="1" applyFont="1" applyFill="1" applyBorder="1" applyAlignment="1">
      <alignment horizontal="right"/>
      <protection/>
    </xf>
    <xf numFmtId="3" fontId="15" fillId="33" borderId="25" xfId="49" applyNumberFormat="1" applyFont="1" applyFill="1" applyBorder="1" applyAlignment="1">
      <alignment horizontal="right"/>
      <protection/>
    </xf>
    <xf numFmtId="3" fontId="15" fillId="33" borderId="23" xfId="49" applyNumberFormat="1" applyFont="1" applyFill="1" applyBorder="1" applyAlignment="1">
      <alignment horizontal="right"/>
      <protection/>
    </xf>
    <xf numFmtId="49" fontId="16" fillId="33" borderId="16" xfId="0" applyNumberFormat="1" applyFont="1" applyFill="1" applyBorder="1" applyAlignment="1">
      <alignment horizontal="left"/>
    </xf>
    <xf numFmtId="3" fontId="16" fillId="33" borderId="31" xfId="49" applyNumberFormat="1" applyFont="1" applyFill="1" applyBorder="1" applyAlignment="1">
      <alignment horizontal="right"/>
      <protection/>
    </xf>
    <xf numFmtId="3" fontId="16" fillId="33" borderId="39" xfId="49" applyNumberFormat="1" applyFont="1" applyFill="1" applyBorder="1" applyAlignment="1">
      <alignment horizontal="right"/>
      <protection/>
    </xf>
    <xf numFmtId="3" fontId="16" fillId="33" borderId="40" xfId="49" applyNumberFormat="1" applyFont="1" applyFill="1" applyBorder="1" applyAlignment="1">
      <alignment horizontal="right"/>
      <protection/>
    </xf>
    <xf numFmtId="0" fontId="0" fillId="0" borderId="0" xfId="0" applyAlignment="1">
      <alignment wrapText="1"/>
    </xf>
    <xf numFmtId="49" fontId="64" fillId="34" borderId="41" xfId="0" applyNumberFormat="1" applyFont="1" applyFill="1" applyBorder="1" applyAlignment="1">
      <alignment horizontal="left" vertical="center"/>
    </xf>
    <xf numFmtId="3" fontId="15" fillId="33" borderId="42" xfId="49" applyNumberFormat="1" applyFont="1" applyFill="1" applyBorder="1" applyAlignment="1">
      <alignment horizontal="right"/>
      <protection/>
    </xf>
    <xf numFmtId="3" fontId="16" fillId="33" borderId="43" xfId="49" applyNumberFormat="1" applyFont="1" applyFill="1" applyBorder="1" applyAlignment="1">
      <alignment horizontal="right"/>
      <protection/>
    </xf>
    <xf numFmtId="0" fontId="8" fillId="33" borderId="0" xfId="0" applyFont="1" applyFill="1" applyAlignment="1">
      <alignment vertical="center"/>
    </xf>
    <xf numFmtId="49" fontId="66" fillId="34" borderId="34" xfId="0" applyNumberFormat="1" applyFont="1" applyFill="1" applyBorder="1" applyAlignment="1">
      <alignment horizontal="center" vertical="center"/>
    </xf>
    <xf numFmtId="49" fontId="66" fillId="34" borderId="35" xfId="0" applyNumberFormat="1" applyFont="1" applyFill="1" applyBorder="1" applyAlignment="1">
      <alignment horizontal="center" vertical="center"/>
    </xf>
    <xf numFmtId="49" fontId="66" fillId="34" borderId="36" xfId="0" applyNumberFormat="1" applyFont="1" applyFill="1" applyBorder="1" applyAlignment="1">
      <alignment horizontal="center" vertical="center"/>
    </xf>
    <xf numFmtId="49" fontId="67" fillId="34" borderId="44" xfId="0" applyNumberFormat="1" applyFont="1" applyFill="1" applyBorder="1" applyAlignment="1">
      <alignment horizontal="left"/>
    </xf>
    <xf numFmtId="49" fontId="67" fillId="34" borderId="45" xfId="0" applyNumberFormat="1" applyFont="1" applyFill="1" applyBorder="1" applyAlignment="1">
      <alignment horizontal="left"/>
    </xf>
    <xf numFmtId="49" fontId="8" fillId="33" borderId="31" xfId="0" applyNumberFormat="1" applyFont="1" applyFill="1" applyBorder="1" applyAlignment="1">
      <alignment horizontal="left"/>
    </xf>
    <xf numFmtId="3" fontId="8" fillId="33" borderId="39" xfId="49" applyNumberFormat="1" applyFont="1" applyFill="1" applyBorder="1" applyAlignment="1">
      <alignment horizontal="right"/>
      <protection/>
    </xf>
    <xf numFmtId="3" fontId="8" fillId="33" borderId="40" xfId="49" applyNumberFormat="1" applyFont="1" applyFill="1" applyBorder="1" applyAlignment="1">
      <alignment horizontal="right"/>
      <protection/>
    </xf>
    <xf numFmtId="0" fontId="9" fillId="34" borderId="20" xfId="0" applyFont="1" applyFill="1" applyBorder="1" applyAlignment="1">
      <alignment horizontal="left"/>
    </xf>
    <xf numFmtId="0" fontId="9" fillId="34" borderId="23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3" fontId="15" fillId="33" borderId="46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left" wrapText="1"/>
    </xf>
    <xf numFmtId="3" fontId="8" fillId="33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13" fillId="33" borderId="47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left" vertical="center" wrapText="1"/>
    </xf>
    <xf numFmtId="194" fontId="15" fillId="33" borderId="46" xfId="0" applyNumberFormat="1" applyFont="1" applyFill="1" applyBorder="1" applyAlignment="1">
      <alignment horizontal="right" wrapText="1"/>
    </xf>
    <xf numFmtId="0" fontId="5" fillId="33" borderId="46" xfId="0" applyFont="1" applyFill="1" applyBorder="1" applyAlignment="1">
      <alignment horizontal="left" vertical="center" wrapText="1"/>
    </xf>
    <xf numFmtId="0" fontId="13" fillId="33" borderId="46" xfId="0" applyFont="1" applyFill="1" applyBorder="1" applyAlignment="1">
      <alignment horizontal="left" vertical="center" wrapText="1"/>
    </xf>
    <xf numFmtId="3" fontId="13" fillId="33" borderId="46" xfId="0" applyNumberFormat="1" applyFont="1" applyFill="1" applyBorder="1" applyAlignment="1">
      <alignment horizontal="right" vertical="center" wrapText="1"/>
    </xf>
    <xf numFmtId="194" fontId="13" fillId="33" borderId="46" xfId="0" applyNumberFormat="1" applyFont="1" applyFill="1" applyBorder="1" applyAlignment="1">
      <alignment horizontal="right" vertical="center" wrapText="1"/>
    </xf>
    <xf numFmtId="3" fontId="13" fillId="33" borderId="0" xfId="0" applyNumberFormat="1" applyFont="1" applyFill="1" applyBorder="1" applyAlignment="1">
      <alignment horizontal="right" vertical="center"/>
    </xf>
    <xf numFmtId="194" fontId="13" fillId="33" borderId="0" xfId="0" applyNumberFormat="1" applyFont="1" applyFill="1" applyBorder="1" applyAlignment="1">
      <alignment horizontal="right" vertical="center"/>
    </xf>
    <xf numFmtId="0" fontId="8" fillId="33" borderId="46" xfId="0" applyFont="1" applyFill="1" applyBorder="1" applyAlignment="1">
      <alignment horizontal="left" vertical="center" wrapText="1"/>
    </xf>
    <xf numFmtId="0" fontId="18" fillId="33" borderId="47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18" fillId="33" borderId="4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18" fillId="33" borderId="4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center" vertical="center"/>
    </xf>
    <xf numFmtId="0" fontId="14" fillId="33" borderId="50" xfId="0" applyFont="1" applyFill="1" applyBorder="1" applyAlignment="1">
      <alignment vertical="center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18" fillId="33" borderId="5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left" vertical="center"/>
    </xf>
    <xf numFmtId="49" fontId="14" fillId="33" borderId="0" xfId="0" applyNumberFormat="1" applyFont="1" applyFill="1" applyAlignment="1">
      <alignment vertical="center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left" vertical="center" wrapText="1"/>
    </xf>
    <xf numFmtId="3" fontId="5" fillId="33" borderId="21" xfId="0" applyNumberFormat="1" applyFont="1" applyFill="1" applyBorder="1" applyAlignment="1">
      <alignment horizontal="right"/>
    </xf>
    <xf numFmtId="3" fontId="5" fillId="33" borderId="56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left" vertical="center" wrapText="1"/>
    </xf>
    <xf numFmtId="3" fontId="5" fillId="33" borderId="24" xfId="0" applyNumberFormat="1" applyFont="1" applyFill="1" applyBorder="1" applyAlignment="1">
      <alignment horizontal="right"/>
    </xf>
    <xf numFmtId="3" fontId="5" fillId="33" borderId="57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3" fontId="5" fillId="33" borderId="58" xfId="0" applyNumberFormat="1" applyFont="1" applyFill="1" applyBorder="1" applyAlignment="1">
      <alignment horizontal="right"/>
    </xf>
    <xf numFmtId="3" fontId="5" fillId="33" borderId="29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right"/>
    </xf>
    <xf numFmtId="3" fontId="13" fillId="33" borderId="39" xfId="0" applyNumberFormat="1" applyFont="1" applyFill="1" applyBorder="1" applyAlignment="1">
      <alignment horizontal="right"/>
    </xf>
    <xf numFmtId="3" fontId="13" fillId="33" borderId="40" xfId="0" applyNumberFormat="1" applyFont="1" applyFill="1" applyBorder="1" applyAlignment="1">
      <alignment horizontal="right"/>
    </xf>
    <xf numFmtId="3" fontId="13" fillId="33" borderId="12" xfId="0" applyNumberFormat="1" applyFont="1" applyFill="1" applyBorder="1" applyAlignment="1">
      <alignment horizontal="right"/>
    </xf>
    <xf numFmtId="3" fontId="5" fillId="33" borderId="59" xfId="0" applyNumberFormat="1" applyFont="1" applyFill="1" applyBorder="1" applyAlignment="1">
      <alignment horizontal="right"/>
    </xf>
    <xf numFmtId="3" fontId="5" fillId="33" borderId="60" xfId="0" applyNumberFormat="1" applyFont="1" applyFill="1" applyBorder="1" applyAlignment="1">
      <alignment horizontal="right"/>
    </xf>
    <xf numFmtId="3" fontId="5" fillId="33" borderId="61" xfId="0" applyNumberFormat="1" applyFont="1" applyFill="1" applyBorder="1" applyAlignment="1">
      <alignment horizontal="right"/>
    </xf>
    <xf numFmtId="3" fontId="5" fillId="33" borderId="62" xfId="0" applyNumberFormat="1" applyFont="1" applyFill="1" applyBorder="1" applyAlignment="1">
      <alignment horizontal="right"/>
    </xf>
    <xf numFmtId="3" fontId="13" fillId="33" borderId="63" xfId="0" applyNumberFormat="1" applyFont="1" applyFill="1" applyBorder="1" applyAlignment="1">
      <alignment horizontal="right"/>
    </xf>
    <xf numFmtId="0" fontId="18" fillId="33" borderId="6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18" fillId="33" borderId="65" xfId="0" applyFont="1" applyFill="1" applyBorder="1" applyAlignment="1">
      <alignment horizontal="center" vertical="center" wrapText="1"/>
    </xf>
    <xf numFmtId="3" fontId="13" fillId="33" borderId="31" xfId="0" applyNumberFormat="1" applyFont="1" applyFill="1" applyBorder="1" applyAlignment="1">
      <alignment horizontal="right"/>
    </xf>
    <xf numFmtId="49" fontId="4" fillId="33" borderId="13" xfId="49" applyNumberFormat="1" applyFont="1" applyFill="1" applyBorder="1" applyAlignment="1">
      <alignment horizontal="left"/>
      <protection/>
    </xf>
    <xf numFmtId="49" fontId="4" fillId="33" borderId="66" xfId="49" applyNumberFormat="1" applyFont="1" applyFill="1" applyBorder="1" applyAlignment="1">
      <alignment horizontal="left"/>
      <protection/>
    </xf>
    <xf numFmtId="0" fontId="9" fillId="0" borderId="0" xfId="49" applyFont="1" applyAlignment="1">
      <alignment/>
      <protection/>
    </xf>
    <xf numFmtId="3" fontId="22" fillId="33" borderId="0" xfId="0" applyNumberFormat="1" applyFont="1" applyFill="1" applyAlignment="1">
      <alignment horizontal="right"/>
    </xf>
    <xf numFmtId="0" fontId="13" fillId="33" borderId="6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readingOrder="1"/>
    </xf>
    <xf numFmtId="0" fontId="13" fillId="33" borderId="67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left" vertical="center" wrapText="1"/>
    </xf>
    <xf numFmtId="0" fontId="13" fillId="33" borderId="68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right" vertical="center" wrapText="1"/>
    </xf>
    <xf numFmtId="3" fontId="2" fillId="33" borderId="47" xfId="0" applyNumberFormat="1" applyFont="1" applyFill="1" applyBorder="1" applyAlignment="1">
      <alignment horizontal="right" wrapText="1"/>
    </xf>
    <xf numFmtId="0" fontId="2" fillId="33" borderId="46" xfId="0" applyFont="1" applyFill="1" applyBorder="1" applyAlignment="1">
      <alignment horizontal="right" wrapText="1"/>
    </xf>
    <xf numFmtId="3" fontId="16" fillId="33" borderId="46" xfId="0" applyNumberFormat="1" applyFont="1" applyFill="1" applyBorder="1" applyAlignment="1">
      <alignment horizontal="right" vertical="center"/>
    </xf>
    <xf numFmtId="0" fontId="13" fillId="33" borderId="37" xfId="0" applyFont="1" applyFill="1" applyBorder="1" applyAlignment="1">
      <alignment horizontal="center" vertical="center" wrapText="1"/>
    </xf>
    <xf numFmtId="3" fontId="16" fillId="33" borderId="47" xfId="0" applyNumberFormat="1" applyFont="1" applyFill="1" applyBorder="1" applyAlignment="1">
      <alignment horizontal="right" vertical="center"/>
    </xf>
    <xf numFmtId="3" fontId="2" fillId="33" borderId="47" xfId="0" applyNumberFormat="1" applyFont="1" applyFill="1" applyBorder="1" applyAlignment="1">
      <alignment wrapText="1"/>
    </xf>
    <xf numFmtId="0" fontId="2" fillId="33" borderId="46" xfId="0" applyFont="1" applyFill="1" applyBorder="1" applyAlignment="1">
      <alignment wrapText="1"/>
    </xf>
    <xf numFmtId="3" fontId="16" fillId="33" borderId="46" xfId="0" applyNumberFormat="1" applyFont="1" applyFill="1" applyBorder="1" applyAlignment="1">
      <alignment vertical="center"/>
    </xf>
    <xf numFmtId="3" fontId="16" fillId="33" borderId="47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4" fillId="33" borderId="69" xfId="0" applyFont="1" applyFill="1" applyBorder="1" applyAlignment="1">
      <alignment horizontal="left"/>
    </xf>
    <xf numFmtId="0" fontId="4" fillId="33" borderId="7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49" fontId="13" fillId="33" borderId="46" xfId="0" applyNumberFormat="1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left" wrapText="1"/>
    </xf>
    <xf numFmtId="0" fontId="13" fillId="33" borderId="46" xfId="0" applyFont="1" applyFill="1" applyBorder="1" applyAlignment="1">
      <alignment horizontal="left"/>
    </xf>
    <xf numFmtId="3" fontId="13" fillId="33" borderId="46" xfId="0" applyNumberFormat="1" applyFont="1" applyFill="1" applyBorder="1" applyAlignment="1">
      <alignment horizontal="right" vertical="center"/>
    </xf>
    <xf numFmtId="194" fontId="13" fillId="33" borderId="46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2" fillId="33" borderId="0" xfId="0" applyFont="1" applyFill="1" applyAlignment="1">
      <alignment horizontal="left"/>
    </xf>
    <xf numFmtId="49" fontId="3" fillId="33" borderId="50" xfId="0" applyNumberFormat="1" applyFont="1" applyFill="1" applyBorder="1" applyAlignment="1">
      <alignment horizontal="left"/>
    </xf>
    <xf numFmtId="0" fontId="22" fillId="33" borderId="56" xfId="0" applyFont="1" applyFill="1" applyBorder="1" applyAlignment="1">
      <alignment horizontal="right" vertical="center"/>
    </xf>
    <xf numFmtId="49" fontId="19" fillId="33" borderId="0" xfId="0" applyNumberFormat="1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left"/>
    </xf>
    <xf numFmtId="49" fontId="18" fillId="33" borderId="46" xfId="0" applyNumberFormat="1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left" wrapText="1"/>
    </xf>
    <xf numFmtId="0" fontId="14" fillId="33" borderId="0" xfId="0" applyFont="1" applyFill="1" applyAlignment="1">
      <alignment horizontal="left"/>
    </xf>
    <xf numFmtId="49" fontId="68" fillId="35" borderId="71" xfId="0" applyNumberFormat="1" applyFont="1" applyFill="1" applyBorder="1" applyAlignment="1">
      <alignment horizontal="left" wrapText="1"/>
    </xf>
    <xf numFmtId="0" fontId="2" fillId="33" borderId="72" xfId="0" applyFont="1" applyFill="1" applyBorder="1" applyAlignment="1">
      <alignment horizontal="left" wrapText="1"/>
    </xf>
    <xf numFmtId="0" fontId="5" fillId="33" borderId="73" xfId="0" applyFont="1" applyFill="1" applyBorder="1" applyAlignment="1">
      <alignment horizontal="left" wrapText="1"/>
    </xf>
    <xf numFmtId="3" fontId="5" fillId="33" borderId="19" xfId="0" applyNumberFormat="1" applyFont="1" applyFill="1" applyBorder="1" applyAlignment="1">
      <alignment horizontal="right" wrapText="1"/>
    </xf>
    <xf numFmtId="3" fontId="5" fillId="33" borderId="46" xfId="0" applyNumberFormat="1" applyFont="1" applyFill="1" applyBorder="1" applyAlignment="1">
      <alignment horizontal="right" wrapText="1"/>
    </xf>
    <xf numFmtId="3" fontId="5" fillId="33" borderId="74" xfId="0" applyNumberFormat="1" applyFont="1" applyFill="1" applyBorder="1" applyAlignment="1">
      <alignment horizontal="right" wrapText="1"/>
    </xf>
    <xf numFmtId="0" fontId="13" fillId="33" borderId="72" xfId="0" applyFont="1" applyFill="1" applyBorder="1" applyAlignment="1">
      <alignment vertical="center"/>
    </xf>
    <xf numFmtId="3" fontId="8" fillId="33" borderId="51" xfId="0" applyNumberFormat="1" applyFont="1" applyFill="1" applyBorder="1" applyAlignment="1">
      <alignment horizontal="right" vertical="center"/>
    </xf>
    <xf numFmtId="181" fontId="4" fillId="33" borderId="21" xfId="47" applyNumberFormat="1" applyFont="1" applyFill="1" applyBorder="1" applyAlignment="1">
      <alignment horizontal="right"/>
    </xf>
    <xf numFmtId="181" fontId="4" fillId="33" borderId="22" xfId="47" applyNumberFormat="1" applyFont="1" applyFill="1" applyBorder="1" applyAlignment="1">
      <alignment horizontal="right"/>
    </xf>
    <xf numFmtId="181" fontId="4" fillId="33" borderId="24" xfId="47" applyNumberFormat="1" applyFont="1" applyFill="1" applyBorder="1" applyAlignment="1">
      <alignment horizontal="right"/>
    </xf>
    <xf numFmtId="181" fontId="4" fillId="33" borderId="25" xfId="47" applyNumberFormat="1" applyFont="1" applyFill="1" applyBorder="1" applyAlignment="1">
      <alignment horizontal="right"/>
    </xf>
    <xf numFmtId="181" fontId="8" fillId="33" borderId="10" xfId="47" applyNumberFormat="1" applyFont="1" applyFill="1" applyBorder="1" applyAlignment="1">
      <alignment horizontal="right" vertical="center"/>
    </xf>
    <xf numFmtId="181" fontId="8" fillId="33" borderId="33" xfId="47" applyNumberFormat="1" applyFont="1" applyFill="1" applyBorder="1" applyAlignment="1">
      <alignment horizontal="right" vertical="center"/>
    </xf>
    <xf numFmtId="181" fontId="15" fillId="33" borderId="48" xfId="47" applyNumberFormat="1" applyFont="1" applyFill="1" applyBorder="1" applyAlignment="1">
      <alignment horizontal="right" wrapText="1"/>
    </xf>
    <xf numFmtId="181" fontId="15" fillId="33" borderId="46" xfId="47" applyNumberFormat="1" applyFont="1" applyFill="1" applyBorder="1" applyAlignment="1">
      <alignment horizontal="right" wrapText="1"/>
    </xf>
    <xf numFmtId="0" fontId="10" fillId="34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right" wrapText="1"/>
    </xf>
    <xf numFmtId="181" fontId="9" fillId="34" borderId="24" xfId="47" applyNumberFormat="1" applyFont="1" applyFill="1" applyBorder="1" applyAlignment="1">
      <alignment horizontal="right"/>
    </xf>
    <xf numFmtId="181" fontId="9" fillId="34" borderId="57" xfId="47" applyNumberFormat="1" applyFont="1" applyFill="1" applyBorder="1" applyAlignment="1">
      <alignment horizontal="right"/>
    </xf>
    <xf numFmtId="181" fontId="9" fillId="34" borderId="23" xfId="47" applyNumberFormat="1" applyFont="1" applyFill="1" applyBorder="1" applyAlignment="1">
      <alignment horizontal="right"/>
    </xf>
    <xf numFmtId="181" fontId="9" fillId="34" borderId="25" xfId="47" applyNumberFormat="1" applyFont="1" applyFill="1" applyBorder="1" applyAlignment="1">
      <alignment horizontal="right"/>
    </xf>
    <xf numFmtId="181" fontId="9" fillId="34" borderId="28" xfId="47" applyNumberFormat="1" applyFont="1" applyFill="1" applyBorder="1" applyAlignment="1">
      <alignment horizontal="right"/>
    </xf>
    <xf numFmtId="181" fontId="9" fillId="34" borderId="58" xfId="47" applyNumberFormat="1" applyFont="1" applyFill="1" applyBorder="1" applyAlignment="1">
      <alignment horizontal="right"/>
    </xf>
    <xf numFmtId="181" fontId="9" fillId="34" borderId="27" xfId="47" applyNumberFormat="1" applyFont="1" applyFill="1" applyBorder="1" applyAlignment="1">
      <alignment horizontal="right"/>
    </xf>
    <xf numFmtId="181" fontId="9" fillId="34" borderId="29" xfId="47" applyNumberFormat="1" applyFont="1" applyFill="1" applyBorder="1" applyAlignment="1">
      <alignment horizontal="right"/>
    </xf>
    <xf numFmtId="181" fontId="7" fillId="34" borderId="39" xfId="47" applyNumberFormat="1" applyFont="1" applyFill="1" applyBorder="1" applyAlignment="1">
      <alignment horizontal="right" vertical="center"/>
    </xf>
    <xf numFmtId="181" fontId="7" fillId="34" borderId="63" xfId="47" applyNumberFormat="1" applyFont="1" applyFill="1" applyBorder="1" applyAlignment="1">
      <alignment horizontal="right" vertical="center"/>
    </xf>
    <xf numFmtId="181" fontId="7" fillId="34" borderId="31" xfId="47" applyNumberFormat="1" applyFont="1" applyFill="1" applyBorder="1" applyAlignment="1">
      <alignment horizontal="right" vertical="center"/>
    </xf>
    <xf numFmtId="181" fontId="7" fillId="34" borderId="40" xfId="47" applyNumberFormat="1" applyFont="1" applyFill="1" applyBorder="1" applyAlignment="1">
      <alignment horizontal="right" vertical="center"/>
    </xf>
    <xf numFmtId="181" fontId="2" fillId="33" borderId="47" xfId="47" applyNumberFormat="1" applyFont="1" applyFill="1" applyBorder="1" applyAlignment="1">
      <alignment horizontal="right" wrapText="1"/>
    </xf>
    <xf numFmtId="181" fontId="2" fillId="33" borderId="46" xfId="47" applyNumberFormat="1" applyFont="1" applyFill="1" applyBorder="1" applyAlignment="1">
      <alignment horizontal="right" wrapText="1"/>
    </xf>
    <xf numFmtId="181" fontId="16" fillId="33" borderId="46" xfId="47" applyNumberFormat="1" applyFont="1" applyFill="1" applyBorder="1" applyAlignment="1">
      <alignment horizontal="right" vertical="center"/>
    </xf>
    <xf numFmtId="181" fontId="16" fillId="33" borderId="47" xfId="47" applyNumberFormat="1" applyFont="1" applyFill="1" applyBorder="1" applyAlignment="1">
      <alignment horizontal="right" vertical="center"/>
    </xf>
    <xf numFmtId="181" fontId="13" fillId="33" borderId="46" xfId="47" applyNumberFormat="1" applyFont="1" applyFill="1" applyBorder="1" applyAlignment="1">
      <alignment horizontal="center" vertical="center" wrapText="1"/>
    </xf>
    <xf numFmtId="181" fontId="13" fillId="33" borderId="75" xfId="47" applyNumberFormat="1" applyFont="1" applyFill="1" applyBorder="1" applyAlignment="1">
      <alignment horizontal="center" vertical="center" wrapText="1"/>
    </xf>
    <xf numFmtId="181" fontId="15" fillId="0" borderId="48" xfId="47" applyNumberFormat="1" applyFont="1" applyFill="1" applyBorder="1" applyAlignment="1">
      <alignment horizontal="right" wrapText="1"/>
    </xf>
    <xf numFmtId="181" fontId="15" fillId="0" borderId="76" xfId="47" applyNumberFormat="1" applyFont="1" applyFill="1" applyBorder="1" applyAlignment="1">
      <alignment horizontal="right" wrapText="1"/>
    </xf>
    <xf numFmtId="181" fontId="15" fillId="0" borderId="11" xfId="47" applyNumberFormat="1" applyFont="1" applyFill="1" applyBorder="1" applyAlignment="1">
      <alignment horizontal="right" wrapText="1"/>
    </xf>
    <xf numFmtId="181" fontId="15" fillId="0" borderId="46" xfId="47" applyNumberFormat="1" applyFont="1" applyFill="1" applyBorder="1" applyAlignment="1">
      <alignment horizontal="right" wrapText="1"/>
    </xf>
    <xf numFmtId="181" fontId="15" fillId="0" borderId="72" xfId="47" applyNumberFormat="1" applyFont="1" applyFill="1" applyBorder="1" applyAlignment="1">
      <alignment horizontal="right" wrapText="1"/>
    </xf>
    <xf numFmtId="181" fontId="13" fillId="33" borderId="77" xfId="47" applyNumberFormat="1" applyFont="1" applyFill="1" applyBorder="1" applyAlignment="1">
      <alignment horizontal="right" vertical="center" wrapText="1"/>
    </xf>
    <xf numFmtId="181" fontId="13" fillId="0" borderId="12" xfId="47" applyNumberFormat="1" applyFont="1" applyFill="1" applyBorder="1" applyAlignment="1">
      <alignment horizontal="right" vertical="center" wrapText="1"/>
    </xf>
    <xf numFmtId="181" fontId="2" fillId="33" borderId="48" xfId="47" applyNumberFormat="1" applyFont="1" applyFill="1" applyBorder="1" applyAlignment="1">
      <alignment horizontal="right" wrapText="1"/>
    </xf>
    <xf numFmtId="181" fontId="2" fillId="0" borderId="48" xfId="47" applyNumberFormat="1" applyFont="1" applyFill="1" applyBorder="1" applyAlignment="1">
      <alignment horizontal="right" wrapText="1"/>
    </xf>
    <xf numFmtId="181" fontId="2" fillId="0" borderId="76" xfId="47" applyNumberFormat="1" applyFont="1" applyFill="1" applyBorder="1" applyAlignment="1">
      <alignment horizontal="right" wrapText="1"/>
    </xf>
    <xf numFmtId="181" fontId="2" fillId="0" borderId="11" xfId="47" applyNumberFormat="1" applyFont="1" applyFill="1" applyBorder="1" applyAlignment="1">
      <alignment horizontal="right" wrapText="1"/>
    </xf>
    <xf numFmtId="181" fontId="2" fillId="0" borderId="46" xfId="47" applyNumberFormat="1" applyFont="1" applyFill="1" applyBorder="1" applyAlignment="1">
      <alignment horizontal="right" wrapText="1"/>
    </xf>
    <xf numFmtId="181" fontId="2" fillId="0" borderId="72" xfId="47" applyNumberFormat="1" applyFont="1" applyFill="1" applyBorder="1" applyAlignment="1">
      <alignment horizontal="right" wrapText="1"/>
    </xf>
    <xf numFmtId="181" fontId="14" fillId="33" borderId="0" xfId="47" applyNumberFormat="1" applyFont="1" applyFill="1" applyAlignment="1">
      <alignment vertical="center"/>
    </xf>
    <xf numFmtId="181" fontId="14" fillId="0" borderId="0" xfId="47" applyNumberFormat="1" applyFont="1" applyFill="1" applyAlignment="1">
      <alignment vertical="center"/>
    </xf>
    <xf numFmtId="181" fontId="5" fillId="33" borderId="77" xfId="47" applyNumberFormat="1" applyFont="1" applyFill="1" applyBorder="1" applyAlignment="1">
      <alignment horizontal="right" wrapText="1"/>
    </xf>
    <xf numFmtId="181" fontId="5" fillId="0" borderId="77" xfId="47" applyNumberFormat="1" applyFont="1" applyFill="1" applyBorder="1" applyAlignment="1">
      <alignment horizontal="right" wrapText="1"/>
    </xf>
    <xf numFmtId="181" fontId="5" fillId="0" borderId="78" xfId="47" applyNumberFormat="1" applyFont="1" applyFill="1" applyBorder="1" applyAlignment="1">
      <alignment horizontal="right" wrapText="1"/>
    </xf>
    <xf numFmtId="181" fontId="13" fillId="33" borderId="77" xfId="47" applyNumberFormat="1" applyFont="1" applyFill="1" applyBorder="1" applyAlignment="1">
      <alignment horizontal="center" vertical="center" wrapText="1"/>
    </xf>
    <xf numFmtId="0" fontId="9" fillId="34" borderId="79" xfId="0" applyFont="1" applyFill="1" applyBorder="1" applyAlignment="1">
      <alignment horizontal="center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23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181" fontId="0" fillId="0" borderId="24" xfId="47" applyNumberFormat="1" applyFont="1" applyBorder="1" applyAlignment="1">
      <alignment/>
    </xf>
    <xf numFmtId="181" fontId="0" fillId="0" borderId="10" xfId="47" applyNumberFormat="1" applyFont="1" applyBorder="1" applyAlignment="1">
      <alignment/>
    </xf>
    <xf numFmtId="180" fontId="0" fillId="0" borderId="24" xfId="47" applyNumberFormat="1" applyFont="1" applyBorder="1" applyAlignment="1">
      <alignment/>
    </xf>
    <xf numFmtId="180" fontId="0" fillId="0" borderId="10" xfId="47" applyNumberFormat="1" applyFont="1" applyBorder="1" applyAlignment="1">
      <alignment/>
    </xf>
    <xf numFmtId="181" fontId="15" fillId="33" borderId="48" xfId="45" applyNumberFormat="1" applyFont="1" applyFill="1" applyBorder="1" applyAlignment="1">
      <alignment horizontal="right" wrapText="1"/>
    </xf>
    <xf numFmtId="181" fontId="15" fillId="33" borderId="76" xfId="45" applyNumberFormat="1" applyFont="1" applyFill="1" applyBorder="1" applyAlignment="1">
      <alignment horizontal="right" wrapText="1"/>
    </xf>
    <xf numFmtId="181" fontId="15" fillId="33" borderId="46" xfId="45" applyNumberFormat="1" applyFont="1" applyFill="1" applyBorder="1" applyAlignment="1">
      <alignment horizontal="right" wrapText="1"/>
    </xf>
    <xf numFmtId="181" fontId="15" fillId="33" borderId="72" xfId="45" applyNumberFormat="1" applyFont="1" applyFill="1" applyBorder="1" applyAlignment="1">
      <alignment horizontal="right" wrapText="1"/>
    </xf>
    <xf numFmtId="181" fontId="15" fillId="33" borderId="67" xfId="45" applyNumberFormat="1" applyFont="1" applyFill="1" applyBorder="1" applyAlignment="1">
      <alignment horizontal="right" wrapText="1"/>
    </xf>
    <xf numFmtId="181" fontId="15" fillId="33" borderId="80" xfId="45" applyNumberFormat="1" applyFont="1" applyFill="1" applyBorder="1" applyAlignment="1">
      <alignment horizontal="right" wrapText="1"/>
    </xf>
    <xf numFmtId="181" fontId="13" fillId="33" borderId="23" xfId="45" applyNumberFormat="1" applyFont="1" applyFill="1" applyBorder="1" applyAlignment="1">
      <alignment horizontal="right" vertical="center"/>
    </xf>
    <xf numFmtId="181" fontId="13" fillId="33" borderId="25" xfId="45" applyNumberFormat="1" applyFont="1" applyFill="1" applyBorder="1" applyAlignment="1">
      <alignment horizontal="right" vertical="center"/>
    </xf>
    <xf numFmtId="181" fontId="13" fillId="33" borderId="27" xfId="45" applyNumberFormat="1" applyFont="1" applyFill="1" applyBorder="1" applyAlignment="1">
      <alignment horizontal="right" vertical="center"/>
    </xf>
    <xf numFmtId="181" fontId="13" fillId="33" borderId="29" xfId="45" applyNumberFormat="1" applyFont="1" applyFill="1" applyBorder="1" applyAlignment="1">
      <alignment horizontal="right" vertical="center"/>
    </xf>
    <xf numFmtId="181" fontId="13" fillId="33" borderId="81" xfId="45" applyNumberFormat="1" applyFont="1" applyFill="1" applyBorder="1" applyAlignment="1">
      <alignment horizontal="right" vertical="center"/>
    </xf>
    <xf numFmtId="181" fontId="13" fillId="33" borderId="82" xfId="45" applyNumberFormat="1" applyFont="1" applyFill="1" applyBorder="1" applyAlignment="1">
      <alignment horizontal="right" vertical="center"/>
    </xf>
    <xf numFmtId="181" fontId="13" fillId="33" borderId="31" xfId="45" applyNumberFormat="1" applyFont="1" applyFill="1" applyBorder="1" applyAlignment="1">
      <alignment horizontal="right" vertical="center"/>
    </xf>
    <xf numFmtId="181" fontId="13" fillId="33" borderId="40" xfId="45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33" borderId="68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56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33" borderId="83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57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3" fontId="13" fillId="33" borderId="84" xfId="0" applyNumberFormat="1" applyFont="1" applyFill="1" applyBorder="1" applyAlignment="1">
      <alignment horizontal="right"/>
    </xf>
    <xf numFmtId="3" fontId="13" fillId="33" borderId="85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13" fillId="0" borderId="4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0" borderId="62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3" fontId="5" fillId="0" borderId="60" xfId="0" applyNumberFormat="1" applyFont="1" applyFill="1" applyBorder="1" applyAlignment="1">
      <alignment horizontal="right"/>
    </xf>
    <xf numFmtId="3" fontId="5" fillId="0" borderId="61" xfId="0" applyNumberFormat="1" applyFont="1" applyFill="1" applyBorder="1" applyAlignment="1">
      <alignment horizontal="right"/>
    </xf>
    <xf numFmtId="3" fontId="5" fillId="33" borderId="86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5" fillId="0" borderId="58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81" fontId="13" fillId="0" borderId="75" xfId="47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33" borderId="0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3" fillId="33" borderId="8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90" xfId="0" applyFont="1" applyFill="1" applyBorder="1" applyAlignment="1">
      <alignment horizontal="center"/>
    </xf>
    <xf numFmtId="0" fontId="3" fillId="33" borderId="91" xfId="0" applyFont="1" applyFill="1" applyBorder="1" applyAlignment="1">
      <alignment horizontal="center"/>
    </xf>
    <xf numFmtId="0" fontId="7" fillId="0" borderId="8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84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3" fillId="33" borderId="92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85" xfId="0" applyFont="1" applyFill="1" applyBorder="1" applyAlignment="1">
      <alignment horizontal="center" vertical="center" wrapText="1"/>
    </xf>
    <xf numFmtId="0" fontId="8" fillId="33" borderId="92" xfId="0" applyFont="1" applyFill="1" applyBorder="1" applyAlignment="1">
      <alignment horizontal="center" vertical="center" wrapText="1"/>
    </xf>
    <xf numFmtId="0" fontId="8" fillId="33" borderId="93" xfId="0" applyFont="1" applyFill="1" applyBorder="1" applyAlignment="1">
      <alignment horizontal="center" vertical="center" wrapText="1"/>
    </xf>
    <xf numFmtId="0" fontId="8" fillId="33" borderId="94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/>
    </xf>
    <xf numFmtId="0" fontId="3" fillId="33" borderId="96" xfId="0" applyFont="1" applyFill="1" applyBorder="1" applyAlignment="1">
      <alignment horizontal="center"/>
    </xf>
    <xf numFmtId="0" fontId="3" fillId="33" borderId="97" xfId="0" applyFont="1" applyFill="1" applyBorder="1" applyAlignment="1">
      <alignment horizontal="center"/>
    </xf>
    <xf numFmtId="0" fontId="9" fillId="34" borderId="70" xfId="0" applyFont="1" applyFill="1" applyBorder="1" applyAlignment="1">
      <alignment horizontal="center"/>
    </xf>
    <xf numFmtId="0" fontId="9" fillId="34" borderId="98" xfId="0" applyFont="1" applyFill="1" applyBorder="1" applyAlignment="1">
      <alignment horizontal="center"/>
    </xf>
    <xf numFmtId="0" fontId="9" fillId="34" borderId="79" xfId="0" applyFont="1" applyFill="1" applyBorder="1" applyAlignment="1">
      <alignment horizontal="center"/>
    </xf>
    <xf numFmtId="0" fontId="9" fillId="34" borderId="9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85" xfId="0" applyFont="1" applyFill="1" applyBorder="1" applyAlignment="1">
      <alignment horizontal="center"/>
    </xf>
    <xf numFmtId="49" fontId="13" fillId="33" borderId="46" xfId="0" applyNumberFormat="1" applyFont="1" applyFill="1" applyBorder="1" applyAlignment="1">
      <alignment horizontal="center" vertical="center" wrapText="1"/>
    </xf>
    <xf numFmtId="0" fontId="13" fillId="33" borderId="67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49" fontId="64" fillId="34" borderId="100" xfId="0" applyNumberFormat="1" applyFont="1" applyFill="1" applyBorder="1" applyAlignment="1">
      <alignment horizontal="center"/>
    </xf>
    <xf numFmtId="49" fontId="64" fillId="34" borderId="101" xfId="0" applyNumberFormat="1" applyFont="1" applyFill="1" applyBorder="1" applyAlignment="1">
      <alignment horizontal="center"/>
    </xf>
    <xf numFmtId="49" fontId="64" fillId="34" borderId="102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8" fillId="33" borderId="103" xfId="0" applyNumberFormat="1" applyFont="1" applyFill="1" applyBorder="1" applyAlignment="1">
      <alignment horizontal="center" vertical="center"/>
    </xf>
    <xf numFmtId="49" fontId="8" fillId="33" borderId="104" xfId="0" applyNumberFormat="1" applyFont="1" applyFill="1" applyBorder="1" applyAlignment="1">
      <alignment horizontal="center" vertical="center"/>
    </xf>
    <xf numFmtId="49" fontId="64" fillId="34" borderId="100" xfId="0" applyNumberFormat="1" applyFont="1" applyFill="1" applyBorder="1" applyAlignment="1">
      <alignment horizontal="center" wrapText="1"/>
    </xf>
    <xf numFmtId="49" fontId="64" fillId="34" borderId="101" xfId="0" applyNumberFormat="1" applyFont="1" applyFill="1" applyBorder="1" applyAlignment="1">
      <alignment horizontal="center" wrapText="1"/>
    </xf>
    <xf numFmtId="49" fontId="64" fillId="34" borderId="102" xfId="0" applyNumberFormat="1" applyFont="1" applyFill="1" applyBorder="1" applyAlignment="1">
      <alignment horizontal="center" wrapText="1"/>
    </xf>
    <xf numFmtId="49" fontId="69" fillId="34" borderId="92" xfId="49" applyNumberFormat="1" applyFont="1" applyFill="1" applyBorder="1" applyAlignment="1">
      <alignment horizontal="center" vertical="center" wrapText="1"/>
      <protection/>
    </xf>
    <xf numFmtId="49" fontId="69" fillId="34" borderId="94" xfId="49" applyNumberFormat="1" applyFont="1" applyFill="1" applyBorder="1" applyAlignment="1">
      <alignment horizontal="center" vertical="center" wrapText="1"/>
      <protection/>
    </xf>
    <xf numFmtId="49" fontId="67" fillId="34" borderId="100" xfId="0" applyNumberFormat="1" applyFont="1" applyFill="1" applyBorder="1" applyAlignment="1">
      <alignment horizontal="center" vertical="center"/>
    </xf>
    <xf numFmtId="49" fontId="67" fillId="34" borderId="101" xfId="0" applyNumberFormat="1" applyFont="1" applyFill="1" applyBorder="1" applyAlignment="1">
      <alignment horizontal="center" vertical="center"/>
    </xf>
    <xf numFmtId="49" fontId="67" fillId="34" borderId="102" xfId="0" applyNumberFormat="1" applyFont="1" applyFill="1" applyBorder="1" applyAlignment="1">
      <alignment horizontal="center" vertical="center"/>
    </xf>
    <xf numFmtId="49" fontId="66" fillId="34" borderId="100" xfId="0" applyNumberFormat="1" applyFont="1" applyFill="1" applyBorder="1" applyAlignment="1">
      <alignment horizontal="center"/>
    </xf>
    <xf numFmtId="49" fontId="66" fillId="34" borderId="101" xfId="0" applyNumberFormat="1" applyFont="1" applyFill="1" applyBorder="1" applyAlignment="1">
      <alignment horizontal="center"/>
    </xf>
    <xf numFmtId="49" fontId="66" fillId="34" borderId="102" xfId="0" applyNumberFormat="1" applyFont="1" applyFill="1" applyBorder="1" applyAlignment="1">
      <alignment horizontal="center"/>
    </xf>
    <xf numFmtId="49" fontId="7" fillId="34" borderId="105" xfId="0" applyNumberFormat="1" applyFont="1" applyFill="1" applyBorder="1" applyAlignment="1">
      <alignment horizontal="center" vertical="center" wrapText="1"/>
    </xf>
    <xf numFmtId="49" fontId="7" fillId="34" borderId="106" xfId="0" applyNumberFormat="1" applyFont="1" applyFill="1" applyBorder="1" applyAlignment="1">
      <alignment horizontal="center" vertical="center" wrapText="1"/>
    </xf>
    <xf numFmtId="49" fontId="7" fillId="34" borderId="107" xfId="0" applyNumberFormat="1" applyFont="1" applyFill="1" applyBorder="1" applyAlignment="1">
      <alignment horizontal="center" vertical="center" wrapText="1"/>
    </xf>
    <xf numFmtId="49" fontId="7" fillId="34" borderId="89" xfId="0" applyNumberFormat="1" applyFont="1" applyFill="1" applyBorder="1" applyAlignment="1">
      <alignment horizontal="center" vertical="center" wrapText="1"/>
    </xf>
    <xf numFmtId="49" fontId="7" fillId="34" borderId="90" xfId="0" applyNumberFormat="1" applyFont="1" applyFill="1" applyBorder="1" applyAlignment="1">
      <alignment horizontal="center" vertical="center" wrapText="1"/>
    </xf>
    <xf numFmtId="49" fontId="7" fillId="34" borderId="91" xfId="0" applyNumberFormat="1" applyFont="1" applyFill="1" applyBorder="1" applyAlignment="1">
      <alignment horizontal="center" vertical="center" wrapText="1"/>
    </xf>
    <xf numFmtId="49" fontId="7" fillId="34" borderId="23" xfId="0" applyNumberFormat="1" applyFont="1" applyFill="1" applyBorder="1" applyAlignment="1">
      <alignment horizontal="center" vertical="center" wrapText="1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69" fillId="34" borderId="103" xfId="49" applyNumberFormat="1" applyFont="1" applyFill="1" applyBorder="1" applyAlignment="1">
      <alignment horizontal="center" vertical="center" wrapText="1"/>
      <protection/>
    </xf>
    <xf numFmtId="49" fontId="69" fillId="34" borderId="104" xfId="49" applyNumberFormat="1" applyFont="1" applyFill="1" applyBorder="1" applyAlignment="1">
      <alignment horizontal="center" vertical="center" wrapText="1"/>
      <protection/>
    </xf>
    <xf numFmtId="49" fontId="69" fillId="34" borderId="69" xfId="49" applyNumberFormat="1" applyFont="1" applyFill="1" applyBorder="1" applyAlignment="1">
      <alignment horizontal="center" vertical="center" wrapText="1"/>
      <protection/>
    </xf>
    <xf numFmtId="0" fontId="13" fillId="33" borderId="58" xfId="0" applyFont="1" applyFill="1" applyBorder="1" applyAlignment="1">
      <alignment horizontal="center" vertical="center" wrapText="1"/>
    </xf>
    <xf numFmtId="0" fontId="13" fillId="33" borderId="60" xfId="0" applyFont="1" applyFill="1" applyBorder="1" applyAlignment="1">
      <alignment horizontal="center" vertical="center" wrapText="1"/>
    </xf>
    <xf numFmtId="0" fontId="13" fillId="33" borderId="56" xfId="0" applyFont="1" applyFill="1" applyBorder="1" applyAlignment="1">
      <alignment horizontal="center" vertical="center" wrapText="1"/>
    </xf>
    <xf numFmtId="0" fontId="13" fillId="33" borderId="86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6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3" fillId="33" borderId="80" xfId="0" applyFont="1" applyFill="1" applyBorder="1" applyAlignment="1">
      <alignment horizontal="center" vertical="center" wrapText="1"/>
    </xf>
    <xf numFmtId="0" fontId="13" fillId="33" borderId="7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33" borderId="92" xfId="0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horizontal="center" vertical="center"/>
    </xf>
    <xf numFmtId="0" fontId="8" fillId="33" borderId="103" xfId="0" applyFont="1" applyFill="1" applyBorder="1" applyAlignment="1">
      <alignment horizontal="center" vertical="center" wrapText="1"/>
    </xf>
    <xf numFmtId="0" fontId="8" fillId="33" borderId="96" xfId="0" applyFont="1" applyFill="1" applyBorder="1" applyAlignment="1">
      <alignment horizontal="center" vertical="center" wrapText="1"/>
    </xf>
    <xf numFmtId="0" fontId="8" fillId="33" borderId="97" xfId="0" applyFont="1" applyFill="1" applyBorder="1" applyAlignment="1">
      <alignment horizontal="center" vertical="center" wrapText="1"/>
    </xf>
    <xf numFmtId="49" fontId="16" fillId="33" borderId="72" xfId="0" applyNumberFormat="1" applyFont="1" applyFill="1" applyBorder="1" applyAlignment="1">
      <alignment horizontal="center" vertical="center"/>
    </xf>
    <xf numFmtId="49" fontId="16" fillId="33" borderId="47" xfId="0" applyNumberFormat="1" applyFont="1" applyFill="1" applyBorder="1" applyAlignment="1">
      <alignment horizontal="center" vertical="center"/>
    </xf>
    <xf numFmtId="0" fontId="13" fillId="33" borderId="108" xfId="0" applyFont="1" applyFill="1" applyBorder="1" applyAlignment="1">
      <alignment horizontal="center" vertical="center" wrapText="1"/>
    </xf>
    <xf numFmtId="49" fontId="8" fillId="0" borderId="103" xfId="0" applyNumberFormat="1" applyFont="1" applyFill="1" applyBorder="1" applyAlignment="1">
      <alignment horizontal="center" vertical="center"/>
    </xf>
    <xf numFmtId="49" fontId="8" fillId="0" borderId="96" xfId="0" applyNumberFormat="1" applyFont="1" applyFill="1" applyBorder="1" applyAlignment="1">
      <alignment horizontal="center" vertical="center"/>
    </xf>
    <xf numFmtId="49" fontId="8" fillId="0" borderId="97" xfId="0" applyNumberFormat="1" applyFont="1" applyFill="1" applyBorder="1" applyAlignment="1">
      <alignment horizontal="center" vertical="center"/>
    </xf>
    <xf numFmtId="49" fontId="8" fillId="0" borderId="10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09" xfId="0" applyNumberFormat="1" applyFont="1" applyFill="1" applyBorder="1" applyAlignment="1">
      <alignment horizontal="center" vertical="center"/>
    </xf>
    <xf numFmtId="49" fontId="7" fillId="34" borderId="58" xfId="0" applyNumberFormat="1" applyFont="1" applyFill="1" applyBorder="1" applyAlignment="1">
      <alignment horizontal="center" wrapText="1"/>
    </xf>
    <xf numFmtId="49" fontId="7" fillId="34" borderId="86" xfId="0" applyNumberFormat="1" applyFont="1" applyFill="1" applyBorder="1" applyAlignment="1">
      <alignment horizontal="center" wrapText="1"/>
    </xf>
    <xf numFmtId="49" fontId="7" fillId="34" borderId="110" xfId="0" applyNumberFormat="1" applyFont="1" applyFill="1" applyBorder="1" applyAlignment="1">
      <alignment horizontal="center" wrapText="1"/>
    </xf>
    <xf numFmtId="49" fontId="7" fillId="34" borderId="111" xfId="0" applyNumberFormat="1" applyFont="1" applyFill="1" applyBorder="1" applyAlignment="1">
      <alignment horizontal="center" wrapText="1"/>
    </xf>
    <xf numFmtId="0" fontId="8" fillId="33" borderId="112" xfId="0" applyFont="1" applyFill="1" applyBorder="1" applyAlignment="1">
      <alignment horizontal="center" vertical="center" wrapText="1"/>
    </xf>
    <xf numFmtId="0" fontId="8" fillId="33" borderId="113" xfId="0" applyFont="1" applyFill="1" applyBorder="1" applyAlignment="1">
      <alignment horizontal="center" vertical="center" wrapText="1"/>
    </xf>
    <xf numFmtId="0" fontId="8" fillId="33" borderId="103" xfId="0" applyFont="1" applyFill="1" applyBorder="1" applyAlignment="1">
      <alignment horizontal="center" vertical="center"/>
    </xf>
    <xf numFmtId="0" fontId="8" fillId="33" borderId="10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20" fillId="0" borderId="95" xfId="0" applyFont="1" applyBorder="1" applyAlignment="1">
      <alignment horizontal="center"/>
    </xf>
    <xf numFmtId="0" fontId="20" fillId="0" borderId="96" xfId="0" applyFont="1" applyBorder="1" applyAlignment="1">
      <alignment horizontal="center"/>
    </xf>
    <xf numFmtId="0" fontId="20" fillId="0" borderId="97" xfId="0" applyFont="1" applyBorder="1" applyAlignment="1">
      <alignment horizontal="center"/>
    </xf>
    <xf numFmtId="49" fontId="8" fillId="33" borderId="96" xfId="0" applyNumberFormat="1" applyFont="1" applyFill="1" applyBorder="1" applyAlignment="1">
      <alignment horizontal="center" vertical="center"/>
    </xf>
    <xf numFmtId="49" fontId="8" fillId="33" borderId="97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109" xfId="0" applyNumberFormat="1" applyFont="1" applyFill="1" applyBorder="1" applyAlignment="1">
      <alignment horizontal="center" vertical="center"/>
    </xf>
    <xf numFmtId="0" fontId="18" fillId="33" borderId="80" xfId="0" applyFont="1" applyFill="1" applyBorder="1" applyAlignment="1">
      <alignment horizontal="center" vertical="center" wrapText="1"/>
    </xf>
    <xf numFmtId="0" fontId="18" fillId="33" borderId="76" xfId="0" applyFont="1" applyFill="1" applyBorder="1" applyAlignment="1">
      <alignment horizontal="center" vertical="center" wrapText="1"/>
    </xf>
    <xf numFmtId="0" fontId="13" fillId="0" borderId="114" xfId="0" applyFont="1" applyFill="1" applyBorder="1" applyAlignment="1">
      <alignment horizontal="center" vertical="center" wrapText="1"/>
    </xf>
    <xf numFmtId="0" fontId="13" fillId="0" borderId="115" xfId="0" applyFont="1" applyFill="1" applyBorder="1" applyAlignment="1">
      <alignment horizontal="center" vertical="center" wrapText="1"/>
    </xf>
    <xf numFmtId="0" fontId="13" fillId="0" borderId="116" xfId="0" applyFont="1" applyFill="1" applyBorder="1" applyAlignment="1">
      <alignment horizontal="center" vertical="center" wrapText="1"/>
    </xf>
    <xf numFmtId="0" fontId="13" fillId="0" borderId="103" xfId="0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97" xfId="0" applyFont="1" applyFill="1" applyBorder="1" applyAlignment="1">
      <alignment horizontal="center" vertical="center"/>
    </xf>
    <xf numFmtId="0" fontId="13" fillId="33" borderId="117" xfId="0" applyFont="1" applyFill="1" applyBorder="1" applyAlignment="1">
      <alignment horizontal="center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13" fillId="33" borderId="59" xfId="0" applyFont="1" applyFill="1" applyBorder="1" applyAlignment="1">
      <alignment horizontal="center" vertical="center" wrapText="1"/>
    </xf>
    <xf numFmtId="0" fontId="13" fillId="33" borderId="118" xfId="0" applyFont="1" applyFill="1" applyBorder="1" applyAlignment="1">
      <alignment horizontal="center" vertical="center" wrapText="1"/>
    </xf>
    <xf numFmtId="0" fontId="13" fillId="33" borderId="115" xfId="0" applyFont="1" applyFill="1" applyBorder="1" applyAlignment="1">
      <alignment horizontal="center" vertical="center" wrapText="1"/>
    </xf>
    <xf numFmtId="0" fontId="13" fillId="33" borderId="119" xfId="0" applyFont="1" applyFill="1" applyBorder="1" applyAlignment="1">
      <alignment horizontal="center" vertical="center" wrapText="1"/>
    </xf>
    <xf numFmtId="0" fontId="13" fillId="0" borderId="119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left"/>
    </xf>
    <xf numFmtId="181" fontId="4" fillId="33" borderId="28" xfId="47" applyNumberFormat="1" applyFont="1" applyFill="1" applyBorder="1" applyAlignment="1">
      <alignment horizontal="right"/>
    </xf>
    <xf numFmtId="181" fontId="4" fillId="33" borderId="29" xfId="47" applyNumberFormat="1" applyFont="1" applyFill="1" applyBorder="1" applyAlignment="1">
      <alignment horizontal="right"/>
    </xf>
    <xf numFmtId="0" fontId="13" fillId="0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181" fontId="16" fillId="0" borderId="46" xfId="47" applyNumberFormat="1" applyFont="1" applyFill="1" applyBorder="1" applyAlignment="1">
      <alignment horizontal="right" vertical="center"/>
    </xf>
    <xf numFmtId="3" fontId="2" fillId="0" borderId="46" xfId="0" applyNumberFormat="1" applyFont="1" applyFill="1" applyBorder="1" applyAlignment="1">
      <alignment horizontal="right" wrapText="1"/>
    </xf>
    <xf numFmtId="0" fontId="2" fillId="0" borderId="46" xfId="0" applyFont="1" applyFill="1" applyBorder="1" applyAlignment="1">
      <alignment horizontal="right" wrapText="1"/>
    </xf>
    <xf numFmtId="3" fontId="16" fillId="0" borderId="46" xfId="0" applyNumberFormat="1" applyFont="1" applyFill="1" applyBorder="1" applyAlignment="1">
      <alignment horizontal="right" vertical="center"/>
    </xf>
    <xf numFmtId="3" fontId="16" fillId="0" borderId="47" xfId="0" applyNumberFormat="1" applyFont="1" applyFill="1" applyBorder="1" applyAlignment="1">
      <alignment horizontal="right" vertical="center"/>
    </xf>
    <xf numFmtId="3" fontId="2" fillId="0" borderId="46" xfId="0" applyNumberFormat="1" applyFont="1" applyFill="1" applyBorder="1" applyAlignment="1">
      <alignment wrapText="1"/>
    </xf>
    <xf numFmtId="0" fontId="2" fillId="0" borderId="46" xfId="0" applyFont="1" applyFill="1" applyBorder="1" applyAlignment="1">
      <alignment wrapText="1"/>
    </xf>
    <xf numFmtId="3" fontId="16" fillId="0" borderId="47" xfId="0" applyNumberFormat="1" applyFont="1" applyFill="1" applyBorder="1" applyAlignment="1">
      <alignment vertical="center"/>
    </xf>
    <xf numFmtId="0" fontId="16" fillId="0" borderId="46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81" fontId="2" fillId="33" borderId="0" xfId="0" applyNumberFormat="1" applyFont="1" applyFill="1" applyAlignment="1">
      <alignment horizontal="left"/>
    </xf>
    <xf numFmtId="196" fontId="2" fillId="33" borderId="0" xfId="52" applyNumberFormat="1" applyFont="1" applyFill="1" applyAlignment="1">
      <alignment horizontal="left"/>
    </xf>
    <xf numFmtId="49" fontId="2" fillId="33" borderId="0" xfId="0" applyNumberFormat="1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left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P5" sqref="P5"/>
    </sheetView>
  </sheetViews>
  <sheetFormatPr defaultColWidth="8.8515625" defaultRowHeight="12.75"/>
  <cols>
    <col min="1" max="1" width="29.57421875" style="0" customWidth="1"/>
    <col min="2" max="2" width="7.421875" style="0" bestFit="1" customWidth="1"/>
    <col min="3" max="3" width="6.421875" style="0" bestFit="1" customWidth="1"/>
    <col min="4" max="4" width="8.140625" style="0" customWidth="1"/>
    <col min="5" max="6" width="6.421875" style="0" bestFit="1" customWidth="1"/>
    <col min="7" max="15" width="7.421875" style="0" bestFit="1" customWidth="1"/>
    <col min="16" max="16" width="6.421875" style="0" bestFit="1" customWidth="1"/>
    <col min="17" max="17" width="7.421875" style="0" bestFit="1" customWidth="1"/>
    <col min="18" max="18" width="7.421875" style="0" customWidth="1"/>
    <col min="19" max="19" width="7.57421875" style="0" customWidth="1"/>
    <col min="20" max="22" width="7.421875" style="0" bestFit="1" customWidth="1"/>
    <col min="23" max="23" width="8.421875" style="0" bestFit="1" customWidth="1"/>
    <col min="24" max="24" width="4.57421875" style="0" customWidth="1"/>
  </cols>
  <sheetData>
    <row r="1" spans="1:23" s="1" customFormat="1" ht="12.75">
      <c r="A1" s="305" t="s">
        <v>305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</row>
    <row r="2" s="1" customFormat="1" ht="12.75">
      <c r="A2" s="2"/>
    </row>
    <row r="3" s="1" customFormat="1" ht="13.5" thickBot="1">
      <c r="A3" s="2"/>
    </row>
    <row r="4" spans="1:23" s="1" customFormat="1" ht="15.75" customHeight="1">
      <c r="A4" s="306" t="s">
        <v>21</v>
      </c>
      <c r="B4" s="308" t="s">
        <v>87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9"/>
    </row>
    <row r="5" spans="1:23" s="1" customFormat="1" ht="27" customHeight="1" thickBot="1">
      <c r="A5" s="307"/>
      <c r="B5" s="3" t="s">
        <v>29</v>
      </c>
      <c r="C5" s="3" t="s">
        <v>30</v>
      </c>
      <c r="D5" s="3" t="s">
        <v>31</v>
      </c>
      <c r="E5" s="3" t="s">
        <v>48</v>
      </c>
      <c r="F5" s="3" t="s">
        <v>47</v>
      </c>
      <c r="G5" s="3" t="s">
        <v>32</v>
      </c>
      <c r="H5" s="3" t="s">
        <v>49</v>
      </c>
      <c r="I5" s="3" t="s">
        <v>33</v>
      </c>
      <c r="J5" s="3" t="s">
        <v>46</v>
      </c>
      <c r="K5" s="3" t="s">
        <v>34</v>
      </c>
      <c r="L5" s="3" t="s">
        <v>35</v>
      </c>
      <c r="M5" s="3" t="s">
        <v>36</v>
      </c>
      <c r="N5" s="3" t="s">
        <v>37</v>
      </c>
      <c r="O5" s="3" t="s">
        <v>38</v>
      </c>
      <c r="P5" s="3" t="s">
        <v>39</v>
      </c>
      <c r="Q5" s="3" t="s">
        <v>40</v>
      </c>
      <c r="R5" s="3" t="s">
        <v>41</v>
      </c>
      <c r="S5" s="3" t="s">
        <v>42</v>
      </c>
      <c r="T5" s="3" t="s">
        <v>43</v>
      </c>
      <c r="U5" s="3" t="s">
        <v>44</v>
      </c>
      <c r="V5" s="3" t="s">
        <v>45</v>
      </c>
      <c r="W5" s="35" t="s">
        <v>0</v>
      </c>
    </row>
    <row r="6" spans="1:23" s="1" customFormat="1" ht="18" customHeight="1">
      <c r="A6" s="70" t="s">
        <v>1</v>
      </c>
      <c r="B6" s="186">
        <v>8148</v>
      </c>
      <c r="C6" s="186">
        <v>301</v>
      </c>
      <c r="D6" s="186">
        <v>14948</v>
      </c>
      <c r="E6" s="186">
        <v>989</v>
      </c>
      <c r="F6" s="186">
        <v>1125</v>
      </c>
      <c r="G6" s="186">
        <v>7847</v>
      </c>
      <c r="H6" s="186">
        <v>2647</v>
      </c>
      <c r="I6" s="186">
        <v>3139</v>
      </c>
      <c r="J6" s="186">
        <v>9428</v>
      </c>
      <c r="K6" s="186">
        <v>8704</v>
      </c>
      <c r="L6" s="186">
        <v>1977</v>
      </c>
      <c r="M6" s="186">
        <v>3074</v>
      </c>
      <c r="N6" s="186">
        <v>8870</v>
      </c>
      <c r="O6" s="186">
        <v>2721</v>
      </c>
      <c r="P6" s="186">
        <v>438</v>
      </c>
      <c r="Q6" s="186">
        <v>9325</v>
      </c>
      <c r="R6" s="186">
        <v>6626</v>
      </c>
      <c r="S6" s="186">
        <v>1033</v>
      </c>
      <c r="T6" s="186">
        <v>3526</v>
      </c>
      <c r="U6" s="186">
        <v>8948</v>
      </c>
      <c r="V6" s="186">
        <v>3843</v>
      </c>
      <c r="W6" s="187">
        <v>107657</v>
      </c>
    </row>
    <row r="7" spans="1:23" s="1" customFormat="1" ht="18" customHeight="1">
      <c r="A7" s="71" t="s">
        <v>2</v>
      </c>
      <c r="B7" s="188">
        <v>395</v>
      </c>
      <c r="C7" s="188">
        <v>27</v>
      </c>
      <c r="D7" s="188">
        <v>581</v>
      </c>
      <c r="E7" s="188">
        <v>37</v>
      </c>
      <c r="F7" s="188">
        <v>35</v>
      </c>
      <c r="G7" s="188">
        <v>306</v>
      </c>
      <c r="H7" s="188">
        <v>80</v>
      </c>
      <c r="I7" s="188">
        <v>75</v>
      </c>
      <c r="J7" s="188">
        <v>418</v>
      </c>
      <c r="K7" s="188">
        <v>199</v>
      </c>
      <c r="L7" s="188">
        <v>90</v>
      </c>
      <c r="M7" s="188">
        <v>126</v>
      </c>
      <c r="N7" s="188">
        <v>220</v>
      </c>
      <c r="O7" s="188">
        <v>129</v>
      </c>
      <c r="P7" s="188">
        <v>40</v>
      </c>
      <c r="Q7" s="188">
        <v>643</v>
      </c>
      <c r="R7" s="188">
        <v>235</v>
      </c>
      <c r="S7" s="188">
        <v>84</v>
      </c>
      <c r="T7" s="188">
        <v>145</v>
      </c>
      <c r="U7" s="188">
        <v>340</v>
      </c>
      <c r="V7" s="188">
        <v>272</v>
      </c>
      <c r="W7" s="189">
        <v>4477</v>
      </c>
    </row>
    <row r="8" spans="1:23" s="1" customFormat="1" ht="18" customHeight="1">
      <c r="A8" s="71" t="s">
        <v>3</v>
      </c>
      <c r="B8" s="188">
        <v>18</v>
      </c>
      <c r="C8" s="188"/>
      <c r="D8" s="188">
        <v>16</v>
      </c>
      <c r="E8" s="188">
        <v>4</v>
      </c>
      <c r="F8" s="188">
        <v>5</v>
      </c>
      <c r="G8" s="188">
        <v>4</v>
      </c>
      <c r="H8" s="188">
        <v>13</v>
      </c>
      <c r="I8" s="188">
        <v>3</v>
      </c>
      <c r="J8" s="188">
        <v>7</v>
      </c>
      <c r="K8" s="188">
        <v>18</v>
      </c>
      <c r="L8" s="188">
        <v>3</v>
      </c>
      <c r="M8" s="188"/>
      <c r="N8" s="188">
        <v>2</v>
      </c>
      <c r="O8" s="188">
        <v>5</v>
      </c>
      <c r="P8" s="188">
        <v>2</v>
      </c>
      <c r="Q8" s="188">
        <v>7</v>
      </c>
      <c r="R8" s="188"/>
      <c r="S8" s="188"/>
      <c r="T8" s="188">
        <v>1</v>
      </c>
      <c r="U8" s="188">
        <v>19</v>
      </c>
      <c r="V8" s="188">
        <v>5</v>
      </c>
      <c r="W8" s="189">
        <v>132</v>
      </c>
    </row>
    <row r="9" spans="1:23" s="1" customFormat="1" ht="18" customHeight="1">
      <c r="A9" s="71" t="s">
        <v>4</v>
      </c>
      <c r="B9" s="188">
        <v>244</v>
      </c>
      <c r="C9" s="188">
        <v>6</v>
      </c>
      <c r="D9" s="188">
        <v>293</v>
      </c>
      <c r="E9" s="188">
        <v>22</v>
      </c>
      <c r="F9" s="188">
        <v>25</v>
      </c>
      <c r="G9" s="188">
        <v>218</v>
      </c>
      <c r="H9" s="188">
        <v>60</v>
      </c>
      <c r="I9" s="188">
        <v>101</v>
      </c>
      <c r="J9" s="188">
        <v>376</v>
      </c>
      <c r="K9" s="188">
        <v>249</v>
      </c>
      <c r="L9" s="188">
        <v>48</v>
      </c>
      <c r="M9" s="188">
        <v>87</v>
      </c>
      <c r="N9" s="188">
        <v>231</v>
      </c>
      <c r="O9" s="188">
        <v>62</v>
      </c>
      <c r="P9" s="188">
        <v>10</v>
      </c>
      <c r="Q9" s="188">
        <v>361</v>
      </c>
      <c r="R9" s="188">
        <v>221</v>
      </c>
      <c r="S9" s="188">
        <v>39</v>
      </c>
      <c r="T9" s="188">
        <v>122</v>
      </c>
      <c r="U9" s="188">
        <v>255</v>
      </c>
      <c r="V9" s="188">
        <v>115</v>
      </c>
      <c r="W9" s="189">
        <v>3145</v>
      </c>
    </row>
    <row r="10" spans="1:23" s="1" customFormat="1" ht="18" customHeight="1">
      <c r="A10" s="71" t="s">
        <v>5</v>
      </c>
      <c r="B10" s="188">
        <v>234</v>
      </c>
      <c r="C10" s="188">
        <v>15</v>
      </c>
      <c r="D10" s="188">
        <v>571</v>
      </c>
      <c r="E10" s="188">
        <v>20</v>
      </c>
      <c r="F10" s="188">
        <v>20</v>
      </c>
      <c r="G10" s="188">
        <v>178</v>
      </c>
      <c r="H10" s="188">
        <v>84</v>
      </c>
      <c r="I10" s="188">
        <v>183</v>
      </c>
      <c r="J10" s="188">
        <v>398</v>
      </c>
      <c r="K10" s="188">
        <v>333</v>
      </c>
      <c r="L10" s="188">
        <v>71</v>
      </c>
      <c r="M10" s="188">
        <v>121</v>
      </c>
      <c r="N10" s="188">
        <v>229</v>
      </c>
      <c r="O10" s="188">
        <v>80</v>
      </c>
      <c r="P10" s="188">
        <v>24</v>
      </c>
      <c r="Q10" s="188">
        <v>346</v>
      </c>
      <c r="R10" s="188">
        <v>295</v>
      </c>
      <c r="S10" s="188">
        <v>51</v>
      </c>
      <c r="T10" s="188">
        <v>152</v>
      </c>
      <c r="U10" s="188">
        <v>297</v>
      </c>
      <c r="V10" s="188">
        <v>120</v>
      </c>
      <c r="W10" s="189">
        <v>3822</v>
      </c>
    </row>
    <row r="11" spans="1:23" s="1" customFormat="1" ht="18" customHeight="1">
      <c r="A11" s="71" t="s">
        <v>6</v>
      </c>
      <c r="B11" s="188">
        <v>17</v>
      </c>
      <c r="C11" s="188">
        <v>2</v>
      </c>
      <c r="D11" s="188">
        <v>25</v>
      </c>
      <c r="E11" s="188">
        <v>1</v>
      </c>
      <c r="F11" s="188">
        <v>4</v>
      </c>
      <c r="G11" s="188">
        <v>15</v>
      </c>
      <c r="H11" s="188">
        <v>6</v>
      </c>
      <c r="I11" s="188">
        <v>6</v>
      </c>
      <c r="J11" s="188">
        <v>20</v>
      </c>
      <c r="K11" s="188">
        <v>26</v>
      </c>
      <c r="L11" s="188">
        <v>2</v>
      </c>
      <c r="M11" s="188">
        <v>5</v>
      </c>
      <c r="N11" s="188">
        <v>13</v>
      </c>
      <c r="O11" s="188"/>
      <c r="P11" s="188">
        <v>1</v>
      </c>
      <c r="Q11" s="188">
        <v>13</v>
      </c>
      <c r="R11" s="188"/>
      <c r="S11" s="188">
        <v>1</v>
      </c>
      <c r="T11" s="188">
        <v>3</v>
      </c>
      <c r="U11" s="188">
        <v>10</v>
      </c>
      <c r="V11" s="188">
        <v>1</v>
      </c>
      <c r="W11" s="189">
        <v>171</v>
      </c>
    </row>
    <row r="12" spans="1:23" s="1" customFormat="1" ht="18" customHeight="1">
      <c r="A12" s="71" t="s">
        <v>7</v>
      </c>
      <c r="B12" s="188">
        <v>59</v>
      </c>
      <c r="C12" s="188">
        <v>3</v>
      </c>
      <c r="D12" s="188">
        <v>117</v>
      </c>
      <c r="E12" s="188">
        <v>6</v>
      </c>
      <c r="F12" s="188">
        <v>18</v>
      </c>
      <c r="G12" s="188">
        <v>52</v>
      </c>
      <c r="H12" s="188">
        <v>24</v>
      </c>
      <c r="I12" s="188">
        <v>31</v>
      </c>
      <c r="J12" s="188">
        <v>80</v>
      </c>
      <c r="K12" s="188">
        <v>68</v>
      </c>
      <c r="L12" s="188">
        <v>15</v>
      </c>
      <c r="M12" s="188">
        <v>26</v>
      </c>
      <c r="N12" s="188">
        <v>54</v>
      </c>
      <c r="O12" s="188">
        <v>18</v>
      </c>
      <c r="P12" s="188"/>
      <c r="Q12" s="188">
        <v>20</v>
      </c>
      <c r="R12" s="188">
        <v>38</v>
      </c>
      <c r="S12" s="188">
        <v>5</v>
      </c>
      <c r="T12" s="188">
        <v>14</v>
      </c>
      <c r="U12" s="188">
        <v>44</v>
      </c>
      <c r="V12" s="188">
        <v>21</v>
      </c>
      <c r="W12" s="189">
        <v>713</v>
      </c>
    </row>
    <row r="13" spans="1:23" s="1" customFormat="1" ht="18" customHeight="1">
      <c r="A13" s="71" t="s">
        <v>8</v>
      </c>
      <c r="B13" s="188">
        <v>259</v>
      </c>
      <c r="C13" s="188">
        <v>18</v>
      </c>
      <c r="D13" s="188">
        <v>773</v>
      </c>
      <c r="E13" s="188">
        <v>216</v>
      </c>
      <c r="F13" s="188">
        <v>57</v>
      </c>
      <c r="G13" s="188">
        <v>396</v>
      </c>
      <c r="H13" s="188">
        <v>202</v>
      </c>
      <c r="I13" s="188">
        <v>156</v>
      </c>
      <c r="J13" s="188">
        <v>528</v>
      </c>
      <c r="K13" s="188">
        <v>239</v>
      </c>
      <c r="L13" s="188">
        <v>70</v>
      </c>
      <c r="M13" s="188">
        <v>174</v>
      </c>
      <c r="N13" s="188">
        <v>499</v>
      </c>
      <c r="O13" s="188">
        <v>53</v>
      </c>
      <c r="P13" s="188">
        <v>11</v>
      </c>
      <c r="Q13" s="188">
        <v>294</v>
      </c>
      <c r="R13" s="188">
        <v>403</v>
      </c>
      <c r="S13" s="188">
        <v>43</v>
      </c>
      <c r="T13" s="188">
        <v>73</v>
      </c>
      <c r="U13" s="188">
        <v>396</v>
      </c>
      <c r="V13" s="188">
        <v>209</v>
      </c>
      <c r="W13" s="189">
        <v>5069</v>
      </c>
    </row>
    <row r="14" spans="1:23" s="1" customFormat="1" ht="18" customHeight="1">
      <c r="A14" s="71" t="s">
        <v>288</v>
      </c>
      <c r="B14" s="188">
        <v>43</v>
      </c>
      <c r="C14" s="188">
        <v>1</v>
      </c>
      <c r="D14" s="188">
        <v>83</v>
      </c>
      <c r="E14" s="188">
        <v>13</v>
      </c>
      <c r="F14" s="188">
        <v>8</v>
      </c>
      <c r="G14" s="188">
        <v>66</v>
      </c>
      <c r="H14" s="188">
        <v>29</v>
      </c>
      <c r="I14" s="188">
        <v>10</v>
      </c>
      <c r="J14" s="188">
        <v>107</v>
      </c>
      <c r="K14" s="188">
        <v>93</v>
      </c>
      <c r="L14" s="188">
        <v>10</v>
      </c>
      <c r="M14" s="188">
        <v>13</v>
      </c>
      <c r="N14" s="188">
        <v>86</v>
      </c>
      <c r="O14" s="188">
        <v>4</v>
      </c>
      <c r="P14" s="188"/>
      <c r="Q14" s="188">
        <v>6</v>
      </c>
      <c r="R14" s="188">
        <v>20</v>
      </c>
      <c r="S14" s="188">
        <v>2</v>
      </c>
      <c r="T14" s="188">
        <v>5</v>
      </c>
      <c r="U14" s="188">
        <v>17</v>
      </c>
      <c r="V14" s="188">
        <v>17</v>
      </c>
      <c r="W14" s="189">
        <v>633</v>
      </c>
    </row>
    <row r="15" spans="1:23" s="1" customFormat="1" ht="18" customHeight="1">
      <c r="A15" s="71" t="s">
        <v>10</v>
      </c>
      <c r="B15" s="188">
        <v>21882</v>
      </c>
      <c r="C15" s="188">
        <v>678</v>
      </c>
      <c r="D15" s="188">
        <v>40687</v>
      </c>
      <c r="E15" s="188">
        <v>3279</v>
      </c>
      <c r="F15" s="188">
        <v>3237</v>
      </c>
      <c r="G15" s="188">
        <v>27138</v>
      </c>
      <c r="H15" s="188">
        <v>8025</v>
      </c>
      <c r="I15" s="188">
        <v>9167</v>
      </c>
      <c r="J15" s="188">
        <v>29302</v>
      </c>
      <c r="K15" s="188">
        <v>22251</v>
      </c>
      <c r="L15" s="188">
        <v>5224</v>
      </c>
      <c r="M15" s="188">
        <v>8509</v>
      </c>
      <c r="N15" s="188">
        <v>22703</v>
      </c>
      <c r="O15" s="188">
        <v>5816</v>
      </c>
      <c r="P15" s="188">
        <v>1328</v>
      </c>
      <c r="Q15" s="188">
        <v>18997</v>
      </c>
      <c r="R15" s="188">
        <v>15659</v>
      </c>
      <c r="S15" s="188">
        <v>2742</v>
      </c>
      <c r="T15" s="188">
        <v>7017</v>
      </c>
      <c r="U15" s="188">
        <v>17029</v>
      </c>
      <c r="V15" s="188">
        <v>7565</v>
      </c>
      <c r="W15" s="189">
        <v>278235</v>
      </c>
    </row>
    <row r="16" spans="1:23" s="1" customFormat="1" ht="18" customHeight="1">
      <c r="A16" s="71" t="s">
        <v>11</v>
      </c>
      <c r="B16" s="188">
        <v>3147</v>
      </c>
      <c r="C16" s="188">
        <v>131</v>
      </c>
      <c r="D16" s="188">
        <v>5458</v>
      </c>
      <c r="E16" s="188">
        <v>459</v>
      </c>
      <c r="F16" s="188">
        <v>514</v>
      </c>
      <c r="G16" s="188">
        <v>3265</v>
      </c>
      <c r="H16" s="188">
        <v>1162</v>
      </c>
      <c r="I16" s="188">
        <v>1238</v>
      </c>
      <c r="J16" s="188">
        <v>3707</v>
      </c>
      <c r="K16" s="188">
        <v>3096</v>
      </c>
      <c r="L16" s="188">
        <v>679</v>
      </c>
      <c r="M16" s="188">
        <v>1056</v>
      </c>
      <c r="N16" s="188">
        <v>2356</v>
      </c>
      <c r="O16" s="188">
        <v>839</v>
      </c>
      <c r="P16" s="188">
        <v>170</v>
      </c>
      <c r="Q16" s="188">
        <v>2225</v>
      </c>
      <c r="R16" s="188">
        <v>2141</v>
      </c>
      <c r="S16" s="188">
        <v>347</v>
      </c>
      <c r="T16" s="188">
        <v>1001</v>
      </c>
      <c r="U16" s="188">
        <v>1996</v>
      </c>
      <c r="V16" s="188">
        <v>1050</v>
      </c>
      <c r="W16" s="189">
        <v>36037</v>
      </c>
    </row>
    <row r="17" spans="1:23" s="1" customFormat="1" ht="18" customHeight="1">
      <c r="A17" s="71" t="s">
        <v>12</v>
      </c>
      <c r="B17" s="188">
        <v>577</v>
      </c>
      <c r="C17" s="188">
        <v>23</v>
      </c>
      <c r="D17" s="188">
        <v>1794</v>
      </c>
      <c r="E17" s="188">
        <v>175</v>
      </c>
      <c r="F17" s="188">
        <v>155</v>
      </c>
      <c r="G17" s="188">
        <v>882</v>
      </c>
      <c r="H17" s="188">
        <v>374</v>
      </c>
      <c r="I17" s="188">
        <v>259</v>
      </c>
      <c r="J17" s="188">
        <v>1070</v>
      </c>
      <c r="K17" s="188">
        <v>1003</v>
      </c>
      <c r="L17" s="188">
        <v>158</v>
      </c>
      <c r="M17" s="188">
        <v>329</v>
      </c>
      <c r="N17" s="188">
        <v>494</v>
      </c>
      <c r="O17" s="188">
        <v>180</v>
      </c>
      <c r="P17" s="188">
        <v>28</v>
      </c>
      <c r="Q17" s="188">
        <v>318</v>
      </c>
      <c r="R17" s="188">
        <v>498</v>
      </c>
      <c r="S17" s="188">
        <v>64</v>
      </c>
      <c r="T17" s="188">
        <v>157</v>
      </c>
      <c r="U17" s="188">
        <v>418</v>
      </c>
      <c r="V17" s="188">
        <v>375</v>
      </c>
      <c r="W17" s="189">
        <v>9331</v>
      </c>
    </row>
    <row r="18" spans="1:23" s="1" customFormat="1" ht="18" customHeight="1">
      <c r="A18" s="71" t="s">
        <v>13</v>
      </c>
      <c r="B18" s="188">
        <v>1651</v>
      </c>
      <c r="C18" s="188">
        <v>105</v>
      </c>
      <c r="D18" s="188">
        <v>3188</v>
      </c>
      <c r="E18" s="188">
        <v>483</v>
      </c>
      <c r="F18" s="188">
        <v>425</v>
      </c>
      <c r="G18" s="188">
        <v>2354</v>
      </c>
      <c r="H18" s="188">
        <v>670</v>
      </c>
      <c r="I18" s="188">
        <v>916</v>
      </c>
      <c r="J18" s="188">
        <v>2450</v>
      </c>
      <c r="K18" s="188">
        <v>1595</v>
      </c>
      <c r="L18" s="188">
        <v>418</v>
      </c>
      <c r="M18" s="188">
        <v>498</v>
      </c>
      <c r="N18" s="188">
        <v>1056</v>
      </c>
      <c r="O18" s="188">
        <v>328</v>
      </c>
      <c r="P18" s="188">
        <v>40</v>
      </c>
      <c r="Q18" s="188">
        <v>616</v>
      </c>
      <c r="R18" s="188">
        <v>1662</v>
      </c>
      <c r="S18" s="188">
        <v>187</v>
      </c>
      <c r="T18" s="188">
        <v>431</v>
      </c>
      <c r="U18" s="188">
        <v>976</v>
      </c>
      <c r="V18" s="188">
        <v>552</v>
      </c>
      <c r="W18" s="189">
        <v>20601</v>
      </c>
    </row>
    <row r="19" spans="1:23" s="1" customFormat="1" ht="18" customHeight="1">
      <c r="A19" s="71" t="s">
        <v>14</v>
      </c>
      <c r="B19" s="188">
        <v>35</v>
      </c>
      <c r="C19" s="188">
        <v>1</v>
      </c>
      <c r="D19" s="188">
        <v>39</v>
      </c>
      <c r="E19" s="188">
        <v>18</v>
      </c>
      <c r="F19" s="188"/>
      <c r="G19" s="188">
        <v>17</v>
      </c>
      <c r="H19" s="188"/>
      <c r="I19" s="188">
        <v>8</v>
      </c>
      <c r="J19" s="188"/>
      <c r="K19" s="188">
        <v>7</v>
      </c>
      <c r="L19" s="188">
        <v>13</v>
      </c>
      <c r="M19" s="188">
        <v>1</v>
      </c>
      <c r="N19" s="188">
        <v>25</v>
      </c>
      <c r="O19" s="188">
        <v>1</v>
      </c>
      <c r="P19" s="188"/>
      <c r="Q19" s="188">
        <v>15</v>
      </c>
      <c r="R19" s="188">
        <v>22</v>
      </c>
      <c r="S19" s="188">
        <v>4</v>
      </c>
      <c r="T19" s="188">
        <v>21</v>
      </c>
      <c r="U19" s="188">
        <v>20</v>
      </c>
      <c r="V19" s="188">
        <v>11</v>
      </c>
      <c r="W19" s="189">
        <v>258</v>
      </c>
    </row>
    <row r="20" spans="1:23" s="1" customFormat="1" ht="18" customHeight="1">
      <c r="A20" s="71" t="s">
        <v>15</v>
      </c>
      <c r="B20" s="188">
        <v>85</v>
      </c>
      <c r="C20" s="188">
        <v>4</v>
      </c>
      <c r="D20" s="188">
        <v>183</v>
      </c>
      <c r="E20" s="188">
        <v>24</v>
      </c>
      <c r="F20" s="188"/>
      <c r="G20" s="188">
        <v>62</v>
      </c>
      <c r="H20" s="188">
        <v>37</v>
      </c>
      <c r="I20" s="188">
        <v>26</v>
      </c>
      <c r="J20" s="188">
        <v>190</v>
      </c>
      <c r="K20" s="188">
        <v>126</v>
      </c>
      <c r="L20" s="188">
        <v>14</v>
      </c>
      <c r="M20" s="188">
        <v>32</v>
      </c>
      <c r="N20" s="188">
        <v>90</v>
      </c>
      <c r="O20" s="188">
        <v>20</v>
      </c>
      <c r="P20" s="188">
        <v>1</v>
      </c>
      <c r="Q20" s="188">
        <v>154</v>
      </c>
      <c r="R20" s="188">
        <v>50</v>
      </c>
      <c r="S20" s="188">
        <v>22</v>
      </c>
      <c r="T20" s="188">
        <v>33</v>
      </c>
      <c r="U20" s="188">
        <v>69</v>
      </c>
      <c r="V20" s="188">
        <v>37</v>
      </c>
      <c r="W20" s="189">
        <v>1259</v>
      </c>
    </row>
    <row r="21" spans="1:23" s="1" customFormat="1" ht="18" customHeight="1">
      <c r="A21" s="71" t="s">
        <v>16</v>
      </c>
      <c r="B21" s="188">
        <v>10126</v>
      </c>
      <c r="C21" s="188">
        <v>457</v>
      </c>
      <c r="D21" s="188">
        <v>18561</v>
      </c>
      <c r="E21" s="188">
        <v>1936</v>
      </c>
      <c r="F21" s="188">
        <v>1816</v>
      </c>
      <c r="G21" s="188">
        <v>13117</v>
      </c>
      <c r="H21" s="188">
        <v>4053</v>
      </c>
      <c r="I21" s="188">
        <v>3342</v>
      </c>
      <c r="J21" s="188">
        <v>11771</v>
      </c>
      <c r="K21" s="188">
        <v>10830</v>
      </c>
      <c r="L21" s="188">
        <v>1872</v>
      </c>
      <c r="M21" s="188">
        <v>3571</v>
      </c>
      <c r="N21" s="188">
        <v>4753</v>
      </c>
      <c r="O21" s="188">
        <v>2176</v>
      </c>
      <c r="P21" s="188">
        <v>328</v>
      </c>
      <c r="Q21" s="188">
        <v>5581</v>
      </c>
      <c r="R21" s="188">
        <v>7024</v>
      </c>
      <c r="S21" s="188">
        <v>1169</v>
      </c>
      <c r="T21" s="188">
        <v>3248</v>
      </c>
      <c r="U21" s="188">
        <v>6633</v>
      </c>
      <c r="V21" s="188">
        <v>3216</v>
      </c>
      <c r="W21" s="189">
        <v>115580</v>
      </c>
    </row>
    <row r="22" spans="1:23" s="1" customFormat="1" ht="18" customHeight="1">
      <c r="A22" s="71" t="s">
        <v>17</v>
      </c>
      <c r="B22" s="188">
        <v>32</v>
      </c>
      <c r="C22" s="188">
        <v>1</v>
      </c>
      <c r="D22" s="188">
        <v>70</v>
      </c>
      <c r="E22" s="188">
        <v>15</v>
      </c>
      <c r="F22" s="188"/>
      <c r="G22" s="188">
        <v>49</v>
      </c>
      <c r="H22" s="188">
        <v>12</v>
      </c>
      <c r="I22" s="188">
        <v>15</v>
      </c>
      <c r="J22" s="188">
        <v>101</v>
      </c>
      <c r="K22" s="188">
        <v>40</v>
      </c>
      <c r="L22" s="188">
        <v>1</v>
      </c>
      <c r="M22" s="188">
        <v>35</v>
      </c>
      <c r="N22" s="188">
        <v>45</v>
      </c>
      <c r="O22" s="188">
        <v>14</v>
      </c>
      <c r="P22" s="188">
        <v>1</v>
      </c>
      <c r="Q22" s="188">
        <v>129</v>
      </c>
      <c r="R22" s="188">
        <v>33</v>
      </c>
      <c r="S22" s="188">
        <v>9</v>
      </c>
      <c r="T22" s="188">
        <v>20</v>
      </c>
      <c r="U22" s="188">
        <v>72</v>
      </c>
      <c r="V22" s="188">
        <v>14</v>
      </c>
      <c r="W22" s="189">
        <v>708</v>
      </c>
    </row>
    <row r="23" spans="1:23" s="1" customFormat="1" ht="18" customHeight="1">
      <c r="A23" s="71" t="s">
        <v>18</v>
      </c>
      <c r="B23" s="188">
        <v>5906</v>
      </c>
      <c r="C23" s="188">
        <v>334</v>
      </c>
      <c r="D23" s="188">
        <v>11230</v>
      </c>
      <c r="E23" s="188">
        <v>1156</v>
      </c>
      <c r="F23" s="188">
        <v>910</v>
      </c>
      <c r="G23" s="188">
        <v>5492</v>
      </c>
      <c r="H23" s="188">
        <v>1331</v>
      </c>
      <c r="I23" s="188">
        <v>2129</v>
      </c>
      <c r="J23" s="188">
        <v>5368</v>
      </c>
      <c r="K23" s="188">
        <v>4466</v>
      </c>
      <c r="L23" s="188">
        <v>681</v>
      </c>
      <c r="M23" s="188">
        <v>1686</v>
      </c>
      <c r="N23" s="188">
        <v>4126</v>
      </c>
      <c r="O23" s="188">
        <v>1038</v>
      </c>
      <c r="P23" s="188">
        <v>139</v>
      </c>
      <c r="Q23" s="188">
        <v>3884</v>
      </c>
      <c r="R23" s="188">
        <v>3091</v>
      </c>
      <c r="S23" s="188">
        <v>567</v>
      </c>
      <c r="T23" s="188">
        <v>1607</v>
      </c>
      <c r="U23" s="188">
        <v>3939</v>
      </c>
      <c r="V23" s="188">
        <v>1531</v>
      </c>
      <c r="W23" s="189">
        <v>60611</v>
      </c>
    </row>
    <row r="24" spans="1:23" s="1" customFormat="1" ht="18" customHeight="1">
      <c r="A24" s="71" t="s">
        <v>19</v>
      </c>
      <c r="B24" s="188">
        <v>169</v>
      </c>
      <c r="C24" s="188">
        <v>8</v>
      </c>
      <c r="D24" s="188">
        <v>369</v>
      </c>
      <c r="E24" s="188">
        <v>59</v>
      </c>
      <c r="F24" s="188"/>
      <c r="G24" s="188">
        <v>157</v>
      </c>
      <c r="H24" s="188">
        <v>68</v>
      </c>
      <c r="I24" s="188">
        <v>66</v>
      </c>
      <c r="J24" s="188">
        <v>212</v>
      </c>
      <c r="K24" s="188">
        <v>168</v>
      </c>
      <c r="L24" s="188">
        <v>15</v>
      </c>
      <c r="M24" s="188">
        <v>96</v>
      </c>
      <c r="N24" s="188">
        <v>193</v>
      </c>
      <c r="O24" s="188">
        <v>42</v>
      </c>
      <c r="P24" s="188">
        <v>10</v>
      </c>
      <c r="Q24" s="188">
        <v>248</v>
      </c>
      <c r="R24" s="188">
        <v>147</v>
      </c>
      <c r="S24" s="188">
        <v>25</v>
      </c>
      <c r="T24" s="188">
        <v>57</v>
      </c>
      <c r="U24" s="188">
        <v>193</v>
      </c>
      <c r="V24" s="188">
        <v>61</v>
      </c>
      <c r="W24" s="189">
        <v>2363</v>
      </c>
    </row>
    <row r="25" spans="1:23" s="1" customFormat="1" ht="18" customHeight="1">
      <c r="A25" s="71" t="s">
        <v>20</v>
      </c>
      <c r="B25" s="188">
        <v>54</v>
      </c>
      <c r="C25" s="188">
        <v>3</v>
      </c>
      <c r="D25" s="188">
        <v>150</v>
      </c>
      <c r="E25" s="188">
        <v>3</v>
      </c>
      <c r="F25" s="188">
        <v>3</v>
      </c>
      <c r="G25" s="188">
        <v>51</v>
      </c>
      <c r="H25" s="188">
        <v>20</v>
      </c>
      <c r="I25" s="188">
        <v>32</v>
      </c>
      <c r="J25" s="188">
        <v>44</v>
      </c>
      <c r="K25" s="188">
        <v>37</v>
      </c>
      <c r="L25" s="188">
        <v>11</v>
      </c>
      <c r="M25" s="188">
        <v>20</v>
      </c>
      <c r="N25" s="188">
        <v>54</v>
      </c>
      <c r="O25" s="188">
        <v>14</v>
      </c>
      <c r="P25" s="188">
        <v>3</v>
      </c>
      <c r="Q25" s="188">
        <v>54</v>
      </c>
      <c r="R25" s="188">
        <v>34</v>
      </c>
      <c r="S25" s="188">
        <v>13</v>
      </c>
      <c r="T25" s="188">
        <v>24</v>
      </c>
      <c r="U25" s="188">
        <v>61</v>
      </c>
      <c r="V25" s="188">
        <v>6</v>
      </c>
      <c r="W25" s="189">
        <v>691</v>
      </c>
    </row>
    <row r="26" spans="1:23" s="1" customFormat="1" ht="18" customHeight="1">
      <c r="A26" s="427" t="s">
        <v>304</v>
      </c>
      <c r="B26" s="428"/>
      <c r="C26" s="428"/>
      <c r="D26" s="428">
        <v>426</v>
      </c>
      <c r="E26" s="428"/>
      <c r="F26" s="428"/>
      <c r="G26" s="428">
        <v>68</v>
      </c>
      <c r="H26" s="428">
        <v>74</v>
      </c>
      <c r="I26" s="428">
        <v>58</v>
      </c>
      <c r="J26" s="428">
        <v>104</v>
      </c>
      <c r="K26" s="428"/>
      <c r="L26" s="428"/>
      <c r="M26" s="428">
        <v>15</v>
      </c>
      <c r="N26" s="428">
        <v>107</v>
      </c>
      <c r="O26" s="428"/>
      <c r="P26" s="428"/>
      <c r="Q26" s="428">
        <v>170</v>
      </c>
      <c r="R26" s="428">
        <v>38</v>
      </c>
      <c r="S26" s="428"/>
      <c r="T26" s="428"/>
      <c r="U26" s="428">
        <v>20</v>
      </c>
      <c r="V26" s="428"/>
      <c r="W26" s="429">
        <v>1080</v>
      </c>
    </row>
    <row r="27" spans="1:23" s="1" customFormat="1" ht="18" customHeight="1" thickBot="1">
      <c r="A27" s="72" t="s">
        <v>0</v>
      </c>
      <c r="B27" s="190">
        <v>53081</v>
      </c>
      <c r="C27" s="190">
        <v>2118</v>
      </c>
      <c r="D27" s="190">
        <v>99562</v>
      </c>
      <c r="E27" s="190">
        <v>8915</v>
      </c>
      <c r="F27" s="190">
        <v>8357</v>
      </c>
      <c r="G27" s="190">
        <v>61734</v>
      </c>
      <c r="H27" s="190">
        <v>18971</v>
      </c>
      <c r="I27" s="190">
        <v>20960</v>
      </c>
      <c r="J27" s="190">
        <v>65681</v>
      </c>
      <c r="K27" s="190">
        <v>53548</v>
      </c>
      <c r="L27" s="190">
        <v>11372</v>
      </c>
      <c r="M27" s="190">
        <v>19474</v>
      </c>
      <c r="N27" s="190">
        <v>46206</v>
      </c>
      <c r="O27" s="190">
        <v>13540</v>
      </c>
      <c r="P27" s="190">
        <v>2574</v>
      </c>
      <c r="Q27" s="190">
        <v>43406</v>
      </c>
      <c r="R27" s="190">
        <v>38237</v>
      </c>
      <c r="S27" s="190">
        <v>6407</v>
      </c>
      <c r="T27" s="190">
        <v>17657</v>
      </c>
      <c r="U27" s="190">
        <v>41752</v>
      </c>
      <c r="V27" s="190">
        <v>19021</v>
      </c>
      <c r="W27" s="191">
        <v>652573</v>
      </c>
    </row>
    <row r="28" s="1" customFormat="1" ht="16.5" customHeight="1">
      <c r="A28" s="4" t="s">
        <v>86</v>
      </c>
    </row>
    <row r="29" ht="12">
      <c r="A29" s="159" t="s">
        <v>286</v>
      </c>
    </row>
  </sheetData>
  <sheetProtection/>
  <mergeCells count="3">
    <mergeCell ref="A1:W1"/>
    <mergeCell ref="A4:A5"/>
    <mergeCell ref="B4:W4"/>
  </mergeCells>
  <printOptions/>
  <pageMargins left="0.7" right="0.7" top="0.75" bottom="0.75" header="0.3" footer="0.3"/>
  <pageSetup horizontalDpi="600" verticalDpi="600" orientation="landscape" paperSize="8"/>
  <headerFooter alignWithMargins="0">
    <oddFooter>&amp;RFonte: Tab.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29.00390625" style="0" customWidth="1"/>
    <col min="2" max="2" width="5.8515625" style="0" bestFit="1" customWidth="1"/>
    <col min="3" max="3" width="7.140625" style="0" customWidth="1"/>
    <col min="4" max="4" width="5.421875" style="0" bestFit="1" customWidth="1"/>
    <col min="5" max="5" width="6.421875" style="0" bestFit="1" customWidth="1"/>
    <col min="6" max="6" width="5.421875" style="0" bestFit="1" customWidth="1"/>
    <col min="7" max="7" width="6.00390625" style="0" bestFit="1" customWidth="1"/>
    <col min="8" max="10" width="5.421875" style="0" bestFit="1" customWidth="1"/>
    <col min="11" max="11" width="6.00390625" style="0" bestFit="1" customWidth="1"/>
    <col min="12" max="14" width="5.421875" style="0" bestFit="1" customWidth="1"/>
    <col min="15" max="15" width="6.00390625" style="0" bestFit="1" customWidth="1"/>
    <col min="16" max="16" width="4.421875" style="0" bestFit="1" customWidth="1"/>
    <col min="17" max="17" width="5.421875" style="0" bestFit="1" customWidth="1"/>
    <col min="18" max="18" width="6.421875" style="0" bestFit="1" customWidth="1"/>
    <col min="19" max="19" width="6.421875" style="0" customWidth="1"/>
    <col min="20" max="20" width="5.8515625" style="0" bestFit="1" customWidth="1"/>
    <col min="21" max="21" width="6.421875" style="0" bestFit="1" customWidth="1"/>
  </cols>
  <sheetData>
    <row r="1" s="1" customFormat="1" ht="49.5" customHeight="1" thickBot="1">
      <c r="A1" s="61" t="s">
        <v>313</v>
      </c>
    </row>
    <row r="2" spans="1:21" s="1" customFormat="1" ht="18" customHeight="1">
      <c r="A2" s="352" t="s">
        <v>21</v>
      </c>
      <c r="B2" s="354" t="s">
        <v>22</v>
      </c>
      <c r="C2" s="355"/>
      <c r="D2" s="355"/>
      <c r="E2" s="356"/>
      <c r="F2" s="354" t="s">
        <v>23</v>
      </c>
      <c r="G2" s="355"/>
      <c r="H2" s="355"/>
      <c r="I2" s="356"/>
      <c r="J2" s="354" t="s">
        <v>24</v>
      </c>
      <c r="K2" s="355"/>
      <c r="L2" s="355"/>
      <c r="M2" s="356"/>
      <c r="N2" s="354" t="s">
        <v>25</v>
      </c>
      <c r="O2" s="355"/>
      <c r="P2" s="355"/>
      <c r="Q2" s="356"/>
      <c r="R2" s="357" t="s">
        <v>0</v>
      </c>
      <c r="S2" s="358"/>
      <c r="T2" s="358"/>
      <c r="U2" s="359"/>
    </row>
    <row r="3" spans="1:21" s="1" customFormat="1" ht="18" customHeight="1" thickBot="1">
      <c r="A3" s="353"/>
      <c r="B3" s="62" t="s">
        <v>78</v>
      </c>
      <c r="C3" s="63" t="s">
        <v>79</v>
      </c>
      <c r="D3" s="63" t="s">
        <v>80</v>
      </c>
      <c r="E3" s="64" t="s">
        <v>28</v>
      </c>
      <c r="F3" s="62" t="s">
        <v>78</v>
      </c>
      <c r="G3" s="63" t="s">
        <v>79</v>
      </c>
      <c r="H3" s="63" t="s">
        <v>80</v>
      </c>
      <c r="I3" s="64" t="s">
        <v>28</v>
      </c>
      <c r="J3" s="62" t="s">
        <v>78</v>
      </c>
      <c r="K3" s="63" t="s">
        <v>79</v>
      </c>
      <c r="L3" s="63" t="s">
        <v>80</v>
      </c>
      <c r="M3" s="64" t="s">
        <v>28</v>
      </c>
      <c r="N3" s="62" t="s">
        <v>78</v>
      </c>
      <c r="O3" s="63" t="s">
        <v>79</v>
      </c>
      <c r="P3" s="63" t="s">
        <v>80</v>
      </c>
      <c r="Q3" s="64" t="s">
        <v>28</v>
      </c>
      <c r="R3" s="62" t="s">
        <v>78</v>
      </c>
      <c r="S3" s="63" t="s">
        <v>79</v>
      </c>
      <c r="T3" s="63" t="s">
        <v>80</v>
      </c>
      <c r="U3" s="64" t="s">
        <v>28</v>
      </c>
    </row>
    <row r="4" spans="1:21" s="1" customFormat="1" ht="18" customHeight="1">
      <c r="A4" s="65" t="s">
        <v>1</v>
      </c>
      <c r="B4" s="38">
        <v>2220</v>
      </c>
      <c r="C4" s="38">
        <v>577</v>
      </c>
      <c r="D4" s="38">
        <v>2249</v>
      </c>
      <c r="E4" s="38">
        <v>5046</v>
      </c>
      <c r="F4" s="38">
        <v>1390</v>
      </c>
      <c r="G4" s="38">
        <v>194</v>
      </c>
      <c r="H4" s="38">
        <v>480</v>
      </c>
      <c r="I4" s="39">
        <v>2064</v>
      </c>
      <c r="J4" s="38">
        <v>1409</v>
      </c>
      <c r="K4" s="38">
        <v>112</v>
      </c>
      <c r="L4" s="38">
        <v>581</v>
      </c>
      <c r="M4" s="38">
        <v>2102</v>
      </c>
      <c r="N4" s="38">
        <v>909</v>
      </c>
      <c r="O4" s="38">
        <v>89</v>
      </c>
      <c r="P4" s="38">
        <v>335</v>
      </c>
      <c r="Q4" s="39">
        <v>1333</v>
      </c>
      <c r="R4" s="38">
        <v>10545</v>
      </c>
      <c r="S4" s="38">
        <v>5928</v>
      </c>
      <c r="T4" s="38">
        <v>972</v>
      </c>
      <c r="U4" s="39">
        <v>3645</v>
      </c>
    </row>
    <row r="5" spans="1:21" s="1" customFormat="1" ht="18" customHeight="1">
      <c r="A5" s="66" t="s">
        <v>2</v>
      </c>
      <c r="B5" s="38">
        <v>207</v>
      </c>
      <c r="C5" s="38">
        <v>41</v>
      </c>
      <c r="D5" s="38">
        <v>71</v>
      </c>
      <c r="E5" s="38">
        <v>319</v>
      </c>
      <c r="F5" s="38">
        <v>80</v>
      </c>
      <c r="G5" s="38">
        <v>5</v>
      </c>
      <c r="H5" s="38">
        <v>9</v>
      </c>
      <c r="I5" s="39">
        <v>94</v>
      </c>
      <c r="J5" s="38">
        <v>88</v>
      </c>
      <c r="K5" s="38">
        <v>10</v>
      </c>
      <c r="L5" s="38">
        <v>14</v>
      </c>
      <c r="M5" s="38">
        <v>112</v>
      </c>
      <c r="N5" s="38">
        <v>53</v>
      </c>
      <c r="O5" s="38">
        <v>3</v>
      </c>
      <c r="P5" s="38">
        <v>6</v>
      </c>
      <c r="Q5" s="39">
        <v>62</v>
      </c>
      <c r="R5" s="38">
        <v>587</v>
      </c>
      <c r="S5" s="38">
        <v>428</v>
      </c>
      <c r="T5" s="38">
        <v>59</v>
      </c>
      <c r="U5" s="39">
        <v>100</v>
      </c>
    </row>
    <row r="6" spans="1:21" s="1" customFormat="1" ht="18" customHeight="1">
      <c r="A6" s="66" t="s">
        <v>3</v>
      </c>
      <c r="B6" s="38">
        <v>0</v>
      </c>
      <c r="C6" s="38">
        <v>0</v>
      </c>
      <c r="D6" s="38">
        <v>1</v>
      </c>
      <c r="E6" s="38">
        <v>1</v>
      </c>
      <c r="F6" s="38"/>
      <c r="G6" s="38"/>
      <c r="H6" s="38"/>
      <c r="I6" s="39"/>
      <c r="J6" s="38">
        <v>0</v>
      </c>
      <c r="K6" s="38">
        <v>0</v>
      </c>
      <c r="L6" s="38">
        <v>1</v>
      </c>
      <c r="M6" s="38">
        <v>1</v>
      </c>
      <c r="N6" s="38">
        <v>1</v>
      </c>
      <c r="O6" s="38">
        <v>0</v>
      </c>
      <c r="P6" s="38">
        <v>0</v>
      </c>
      <c r="Q6" s="39">
        <v>1</v>
      </c>
      <c r="R6" s="38">
        <v>3</v>
      </c>
      <c r="S6" s="38">
        <v>1</v>
      </c>
      <c r="T6" s="38">
        <v>0</v>
      </c>
      <c r="U6" s="39">
        <v>2</v>
      </c>
    </row>
    <row r="7" spans="1:21" s="1" customFormat="1" ht="18" customHeight="1">
      <c r="A7" s="66" t="s">
        <v>4</v>
      </c>
      <c r="B7" s="38">
        <v>51</v>
      </c>
      <c r="C7" s="38">
        <v>23</v>
      </c>
      <c r="D7" s="38">
        <v>55</v>
      </c>
      <c r="E7" s="38">
        <v>129</v>
      </c>
      <c r="F7" s="38">
        <v>32</v>
      </c>
      <c r="G7" s="38">
        <v>6</v>
      </c>
      <c r="H7" s="38">
        <v>20</v>
      </c>
      <c r="I7" s="39">
        <v>58</v>
      </c>
      <c r="J7" s="38">
        <v>21</v>
      </c>
      <c r="K7" s="38">
        <v>10</v>
      </c>
      <c r="L7" s="38">
        <v>12</v>
      </c>
      <c r="M7" s="38">
        <v>43</v>
      </c>
      <c r="N7" s="38">
        <v>28</v>
      </c>
      <c r="O7" s="38">
        <v>7</v>
      </c>
      <c r="P7" s="38">
        <v>2</v>
      </c>
      <c r="Q7" s="39">
        <v>37</v>
      </c>
      <c r="R7" s="38">
        <v>267</v>
      </c>
      <c r="S7" s="38">
        <v>132</v>
      </c>
      <c r="T7" s="38">
        <v>46</v>
      </c>
      <c r="U7" s="39">
        <v>89</v>
      </c>
    </row>
    <row r="8" spans="1:21" s="1" customFormat="1" ht="18" customHeight="1">
      <c r="A8" s="66" t="s">
        <v>5</v>
      </c>
      <c r="B8" s="38">
        <v>73</v>
      </c>
      <c r="C8" s="38">
        <v>22</v>
      </c>
      <c r="D8" s="38">
        <v>29</v>
      </c>
      <c r="E8" s="38">
        <v>124</v>
      </c>
      <c r="F8" s="38">
        <v>41</v>
      </c>
      <c r="G8" s="38">
        <v>6</v>
      </c>
      <c r="H8" s="38">
        <v>10</v>
      </c>
      <c r="I8" s="39">
        <v>57</v>
      </c>
      <c r="J8" s="38">
        <v>48</v>
      </c>
      <c r="K8" s="38">
        <v>10</v>
      </c>
      <c r="L8" s="38">
        <v>21</v>
      </c>
      <c r="M8" s="38">
        <v>79</v>
      </c>
      <c r="N8" s="38">
        <v>37</v>
      </c>
      <c r="O8" s="38">
        <v>4</v>
      </c>
      <c r="P8" s="38">
        <v>15</v>
      </c>
      <c r="Q8" s="39">
        <v>56</v>
      </c>
      <c r="R8" s="38">
        <v>316</v>
      </c>
      <c r="S8" s="38">
        <v>199</v>
      </c>
      <c r="T8" s="38">
        <v>42</v>
      </c>
      <c r="U8" s="39">
        <v>75</v>
      </c>
    </row>
    <row r="9" spans="1:21" s="1" customFormat="1" ht="18" customHeight="1">
      <c r="A9" s="66" t="s">
        <v>6</v>
      </c>
      <c r="B9" s="38">
        <v>8</v>
      </c>
      <c r="C9" s="38">
        <v>2</v>
      </c>
      <c r="D9" s="38">
        <v>0</v>
      </c>
      <c r="E9" s="38">
        <v>10</v>
      </c>
      <c r="F9" s="38">
        <v>4</v>
      </c>
      <c r="G9" s="38">
        <v>0</v>
      </c>
      <c r="H9" s="38">
        <v>0</v>
      </c>
      <c r="I9" s="39">
        <v>4</v>
      </c>
      <c r="J9" s="38">
        <v>3</v>
      </c>
      <c r="K9" s="38">
        <v>0</v>
      </c>
      <c r="L9" s="38">
        <v>1</v>
      </c>
      <c r="M9" s="38">
        <v>4</v>
      </c>
      <c r="N9" s="38">
        <v>1</v>
      </c>
      <c r="O9" s="38">
        <v>0</v>
      </c>
      <c r="P9" s="38">
        <v>0</v>
      </c>
      <c r="Q9" s="39">
        <v>1</v>
      </c>
      <c r="R9" s="38">
        <v>19</v>
      </c>
      <c r="S9" s="38">
        <v>16</v>
      </c>
      <c r="T9" s="38">
        <v>2</v>
      </c>
      <c r="U9" s="39">
        <v>1</v>
      </c>
    </row>
    <row r="10" spans="1:21" s="1" customFormat="1" ht="18" customHeight="1">
      <c r="A10" s="66" t="s">
        <v>7</v>
      </c>
      <c r="B10" s="38">
        <v>12</v>
      </c>
      <c r="C10" s="38">
        <v>5</v>
      </c>
      <c r="D10" s="38">
        <v>5</v>
      </c>
      <c r="E10" s="38">
        <v>22</v>
      </c>
      <c r="F10" s="38">
        <v>3</v>
      </c>
      <c r="G10" s="38">
        <v>2</v>
      </c>
      <c r="H10" s="38">
        <v>3</v>
      </c>
      <c r="I10" s="39">
        <v>8</v>
      </c>
      <c r="J10" s="38">
        <v>0</v>
      </c>
      <c r="K10" s="38">
        <v>1</v>
      </c>
      <c r="L10" s="38">
        <v>1</v>
      </c>
      <c r="M10" s="38">
        <v>2</v>
      </c>
      <c r="N10" s="38">
        <v>1</v>
      </c>
      <c r="O10" s="38">
        <v>5</v>
      </c>
      <c r="P10" s="38">
        <v>0</v>
      </c>
      <c r="Q10" s="39">
        <v>6</v>
      </c>
      <c r="R10" s="38">
        <v>38</v>
      </c>
      <c r="S10" s="38">
        <v>16</v>
      </c>
      <c r="T10" s="38">
        <v>13</v>
      </c>
      <c r="U10" s="39">
        <v>9</v>
      </c>
    </row>
    <row r="11" spans="1:21" s="1" customFormat="1" ht="18" customHeight="1">
      <c r="A11" s="66" t="s">
        <v>8</v>
      </c>
      <c r="B11" s="38">
        <v>143</v>
      </c>
      <c r="C11" s="38">
        <v>38</v>
      </c>
      <c r="D11" s="38">
        <v>18</v>
      </c>
      <c r="E11" s="38">
        <v>199</v>
      </c>
      <c r="F11" s="38">
        <v>96</v>
      </c>
      <c r="G11" s="38">
        <v>6</v>
      </c>
      <c r="H11" s="38">
        <v>7</v>
      </c>
      <c r="I11" s="39">
        <v>109</v>
      </c>
      <c r="J11" s="38">
        <v>81</v>
      </c>
      <c r="K11" s="38">
        <v>9</v>
      </c>
      <c r="L11" s="38">
        <v>13</v>
      </c>
      <c r="M11" s="38">
        <v>103</v>
      </c>
      <c r="N11" s="38">
        <v>55</v>
      </c>
      <c r="O11" s="38">
        <v>1</v>
      </c>
      <c r="P11" s="38">
        <v>4</v>
      </c>
      <c r="Q11" s="39">
        <v>60</v>
      </c>
      <c r="R11" s="38">
        <v>471</v>
      </c>
      <c r="S11" s="38">
        <v>375</v>
      </c>
      <c r="T11" s="38">
        <v>54</v>
      </c>
      <c r="U11" s="39">
        <v>42</v>
      </c>
    </row>
    <row r="12" spans="1:21" s="1" customFormat="1" ht="18" customHeight="1">
      <c r="A12" s="66" t="s">
        <v>288</v>
      </c>
      <c r="B12" s="38">
        <v>24</v>
      </c>
      <c r="C12" s="38">
        <v>2</v>
      </c>
      <c r="D12" s="38">
        <v>17</v>
      </c>
      <c r="E12" s="38">
        <v>43</v>
      </c>
      <c r="F12" s="38">
        <v>7</v>
      </c>
      <c r="G12" s="38">
        <v>1</v>
      </c>
      <c r="H12" s="38">
        <v>5</v>
      </c>
      <c r="I12" s="39">
        <v>13</v>
      </c>
      <c r="J12" s="38">
        <v>2</v>
      </c>
      <c r="K12" s="38">
        <v>1</v>
      </c>
      <c r="L12" s="38">
        <v>3</v>
      </c>
      <c r="M12" s="38">
        <v>6</v>
      </c>
      <c r="N12" s="38">
        <v>1</v>
      </c>
      <c r="O12" s="38">
        <v>0</v>
      </c>
      <c r="P12" s="38">
        <v>2</v>
      </c>
      <c r="Q12" s="39">
        <v>3</v>
      </c>
      <c r="R12" s="38">
        <v>65</v>
      </c>
      <c r="S12" s="38">
        <v>34</v>
      </c>
      <c r="T12" s="38">
        <v>4</v>
      </c>
      <c r="U12" s="39">
        <v>27</v>
      </c>
    </row>
    <row r="13" spans="1:21" s="1" customFormat="1" ht="18" customHeight="1">
      <c r="A13" s="66" t="s">
        <v>10</v>
      </c>
      <c r="B13" s="38">
        <v>4079</v>
      </c>
      <c r="C13" s="38">
        <v>1920</v>
      </c>
      <c r="D13" s="38">
        <v>3482</v>
      </c>
      <c r="E13" s="38">
        <v>9481</v>
      </c>
      <c r="F13" s="38">
        <v>2081</v>
      </c>
      <c r="G13" s="38">
        <v>911</v>
      </c>
      <c r="H13" s="38">
        <v>562</v>
      </c>
      <c r="I13" s="39">
        <v>3554</v>
      </c>
      <c r="J13" s="38">
        <v>1620</v>
      </c>
      <c r="K13" s="38">
        <v>523</v>
      </c>
      <c r="L13" s="38">
        <v>733</v>
      </c>
      <c r="M13" s="38">
        <v>2876</v>
      </c>
      <c r="N13" s="38">
        <v>1121</v>
      </c>
      <c r="O13" s="38">
        <v>478</v>
      </c>
      <c r="P13" s="38">
        <v>358</v>
      </c>
      <c r="Q13" s="39">
        <v>1957</v>
      </c>
      <c r="R13" s="38">
        <v>17868</v>
      </c>
      <c r="S13" s="38">
        <v>8901</v>
      </c>
      <c r="T13" s="38">
        <v>3832</v>
      </c>
      <c r="U13" s="39">
        <v>5135</v>
      </c>
    </row>
    <row r="14" spans="1:21" s="1" customFormat="1" ht="18" customHeight="1">
      <c r="A14" s="66" t="s">
        <v>11</v>
      </c>
      <c r="B14" s="38">
        <v>659</v>
      </c>
      <c r="C14" s="38">
        <v>287</v>
      </c>
      <c r="D14" s="38">
        <v>590</v>
      </c>
      <c r="E14" s="38">
        <v>1536</v>
      </c>
      <c r="F14" s="38">
        <v>436</v>
      </c>
      <c r="G14" s="38">
        <v>123</v>
      </c>
      <c r="H14" s="38">
        <v>91</v>
      </c>
      <c r="I14" s="39">
        <v>650</v>
      </c>
      <c r="J14" s="38">
        <v>295</v>
      </c>
      <c r="K14" s="38">
        <v>73</v>
      </c>
      <c r="L14" s="38">
        <v>137</v>
      </c>
      <c r="M14" s="38">
        <v>505</v>
      </c>
      <c r="N14" s="38">
        <v>136</v>
      </c>
      <c r="O14" s="38">
        <v>30</v>
      </c>
      <c r="P14" s="38">
        <v>63</v>
      </c>
      <c r="Q14" s="39">
        <v>229</v>
      </c>
      <c r="R14" s="38">
        <v>2920</v>
      </c>
      <c r="S14" s="38">
        <v>1526</v>
      </c>
      <c r="T14" s="38">
        <v>513</v>
      </c>
      <c r="U14" s="39">
        <v>881</v>
      </c>
    </row>
    <row r="15" spans="1:21" s="1" customFormat="1" ht="18" customHeight="1">
      <c r="A15" s="66" t="s">
        <v>12</v>
      </c>
      <c r="B15" s="38">
        <v>320</v>
      </c>
      <c r="C15" s="38">
        <v>67</v>
      </c>
      <c r="D15" s="38">
        <v>212</v>
      </c>
      <c r="E15" s="38">
        <v>599</v>
      </c>
      <c r="F15" s="38">
        <v>158</v>
      </c>
      <c r="G15" s="38">
        <v>55</v>
      </c>
      <c r="H15" s="38">
        <v>21</v>
      </c>
      <c r="I15" s="39">
        <v>234</v>
      </c>
      <c r="J15" s="38">
        <v>86</v>
      </c>
      <c r="K15" s="38">
        <v>18</v>
      </c>
      <c r="L15" s="38">
        <v>22</v>
      </c>
      <c r="M15" s="38">
        <v>126</v>
      </c>
      <c r="N15" s="38">
        <v>38</v>
      </c>
      <c r="O15" s="38">
        <v>14</v>
      </c>
      <c r="P15" s="38">
        <v>4</v>
      </c>
      <c r="Q15" s="39">
        <v>56</v>
      </c>
      <c r="R15" s="38">
        <v>1015</v>
      </c>
      <c r="S15" s="38">
        <v>602</v>
      </c>
      <c r="T15" s="38">
        <v>154</v>
      </c>
      <c r="U15" s="39">
        <v>259</v>
      </c>
    </row>
    <row r="16" spans="1:21" s="1" customFormat="1" ht="18" customHeight="1">
      <c r="A16" s="66" t="s">
        <v>13</v>
      </c>
      <c r="B16" s="38">
        <v>498</v>
      </c>
      <c r="C16" s="38">
        <v>142</v>
      </c>
      <c r="D16" s="38">
        <v>193</v>
      </c>
      <c r="E16" s="38">
        <v>833</v>
      </c>
      <c r="F16" s="38">
        <v>211</v>
      </c>
      <c r="G16" s="38">
        <v>53</v>
      </c>
      <c r="H16" s="38">
        <v>35</v>
      </c>
      <c r="I16" s="39">
        <v>299</v>
      </c>
      <c r="J16" s="38">
        <v>165</v>
      </c>
      <c r="K16" s="38">
        <v>51</v>
      </c>
      <c r="L16" s="38">
        <v>58</v>
      </c>
      <c r="M16" s="38">
        <v>274</v>
      </c>
      <c r="N16" s="38">
        <v>81</v>
      </c>
      <c r="O16" s="38">
        <v>35</v>
      </c>
      <c r="P16" s="38">
        <v>16</v>
      </c>
      <c r="Q16" s="39">
        <v>132</v>
      </c>
      <c r="R16" s="38">
        <v>1538</v>
      </c>
      <c r="S16" s="38">
        <v>955</v>
      </c>
      <c r="T16" s="38">
        <v>281</v>
      </c>
      <c r="U16" s="39">
        <v>302</v>
      </c>
    </row>
    <row r="17" spans="1:21" s="1" customFormat="1" ht="18" customHeight="1">
      <c r="A17" s="66" t="s">
        <v>14</v>
      </c>
      <c r="B17" s="38">
        <v>3</v>
      </c>
      <c r="C17" s="38">
        <v>3</v>
      </c>
      <c r="D17" s="38">
        <v>9</v>
      </c>
      <c r="E17" s="38">
        <v>15</v>
      </c>
      <c r="F17" s="38">
        <v>1</v>
      </c>
      <c r="G17" s="38">
        <v>1</v>
      </c>
      <c r="H17" s="38">
        <v>6</v>
      </c>
      <c r="I17" s="39">
        <v>8</v>
      </c>
      <c r="J17" s="38">
        <v>2</v>
      </c>
      <c r="K17" s="38">
        <v>0</v>
      </c>
      <c r="L17" s="38">
        <v>4</v>
      </c>
      <c r="M17" s="38">
        <v>6</v>
      </c>
      <c r="N17" s="38">
        <v>5</v>
      </c>
      <c r="O17" s="38">
        <v>0</v>
      </c>
      <c r="P17" s="38">
        <v>0</v>
      </c>
      <c r="Q17" s="39">
        <v>5</v>
      </c>
      <c r="R17" s="38">
        <v>34</v>
      </c>
      <c r="S17" s="38">
        <v>11</v>
      </c>
      <c r="T17" s="38">
        <v>4</v>
      </c>
      <c r="U17" s="39">
        <v>19</v>
      </c>
    </row>
    <row r="18" spans="1:21" s="1" customFormat="1" ht="18" customHeight="1">
      <c r="A18" s="66" t="s">
        <v>15</v>
      </c>
      <c r="B18" s="38">
        <v>54</v>
      </c>
      <c r="C18" s="38">
        <v>22</v>
      </c>
      <c r="D18" s="38">
        <v>14</v>
      </c>
      <c r="E18" s="38">
        <v>90</v>
      </c>
      <c r="F18" s="38">
        <v>16</v>
      </c>
      <c r="G18" s="38">
        <v>2</v>
      </c>
      <c r="H18" s="38">
        <v>11</v>
      </c>
      <c r="I18" s="39">
        <v>29</v>
      </c>
      <c r="J18" s="38">
        <v>7</v>
      </c>
      <c r="K18" s="38">
        <v>9</v>
      </c>
      <c r="L18" s="38">
        <v>7</v>
      </c>
      <c r="M18" s="38">
        <v>23</v>
      </c>
      <c r="N18" s="38">
        <v>8</v>
      </c>
      <c r="O18" s="38">
        <v>3</v>
      </c>
      <c r="P18" s="38">
        <v>0</v>
      </c>
      <c r="Q18" s="39">
        <v>11</v>
      </c>
      <c r="R18" s="38">
        <v>153</v>
      </c>
      <c r="S18" s="38">
        <v>85</v>
      </c>
      <c r="T18" s="38">
        <v>36</v>
      </c>
      <c r="U18" s="39">
        <v>32</v>
      </c>
    </row>
    <row r="19" spans="1:21" s="1" customFormat="1" ht="18" customHeight="1">
      <c r="A19" s="66" t="s">
        <v>16</v>
      </c>
      <c r="B19" s="38">
        <v>3374</v>
      </c>
      <c r="C19" s="38">
        <v>1176</v>
      </c>
      <c r="D19" s="38">
        <v>1006</v>
      </c>
      <c r="E19" s="38">
        <v>5556</v>
      </c>
      <c r="F19" s="38">
        <v>1216</v>
      </c>
      <c r="G19" s="38">
        <v>558</v>
      </c>
      <c r="H19" s="38">
        <v>204</v>
      </c>
      <c r="I19" s="39">
        <v>1978</v>
      </c>
      <c r="J19" s="38">
        <v>962</v>
      </c>
      <c r="K19" s="38">
        <v>546</v>
      </c>
      <c r="L19" s="38">
        <v>518</v>
      </c>
      <c r="M19" s="38">
        <v>2026</v>
      </c>
      <c r="N19" s="38">
        <v>591</v>
      </c>
      <c r="O19" s="38">
        <v>208</v>
      </c>
      <c r="P19" s="38">
        <v>189</v>
      </c>
      <c r="Q19" s="39">
        <v>988</v>
      </c>
      <c r="R19" s="38">
        <v>10548</v>
      </c>
      <c r="S19" s="38">
        <v>6143</v>
      </c>
      <c r="T19" s="38">
        <v>2488</v>
      </c>
      <c r="U19" s="39">
        <v>1917</v>
      </c>
    </row>
    <row r="20" spans="1:21" s="1" customFormat="1" ht="18" customHeight="1">
      <c r="A20" s="66" t="s">
        <v>17</v>
      </c>
      <c r="B20" s="38">
        <v>16</v>
      </c>
      <c r="C20" s="38">
        <v>6</v>
      </c>
      <c r="D20" s="38">
        <v>7</v>
      </c>
      <c r="E20" s="38">
        <v>29</v>
      </c>
      <c r="F20" s="38">
        <v>15</v>
      </c>
      <c r="G20" s="38">
        <v>3</v>
      </c>
      <c r="H20" s="38">
        <v>6</v>
      </c>
      <c r="I20" s="39">
        <v>24</v>
      </c>
      <c r="J20" s="38">
        <v>36</v>
      </c>
      <c r="K20" s="38">
        <v>1</v>
      </c>
      <c r="L20" s="38">
        <v>3</v>
      </c>
      <c r="M20" s="38">
        <v>40</v>
      </c>
      <c r="N20" s="38">
        <v>6</v>
      </c>
      <c r="O20" s="38">
        <v>1</v>
      </c>
      <c r="P20" s="38">
        <v>1</v>
      </c>
      <c r="Q20" s="39">
        <v>8</v>
      </c>
      <c r="R20" s="38">
        <v>101</v>
      </c>
      <c r="S20" s="38">
        <v>73</v>
      </c>
      <c r="T20" s="38">
        <v>11</v>
      </c>
      <c r="U20" s="39">
        <v>17</v>
      </c>
    </row>
    <row r="21" spans="1:21" s="1" customFormat="1" ht="18" customHeight="1">
      <c r="A21" s="66" t="s">
        <v>18</v>
      </c>
      <c r="B21" s="38">
        <v>1845</v>
      </c>
      <c r="C21" s="38">
        <v>367</v>
      </c>
      <c r="D21" s="38">
        <v>774</v>
      </c>
      <c r="E21" s="38">
        <v>2986</v>
      </c>
      <c r="F21" s="38">
        <v>731</v>
      </c>
      <c r="G21" s="38">
        <v>91</v>
      </c>
      <c r="H21" s="38">
        <v>133</v>
      </c>
      <c r="I21" s="39">
        <v>955</v>
      </c>
      <c r="J21" s="38">
        <v>783</v>
      </c>
      <c r="K21" s="38">
        <v>44</v>
      </c>
      <c r="L21" s="38">
        <v>170</v>
      </c>
      <c r="M21" s="38">
        <v>997</v>
      </c>
      <c r="N21" s="38">
        <v>433</v>
      </c>
      <c r="O21" s="38">
        <v>54</v>
      </c>
      <c r="P21" s="38">
        <v>95</v>
      </c>
      <c r="Q21" s="39">
        <v>582</v>
      </c>
      <c r="R21" s="38">
        <v>5520</v>
      </c>
      <c r="S21" s="38">
        <v>3792</v>
      </c>
      <c r="T21" s="38">
        <v>556</v>
      </c>
      <c r="U21" s="39">
        <v>1172</v>
      </c>
    </row>
    <row r="22" spans="1:21" s="1" customFormat="1" ht="18" customHeight="1">
      <c r="A22" s="66" t="s">
        <v>19</v>
      </c>
      <c r="B22" s="38">
        <v>72</v>
      </c>
      <c r="C22" s="38">
        <v>31</v>
      </c>
      <c r="D22" s="38">
        <v>23</v>
      </c>
      <c r="E22" s="38">
        <v>126</v>
      </c>
      <c r="F22" s="38">
        <v>20</v>
      </c>
      <c r="G22" s="38">
        <v>6</v>
      </c>
      <c r="H22" s="38">
        <v>10</v>
      </c>
      <c r="I22" s="39">
        <v>36</v>
      </c>
      <c r="J22" s="38">
        <v>24</v>
      </c>
      <c r="K22" s="38">
        <v>10</v>
      </c>
      <c r="L22" s="38">
        <v>16</v>
      </c>
      <c r="M22" s="38">
        <v>50</v>
      </c>
      <c r="N22" s="38">
        <v>12</v>
      </c>
      <c r="O22" s="38">
        <v>5</v>
      </c>
      <c r="P22" s="38">
        <v>4</v>
      </c>
      <c r="Q22" s="39">
        <v>21</v>
      </c>
      <c r="R22" s="38">
        <v>233</v>
      </c>
      <c r="S22" s="38">
        <v>128</v>
      </c>
      <c r="T22" s="38">
        <v>52</v>
      </c>
      <c r="U22" s="39">
        <v>53</v>
      </c>
    </row>
    <row r="23" spans="1:21" s="1" customFormat="1" ht="18" customHeight="1">
      <c r="A23" s="66" t="s">
        <v>20</v>
      </c>
      <c r="B23" s="38">
        <v>15</v>
      </c>
      <c r="C23" s="38">
        <v>3</v>
      </c>
      <c r="D23" s="38">
        <v>98</v>
      </c>
      <c r="E23" s="38">
        <v>116</v>
      </c>
      <c r="F23" s="38">
        <v>16</v>
      </c>
      <c r="G23" s="38">
        <v>0</v>
      </c>
      <c r="H23" s="38">
        <v>22</v>
      </c>
      <c r="I23" s="39">
        <v>38</v>
      </c>
      <c r="J23" s="38">
        <v>5</v>
      </c>
      <c r="K23" s="38">
        <v>0</v>
      </c>
      <c r="L23" s="38">
        <v>23</v>
      </c>
      <c r="M23" s="38">
        <v>28</v>
      </c>
      <c r="N23" s="38">
        <v>9</v>
      </c>
      <c r="O23" s="38">
        <v>0</v>
      </c>
      <c r="P23" s="38">
        <v>15</v>
      </c>
      <c r="Q23" s="39">
        <v>24</v>
      </c>
      <c r="R23" s="38">
        <v>206</v>
      </c>
      <c r="S23" s="38">
        <v>45</v>
      </c>
      <c r="T23" s="38">
        <v>3</v>
      </c>
      <c r="U23" s="39">
        <v>158</v>
      </c>
    </row>
    <row r="24" spans="1:21" s="1" customFormat="1" ht="18" customHeight="1" thickBot="1">
      <c r="A24" s="66" t="s">
        <v>304</v>
      </c>
      <c r="B24" s="38">
        <v>0</v>
      </c>
      <c r="C24" s="38">
        <v>0</v>
      </c>
      <c r="D24" s="38">
        <v>58</v>
      </c>
      <c r="E24" s="38">
        <v>58</v>
      </c>
      <c r="F24" s="38">
        <v>5</v>
      </c>
      <c r="G24" s="38">
        <v>0</v>
      </c>
      <c r="H24" s="38">
        <v>0</v>
      </c>
      <c r="I24" s="39">
        <v>5</v>
      </c>
      <c r="J24" s="38">
        <v>2</v>
      </c>
      <c r="K24" s="38">
        <v>1</v>
      </c>
      <c r="L24" s="38">
        <v>21</v>
      </c>
      <c r="M24" s="38">
        <v>24</v>
      </c>
      <c r="N24" s="38"/>
      <c r="O24" s="38"/>
      <c r="P24" s="38"/>
      <c r="Q24" s="39"/>
      <c r="R24" s="38">
        <v>87</v>
      </c>
      <c r="S24" s="38">
        <v>7</v>
      </c>
      <c r="T24" s="38">
        <v>1</v>
      </c>
      <c r="U24" s="39">
        <v>79</v>
      </c>
    </row>
    <row r="25" spans="1:21" s="1" customFormat="1" ht="18" customHeight="1" thickBot="1">
      <c r="A25" s="67" t="s">
        <v>0</v>
      </c>
      <c r="B25" s="68">
        <v>13673</v>
      </c>
      <c r="C25" s="68">
        <v>4734</v>
      </c>
      <c r="D25" s="68">
        <v>8911</v>
      </c>
      <c r="E25" s="68">
        <v>27318</v>
      </c>
      <c r="F25" s="68">
        <v>6559</v>
      </c>
      <c r="G25" s="68">
        <v>2023</v>
      </c>
      <c r="H25" s="68">
        <v>1635</v>
      </c>
      <c r="I25" s="69">
        <v>10217</v>
      </c>
      <c r="J25" s="68">
        <v>5639</v>
      </c>
      <c r="K25" s="68">
        <v>1429</v>
      </c>
      <c r="L25" s="68">
        <v>2359</v>
      </c>
      <c r="M25" s="68">
        <v>9427</v>
      </c>
      <c r="N25" s="68">
        <v>3526</v>
      </c>
      <c r="O25" s="68">
        <v>937</v>
      </c>
      <c r="P25" s="68">
        <v>1109</v>
      </c>
      <c r="Q25" s="69">
        <v>5572</v>
      </c>
      <c r="R25" s="68">
        <v>52534</v>
      </c>
      <c r="S25" s="68">
        <v>29397</v>
      </c>
      <c r="T25" s="68">
        <v>9123</v>
      </c>
      <c r="U25" s="69">
        <v>14014</v>
      </c>
    </row>
    <row r="26" s="1" customFormat="1" ht="11.25">
      <c r="A26" s="4" t="s">
        <v>81</v>
      </c>
    </row>
    <row r="27" ht="12">
      <c r="A27" s="159" t="s">
        <v>286</v>
      </c>
    </row>
  </sheetData>
  <sheetProtection/>
  <mergeCells count="6">
    <mergeCell ref="A2:A3"/>
    <mergeCell ref="B2:E2"/>
    <mergeCell ref="F2:I2"/>
    <mergeCell ref="J2:M2"/>
    <mergeCell ref="N2:Q2"/>
    <mergeCell ref="R2:U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  <headerFooter alignWithMargins="0">
    <oddFooter>&amp;RFonte: Tab.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.00390625" style="0" customWidth="1"/>
    <col min="2" max="2" width="29.28125" style="0" customWidth="1"/>
    <col min="3" max="3" width="11.7109375" style="0" customWidth="1"/>
    <col min="4" max="7" width="14.7109375" style="0" customWidth="1"/>
    <col min="8" max="8" width="14.421875" style="0" bestFit="1" customWidth="1"/>
    <col min="9" max="10" width="11.28125" style="0" bestFit="1" customWidth="1"/>
    <col min="11" max="11" width="9.28125" style="0" customWidth="1"/>
    <col min="12" max="12" width="8.8515625" style="0" customWidth="1"/>
    <col min="13" max="13" width="9.421875" style="0" customWidth="1"/>
    <col min="14" max="14" width="9.00390625" style="0" bestFit="1" customWidth="1"/>
    <col min="15" max="15" width="12.00390625" style="0" customWidth="1"/>
    <col min="16" max="18" width="14.7109375" style="0" customWidth="1"/>
    <col min="19" max="19" width="4.7109375" style="0" customWidth="1"/>
  </cols>
  <sheetData>
    <row r="1" s="170" customFormat="1" ht="18" customHeight="1">
      <c r="A1" s="169" t="s">
        <v>314</v>
      </c>
    </row>
    <row r="2" s="170" customFormat="1" ht="18" customHeight="1">
      <c r="A2" s="171"/>
    </row>
    <row r="3" s="170" customFormat="1" ht="12.75" customHeight="1" thickBot="1"/>
    <row r="4" spans="2:18" s="170" customFormat="1" ht="18" customHeight="1">
      <c r="B4" s="369" t="s">
        <v>21</v>
      </c>
      <c r="C4" s="364" t="s">
        <v>228</v>
      </c>
      <c r="D4" s="364"/>
      <c r="E4" s="364"/>
      <c r="F4" s="364"/>
      <c r="G4" s="364"/>
      <c r="H4" s="364"/>
      <c r="I4" s="364"/>
      <c r="J4" s="364"/>
      <c r="K4" s="364"/>
      <c r="L4" s="364" t="s">
        <v>229</v>
      </c>
      <c r="M4" s="364"/>
      <c r="N4" s="364"/>
      <c r="O4" s="360" t="s">
        <v>230</v>
      </c>
      <c r="P4" s="363" t="s">
        <v>231</v>
      </c>
      <c r="Q4" s="364"/>
      <c r="R4" s="365"/>
    </row>
    <row r="5" spans="2:18" s="170" customFormat="1" ht="7.5">
      <c r="B5" s="370"/>
      <c r="C5" s="367"/>
      <c r="D5" s="367"/>
      <c r="E5" s="367"/>
      <c r="F5" s="367"/>
      <c r="G5" s="367"/>
      <c r="H5" s="367"/>
      <c r="I5" s="367"/>
      <c r="J5" s="367"/>
      <c r="K5" s="367"/>
      <c r="L5" s="367" t="s">
        <v>232</v>
      </c>
      <c r="M5" s="367" t="s">
        <v>233</v>
      </c>
      <c r="N5" s="367" t="s">
        <v>28</v>
      </c>
      <c r="O5" s="361"/>
      <c r="P5" s="366"/>
      <c r="Q5" s="367"/>
      <c r="R5" s="368"/>
    </row>
    <row r="6" spans="2:18" s="170" customFormat="1" ht="11.25" customHeight="1">
      <c r="B6" s="370"/>
      <c r="C6" s="367" t="s">
        <v>234</v>
      </c>
      <c r="D6" s="367" t="s">
        <v>235</v>
      </c>
      <c r="E6" s="367" t="s">
        <v>236</v>
      </c>
      <c r="F6" s="367" t="s">
        <v>287</v>
      </c>
      <c r="G6" s="367" t="s">
        <v>237</v>
      </c>
      <c r="H6" s="367" t="s">
        <v>238</v>
      </c>
      <c r="I6" s="367" t="s">
        <v>239</v>
      </c>
      <c r="J6" s="367" t="s">
        <v>240</v>
      </c>
      <c r="K6" s="367" t="s">
        <v>28</v>
      </c>
      <c r="L6" s="367"/>
      <c r="M6" s="367"/>
      <c r="N6" s="367"/>
      <c r="O6" s="361"/>
      <c r="P6" s="366"/>
      <c r="Q6" s="367"/>
      <c r="R6" s="368"/>
    </row>
    <row r="7" spans="2:18" s="170" customFormat="1" ht="24" customHeight="1">
      <c r="B7" s="371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2"/>
      <c r="P7" s="236" t="s">
        <v>27</v>
      </c>
      <c r="Q7" s="235" t="s">
        <v>26</v>
      </c>
      <c r="R7" s="237" t="s">
        <v>28</v>
      </c>
    </row>
    <row r="8" spans="2:18" s="170" customFormat="1" ht="15" customHeight="1">
      <c r="B8" s="139" t="s">
        <v>1</v>
      </c>
      <c r="C8" s="197">
        <v>8253</v>
      </c>
      <c r="D8" s="197">
        <v>26</v>
      </c>
      <c r="E8" s="197">
        <v>0</v>
      </c>
      <c r="F8" s="197">
        <v>353</v>
      </c>
      <c r="G8" s="197">
        <v>16</v>
      </c>
      <c r="H8" s="197">
        <v>1</v>
      </c>
      <c r="I8" s="197">
        <v>46</v>
      </c>
      <c r="J8" s="197">
        <v>0</v>
      </c>
      <c r="K8" s="197">
        <v>8695</v>
      </c>
      <c r="L8" s="197">
        <v>22</v>
      </c>
      <c r="M8" s="197">
        <v>858</v>
      </c>
      <c r="N8" s="197">
        <v>880</v>
      </c>
      <c r="O8" s="198">
        <v>1206</v>
      </c>
      <c r="P8" s="199">
        <v>6460</v>
      </c>
      <c r="Q8" s="197">
        <v>4321</v>
      </c>
      <c r="R8" s="200">
        <v>10781</v>
      </c>
    </row>
    <row r="9" spans="2:18" s="170" customFormat="1" ht="15" customHeight="1">
      <c r="B9" s="139" t="s">
        <v>2</v>
      </c>
      <c r="C9" s="197">
        <v>486</v>
      </c>
      <c r="D9" s="197">
        <v>11</v>
      </c>
      <c r="E9" s="197">
        <v>0</v>
      </c>
      <c r="F9" s="197">
        <v>16</v>
      </c>
      <c r="G9" s="197">
        <v>0</v>
      </c>
      <c r="H9" s="197">
        <v>0</v>
      </c>
      <c r="I9" s="197">
        <v>5</v>
      </c>
      <c r="J9" s="197">
        <v>0</v>
      </c>
      <c r="K9" s="197">
        <v>518</v>
      </c>
      <c r="L9" s="197">
        <v>0</v>
      </c>
      <c r="M9" s="197">
        <v>47</v>
      </c>
      <c r="N9" s="197">
        <v>47</v>
      </c>
      <c r="O9" s="198">
        <v>41</v>
      </c>
      <c r="P9" s="199">
        <v>325</v>
      </c>
      <c r="Q9" s="197">
        <v>281</v>
      </c>
      <c r="R9" s="200">
        <v>606</v>
      </c>
    </row>
    <row r="10" spans="2:18" s="170" customFormat="1" ht="15" customHeight="1">
      <c r="B10" s="139" t="s">
        <v>3</v>
      </c>
      <c r="C10" s="197">
        <v>16</v>
      </c>
      <c r="D10" s="197">
        <v>0</v>
      </c>
      <c r="E10" s="197">
        <v>0</v>
      </c>
      <c r="F10" s="197">
        <v>0</v>
      </c>
      <c r="G10" s="197">
        <v>2</v>
      </c>
      <c r="H10" s="197">
        <v>0</v>
      </c>
      <c r="I10" s="197">
        <v>0</v>
      </c>
      <c r="J10" s="197">
        <v>0</v>
      </c>
      <c r="K10" s="197">
        <v>18</v>
      </c>
      <c r="L10" s="197">
        <v>0</v>
      </c>
      <c r="M10" s="197">
        <v>0</v>
      </c>
      <c r="N10" s="197">
        <v>0</v>
      </c>
      <c r="O10" s="198">
        <v>0</v>
      </c>
      <c r="P10" s="199">
        <v>10</v>
      </c>
      <c r="Q10" s="197">
        <v>8</v>
      </c>
      <c r="R10" s="200">
        <v>18</v>
      </c>
    </row>
    <row r="11" spans="2:18" s="170" customFormat="1" ht="15" customHeight="1">
      <c r="B11" s="139" t="s">
        <v>4</v>
      </c>
      <c r="C11" s="197">
        <v>287</v>
      </c>
      <c r="D11" s="197">
        <v>1</v>
      </c>
      <c r="E11" s="197">
        <v>0</v>
      </c>
      <c r="F11" s="197">
        <v>31</v>
      </c>
      <c r="G11" s="197">
        <v>1</v>
      </c>
      <c r="H11" s="197">
        <v>0</v>
      </c>
      <c r="I11" s="197">
        <v>3</v>
      </c>
      <c r="J11" s="197">
        <v>0</v>
      </c>
      <c r="K11" s="197">
        <v>323</v>
      </c>
      <c r="L11" s="197">
        <v>2</v>
      </c>
      <c r="M11" s="197">
        <v>42</v>
      </c>
      <c r="N11" s="197">
        <v>44</v>
      </c>
      <c r="O11" s="198">
        <v>53</v>
      </c>
      <c r="P11" s="199">
        <v>319</v>
      </c>
      <c r="Q11" s="197">
        <v>101</v>
      </c>
      <c r="R11" s="200">
        <v>420</v>
      </c>
    </row>
    <row r="12" spans="2:18" s="170" customFormat="1" ht="15" customHeight="1">
      <c r="B12" s="139" t="s">
        <v>5</v>
      </c>
      <c r="C12" s="197">
        <v>307</v>
      </c>
      <c r="D12" s="197">
        <v>2</v>
      </c>
      <c r="E12" s="197">
        <v>0</v>
      </c>
      <c r="F12" s="197">
        <v>36</v>
      </c>
      <c r="G12" s="197">
        <v>7</v>
      </c>
      <c r="H12" s="197">
        <v>0</v>
      </c>
      <c r="I12" s="197">
        <v>3</v>
      </c>
      <c r="J12" s="197">
        <v>0</v>
      </c>
      <c r="K12" s="197">
        <v>355</v>
      </c>
      <c r="L12" s="197">
        <v>1</v>
      </c>
      <c r="M12" s="197">
        <v>51</v>
      </c>
      <c r="N12" s="197">
        <v>52</v>
      </c>
      <c r="O12" s="198">
        <v>79</v>
      </c>
      <c r="P12" s="199">
        <v>395</v>
      </c>
      <c r="Q12" s="197">
        <v>91</v>
      </c>
      <c r="R12" s="200">
        <v>486</v>
      </c>
    </row>
    <row r="13" spans="2:18" s="170" customFormat="1" ht="15" customHeight="1">
      <c r="B13" s="139" t="s">
        <v>6</v>
      </c>
      <c r="C13" s="197">
        <v>7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7</v>
      </c>
      <c r="L13" s="197">
        <v>0</v>
      </c>
      <c r="M13" s="197">
        <v>2</v>
      </c>
      <c r="N13" s="197">
        <v>2</v>
      </c>
      <c r="O13" s="198">
        <v>1</v>
      </c>
      <c r="P13" s="199">
        <v>4</v>
      </c>
      <c r="Q13" s="197">
        <v>6</v>
      </c>
      <c r="R13" s="200">
        <v>10</v>
      </c>
    </row>
    <row r="14" spans="2:18" s="170" customFormat="1" ht="15" customHeight="1">
      <c r="B14" s="139" t="s">
        <v>7</v>
      </c>
      <c r="C14" s="197">
        <v>51</v>
      </c>
      <c r="D14" s="197">
        <v>1</v>
      </c>
      <c r="E14" s="197">
        <v>0</v>
      </c>
      <c r="F14" s="197">
        <v>4</v>
      </c>
      <c r="G14" s="197">
        <v>0</v>
      </c>
      <c r="H14" s="197">
        <v>0</v>
      </c>
      <c r="I14" s="197">
        <v>0</v>
      </c>
      <c r="J14" s="197">
        <v>0</v>
      </c>
      <c r="K14" s="197">
        <v>56</v>
      </c>
      <c r="L14" s="197">
        <v>0</v>
      </c>
      <c r="M14" s="197">
        <v>10</v>
      </c>
      <c r="N14" s="197">
        <v>10</v>
      </c>
      <c r="O14" s="198">
        <v>8</v>
      </c>
      <c r="P14" s="199">
        <v>40</v>
      </c>
      <c r="Q14" s="197">
        <v>34</v>
      </c>
      <c r="R14" s="200">
        <v>74</v>
      </c>
    </row>
    <row r="15" spans="2:18" s="170" customFormat="1" ht="15" customHeight="1">
      <c r="B15" s="139" t="s">
        <v>8</v>
      </c>
      <c r="C15" s="197">
        <v>490</v>
      </c>
      <c r="D15" s="197">
        <v>0</v>
      </c>
      <c r="E15" s="197">
        <v>0</v>
      </c>
      <c r="F15" s="197">
        <v>63</v>
      </c>
      <c r="G15" s="197">
        <v>0</v>
      </c>
      <c r="H15" s="197">
        <v>0</v>
      </c>
      <c r="I15" s="197">
        <v>1</v>
      </c>
      <c r="J15" s="197">
        <v>0</v>
      </c>
      <c r="K15" s="197">
        <v>554</v>
      </c>
      <c r="L15" s="197">
        <v>0</v>
      </c>
      <c r="M15" s="197">
        <v>55</v>
      </c>
      <c r="N15" s="197">
        <v>55</v>
      </c>
      <c r="O15" s="198">
        <v>70</v>
      </c>
      <c r="P15" s="199">
        <v>584</v>
      </c>
      <c r="Q15" s="197">
        <v>95</v>
      </c>
      <c r="R15" s="200">
        <v>679</v>
      </c>
    </row>
    <row r="16" spans="2:18" s="170" customFormat="1" ht="15" customHeight="1">
      <c r="B16" s="139" t="s">
        <v>288</v>
      </c>
      <c r="C16" s="197">
        <v>69</v>
      </c>
      <c r="D16" s="197">
        <v>0</v>
      </c>
      <c r="E16" s="197">
        <v>0</v>
      </c>
      <c r="F16" s="197">
        <v>2</v>
      </c>
      <c r="G16" s="197">
        <v>0</v>
      </c>
      <c r="H16" s="197">
        <v>0</v>
      </c>
      <c r="I16" s="197">
        <v>0</v>
      </c>
      <c r="J16" s="197">
        <v>0</v>
      </c>
      <c r="K16" s="197">
        <v>71</v>
      </c>
      <c r="L16" s="197">
        <v>0</v>
      </c>
      <c r="M16" s="197">
        <v>6</v>
      </c>
      <c r="N16" s="197">
        <v>6</v>
      </c>
      <c r="O16" s="198">
        <v>16</v>
      </c>
      <c r="P16" s="199">
        <v>60</v>
      </c>
      <c r="Q16" s="197">
        <v>33</v>
      </c>
      <c r="R16" s="200">
        <v>93</v>
      </c>
    </row>
    <row r="17" spans="2:18" s="170" customFormat="1" ht="15" customHeight="1">
      <c r="B17" s="139" t="s">
        <v>10</v>
      </c>
      <c r="C17" s="197">
        <v>14004</v>
      </c>
      <c r="D17" s="197">
        <v>17</v>
      </c>
      <c r="E17" s="197">
        <v>0</v>
      </c>
      <c r="F17" s="197">
        <v>758</v>
      </c>
      <c r="G17" s="197">
        <v>75</v>
      </c>
      <c r="H17" s="197">
        <v>3</v>
      </c>
      <c r="I17" s="197">
        <v>32</v>
      </c>
      <c r="J17" s="197">
        <v>0</v>
      </c>
      <c r="K17" s="197">
        <v>14889</v>
      </c>
      <c r="L17" s="197">
        <v>83</v>
      </c>
      <c r="M17" s="197">
        <v>3420</v>
      </c>
      <c r="N17" s="197">
        <v>3503</v>
      </c>
      <c r="O17" s="198">
        <v>2290</v>
      </c>
      <c r="P17" s="199">
        <v>15527</v>
      </c>
      <c r="Q17" s="197">
        <v>5155</v>
      </c>
      <c r="R17" s="200">
        <v>20682</v>
      </c>
    </row>
    <row r="18" spans="2:18" s="170" customFormat="1" ht="15" customHeight="1">
      <c r="B18" s="139" t="s">
        <v>11</v>
      </c>
      <c r="C18" s="197">
        <v>2855</v>
      </c>
      <c r="D18" s="197">
        <v>8</v>
      </c>
      <c r="E18" s="197">
        <v>0</v>
      </c>
      <c r="F18" s="197">
        <v>89</v>
      </c>
      <c r="G18" s="197">
        <v>5</v>
      </c>
      <c r="H18" s="197">
        <v>3</v>
      </c>
      <c r="I18" s="197">
        <v>13</v>
      </c>
      <c r="J18" s="197">
        <v>0</v>
      </c>
      <c r="K18" s="197">
        <v>2973</v>
      </c>
      <c r="L18" s="197">
        <v>10</v>
      </c>
      <c r="M18" s="197">
        <v>445</v>
      </c>
      <c r="N18" s="197">
        <v>455</v>
      </c>
      <c r="O18" s="198">
        <v>369</v>
      </c>
      <c r="P18" s="199">
        <v>2429</v>
      </c>
      <c r="Q18" s="197">
        <v>1368</v>
      </c>
      <c r="R18" s="200">
        <v>3797</v>
      </c>
    </row>
    <row r="19" spans="2:18" s="170" customFormat="1" ht="15" customHeight="1">
      <c r="B19" s="139" t="s">
        <v>12</v>
      </c>
      <c r="C19" s="197">
        <v>864</v>
      </c>
      <c r="D19" s="197">
        <v>0</v>
      </c>
      <c r="E19" s="197">
        <v>0</v>
      </c>
      <c r="F19" s="197">
        <v>11</v>
      </c>
      <c r="G19" s="197">
        <v>0</v>
      </c>
      <c r="H19" s="197">
        <v>0</v>
      </c>
      <c r="I19" s="197">
        <v>11</v>
      </c>
      <c r="J19" s="197">
        <v>0</v>
      </c>
      <c r="K19" s="197">
        <v>886</v>
      </c>
      <c r="L19" s="197">
        <v>1</v>
      </c>
      <c r="M19" s="197">
        <v>94</v>
      </c>
      <c r="N19" s="197">
        <v>95</v>
      </c>
      <c r="O19" s="198">
        <v>88</v>
      </c>
      <c r="P19" s="199">
        <v>662</v>
      </c>
      <c r="Q19" s="197">
        <v>407</v>
      </c>
      <c r="R19" s="200">
        <v>1069</v>
      </c>
    </row>
    <row r="20" spans="2:18" s="170" customFormat="1" ht="15" customHeight="1">
      <c r="B20" s="139" t="s">
        <v>13</v>
      </c>
      <c r="C20" s="197">
        <v>1621</v>
      </c>
      <c r="D20" s="197">
        <v>4</v>
      </c>
      <c r="E20" s="197">
        <v>0</v>
      </c>
      <c r="F20" s="197">
        <v>71</v>
      </c>
      <c r="G20" s="197">
        <v>7</v>
      </c>
      <c r="H20" s="197">
        <v>2</v>
      </c>
      <c r="I20" s="197">
        <v>20</v>
      </c>
      <c r="J20" s="197">
        <v>0</v>
      </c>
      <c r="K20" s="197">
        <v>1725</v>
      </c>
      <c r="L20" s="197">
        <v>2</v>
      </c>
      <c r="M20" s="197">
        <v>225</v>
      </c>
      <c r="N20" s="197">
        <v>227</v>
      </c>
      <c r="O20" s="198">
        <v>221</v>
      </c>
      <c r="P20" s="199">
        <v>1684</v>
      </c>
      <c r="Q20" s="197">
        <v>489</v>
      </c>
      <c r="R20" s="200">
        <v>2173</v>
      </c>
    </row>
    <row r="21" spans="2:18" s="170" customFormat="1" ht="15" customHeight="1">
      <c r="B21" s="139" t="s">
        <v>14</v>
      </c>
      <c r="C21" s="197">
        <v>10</v>
      </c>
      <c r="D21" s="197">
        <v>0</v>
      </c>
      <c r="E21" s="197">
        <v>0</v>
      </c>
      <c r="F21" s="197">
        <v>0</v>
      </c>
      <c r="G21" s="197">
        <v>0</v>
      </c>
      <c r="H21" s="197">
        <v>1</v>
      </c>
      <c r="I21" s="197">
        <v>0</v>
      </c>
      <c r="J21" s="197">
        <v>0</v>
      </c>
      <c r="K21" s="197">
        <v>11</v>
      </c>
      <c r="L21" s="197">
        <v>1</v>
      </c>
      <c r="M21" s="197">
        <v>2</v>
      </c>
      <c r="N21" s="197">
        <v>3</v>
      </c>
      <c r="O21" s="198">
        <v>18</v>
      </c>
      <c r="P21" s="199">
        <v>3</v>
      </c>
      <c r="Q21" s="197">
        <v>29</v>
      </c>
      <c r="R21" s="200">
        <v>32</v>
      </c>
    </row>
    <row r="22" spans="2:18" s="170" customFormat="1" ht="15" customHeight="1">
      <c r="B22" s="139" t="s">
        <v>15</v>
      </c>
      <c r="C22" s="197">
        <v>139</v>
      </c>
      <c r="D22" s="197">
        <v>0</v>
      </c>
      <c r="E22" s="197">
        <v>0</v>
      </c>
      <c r="F22" s="197">
        <v>4</v>
      </c>
      <c r="G22" s="197">
        <v>1</v>
      </c>
      <c r="H22" s="197">
        <v>0</v>
      </c>
      <c r="I22" s="197">
        <v>0</v>
      </c>
      <c r="J22" s="197">
        <v>0</v>
      </c>
      <c r="K22" s="197">
        <v>144</v>
      </c>
      <c r="L22" s="197">
        <v>2</v>
      </c>
      <c r="M22" s="197">
        <v>29</v>
      </c>
      <c r="N22" s="197">
        <v>31</v>
      </c>
      <c r="O22" s="198">
        <v>19</v>
      </c>
      <c r="P22" s="199">
        <v>73</v>
      </c>
      <c r="Q22" s="197">
        <v>121</v>
      </c>
      <c r="R22" s="200">
        <v>194</v>
      </c>
    </row>
    <row r="23" spans="2:18" s="170" customFormat="1" ht="15" customHeight="1">
      <c r="B23" s="139" t="s">
        <v>16</v>
      </c>
      <c r="C23" s="197">
        <v>7774</v>
      </c>
      <c r="D23" s="197">
        <v>2</v>
      </c>
      <c r="E23" s="197">
        <v>0</v>
      </c>
      <c r="F23" s="197">
        <v>574</v>
      </c>
      <c r="G23" s="197">
        <v>79</v>
      </c>
      <c r="H23" s="197">
        <v>124</v>
      </c>
      <c r="I23" s="197">
        <v>29</v>
      </c>
      <c r="J23" s="197">
        <v>0</v>
      </c>
      <c r="K23" s="197">
        <v>8582</v>
      </c>
      <c r="L23" s="197">
        <v>77</v>
      </c>
      <c r="M23" s="197">
        <v>2216</v>
      </c>
      <c r="N23" s="197">
        <v>2293</v>
      </c>
      <c r="O23" s="198">
        <v>1121</v>
      </c>
      <c r="P23" s="199">
        <v>7240</v>
      </c>
      <c r="Q23" s="197">
        <v>4756</v>
      </c>
      <c r="R23" s="200">
        <v>11996</v>
      </c>
    </row>
    <row r="24" spans="2:18" s="170" customFormat="1" ht="15" customHeight="1">
      <c r="B24" s="139" t="s">
        <v>17</v>
      </c>
      <c r="C24" s="197">
        <v>35</v>
      </c>
      <c r="D24" s="197">
        <v>0</v>
      </c>
      <c r="E24" s="197">
        <v>0</v>
      </c>
      <c r="F24" s="197">
        <v>4</v>
      </c>
      <c r="G24" s="197">
        <v>0</v>
      </c>
      <c r="H24" s="197">
        <v>0</v>
      </c>
      <c r="I24" s="197">
        <v>2</v>
      </c>
      <c r="J24" s="197">
        <v>0</v>
      </c>
      <c r="K24" s="197">
        <v>41</v>
      </c>
      <c r="L24" s="197">
        <v>0</v>
      </c>
      <c r="M24" s="197">
        <v>8</v>
      </c>
      <c r="N24" s="197">
        <v>8</v>
      </c>
      <c r="O24" s="198">
        <v>14</v>
      </c>
      <c r="P24" s="199">
        <v>27</v>
      </c>
      <c r="Q24" s="197">
        <v>36</v>
      </c>
      <c r="R24" s="200">
        <v>63</v>
      </c>
    </row>
    <row r="25" spans="2:18" s="170" customFormat="1" ht="15" customHeight="1">
      <c r="B25" s="139" t="s">
        <v>18</v>
      </c>
      <c r="C25" s="197">
        <v>3589</v>
      </c>
      <c r="D25" s="197">
        <v>7</v>
      </c>
      <c r="E25" s="197">
        <v>0</v>
      </c>
      <c r="F25" s="197">
        <v>185</v>
      </c>
      <c r="G25" s="197">
        <v>103</v>
      </c>
      <c r="H25" s="197">
        <v>137</v>
      </c>
      <c r="I25" s="197">
        <v>44</v>
      </c>
      <c r="J25" s="197">
        <v>0</v>
      </c>
      <c r="K25" s="197">
        <v>4065</v>
      </c>
      <c r="L25" s="197">
        <v>39</v>
      </c>
      <c r="M25" s="197">
        <v>388</v>
      </c>
      <c r="N25" s="197">
        <v>427</v>
      </c>
      <c r="O25" s="198">
        <v>777</v>
      </c>
      <c r="P25" s="199">
        <v>3729</v>
      </c>
      <c r="Q25" s="197">
        <v>1540</v>
      </c>
      <c r="R25" s="200">
        <v>5269</v>
      </c>
    </row>
    <row r="26" spans="2:18" s="170" customFormat="1" ht="15" customHeight="1">
      <c r="B26" s="139" t="s">
        <v>19</v>
      </c>
      <c r="C26" s="197">
        <v>266</v>
      </c>
      <c r="D26" s="197">
        <v>0</v>
      </c>
      <c r="E26" s="197">
        <v>0</v>
      </c>
      <c r="F26" s="197">
        <v>15</v>
      </c>
      <c r="G26" s="197">
        <v>0</v>
      </c>
      <c r="H26" s="197">
        <v>0</v>
      </c>
      <c r="I26" s="197">
        <v>2</v>
      </c>
      <c r="J26" s="197">
        <v>0</v>
      </c>
      <c r="K26" s="197">
        <v>283</v>
      </c>
      <c r="L26" s="197">
        <v>2</v>
      </c>
      <c r="M26" s="197">
        <v>32</v>
      </c>
      <c r="N26" s="197">
        <v>34</v>
      </c>
      <c r="O26" s="198">
        <v>55</v>
      </c>
      <c r="P26" s="199">
        <v>219</v>
      </c>
      <c r="Q26" s="197">
        <v>153</v>
      </c>
      <c r="R26" s="200">
        <v>372</v>
      </c>
    </row>
    <row r="27" spans="2:18" s="170" customFormat="1" ht="15" customHeight="1">
      <c r="B27" s="139" t="s">
        <v>20</v>
      </c>
      <c r="C27" s="197">
        <v>12</v>
      </c>
      <c r="D27" s="197">
        <v>0</v>
      </c>
      <c r="E27" s="197">
        <v>0</v>
      </c>
      <c r="F27" s="197">
        <v>4</v>
      </c>
      <c r="G27" s="197">
        <v>0</v>
      </c>
      <c r="H27" s="197">
        <v>0</v>
      </c>
      <c r="I27" s="197">
        <v>0</v>
      </c>
      <c r="J27" s="197">
        <v>0</v>
      </c>
      <c r="K27" s="197">
        <v>16</v>
      </c>
      <c r="L27" s="197">
        <v>1</v>
      </c>
      <c r="M27" s="197">
        <v>5</v>
      </c>
      <c r="N27" s="197">
        <v>6</v>
      </c>
      <c r="O27" s="198">
        <v>167</v>
      </c>
      <c r="P27" s="199">
        <v>78</v>
      </c>
      <c r="Q27" s="197">
        <v>111</v>
      </c>
      <c r="R27" s="200">
        <v>189</v>
      </c>
    </row>
    <row r="28" spans="2:18" s="170" customFormat="1" ht="15" customHeight="1" thickBot="1">
      <c r="B28" s="140" t="s">
        <v>304</v>
      </c>
      <c r="C28" s="201">
        <v>17</v>
      </c>
      <c r="D28" s="201">
        <v>0</v>
      </c>
      <c r="E28" s="201">
        <v>0</v>
      </c>
      <c r="F28" s="201">
        <v>0</v>
      </c>
      <c r="G28" s="201">
        <v>0</v>
      </c>
      <c r="H28" s="201">
        <v>0</v>
      </c>
      <c r="I28" s="201">
        <v>0</v>
      </c>
      <c r="J28" s="201">
        <v>0</v>
      </c>
      <c r="K28" s="201">
        <v>17</v>
      </c>
      <c r="L28" s="201">
        <v>0</v>
      </c>
      <c r="M28" s="201">
        <v>0</v>
      </c>
      <c r="N28" s="201">
        <v>0</v>
      </c>
      <c r="O28" s="202">
        <v>27</v>
      </c>
      <c r="P28" s="203">
        <v>33</v>
      </c>
      <c r="Q28" s="201">
        <v>11</v>
      </c>
      <c r="R28" s="204">
        <v>44</v>
      </c>
    </row>
    <row r="29" spans="2:18" s="170" customFormat="1" ht="18" customHeight="1" thickBot="1">
      <c r="B29" s="67" t="s">
        <v>0</v>
      </c>
      <c r="C29" s="205">
        <v>41152</v>
      </c>
      <c r="D29" s="205">
        <v>79</v>
      </c>
      <c r="E29" s="205">
        <v>0</v>
      </c>
      <c r="F29" s="205">
        <v>2220</v>
      </c>
      <c r="G29" s="205">
        <v>296</v>
      </c>
      <c r="H29" s="205">
        <v>271</v>
      </c>
      <c r="I29" s="205">
        <v>211</v>
      </c>
      <c r="J29" s="205">
        <v>0</v>
      </c>
      <c r="K29" s="205">
        <v>44229</v>
      </c>
      <c r="L29" s="205">
        <v>243</v>
      </c>
      <c r="M29" s="205">
        <v>7935</v>
      </c>
      <c r="N29" s="205">
        <v>8178</v>
      </c>
      <c r="O29" s="206">
        <v>6640</v>
      </c>
      <c r="P29" s="207">
        <v>39901</v>
      </c>
      <c r="Q29" s="205">
        <v>19146</v>
      </c>
      <c r="R29" s="208">
        <v>59047</v>
      </c>
    </row>
    <row r="30" s="170" customFormat="1" ht="11.25">
      <c r="B30" s="141" t="s">
        <v>241</v>
      </c>
    </row>
    <row r="31" ht="12">
      <c r="B31" s="4" t="s">
        <v>286</v>
      </c>
    </row>
  </sheetData>
  <sheetProtection/>
  <mergeCells count="17">
    <mergeCell ref="B4:B7"/>
    <mergeCell ref="L5:L7"/>
    <mergeCell ref="M5:M7"/>
    <mergeCell ref="C6:C7"/>
    <mergeCell ref="D6:D7"/>
    <mergeCell ref="C4:K5"/>
    <mergeCell ref="L4:N4"/>
    <mergeCell ref="O4:O7"/>
    <mergeCell ref="P4:R6"/>
    <mergeCell ref="N5:N7"/>
    <mergeCell ref="K6:K7"/>
    <mergeCell ref="E6:E7"/>
    <mergeCell ref="F6:F7"/>
    <mergeCell ref="G6:G7"/>
    <mergeCell ref="H6:H7"/>
    <mergeCell ref="I6:I7"/>
    <mergeCell ref="J6:J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7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28.8515625" style="0" customWidth="1"/>
    <col min="2" max="2" width="4.421875" style="57" customWidth="1"/>
    <col min="3" max="3" width="5.421875" style="57" customWidth="1"/>
    <col min="4" max="4" width="4.421875" style="57" customWidth="1"/>
    <col min="5" max="5" width="5.421875" style="57" customWidth="1"/>
    <col min="6" max="6" width="4.421875" style="0" customWidth="1"/>
    <col min="7" max="7" width="5.421875" style="0" customWidth="1"/>
    <col min="8" max="8" width="4.421875" style="0" customWidth="1"/>
    <col min="9" max="9" width="5.421875" style="0" customWidth="1"/>
    <col min="10" max="10" width="4.8515625" style="0" customWidth="1"/>
    <col min="11" max="11" width="5.421875" style="0" customWidth="1"/>
    <col min="12" max="12" width="4.421875" style="0" customWidth="1"/>
    <col min="13" max="13" width="5.421875" style="0" customWidth="1"/>
    <col min="14" max="14" width="4.140625" style="0" customWidth="1"/>
    <col min="15" max="15" width="5.421875" style="0" customWidth="1"/>
    <col min="16" max="16" width="5.00390625" style="0" bestFit="1" customWidth="1"/>
    <col min="17" max="19" width="5.421875" style="0" customWidth="1"/>
    <col min="20" max="20" width="5.00390625" style="0" bestFit="1" customWidth="1"/>
    <col min="21" max="21" width="5.421875" style="0" customWidth="1"/>
    <col min="22" max="22" width="4.8515625" style="0" bestFit="1" customWidth="1"/>
    <col min="23" max="23" width="5.421875" style="0" customWidth="1"/>
    <col min="24" max="24" width="5.00390625" style="0" bestFit="1" customWidth="1"/>
    <col min="25" max="25" width="5.421875" style="0" customWidth="1"/>
    <col min="26" max="26" width="4.8515625" style="0" bestFit="1" customWidth="1"/>
    <col min="27" max="27" width="5.421875" style="0" customWidth="1"/>
    <col min="28" max="28" width="5.00390625" style="0" bestFit="1" customWidth="1"/>
    <col min="29" max="29" width="5.421875" style="0" customWidth="1"/>
    <col min="30" max="30" width="4.8515625" style="0" bestFit="1" customWidth="1"/>
    <col min="31" max="31" width="5.421875" style="0" customWidth="1"/>
    <col min="32" max="32" width="5.00390625" style="0" bestFit="1" customWidth="1"/>
    <col min="33" max="33" width="5.421875" style="0" customWidth="1"/>
    <col min="34" max="34" width="4.8515625" style="0" bestFit="1" customWidth="1"/>
    <col min="35" max="35" width="5.421875" style="0" customWidth="1"/>
    <col min="36" max="36" width="5.00390625" style="0" bestFit="1" customWidth="1"/>
    <col min="37" max="37" width="5.421875" style="0" customWidth="1"/>
    <col min="38" max="38" width="4.421875" style="0" customWidth="1"/>
    <col min="39" max="39" width="5.421875" style="0" customWidth="1"/>
    <col min="40" max="40" width="5.00390625" style="0" bestFit="1" customWidth="1"/>
    <col min="41" max="41" width="5.421875" style="0" customWidth="1"/>
    <col min="42" max="42" width="6.00390625" style="0" bestFit="1" customWidth="1"/>
    <col min="43" max="43" width="5.421875" style="0" customWidth="1"/>
    <col min="44" max="44" width="5.00390625" style="0" bestFit="1" customWidth="1"/>
    <col min="45" max="45" width="6.28125" style="0" customWidth="1"/>
  </cols>
  <sheetData>
    <row r="1" spans="1:23" s="1" customFormat="1" ht="21.75" customHeight="1">
      <c r="A1" s="2" t="s">
        <v>315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45" s="1" customFormat="1" ht="15.75" customHeight="1" thickBot="1">
      <c r="A2" s="40"/>
      <c r="B2" s="346" t="s">
        <v>82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</row>
    <row r="3" spans="1:45" s="1" customFormat="1" ht="18" customHeight="1">
      <c r="A3" s="347" t="s">
        <v>21</v>
      </c>
      <c r="B3" s="349" t="s">
        <v>29</v>
      </c>
      <c r="C3" s="350"/>
      <c r="D3" s="350"/>
      <c r="E3" s="351"/>
      <c r="F3" s="343" t="s">
        <v>30</v>
      </c>
      <c r="G3" s="344"/>
      <c r="H3" s="344"/>
      <c r="I3" s="345"/>
      <c r="J3" s="343" t="s">
        <v>31</v>
      </c>
      <c r="K3" s="344"/>
      <c r="L3" s="344"/>
      <c r="M3" s="345"/>
      <c r="N3" s="343" t="s">
        <v>48</v>
      </c>
      <c r="O3" s="344"/>
      <c r="P3" s="344"/>
      <c r="Q3" s="345"/>
      <c r="R3" s="343" t="s">
        <v>47</v>
      </c>
      <c r="S3" s="344"/>
      <c r="T3" s="344"/>
      <c r="U3" s="345"/>
      <c r="V3" s="343" t="s">
        <v>32</v>
      </c>
      <c r="W3" s="344"/>
      <c r="X3" s="344"/>
      <c r="Y3" s="345"/>
      <c r="Z3" s="343" t="s">
        <v>49</v>
      </c>
      <c r="AA3" s="344"/>
      <c r="AB3" s="344"/>
      <c r="AC3" s="345"/>
      <c r="AD3" s="343" t="s">
        <v>33</v>
      </c>
      <c r="AE3" s="344"/>
      <c r="AF3" s="344"/>
      <c r="AG3" s="345"/>
      <c r="AH3" s="343" t="s">
        <v>46</v>
      </c>
      <c r="AI3" s="344"/>
      <c r="AJ3" s="344"/>
      <c r="AK3" s="345"/>
      <c r="AL3" s="343" t="s">
        <v>34</v>
      </c>
      <c r="AM3" s="344"/>
      <c r="AN3" s="344"/>
      <c r="AO3" s="345"/>
      <c r="AP3" s="343" t="s">
        <v>35</v>
      </c>
      <c r="AQ3" s="344"/>
      <c r="AR3" s="344"/>
      <c r="AS3" s="345"/>
    </row>
    <row r="4" spans="1:45" s="1" customFormat="1" ht="35.25" customHeight="1" thickBot="1">
      <c r="A4" s="348"/>
      <c r="B4" s="41" t="s">
        <v>78</v>
      </c>
      <c r="C4" s="42" t="s">
        <v>79</v>
      </c>
      <c r="D4" s="42" t="s">
        <v>80</v>
      </c>
      <c r="E4" s="43" t="s">
        <v>28</v>
      </c>
      <c r="F4" s="41" t="s">
        <v>78</v>
      </c>
      <c r="G4" s="42" t="s">
        <v>79</v>
      </c>
      <c r="H4" s="42" t="s">
        <v>80</v>
      </c>
      <c r="I4" s="43" t="s">
        <v>28</v>
      </c>
      <c r="J4" s="41" t="s">
        <v>78</v>
      </c>
      <c r="K4" s="42" t="s">
        <v>79</v>
      </c>
      <c r="L4" s="42" t="s">
        <v>80</v>
      </c>
      <c r="M4" s="43" t="s">
        <v>28</v>
      </c>
      <c r="N4" s="41" t="s">
        <v>78</v>
      </c>
      <c r="O4" s="42" t="s">
        <v>79</v>
      </c>
      <c r="P4" s="42" t="s">
        <v>80</v>
      </c>
      <c r="Q4" s="43" t="s">
        <v>28</v>
      </c>
      <c r="R4" s="41" t="s">
        <v>78</v>
      </c>
      <c r="S4" s="42" t="s">
        <v>79</v>
      </c>
      <c r="T4" s="42" t="s">
        <v>80</v>
      </c>
      <c r="U4" s="43" t="s">
        <v>28</v>
      </c>
      <c r="V4" s="41" t="s">
        <v>78</v>
      </c>
      <c r="W4" s="42" t="s">
        <v>79</v>
      </c>
      <c r="X4" s="42" t="s">
        <v>80</v>
      </c>
      <c r="Y4" s="43" t="s">
        <v>28</v>
      </c>
      <c r="Z4" s="41" t="s">
        <v>78</v>
      </c>
      <c r="AA4" s="42" t="s">
        <v>79</v>
      </c>
      <c r="AB4" s="42" t="s">
        <v>80</v>
      </c>
      <c r="AC4" s="43" t="s">
        <v>28</v>
      </c>
      <c r="AD4" s="41" t="s">
        <v>78</v>
      </c>
      <c r="AE4" s="42" t="s">
        <v>79</v>
      </c>
      <c r="AF4" s="42" t="s">
        <v>80</v>
      </c>
      <c r="AG4" s="43" t="s">
        <v>28</v>
      </c>
      <c r="AH4" s="41" t="s">
        <v>78</v>
      </c>
      <c r="AI4" s="42" t="s">
        <v>79</v>
      </c>
      <c r="AJ4" s="42" t="s">
        <v>80</v>
      </c>
      <c r="AK4" s="43" t="s">
        <v>28</v>
      </c>
      <c r="AL4" s="41" t="s">
        <v>78</v>
      </c>
      <c r="AM4" s="42" t="s">
        <v>79</v>
      </c>
      <c r="AN4" s="42" t="s">
        <v>80</v>
      </c>
      <c r="AO4" s="43" t="s">
        <v>28</v>
      </c>
      <c r="AP4" s="41" t="s">
        <v>78</v>
      </c>
      <c r="AQ4" s="42" t="s">
        <v>79</v>
      </c>
      <c r="AR4" s="42" t="s">
        <v>80</v>
      </c>
      <c r="AS4" s="43" t="s">
        <v>28</v>
      </c>
    </row>
    <row r="5" spans="1:45" s="1" customFormat="1" ht="14.25" customHeight="1">
      <c r="A5" s="44" t="s">
        <v>1</v>
      </c>
      <c r="B5" s="45">
        <v>612</v>
      </c>
      <c r="C5" s="46">
        <v>56</v>
      </c>
      <c r="D5" s="46">
        <v>67</v>
      </c>
      <c r="E5" s="47">
        <v>735</v>
      </c>
      <c r="F5" s="48">
        <v>6</v>
      </c>
      <c r="G5" s="46">
        <v>2</v>
      </c>
      <c r="H5" s="46">
        <v>0</v>
      </c>
      <c r="I5" s="47">
        <v>8</v>
      </c>
      <c r="J5" s="48">
        <v>1455</v>
      </c>
      <c r="K5" s="46">
        <v>276</v>
      </c>
      <c r="L5" s="46">
        <v>40</v>
      </c>
      <c r="M5" s="47">
        <v>1771</v>
      </c>
      <c r="N5" s="48">
        <v>82</v>
      </c>
      <c r="O5" s="46">
        <v>1</v>
      </c>
      <c r="P5" s="46">
        <v>0</v>
      </c>
      <c r="Q5" s="47">
        <v>83</v>
      </c>
      <c r="R5" s="48">
        <v>67</v>
      </c>
      <c r="S5" s="46">
        <v>6</v>
      </c>
      <c r="T5" s="46">
        <v>1</v>
      </c>
      <c r="U5" s="47">
        <v>74</v>
      </c>
      <c r="V5" s="48">
        <v>730</v>
      </c>
      <c r="W5" s="46">
        <v>51</v>
      </c>
      <c r="X5" s="46">
        <v>26</v>
      </c>
      <c r="Y5" s="47">
        <v>807</v>
      </c>
      <c r="Z5" s="48">
        <v>201</v>
      </c>
      <c r="AA5" s="46">
        <v>16</v>
      </c>
      <c r="AB5" s="46">
        <v>6</v>
      </c>
      <c r="AC5" s="47">
        <v>223</v>
      </c>
      <c r="AD5" s="48">
        <v>179</v>
      </c>
      <c r="AE5" s="46">
        <v>18</v>
      </c>
      <c r="AF5" s="46">
        <v>35</v>
      </c>
      <c r="AG5" s="47">
        <v>232</v>
      </c>
      <c r="AH5" s="48">
        <v>908</v>
      </c>
      <c r="AI5" s="46">
        <v>49</v>
      </c>
      <c r="AJ5" s="46">
        <v>18</v>
      </c>
      <c r="AK5" s="47">
        <v>975</v>
      </c>
      <c r="AL5" s="48">
        <v>811</v>
      </c>
      <c r="AM5" s="46">
        <v>74</v>
      </c>
      <c r="AN5" s="46">
        <v>45</v>
      </c>
      <c r="AO5" s="47">
        <v>930</v>
      </c>
      <c r="AP5" s="48">
        <v>155</v>
      </c>
      <c r="AQ5" s="46">
        <v>14</v>
      </c>
      <c r="AR5" s="46">
        <v>6</v>
      </c>
      <c r="AS5" s="47">
        <v>175</v>
      </c>
    </row>
    <row r="6" spans="1:45" s="1" customFormat="1" ht="14.25" customHeight="1">
      <c r="A6" s="44" t="s">
        <v>2</v>
      </c>
      <c r="B6" s="49">
        <v>38</v>
      </c>
      <c r="C6" s="50">
        <v>8</v>
      </c>
      <c r="D6" s="50">
        <v>1</v>
      </c>
      <c r="E6" s="51">
        <v>47</v>
      </c>
      <c r="F6" s="52">
        <v>1</v>
      </c>
      <c r="G6" s="50">
        <v>0</v>
      </c>
      <c r="H6" s="50">
        <v>0</v>
      </c>
      <c r="I6" s="51">
        <v>1</v>
      </c>
      <c r="J6" s="52">
        <v>98</v>
      </c>
      <c r="K6" s="50">
        <v>3</v>
      </c>
      <c r="L6" s="50">
        <v>0</v>
      </c>
      <c r="M6" s="51">
        <v>101</v>
      </c>
      <c r="N6" s="52">
        <v>3</v>
      </c>
      <c r="O6" s="50">
        <v>0</v>
      </c>
      <c r="P6" s="50">
        <v>0</v>
      </c>
      <c r="Q6" s="51">
        <v>3</v>
      </c>
      <c r="R6" s="52">
        <v>4</v>
      </c>
      <c r="S6" s="50">
        <v>3</v>
      </c>
      <c r="T6" s="50">
        <v>0</v>
      </c>
      <c r="U6" s="51">
        <v>7</v>
      </c>
      <c r="V6" s="52">
        <v>26</v>
      </c>
      <c r="W6" s="50">
        <v>5</v>
      </c>
      <c r="X6" s="50">
        <v>2</v>
      </c>
      <c r="Y6" s="51">
        <v>33</v>
      </c>
      <c r="Z6" s="52">
        <v>24</v>
      </c>
      <c r="AA6" s="50">
        <v>1</v>
      </c>
      <c r="AB6" s="50">
        <v>0</v>
      </c>
      <c r="AC6" s="51">
        <v>25</v>
      </c>
      <c r="AD6" s="52">
        <v>15</v>
      </c>
      <c r="AE6" s="50">
        <v>0</v>
      </c>
      <c r="AF6" s="50">
        <v>2</v>
      </c>
      <c r="AG6" s="51">
        <v>17</v>
      </c>
      <c r="AH6" s="52">
        <v>90</v>
      </c>
      <c r="AI6" s="50">
        <v>8</v>
      </c>
      <c r="AJ6" s="50">
        <v>1</v>
      </c>
      <c r="AK6" s="51">
        <v>99</v>
      </c>
      <c r="AL6" s="52">
        <v>59</v>
      </c>
      <c r="AM6" s="50">
        <v>3</v>
      </c>
      <c r="AN6" s="50">
        <v>0</v>
      </c>
      <c r="AO6" s="51">
        <v>62</v>
      </c>
      <c r="AP6" s="52">
        <v>13</v>
      </c>
      <c r="AQ6" s="50">
        <v>1</v>
      </c>
      <c r="AR6" s="50">
        <v>0</v>
      </c>
      <c r="AS6" s="51">
        <v>14</v>
      </c>
    </row>
    <row r="7" spans="1:45" s="1" customFormat="1" ht="14.25" customHeight="1">
      <c r="A7" s="44" t="s">
        <v>3</v>
      </c>
      <c r="B7" s="49">
        <v>4</v>
      </c>
      <c r="C7" s="50">
        <v>0</v>
      </c>
      <c r="D7" s="50">
        <v>0</v>
      </c>
      <c r="E7" s="51">
        <v>4</v>
      </c>
      <c r="F7" s="52"/>
      <c r="G7" s="50"/>
      <c r="H7" s="50"/>
      <c r="I7" s="51"/>
      <c r="J7" s="52">
        <v>3</v>
      </c>
      <c r="K7" s="50">
        <v>0</v>
      </c>
      <c r="L7" s="50">
        <v>0</v>
      </c>
      <c r="M7" s="51">
        <v>3</v>
      </c>
      <c r="N7" s="52"/>
      <c r="O7" s="50"/>
      <c r="P7" s="50"/>
      <c r="Q7" s="51"/>
      <c r="R7" s="52"/>
      <c r="S7" s="50"/>
      <c r="T7" s="50"/>
      <c r="U7" s="51"/>
      <c r="V7" s="52"/>
      <c r="W7" s="50"/>
      <c r="X7" s="50"/>
      <c r="Y7" s="51"/>
      <c r="Z7" s="52">
        <v>2</v>
      </c>
      <c r="AA7" s="50">
        <v>0</v>
      </c>
      <c r="AB7" s="50">
        <v>0</v>
      </c>
      <c r="AC7" s="51">
        <v>2</v>
      </c>
      <c r="AD7" s="52">
        <v>2</v>
      </c>
      <c r="AE7" s="50">
        <v>0</v>
      </c>
      <c r="AF7" s="50">
        <v>0</v>
      </c>
      <c r="AG7" s="51">
        <v>2</v>
      </c>
      <c r="AH7" s="52"/>
      <c r="AI7" s="50"/>
      <c r="AJ7" s="50"/>
      <c r="AK7" s="51"/>
      <c r="AL7" s="52">
        <v>7</v>
      </c>
      <c r="AM7" s="50">
        <v>0</v>
      </c>
      <c r="AN7" s="50">
        <v>0</v>
      </c>
      <c r="AO7" s="51">
        <v>7</v>
      </c>
      <c r="AP7" s="52"/>
      <c r="AQ7" s="50"/>
      <c r="AR7" s="50"/>
      <c r="AS7" s="51"/>
    </row>
    <row r="8" spans="1:45" s="1" customFormat="1" ht="14.25" customHeight="1">
      <c r="A8" s="44" t="s">
        <v>4</v>
      </c>
      <c r="B8" s="49">
        <v>20</v>
      </c>
      <c r="C8" s="50">
        <v>3</v>
      </c>
      <c r="D8" s="50">
        <v>2</v>
      </c>
      <c r="E8" s="51">
        <v>25</v>
      </c>
      <c r="F8" s="52">
        <v>2</v>
      </c>
      <c r="G8" s="50">
        <v>0</v>
      </c>
      <c r="H8" s="50">
        <v>0</v>
      </c>
      <c r="I8" s="51">
        <v>2</v>
      </c>
      <c r="J8" s="52">
        <v>29</v>
      </c>
      <c r="K8" s="50">
        <v>8</v>
      </c>
      <c r="L8" s="50">
        <v>1</v>
      </c>
      <c r="M8" s="51">
        <v>38</v>
      </c>
      <c r="N8" s="52"/>
      <c r="O8" s="50"/>
      <c r="P8" s="50"/>
      <c r="Q8" s="51"/>
      <c r="R8" s="52">
        <v>1</v>
      </c>
      <c r="S8" s="50">
        <v>1</v>
      </c>
      <c r="T8" s="50">
        <v>0</v>
      </c>
      <c r="U8" s="51">
        <v>2</v>
      </c>
      <c r="V8" s="52">
        <v>23</v>
      </c>
      <c r="W8" s="50">
        <v>4</v>
      </c>
      <c r="X8" s="50">
        <v>2</v>
      </c>
      <c r="Y8" s="51">
        <v>29</v>
      </c>
      <c r="Z8" s="52">
        <v>3</v>
      </c>
      <c r="AA8" s="50">
        <v>1</v>
      </c>
      <c r="AB8" s="50">
        <v>1</v>
      </c>
      <c r="AC8" s="51">
        <v>5</v>
      </c>
      <c r="AD8" s="52">
        <v>5</v>
      </c>
      <c r="AE8" s="50">
        <v>0</v>
      </c>
      <c r="AF8" s="50">
        <v>2</v>
      </c>
      <c r="AG8" s="51">
        <v>7</v>
      </c>
      <c r="AH8" s="52">
        <v>48</v>
      </c>
      <c r="AI8" s="50">
        <v>4</v>
      </c>
      <c r="AJ8" s="50">
        <v>1</v>
      </c>
      <c r="AK8" s="51">
        <v>53</v>
      </c>
      <c r="AL8" s="52">
        <v>48</v>
      </c>
      <c r="AM8" s="50">
        <v>2</v>
      </c>
      <c r="AN8" s="50">
        <v>0</v>
      </c>
      <c r="AO8" s="51">
        <v>50</v>
      </c>
      <c r="AP8" s="52">
        <v>11</v>
      </c>
      <c r="AQ8" s="50">
        <v>0</v>
      </c>
      <c r="AR8" s="50">
        <v>0</v>
      </c>
      <c r="AS8" s="51">
        <v>11</v>
      </c>
    </row>
    <row r="9" spans="1:45" s="1" customFormat="1" ht="14.25" customHeight="1">
      <c r="A9" s="44" t="s">
        <v>5</v>
      </c>
      <c r="B9" s="49">
        <v>11</v>
      </c>
      <c r="C9" s="50">
        <v>3</v>
      </c>
      <c r="D9" s="50">
        <v>2</v>
      </c>
      <c r="E9" s="51">
        <v>16</v>
      </c>
      <c r="F9" s="52">
        <v>6</v>
      </c>
      <c r="G9" s="50">
        <v>0</v>
      </c>
      <c r="H9" s="50">
        <v>0</v>
      </c>
      <c r="I9" s="51">
        <v>6</v>
      </c>
      <c r="J9" s="52">
        <v>67</v>
      </c>
      <c r="K9" s="50">
        <v>6</v>
      </c>
      <c r="L9" s="50">
        <v>1</v>
      </c>
      <c r="M9" s="51">
        <v>74</v>
      </c>
      <c r="N9" s="52"/>
      <c r="O9" s="50"/>
      <c r="P9" s="50"/>
      <c r="Q9" s="51"/>
      <c r="R9" s="52">
        <v>1</v>
      </c>
      <c r="S9" s="50">
        <v>0</v>
      </c>
      <c r="T9" s="50">
        <v>0</v>
      </c>
      <c r="U9" s="51">
        <v>1</v>
      </c>
      <c r="V9" s="52">
        <v>17</v>
      </c>
      <c r="W9" s="50">
        <v>2</v>
      </c>
      <c r="X9" s="50">
        <v>0</v>
      </c>
      <c r="Y9" s="51">
        <v>19</v>
      </c>
      <c r="Z9" s="52">
        <v>3</v>
      </c>
      <c r="AA9" s="50">
        <v>1</v>
      </c>
      <c r="AB9" s="50">
        <v>0</v>
      </c>
      <c r="AC9" s="51">
        <v>4</v>
      </c>
      <c r="AD9" s="52">
        <v>19</v>
      </c>
      <c r="AE9" s="50">
        <v>2</v>
      </c>
      <c r="AF9" s="50">
        <v>2</v>
      </c>
      <c r="AG9" s="51">
        <v>23</v>
      </c>
      <c r="AH9" s="52">
        <v>22</v>
      </c>
      <c r="AI9" s="50">
        <v>6</v>
      </c>
      <c r="AJ9" s="50">
        <v>1</v>
      </c>
      <c r="AK9" s="51">
        <v>29</v>
      </c>
      <c r="AL9" s="52">
        <v>54</v>
      </c>
      <c r="AM9" s="50">
        <v>3</v>
      </c>
      <c r="AN9" s="50">
        <v>0</v>
      </c>
      <c r="AO9" s="51">
        <v>57</v>
      </c>
      <c r="AP9" s="52">
        <v>8</v>
      </c>
      <c r="AQ9" s="50">
        <v>0</v>
      </c>
      <c r="AR9" s="50">
        <v>1</v>
      </c>
      <c r="AS9" s="51">
        <v>9</v>
      </c>
    </row>
    <row r="10" spans="1:45" s="1" customFormat="1" ht="14.25" customHeight="1">
      <c r="A10" s="44" t="s">
        <v>6</v>
      </c>
      <c r="B10" s="49"/>
      <c r="C10" s="50"/>
      <c r="D10" s="50"/>
      <c r="E10" s="51"/>
      <c r="F10" s="52"/>
      <c r="G10" s="50"/>
      <c r="H10" s="50"/>
      <c r="I10" s="51"/>
      <c r="J10" s="52">
        <v>1</v>
      </c>
      <c r="K10" s="50">
        <v>2</v>
      </c>
      <c r="L10" s="50">
        <v>0</v>
      </c>
      <c r="M10" s="51">
        <v>3</v>
      </c>
      <c r="N10" s="52"/>
      <c r="O10" s="50"/>
      <c r="P10" s="50"/>
      <c r="Q10" s="51"/>
      <c r="R10" s="52"/>
      <c r="S10" s="50"/>
      <c r="T10" s="50"/>
      <c r="U10" s="51"/>
      <c r="V10" s="52">
        <v>1</v>
      </c>
      <c r="W10" s="50">
        <v>0</v>
      </c>
      <c r="X10" s="50">
        <v>0</v>
      </c>
      <c r="Y10" s="51">
        <v>1</v>
      </c>
      <c r="Z10" s="52"/>
      <c r="AA10" s="50"/>
      <c r="AB10" s="50"/>
      <c r="AC10" s="51"/>
      <c r="AD10" s="52"/>
      <c r="AE10" s="50"/>
      <c r="AF10" s="50"/>
      <c r="AG10" s="51"/>
      <c r="AH10" s="52"/>
      <c r="AI10" s="50"/>
      <c r="AJ10" s="50"/>
      <c r="AK10" s="51"/>
      <c r="AL10" s="52">
        <v>4</v>
      </c>
      <c r="AM10" s="50">
        <v>0</v>
      </c>
      <c r="AN10" s="50">
        <v>0</v>
      </c>
      <c r="AO10" s="51">
        <v>4</v>
      </c>
      <c r="AP10" s="52"/>
      <c r="AQ10" s="50"/>
      <c r="AR10" s="50"/>
      <c r="AS10" s="51"/>
    </row>
    <row r="11" spans="1:45" s="1" customFormat="1" ht="14.25" customHeight="1">
      <c r="A11" s="44" t="s">
        <v>7</v>
      </c>
      <c r="B11" s="49">
        <v>7</v>
      </c>
      <c r="C11" s="50">
        <v>1</v>
      </c>
      <c r="D11" s="50">
        <v>2</v>
      </c>
      <c r="E11" s="51">
        <v>10</v>
      </c>
      <c r="F11" s="52">
        <v>0</v>
      </c>
      <c r="G11" s="50">
        <v>0</v>
      </c>
      <c r="H11" s="50">
        <v>2</v>
      </c>
      <c r="I11" s="51">
        <v>2</v>
      </c>
      <c r="J11" s="52">
        <v>14</v>
      </c>
      <c r="K11" s="50">
        <v>2</v>
      </c>
      <c r="L11" s="50">
        <v>0</v>
      </c>
      <c r="M11" s="51">
        <v>16</v>
      </c>
      <c r="N11" s="52"/>
      <c r="O11" s="50"/>
      <c r="P11" s="50"/>
      <c r="Q11" s="51"/>
      <c r="R11" s="52"/>
      <c r="S11" s="50"/>
      <c r="T11" s="50"/>
      <c r="U11" s="51"/>
      <c r="V11" s="52">
        <v>3</v>
      </c>
      <c r="W11" s="50">
        <v>0</v>
      </c>
      <c r="X11" s="50">
        <v>0</v>
      </c>
      <c r="Y11" s="51">
        <v>3</v>
      </c>
      <c r="Z11" s="52">
        <v>2</v>
      </c>
      <c r="AA11" s="50">
        <v>0</v>
      </c>
      <c r="AB11" s="50">
        <v>0</v>
      </c>
      <c r="AC11" s="51">
        <v>2</v>
      </c>
      <c r="AD11" s="52">
        <v>2</v>
      </c>
      <c r="AE11" s="50">
        <v>0</v>
      </c>
      <c r="AF11" s="50">
        <v>0</v>
      </c>
      <c r="AG11" s="51">
        <v>2</v>
      </c>
      <c r="AH11" s="52">
        <v>6</v>
      </c>
      <c r="AI11" s="50">
        <v>0</v>
      </c>
      <c r="AJ11" s="50">
        <v>0</v>
      </c>
      <c r="AK11" s="51">
        <v>6</v>
      </c>
      <c r="AL11" s="52">
        <v>6</v>
      </c>
      <c r="AM11" s="50">
        <v>2</v>
      </c>
      <c r="AN11" s="50">
        <v>0</v>
      </c>
      <c r="AO11" s="51">
        <v>8</v>
      </c>
      <c r="AP11" s="52">
        <v>2</v>
      </c>
      <c r="AQ11" s="50">
        <v>0</v>
      </c>
      <c r="AR11" s="50">
        <v>0</v>
      </c>
      <c r="AS11" s="51">
        <v>2</v>
      </c>
    </row>
    <row r="12" spans="1:45" s="1" customFormat="1" ht="14.25" customHeight="1">
      <c r="A12" s="44" t="s">
        <v>8</v>
      </c>
      <c r="B12" s="49">
        <v>28</v>
      </c>
      <c r="C12" s="50">
        <v>3</v>
      </c>
      <c r="D12" s="50">
        <v>1</v>
      </c>
      <c r="E12" s="51">
        <v>32</v>
      </c>
      <c r="F12" s="52">
        <v>8</v>
      </c>
      <c r="G12" s="50">
        <v>0</v>
      </c>
      <c r="H12" s="50">
        <v>0</v>
      </c>
      <c r="I12" s="51">
        <v>8</v>
      </c>
      <c r="J12" s="52">
        <v>101</v>
      </c>
      <c r="K12" s="50">
        <v>15</v>
      </c>
      <c r="L12" s="50">
        <v>1</v>
      </c>
      <c r="M12" s="51">
        <v>117</v>
      </c>
      <c r="N12" s="52">
        <v>34</v>
      </c>
      <c r="O12" s="50">
        <v>0</v>
      </c>
      <c r="P12" s="50">
        <v>0</v>
      </c>
      <c r="Q12" s="51">
        <v>34</v>
      </c>
      <c r="R12" s="52">
        <v>8</v>
      </c>
      <c r="S12" s="50">
        <v>0</v>
      </c>
      <c r="T12" s="50">
        <v>0</v>
      </c>
      <c r="U12" s="51">
        <v>8</v>
      </c>
      <c r="V12" s="52">
        <v>69</v>
      </c>
      <c r="W12" s="50">
        <v>8</v>
      </c>
      <c r="X12" s="50">
        <v>8</v>
      </c>
      <c r="Y12" s="51">
        <v>85</v>
      </c>
      <c r="Z12" s="52">
        <v>24</v>
      </c>
      <c r="AA12" s="50">
        <v>5</v>
      </c>
      <c r="AB12" s="50">
        <v>0</v>
      </c>
      <c r="AC12" s="51">
        <v>29</v>
      </c>
      <c r="AD12" s="52">
        <v>1</v>
      </c>
      <c r="AE12" s="50">
        <v>1</v>
      </c>
      <c r="AF12" s="50">
        <v>3</v>
      </c>
      <c r="AG12" s="51">
        <v>5</v>
      </c>
      <c r="AH12" s="52">
        <v>67</v>
      </c>
      <c r="AI12" s="50">
        <v>3</v>
      </c>
      <c r="AJ12" s="50">
        <v>0</v>
      </c>
      <c r="AK12" s="51">
        <v>70</v>
      </c>
      <c r="AL12" s="52">
        <v>12</v>
      </c>
      <c r="AM12" s="50">
        <v>1</v>
      </c>
      <c r="AN12" s="50">
        <v>4</v>
      </c>
      <c r="AO12" s="51">
        <v>17</v>
      </c>
      <c r="AP12" s="52">
        <v>1</v>
      </c>
      <c r="AQ12" s="50">
        <v>0</v>
      </c>
      <c r="AR12" s="50">
        <v>0</v>
      </c>
      <c r="AS12" s="51">
        <v>1</v>
      </c>
    </row>
    <row r="13" spans="1:45" s="1" customFormat="1" ht="14.25" customHeight="1">
      <c r="A13" s="44" t="s">
        <v>288</v>
      </c>
      <c r="B13" s="49">
        <v>5</v>
      </c>
      <c r="C13" s="50">
        <v>1</v>
      </c>
      <c r="D13" s="50">
        <v>2</v>
      </c>
      <c r="E13" s="51">
        <v>8</v>
      </c>
      <c r="F13" s="52"/>
      <c r="G13" s="50"/>
      <c r="H13" s="50"/>
      <c r="I13" s="51"/>
      <c r="J13" s="52">
        <v>9</v>
      </c>
      <c r="K13" s="50">
        <v>2</v>
      </c>
      <c r="L13" s="50">
        <v>1</v>
      </c>
      <c r="M13" s="51">
        <v>12</v>
      </c>
      <c r="N13" s="52">
        <v>1</v>
      </c>
      <c r="O13" s="50">
        <v>0</v>
      </c>
      <c r="P13" s="50">
        <v>0</v>
      </c>
      <c r="Q13" s="51">
        <v>1</v>
      </c>
      <c r="R13" s="52"/>
      <c r="S13" s="50"/>
      <c r="T13" s="50"/>
      <c r="U13" s="51"/>
      <c r="V13" s="52">
        <v>5</v>
      </c>
      <c r="W13" s="50">
        <v>0</v>
      </c>
      <c r="X13" s="50">
        <v>1</v>
      </c>
      <c r="Y13" s="51">
        <v>6</v>
      </c>
      <c r="Z13" s="52">
        <v>3</v>
      </c>
      <c r="AA13" s="50">
        <v>0</v>
      </c>
      <c r="AB13" s="50">
        <v>4</v>
      </c>
      <c r="AC13" s="51">
        <v>7</v>
      </c>
      <c r="AD13" s="52"/>
      <c r="AE13" s="50"/>
      <c r="AF13" s="50"/>
      <c r="AG13" s="51"/>
      <c r="AH13" s="52">
        <v>20</v>
      </c>
      <c r="AI13" s="50">
        <v>1</v>
      </c>
      <c r="AJ13" s="50">
        <v>1</v>
      </c>
      <c r="AK13" s="51">
        <v>22</v>
      </c>
      <c r="AL13" s="52">
        <v>9</v>
      </c>
      <c r="AM13" s="50">
        <v>1</v>
      </c>
      <c r="AN13" s="50">
        <v>1</v>
      </c>
      <c r="AO13" s="51">
        <v>11</v>
      </c>
      <c r="AP13" s="52"/>
      <c r="AQ13" s="50"/>
      <c r="AR13" s="50"/>
      <c r="AS13" s="51"/>
    </row>
    <row r="14" spans="1:45" s="1" customFormat="1" ht="14.25" customHeight="1">
      <c r="A14" s="44" t="s">
        <v>10</v>
      </c>
      <c r="B14" s="49">
        <v>279</v>
      </c>
      <c r="C14" s="50">
        <v>227</v>
      </c>
      <c r="D14" s="50">
        <v>94</v>
      </c>
      <c r="E14" s="51">
        <v>600</v>
      </c>
      <c r="F14" s="52">
        <v>4</v>
      </c>
      <c r="G14" s="50">
        <v>2</v>
      </c>
      <c r="H14" s="50">
        <v>1</v>
      </c>
      <c r="I14" s="51">
        <v>7</v>
      </c>
      <c r="J14" s="52">
        <v>4030</v>
      </c>
      <c r="K14" s="50">
        <v>759</v>
      </c>
      <c r="L14" s="50">
        <v>99</v>
      </c>
      <c r="M14" s="51">
        <v>4888</v>
      </c>
      <c r="N14" s="52">
        <v>26</v>
      </c>
      <c r="O14" s="50">
        <v>6</v>
      </c>
      <c r="P14" s="50">
        <v>12</v>
      </c>
      <c r="Q14" s="51">
        <v>44</v>
      </c>
      <c r="R14" s="52">
        <v>220</v>
      </c>
      <c r="S14" s="50">
        <v>8</v>
      </c>
      <c r="T14" s="50">
        <v>1</v>
      </c>
      <c r="U14" s="51">
        <v>229</v>
      </c>
      <c r="V14" s="52">
        <v>2673</v>
      </c>
      <c r="W14" s="50">
        <v>103</v>
      </c>
      <c r="X14" s="50">
        <v>41</v>
      </c>
      <c r="Y14" s="51">
        <v>2817</v>
      </c>
      <c r="Z14" s="52">
        <v>406</v>
      </c>
      <c r="AA14" s="50">
        <v>24</v>
      </c>
      <c r="AB14" s="50">
        <v>8</v>
      </c>
      <c r="AC14" s="51">
        <v>438</v>
      </c>
      <c r="AD14" s="52">
        <v>133</v>
      </c>
      <c r="AE14" s="50">
        <v>59</v>
      </c>
      <c r="AF14" s="50">
        <v>40</v>
      </c>
      <c r="AG14" s="51">
        <v>232</v>
      </c>
      <c r="AH14" s="52">
        <v>2897</v>
      </c>
      <c r="AI14" s="50">
        <v>240</v>
      </c>
      <c r="AJ14" s="50">
        <v>16</v>
      </c>
      <c r="AK14" s="51">
        <v>3153</v>
      </c>
      <c r="AL14" s="52">
        <v>379</v>
      </c>
      <c r="AM14" s="50">
        <v>471</v>
      </c>
      <c r="AN14" s="50">
        <v>6</v>
      </c>
      <c r="AO14" s="51">
        <v>856</v>
      </c>
      <c r="AP14" s="52">
        <v>509</v>
      </c>
      <c r="AQ14" s="50">
        <v>58</v>
      </c>
      <c r="AR14" s="50">
        <v>5</v>
      </c>
      <c r="AS14" s="51">
        <v>572</v>
      </c>
    </row>
    <row r="15" spans="1:45" s="1" customFormat="1" ht="14.25" customHeight="1">
      <c r="A15" s="44" t="s">
        <v>11</v>
      </c>
      <c r="B15" s="49">
        <v>201</v>
      </c>
      <c r="C15" s="50">
        <v>39</v>
      </c>
      <c r="D15" s="50">
        <v>41</v>
      </c>
      <c r="E15" s="51">
        <v>281</v>
      </c>
      <c r="F15" s="52">
        <v>8</v>
      </c>
      <c r="G15" s="50">
        <v>0</v>
      </c>
      <c r="H15" s="50">
        <v>0</v>
      </c>
      <c r="I15" s="51">
        <v>8</v>
      </c>
      <c r="J15" s="52">
        <v>487</v>
      </c>
      <c r="K15" s="50">
        <v>101</v>
      </c>
      <c r="L15" s="50">
        <v>3</v>
      </c>
      <c r="M15" s="51">
        <v>591</v>
      </c>
      <c r="N15" s="52">
        <v>20</v>
      </c>
      <c r="O15" s="50">
        <v>0</v>
      </c>
      <c r="P15" s="50">
        <v>0</v>
      </c>
      <c r="Q15" s="51">
        <v>20</v>
      </c>
      <c r="R15" s="52">
        <v>45</v>
      </c>
      <c r="S15" s="50">
        <v>2</v>
      </c>
      <c r="T15" s="50">
        <v>0</v>
      </c>
      <c r="U15" s="51">
        <v>47</v>
      </c>
      <c r="V15" s="52">
        <v>349</v>
      </c>
      <c r="W15" s="50">
        <v>21</v>
      </c>
      <c r="X15" s="50">
        <v>1</v>
      </c>
      <c r="Y15" s="51">
        <v>371</v>
      </c>
      <c r="Z15" s="52">
        <v>141</v>
      </c>
      <c r="AA15" s="50">
        <v>8</v>
      </c>
      <c r="AB15" s="50">
        <v>2</v>
      </c>
      <c r="AC15" s="51">
        <v>151</v>
      </c>
      <c r="AD15" s="52">
        <v>142</v>
      </c>
      <c r="AE15" s="50">
        <v>13</v>
      </c>
      <c r="AF15" s="50">
        <v>14</v>
      </c>
      <c r="AG15" s="51">
        <v>169</v>
      </c>
      <c r="AH15" s="52">
        <v>380</v>
      </c>
      <c r="AI15" s="50">
        <v>29</v>
      </c>
      <c r="AJ15" s="50">
        <v>0</v>
      </c>
      <c r="AK15" s="51">
        <v>409</v>
      </c>
      <c r="AL15" s="52">
        <v>311</v>
      </c>
      <c r="AM15" s="50">
        <v>74</v>
      </c>
      <c r="AN15" s="50">
        <v>2</v>
      </c>
      <c r="AO15" s="51">
        <v>387</v>
      </c>
      <c r="AP15" s="52">
        <v>29</v>
      </c>
      <c r="AQ15" s="50">
        <v>7</v>
      </c>
      <c r="AR15" s="50">
        <v>0</v>
      </c>
      <c r="AS15" s="51">
        <v>36</v>
      </c>
    </row>
    <row r="16" spans="1:45" s="1" customFormat="1" ht="14.25" customHeight="1">
      <c r="A16" s="44" t="s">
        <v>12</v>
      </c>
      <c r="B16" s="49">
        <v>34</v>
      </c>
      <c r="C16" s="50">
        <v>7</v>
      </c>
      <c r="D16" s="50">
        <v>3</v>
      </c>
      <c r="E16" s="51">
        <v>44</v>
      </c>
      <c r="F16" s="52">
        <v>3</v>
      </c>
      <c r="G16" s="50">
        <v>0</v>
      </c>
      <c r="H16" s="50">
        <v>0</v>
      </c>
      <c r="I16" s="51">
        <v>3</v>
      </c>
      <c r="J16" s="52">
        <v>219</v>
      </c>
      <c r="K16" s="50">
        <v>12</v>
      </c>
      <c r="L16" s="50">
        <v>1</v>
      </c>
      <c r="M16" s="51">
        <v>232</v>
      </c>
      <c r="N16" s="52">
        <v>3</v>
      </c>
      <c r="O16" s="50">
        <v>0</v>
      </c>
      <c r="P16" s="50">
        <v>0</v>
      </c>
      <c r="Q16" s="51">
        <v>3</v>
      </c>
      <c r="R16" s="52">
        <v>20</v>
      </c>
      <c r="S16" s="50">
        <v>0</v>
      </c>
      <c r="T16" s="50">
        <v>0</v>
      </c>
      <c r="U16" s="51">
        <v>20</v>
      </c>
      <c r="V16" s="52">
        <v>125</v>
      </c>
      <c r="W16" s="50">
        <v>2</v>
      </c>
      <c r="X16" s="50">
        <v>4</v>
      </c>
      <c r="Y16" s="51">
        <v>131</v>
      </c>
      <c r="Z16" s="52">
        <v>67</v>
      </c>
      <c r="AA16" s="50">
        <v>2</v>
      </c>
      <c r="AB16" s="50">
        <v>2</v>
      </c>
      <c r="AC16" s="51">
        <v>71</v>
      </c>
      <c r="AD16" s="52">
        <v>1</v>
      </c>
      <c r="AE16" s="50">
        <v>4</v>
      </c>
      <c r="AF16" s="50">
        <v>1</v>
      </c>
      <c r="AG16" s="51">
        <v>6</v>
      </c>
      <c r="AH16" s="52">
        <v>72</v>
      </c>
      <c r="AI16" s="50">
        <v>7</v>
      </c>
      <c r="AJ16" s="50">
        <v>0</v>
      </c>
      <c r="AK16" s="51">
        <v>79</v>
      </c>
      <c r="AL16" s="52">
        <v>47</v>
      </c>
      <c r="AM16" s="50">
        <v>22</v>
      </c>
      <c r="AN16" s="50">
        <v>0</v>
      </c>
      <c r="AO16" s="51">
        <v>69</v>
      </c>
      <c r="AP16" s="52"/>
      <c r="AQ16" s="50"/>
      <c r="AR16" s="50"/>
      <c r="AS16" s="51"/>
    </row>
    <row r="17" spans="1:45" s="1" customFormat="1" ht="14.25" customHeight="1">
      <c r="A17" s="44" t="s">
        <v>13</v>
      </c>
      <c r="B17" s="49">
        <v>51</v>
      </c>
      <c r="C17" s="50">
        <v>13</v>
      </c>
      <c r="D17" s="50">
        <v>3</v>
      </c>
      <c r="E17" s="51">
        <v>67</v>
      </c>
      <c r="F17" s="52">
        <v>3</v>
      </c>
      <c r="G17" s="50">
        <v>1</v>
      </c>
      <c r="H17" s="50">
        <v>0</v>
      </c>
      <c r="I17" s="51">
        <v>4</v>
      </c>
      <c r="J17" s="52">
        <v>212</v>
      </c>
      <c r="K17" s="50">
        <v>71</v>
      </c>
      <c r="L17" s="50">
        <v>0</v>
      </c>
      <c r="M17" s="51">
        <v>283</v>
      </c>
      <c r="N17" s="52">
        <v>18</v>
      </c>
      <c r="O17" s="50">
        <v>0</v>
      </c>
      <c r="P17" s="50">
        <v>0</v>
      </c>
      <c r="Q17" s="51">
        <v>18</v>
      </c>
      <c r="R17" s="52">
        <v>29</v>
      </c>
      <c r="S17" s="50">
        <v>1</v>
      </c>
      <c r="T17" s="50">
        <v>0</v>
      </c>
      <c r="U17" s="51">
        <v>30</v>
      </c>
      <c r="V17" s="52">
        <v>254</v>
      </c>
      <c r="W17" s="50">
        <v>15</v>
      </c>
      <c r="X17" s="50">
        <v>3</v>
      </c>
      <c r="Y17" s="51">
        <v>272</v>
      </c>
      <c r="Z17" s="52">
        <v>69</v>
      </c>
      <c r="AA17" s="50">
        <v>2</v>
      </c>
      <c r="AB17" s="50">
        <v>15</v>
      </c>
      <c r="AC17" s="51">
        <v>86</v>
      </c>
      <c r="AD17" s="52">
        <v>119</v>
      </c>
      <c r="AE17" s="50">
        <v>2</v>
      </c>
      <c r="AF17" s="50">
        <v>22</v>
      </c>
      <c r="AG17" s="51">
        <v>143</v>
      </c>
      <c r="AH17" s="52">
        <v>169</v>
      </c>
      <c r="AI17" s="50">
        <v>22</v>
      </c>
      <c r="AJ17" s="50">
        <v>0</v>
      </c>
      <c r="AK17" s="51">
        <v>191</v>
      </c>
      <c r="AL17" s="52">
        <v>174</v>
      </c>
      <c r="AM17" s="50">
        <v>25</v>
      </c>
      <c r="AN17" s="50">
        <v>1</v>
      </c>
      <c r="AO17" s="51">
        <v>200</v>
      </c>
      <c r="AP17" s="52">
        <v>15</v>
      </c>
      <c r="AQ17" s="50">
        <v>3</v>
      </c>
      <c r="AR17" s="50">
        <v>0</v>
      </c>
      <c r="AS17" s="51">
        <v>18</v>
      </c>
    </row>
    <row r="18" spans="1:45" s="1" customFormat="1" ht="14.25" customHeight="1">
      <c r="A18" s="44" t="s">
        <v>14</v>
      </c>
      <c r="B18" s="49">
        <v>2</v>
      </c>
      <c r="C18" s="50">
        <v>2</v>
      </c>
      <c r="D18" s="50">
        <v>4</v>
      </c>
      <c r="E18" s="51">
        <v>8</v>
      </c>
      <c r="F18" s="52"/>
      <c r="G18" s="50"/>
      <c r="H18" s="50"/>
      <c r="I18" s="51"/>
      <c r="J18" s="52">
        <v>3</v>
      </c>
      <c r="K18" s="50">
        <v>1</v>
      </c>
      <c r="L18" s="50">
        <v>2</v>
      </c>
      <c r="M18" s="51">
        <v>6</v>
      </c>
      <c r="N18" s="52">
        <v>2</v>
      </c>
      <c r="O18" s="50">
        <v>0</v>
      </c>
      <c r="P18" s="50">
        <v>0</v>
      </c>
      <c r="Q18" s="51">
        <v>2</v>
      </c>
      <c r="R18" s="52"/>
      <c r="S18" s="50"/>
      <c r="T18" s="50"/>
      <c r="U18" s="51"/>
      <c r="V18" s="52">
        <v>0</v>
      </c>
      <c r="W18" s="50">
        <v>0</v>
      </c>
      <c r="X18" s="50">
        <v>2</v>
      </c>
      <c r="Y18" s="51">
        <v>2</v>
      </c>
      <c r="Z18" s="52"/>
      <c r="AA18" s="50"/>
      <c r="AB18" s="50"/>
      <c r="AC18" s="51"/>
      <c r="AD18" s="52">
        <v>0</v>
      </c>
      <c r="AE18" s="50">
        <v>0</v>
      </c>
      <c r="AF18" s="50">
        <v>1</v>
      </c>
      <c r="AG18" s="51">
        <v>1</v>
      </c>
      <c r="AH18" s="52"/>
      <c r="AI18" s="50"/>
      <c r="AJ18" s="50"/>
      <c r="AK18" s="51"/>
      <c r="AL18" s="52"/>
      <c r="AM18" s="50"/>
      <c r="AN18" s="50"/>
      <c r="AO18" s="51"/>
      <c r="AP18" s="52"/>
      <c r="AQ18" s="50"/>
      <c r="AR18" s="50"/>
      <c r="AS18" s="51"/>
    </row>
    <row r="19" spans="1:45" s="1" customFormat="1" ht="14.25" customHeight="1">
      <c r="A19" s="44" t="s">
        <v>15</v>
      </c>
      <c r="B19" s="49">
        <v>8</v>
      </c>
      <c r="C19" s="50">
        <v>0</v>
      </c>
      <c r="D19" s="50">
        <v>1</v>
      </c>
      <c r="E19" s="51">
        <v>9</v>
      </c>
      <c r="F19" s="52"/>
      <c r="G19" s="50"/>
      <c r="H19" s="50"/>
      <c r="I19" s="51"/>
      <c r="J19" s="52">
        <v>18</v>
      </c>
      <c r="K19" s="50">
        <v>6</v>
      </c>
      <c r="L19" s="50">
        <v>0</v>
      </c>
      <c r="M19" s="51">
        <v>24</v>
      </c>
      <c r="N19" s="52">
        <v>4</v>
      </c>
      <c r="O19" s="50">
        <v>1</v>
      </c>
      <c r="P19" s="50">
        <v>0</v>
      </c>
      <c r="Q19" s="51">
        <v>5</v>
      </c>
      <c r="R19" s="52"/>
      <c r="S19" s="50"/>
      <c r="T19" s="50"/>
      <c r="U19" s="51"/>
      <c r="V19" s="52">
        <v>6</v>
      </c>
      <c r="W19" s="50">
        <v>2</v>
      </c>
      <c r="X19" s="50">
        <v>2</v>
      </c>
      <c r="Y19" s="51">
        <v>10</v>
      </c>
      <c r="Z19" s="52">
        <v>4</v>
      </c>
      <c r="AA19" s="50">
        <v>0</v>
      </c>
      <c r="AB19" s="50">
        <v>1</v>
      </c>
      <c r="AC19" s="51">
        <v>5</v>
      </c>
      <c r="AD19" s="52">
        <v>1</v>
      </c>
      <c r="AE19" s="50">
        <v>1</v>
      </c>
      <c r="AF19" s="50">
        <v>0</v>
      </c>
      <c r="AG19" s="51">
        <v>2</v>
      </c>
      <c r="AH19" s="52">
        <v>27</v>
      </c>
      <c r="AI19" s="50">
        <v>7</v>
      </c>
      <c r="AJ19" s="50">
        <v>1</v>
      </c>
      <c r="AK19" s="51">
        <v>35</v>
      </c>
      <c r="AL19" s="52">
        <v>27</v>
      </c>
      <c r="AM19" s="50">
        <v>1</v>
      </c>
      <c r="AN19" s="50">
        <v>0</v>
      </c>
      <c r="AO19" s="51">
        <v>28</v>
      </c>
      <c r="AP19" s="52">
        <v>0</v>
      </c>
      <c r="AQ19" s="50">
        <v>1</v>
      </c>
      <c r="AR19" s="50">
        <v>0</v>
      </c>
      <c r="AS19" s="51">
        <v>1</v>
      </c>
    </row>
    <row r="20" spans="1:45" s="1" customFormat="1" ht="14.25" customHeight="1">
      <c r="A20" s="44" t="s">
        <v>16</v>
      </c>
      <c r="B20" s="49">
        <v>728</v>
      </c>
      <c r="C20" s="50">
        <v>118</v>
      </c>
      <c r="D20" s="50">
        <v>65</v>
      </c>
      <c r="E20" s="51">
        <v>911</v>
      </c>
      <c r="F20" s="52">
        <v>1</v>
      </c>
      <c r="G20" s="50">
        <v>0</v>
      </c>
      <c r="H20" s="50">
        <v>0</v>
      </c>
      <c r="I20" s="51">
        <v>1</v>
      </c>
      <c r="J20" s="52">
        <v>1527</v>
      </c>
      <c r="K20" s="50">
        <v>628</v>
      </c>
      <c r="L20" s="50">
        <v>23</v>
      </c>
      <c r="M20" s="51">
        <v>2178</v>
      </c>
      <c r="N20" s="52">
        <v>67</v>
      </c>
      <c r="O20" s="50">
        <v>10</v>
      </c>
      <c r="P20" s="50">
        <v>0</v>
      </c>
      <c r="Q20" s="51">
        <v>77</v>
      </c>
      <c r="R20" s="52">
        <v>141</v>
      </c>
      <c r="S20" s="50">
        <v>6</v>
      </c>
      <c r="T20" s="50">
        <v>0</v>
      </c>
      <c r="U20" s="51">
        <v>147</v>
      </c>
      <c r="V20" s="52">
        <v>1042</v>
      </c>
      <c r="W20" s="50">
        <v>48</v>
      </c>
      <c r="X20" s="50">
        <v>14</v>
      </c>
      <c r="Y20" s="51">
        <v>1104</v>
      </c>
      <c r="Z20" s="52">
        <v>125</v>
      </c>
      <c r="AA20" s="50">
        <v>38</v>
      </c>
      <c r="AB20" s="50">
        <v>2</v>
      </c>
      <c r="AC20" s="51">
        <v>165</v>
      </c>
      <c r="AD20" s="52">
        <v>105</v>
      </c>
      <c r="AE20" s="50">
        <v>9</v>
      </c>
      <c r="AF20" s="50">
        <v>29</v>
      </c>
      <c r="AG20" s="51">
        <v>143</v>
      </c>
      <c r="AH20" s="52">
        <v>905</v>
      </c>
      <c r="AI20" s="50">
        <v>102</v>
      </c>
      <c r="AJ20" s="50">
        <v>12</v>
      </c>
      <c r="AK20" s="51">
        <v>1019</v>
      </c>
      <c r="AL20" s="52">
        <v>832</v>
      </c>
      <c r="AM20" s="50">
        <v>450</v>
      </c>
      <c r="AN20" s="50">
        <v>9</v>
      </c>
      <c r="AO20" s="51">
        <v>1291</v>
      </c>
      <c r="AP20" s="52">
        <v>64</v>
      </c>
      <c r="AQ20" s="50">
        <v>12</v>
      </c>
      <c r="AR20" s="50">
        <v>3</v>
      </c>
      <c r="AS20" s="51">
        <v>79</v>
      </c>
    </row>
    <row r="21" spans="1:45" s="1" customFormat="1" ht="14.25" customHeight="1">
      <c r="A21" s="44" t="s">
        <v>17</v>
      </c>
      <c r="B21" s="49">
        <v>3</v>
      </c>
      <c r="C21" s="50">
        <v>0</v>
      </c>
      <c r="D21" s="50">
        <v>0</v>
      </c>
      <c r="E21" s="51">
        <v>3</v>
      </c>
      <c r="F21" s="52"/>
      <c r="G21" s="50"/>
      <c r="H21" s="50"/>
      <c r="I21" s="51"/>
      <c r="J21" s="52">
        <v>6</v>
      </c>
      <c r="K21" s="50">
        <v>4</v>
      </c>
      <c r="L21" s="50">
        <v>0</v>
      </c>
      <c r="M21" s="51">
        <v>10</v>
      </c>
      <c r="N21" s="52"/>
      <c r="O21" s="50"/>
      <c r="P21" s="50"/>
      <c r="Q21" s="51"/>
      <c r="R21" s="52"/>
      <c r="S21" s="50"/>
      <c r="T21" s="50"/>
      <c r="U21" s="51"/>
      <c r="V21" s="52">
        <v>1</v>
      </c>
      <c r="W21" s="50">
        <v>0</v>
      </c>
      <c r="X21" s="50">
        <v>3</v>
      </c>
      <c r="Y21" s="51">
        <v>4</v>
      </c>
      <c r="Z21" s="52">
        <v>2</v>
      </c>
      <c r="AA21" s="50">
        <v>0</v>
      </c>
      <c r="AB21" s="50">
        <v>0</v>
      </c>
      <c r="AC21" s="51">
        <v>2</v>
      </c>
      <c r="AD21" s="52"/>
      <c r="AE21" s="50"/>
      <c r="AF21" s="50"/>
      <c r="AG21" s="51"/>
      <c r="AH21" s="52">
        <v>7</v>
      </c>
      <c r="AI21" s="50">
        <v>2</v>
      </c>
      <c r="AJ21" s="50">
        <v>2</v>
      </c>
      <c r="AK21" s="51">
        <v>11</v>
      </c>
      <c r="AL21" s="52">
        <v>2</v>
      </c>
      <c r="AM21" s="50">
        <v>0</v>
      </c>
      <c r="AN21" s="50">
        <v>1</v>
      </c>
      <c r="AO21" s="51">
        <v>3</v>
      </c>
      <c r="AP21" s="52"/>
      <c r="AQ21" s="50"/>
      <c r="AR21" s="50"/>
      <c r="AS21" s="51"/>
    </row>
    <row r="22" spans="1:45" s="1" customFormat="1" ht="14.25" customHeight="1">
      <c r="A22" s="44" t="s">
        <v>18</v>
      </c>
      <c r="B22" s="49">
        <v>258</v>
      </c>
      <c r="C22" s="50">
        <v>21</v>
      </c>
      <c r="D22" s="50">
        <v>12</v>
      </c>
      <c r="E22" s="51">
        <v>291</v>
      </c>
      <c r="F22" s="52"/>
      <c r="G22" s="50"/>
      <c r="H22" s="50"/>
      <c r="I22" s="51"/>
      <c r="J22" s="52">
        <v>1122</v>
      </c>
      <c r="K22" s="50">
        <v>152</v>
      </c>
      <c r="L22" s="50">
        <v>4</v>
      </c>
      <c r="M22" s="51">
        <v>1278</v>
      </c>
      <c r="N22" s="52">
        <v>92</v>
      </c>
      <c r="O22" s="50">
        <v>6</v>
      </c>
      <c r="P22" s="50">
        <v>0</v>
      </c>
      <c r="Q22" s="51">
        <v>98</v>
      </c>
      <c r="R22" s="52">
        <v>35</v>
      </c>
      <c r="S22" s="50">
        <v>7</v>
      </c>
      <c r="T22" s="50">
        <v>1</v>
      </c>
      <c r="U22" s="51">
        <v>43</v>
      </c>
      <c r="V22" s="52">
        <v>431</v>
      </c>
      <c r="W22" s="50">
        <v>19</v>
      </c>
      <c r="X22" s="50">
        <v>57</v>
      </c>
      <c r="Y22" s="51">
        <v>507</v>
      </c>
      <c r="Z22" s="52">
        <v>82</v>
      </c>
      <c r="AA22" s="50">
        <v>15</v>
      </c>
      <c r="AB22" s="50">
        <v>2</v>
      </c>
      <c r="AC22" s="51">
        <v>99</v>
      </c>
      <c r="AD22" s="52">
        <v>208</v>
      </c>
      <c r="AE22" s="50">
        <v>13</v>
      </c>
      <c r="AF22" s="50">
        <v>98</v>
      </c>
      <c r="AG22" s="51">
        <v>319</v>
      </c>
      <c r="AH22" s="52">
        <v>483</v>
      </c>
      <c r="AI22" s="50">
        <v>21</v>
      </c>
      <c r="AJ22" s="50">
        <v>43</v>
      </c>
      <c r="AK22" s="51">
        <v>547</v>
      </c>
      <c r="AL22" s="52">
        <v>295</v>
      </c>
      <c r="AM22" s="50">
        <v>48</v>
      </c>
      <c r="AN22" s="50">
        <v>5</v>
      </c>
      <c r="AO22" s="51">
        <v>348</v>
      </c>
      <c r="AP22" s="52">
        <v>12</v>
      </c>
      <c r="AQ22" s="50">
        <v>1</v>
      </c>
      <c r="AR22" s="50">
        <v>1</v>
      </c>
      <c r="AS22" s="51">
        <v>14</v>
      </c>
    </row>
    <row r="23" spans="1:45" s="1" customFormat="1" ht="14.25" customHeight="1">
      <c r="A23" s="44" t="s">
        <v>19</v>
      </c>
      <c r="B23" s="49">
        <v>12</v>
      </c>
      <c r="C23" s="50">
        <v>3</v>
      </c>
      <c r="D23" s="50">
        <v>0</v>
      </c>
      <c r="E23" s="51">
        <v>15</v>
      </c>
      <c r="F23" s="52"/>
      <c r="G23" s="50"/>
      <c r="H23" s="50"/>
      <c r="I23" s="51"/>
      <c r="J23" s="52">
        <v>32</v>
      </c>
      <c r="K23" s="50">
        <v>14</v>
      </c>
      <c r="L23" s="50">
        <v>2</v>
      </c>
      <c r="M23" s="51">
        <v>48</v>
      </c>
      <c r="N23" s="52">
        <v>4</v>
      </c>
      <c r="O23" s="50">
        <v>1</v>
      </c>
      <c r="P23" s="50">
        <v>0</v>
      </c>
      <c r="Q23" s="51">
        <v>5</v>
      </c>
      <c r="R23" s="52"/>
      <c r="S23" s="50"/>
      <c r="T23" s="50"/>
      <c r="U23" s="51"/>
      <c r="V23" s="52">
        <v>6</v>
      </c>
      <c r="W23" s="50">
        <v>1</v>
      </c>
      <c r="X23" s="50">
        <v>2</v>
      </c>
      <c r="Y23" s="51">
        <v>9</v>
      </c>
      <c r="Z23" s="52">
        <v>19</v>
      </c>
      <c r="AA23" s="50">
        <v>0</v>
      </c>
      <c r="AB23" s="50">
        <v>1</v>
      </c>
      <c r="AC23" s="51">
        <v>20</v>
      </c>
      <c r="AD23" s="52">
        <v>8</v>
      </c>
      <c r="AE23" s="50">
        <v>1</v>
      </c>
      <c r="AF23" s="50">
        <v>4</v>
      </c>
      <c r="AG23" s="51">
        <v>13</v>
      </c>
      <c r="AH23" s="52">
        <v>24</v>
      </c>
      <c r="AI23" s="50">
        <v>2</v>
      </c>
      <c r="AJ23" s="50">
        <v>5</v>
      </c>
      <c r="AK23" s="51">
        <v>31</v>
      </c>
      <c r="AL23" s="52">
        <v>4</v>
      </c>
      <c r="AM23" s="50">
        <v>1</v>
      </c>
      <c r="AN23" s="50">
        <v>2</v>
      </c>
      <c r="AO23" s="51">
        <v>7</v>
      </c>
      <c r="AP23" s="52">
        <v>1</v>
      </c>
      <c r="AQ23" s="50">
        <v>1</v>
      </c>
      <c r="AR23" s="50">
        <v>1</v>
      </c>
      <c r="AS23" s="51">
        <v>3</v>
      </c>
    </row>
    <row r="24" spans="1:45" s="1" customFormat="1" ht="14.25" customHeight="1">
      <c r="A24" s="44" t="s">
        <v>20</v>
      </c>
      <c r="B24" s="49">
        <v>0</v>
      </c>
      <c r="C24" s="50">
        <v>0</v>
      </c>
      <c r="D24" s="50">
        <v>28</v>
      </c>
      <c r="E24" s="51">
        <v>28</v>
      </c>
      <c r="F24" s="52"/>
      <c r="G24" s="50"/>
      <c r="H24" s="50"/>
      <c r="I24" s="51"/>
      <c r="J24" s="52">
        <v>5</v>
      </c>
      <c r="K24" s="50">
        <v>5</v>
      </c>
      <c r="L24" s="50">
        <v>23</v>
      </c>
      <c r="M24" s="51">
        <v>33</v>
      </c>
      <c r="N24" s="52">
        <v>1</v>
      </c>
      <c r="O24" s="50">
        <v>0</v>
      </c>
      <c r="P24" s="50">
        <v>0</v>
      </c>
      <c r="Q24" s="51">
        <v>1</v>
      </c>
      <c r="R24" s="52"/>
      <c r="S24" s="50"/>
      <c r="T24" s="50"/>
      <c r="U24" s="51"/>
      <c r="V24" s="52">
        <v>2</v>
      </c>
      <c r="W24" s="50">
        <v>0</v>
      </c>
      <c r="X24" s="50">
        <v>28</v>
      </c>
      <c r="Y24" s="51">
        <v>30</v>
      </c>
      <c r="Z24" s="52">
        <v>1</v>
      </c>
      <c r="AA24" s="50">
        <v>0</v>
      </c>
      <c r="AB24" s="50">
        <v>4</v>
      </c>
      <c r="AC24" s="51">
        <v>5</v>
      </c>
      <c r="AD24" s="52">
        <v>0</v>
      </c>
      <c r="AE24" s="50">
        <v>0</v>
      </c>
      <c r="AF24" s="50">
        <v>15</v>
      </c>
      <c r="AG24" s="51">
        <v>15</v>
      </c>
      <c r="AH24" s="52">
        <v>0</v>
      </c>
      <c r="AI24" s="50">
        <v>0</v>
      </c>
      <c r="AJ24" s="50">
        <v>1</v>
      </c>
      <c r="AK24" s="51">
        <v>1</v>
      </c>
      <c r="AL24" s="52">
        <v>0</v>
      </c>
      <c r="AM24" s="50">
        <v>0</v>
      </c>
      <c r="AN24" s="50">
        <v>1</v>
      </c>
      <c r="AO24" s="51">
        <v>1</v>
      </c>
      <c r="AP24" s="52">
        <v>0</v>
      </c>
      <c r="AQ24" s="50">
        <v>1</v>
      </c>
      <c r="AR24" s="50">
        <v>4</v>
      </c>
      <c r="AS24" s="51">
        <v>5</v>
      </c>
    </row>
    <row r="25" spans="1:45" s="1" customFormat="1" ht="14.25" customHeight="1" thickBot="1">
      <c r="A25" s="44" t="s">
        <v>304</v>
      </c>
      <c r="B25" s="49"/>
      <c r="C25" s="50"/>
      <c r="D25" s="50"/>
      <c r="E25" s="51"/>
      <c r="F25" s="52"/>
      <c r="G25" s="50"/>
      <c r="H25" s="50"/>
      <c r="I25" s="51"/>
      <c r="J25" s="52">
        <v>4</v>
      </c>
      <c r="K25" s="50">
        <v>0</v>
      </c>
      <c r="L25" s="50">
        <v>0</v>
      </c>
      <c r="M25" s="51">
        <v>4</v>
      </c>
      <c r="N25" s="52"/>
      <c r="O25" s="50"/>
      <c r="P25" s="50"/>
      <c r="Q25" s="51"/>
      <c r="R25" s="52"/>
      <c r="S25" s="50"/>
      <c r="T25" s="50"/>
      <c r="U25" s="51"/>
      <c r="V25" s="52">
        <v>1</v>
      </c>
      <c r="W25" s="50">
        <v>0</v>
      </c>
      <c r="X25" s="50">
        <v>0</v>
      </c>
      <c r="Y25" s="51">
        <v>1</v>
      </c>
      <c r="Z25" s="52">
        <v>0</v>
      </c>
      <c r="AA25" s="50">
        <v>0</v>
      </c>
      <c r="AB25" s="50">
        <v>27</v>
      </c>
      <c r="AC25" s="51">
        <v>27</v>
      </c>
      <c r="AD25" s="52"/>
      <c r="AE25" s="50"/>
      <c r="AF25" s="50"/>
      <c r="AG25" s="51"/>
      <c r="AH25" s="52"/>
      <c r="AI25" s="50"/>
      <c r="AJ25" s="50"/>
      <c r="AK25" s="51"/>
      <c r="AL25" s="52"/>
      <c r="AM25" s="50"/>
      <c r="AN25" s="50"/>
      <c r="AO25" s="51"/>
      <c r="AP25" s="52"/>
      <c r="AQ25" s="50"/>
      <c r="AR25" s="50"/>
      <c r="AS25" s="51"/>
    </row>
    <row r="26" spans="1:45" s="1" customFormat="1" ht="14.25" customHeight="1" thickBot="1">
      <c r="A26" s="53" t="s">
        <v>0</v>
      </c>
      <c r="B26" s="54">
        <f aca="true" t="shared" si="0" ref="B26:AS26">SUM(B5:B25)</f>
        <v>2301</v>
      </c>
      <c r="C26" s="55">
        <f t="shared" si="0"/>
        <v>505</v>
      </c>
      <c r="D26" s="55">
        <f t="shared" si="0"/>
        <v>328</v>
      </c>
      <c r="E26" s="56">
        <f t="shared" si="0"/>
        <v>3134</v>
      </c>
      <c r="F26" s="54">
        <f t="shared" si="0"/>
        <v>42</v>
      </c>
      <c r="G26" s="55">
        <f t="shared" si="0"/>
        <v>5</v>
      </c>
      <c r="H26" s="55">
        <f t="shared" si="0"/>
        <v>3</v>
      </c>
      <c r="I26" s="56">
        <f t="shared" si="0"/>
        <v>50</v>
      </c>
      <c r="J26" s="54">
        <f t="shared" si="0"/>
        <v>9442</v>
      </c>
      <c r="K26" s="55">
        <f t="shared" si="0"/>
        <v>2067</v>
      </c>
      <c r="L26" s="55">
        <f t="shared" si="0"/>
        <v>201</v>
      </c>
      <c r="M26" s="56">
        <f t="shared" si="0"/>
        <v>11710</v>
      </c>
      <c r="N26" s="54">
        <f t="shared" si="0"/>
        <v>357</v>
      </c>
      <c r="O26" s="55">
        <f t="shared" si="0"/>
        <v>25</v>
      </c>
      <c r="P26" s="55">
        <f t="shared" si="0"/>
        <v>12</v>
      </c>
      <c r="Q26" s="56">
        <f t="shared" si="0"/>
        <v>394</v>
      </c>
      <c r="R26" s="54">
        <f t="shared" si="0"/>
        <v>571</v>
      </c>
      <c r="S26" s="55">
        <f t="shared" si="0"/>
        <v>34</v>
      </c>
      <c r="T26" s="55">
        <f t="shared" si="0"/>
        <v>3</v>
      </c>
      <c r="U26" s="56">
        <f t="shared" si="0"/>
        <v>608</v>
      </c>
      <c r="V26" s="54">
        <f t="shared" si="0"/>
        <v>5764</v>
      </c>
      <c r="W26" s="55">
        <f t="shared" si="0"/>
        <v>281</v>
      </c>
      <c r="X26" s="55">
        <f t="shared" si="0"/>
        <v>196</v>
      </c>
      <c r="Y26" s="56">
        <f t="shared" si="0"/>
        <v>6241</v>
      </c>
      <c r="Z26" s="54">
        <f t="shared" si="0"/>
        <v>1178</v>
      </c>
      <c r="AA26" s="55">
        <f t="shared" si="0"/>
        <v>113</v>
      </c>
      <c r="AB26" s="55">
        <f t="shared" si="0"/>
        <v>75</v>
      </c>
      <c r="AC26" s="56">
        <f t="shared" si="0"/>
        <v>1366</v>
      </c>
      <c r="AD26" s="54">
        <f t="shared" si="0"/>
        <v>940</v>
      </c>
      <c r="AE26" s="55">
        <f t="shared" si="0"/>
        <v>123</v>
      </c>
      <c r="AF26" s="55">
        <f t="shared" si="0"/>
        <v>268</v>
      </c>
      <c r="AG26" s="56">
        <f t="shared" si="0"/>
        <v>1331</v>
      </c>
      <c r="AH26" s="54">
        <f t="shared" si="0"/>
        <v>6125</v>
      </c>
      <c r="AI26" s="55">
        <f t="shared" si="0"/>
        <v>503</v>
      </c>
      <c r="AJ26" s="55">
        <f t="shared" si="0"/>
        <v>102</v>
      </c>
      <c r="AK26" s="56">
        <f t="shared" si="0"/>
        <v>6730</v>
      </c>
      <c r="AL26" s="54">
        <f t="shared" si="0"/>
        <v>3081</v>
      </c>
      <c r="AM26" s="55">
        <f t="shared" si="0"/>
        <v>1178</v>
      </c>
      <c r="AN26" s="55">
        <f t="shared" si="0"/>
        <v>77</v>
      </c>
      <c r="AO26" s="56">
        <f t="shared" si="0"/>
        <v>4336</v>
      </c>
      <c r="AP26" s="54">
        <f t="shared" si="0"/>
        <v>820</v>
      </c>
      <c r="AQ26" s="55">
        <f t="shared" si="0"/>
        <v>99</v>
      </c>
      <c r="AR26" s="55">
        <f t="shared" si="0"/>
        <v>21</v>
      </c>
      <c r="AS26" s="56">
        <f t="shared" si="0"/>
        <v>940</v>
      </c>
    </row>
    <row r="27" ht="12">
      <c r="A27" s="4" t="s">
        <v>83</v>
      </c>
    </row>
    <row r="28" ht="12">
      <c r="A28" s="4" t="s">
        <v>286</v>
      </c>
    </row>
    <row r="31" spans="1:45" s="1" customFormat="1" ht="15.75" customHeight="1" thickBot="1">
      <c r="A31" s="40"/>
      <c r="B31" s="346" t="s">
        <v>82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</row>
    <row r="32" spans="1:45" ht="12">
      <c r="A32" s="347" t="s">
        <v>21</v>
      </c>
      <c r="B32" s="343" t="s">
        <v>36</v>
      </c>
      <c r="C32" s="344"/>
      <c r="D32" s="344"/>
      <c r="E32" s="345"/>
      <c r="F32" s="343" t="s">
        <v>37</v>
      </c>
      <c r="G32" s="344"/>
      <c r="H32" s="344"/>
      <c r="I32" s="345"/>
      <c r="J32" s="343" t="s">
        <v>38</v>
      </c>
      <c r="K32" s="344"/>
      <c r="L32" s="344"/>
      <c r="M32" s="345"/>
      <c r="N32" s="343" t="s">
        <v>39</v>
      </c>
      <c r="O32" s="344"/>
      <c r="P32" s="344"/>
      <c r="Q32" s="345"/>
      <c r="R32" s="343" t="s">
        <v>40</v>
      </c>
      <c r="S32" s="344"/>
      <c r="T32" s="344"/>
      <c r="U32" s="345"/>
      <c r="V32" s="343" t="s">
        <v>41</v>
      </c>
      <c r="W32" s="344"/>
      <c r="X32" s="344"/>
      <c r="Y32" s="345"/>
      <c r="Z32" s="343" t="s">
        <v>42</v>
      </c>
      <c r="AA32" s="344"/>
      <c r="AB32" s="344"/>
      <c r="AC32" s="345"/>
      <c r="AD32" s="343" t="s">
        <v>43</v>
      </c>
      <c r="AE32" s="344"/>
      <c r="AF32" s="344"/>
      <c r="AG32" s="345"/>
      <c r="AH32" s="343" t="s">
        <v>44</v>
      </c>
      <c r="AI32" s="344"/>
      <c r="AJ32" s="344"/>
      <c r="AK32" s="345"/>
      <c r="AL32" s="344" t="s">
        <v>45</v>
      </c>
      <c r="AM32" s="344"/>
      <c r="AN32" s="344"/>
      <c r="AO32" s="345"/>
      <c r="AP32" s="343" t="s">
        <v>28</v>
      </c>
      <c r="AQ32" s="344"/>
      <c r="AR32" s="344"/>
      <c r="AS32" s="345"/>
    </row>
    <row r="33" spans="1:45" ht="12.75" thickBot="1">
      <c r="A33" s="348"/>
      <c r="B33" s="41" t="s">
        <v>78</v>
      </c>
      <c r="C33" s="42" t="s">
        <v>79</v>
      </c>
      <c r="D33" s="42" t="s">
        <v>80</v>
      </c>
      <c r="E33" s="43" t="s">
        <v>28</v>
      </c>
      <c r="F33" s="41" t="s">
        <v>78</v>
      </c>
      <c r="G33" s="42" t="s">
        <v>79</v>
      </c>
      <c r="H33" s="42" t="s">
        <v>80</v>
      </c>
      <c r="I33" s="43" t="s">
        <v>28</v>
      </c>
      <c r="J33" s="41" t="s">
        <v>78</v>
      </c>
      <c r="K33" s="42" t="s">
        <v>79</v>
      </c>
      <c r="L33" s="42" t="s">
        <v>80</v>
      </c>
      <c r="M33" s="43" t="s">
        <v>28</v>
      </c>
      <c r="N33" s="41" t="s">
        <v>78</v>
      </c>
      <c r="O33" s="42" t="s">
        <v>79</v>
      </c>
      <c r="P33" s="42" t="s">
        <v>80</v>
      </c>
      <c r="Q33" s="43" t="s">
        <v>28</v>
      </c>
      <c r="R33" s="41" t="s">
        <v>78</v>
      </c>
      <c r="S33" s="42" t="s">
        <v>79</v>
      </c>
      <c r="T33" s="42" t="s">
        <v>80</v>
      </c>
      <c r="U33" s="43" t="s">
        <v>28</v>
      </c>
      <c r="V33" s="41" t="s">
        <v>78</v>
      </c>
      <c r="W33" s="42" t="s">
        <v>79</v>
      </c>
      <c r="X33" s="42" t="s">
        <v>80</v>
      </c>
      <c r="Y33" s="43" t="s">
        <v>28</v>
      </c>
      <c r="Z33" s="41" t="s">
        <v>78</v>
      </c>
      <c r="AA33" s="42" t="s">
        <v>79</v>
      </c>
      <c r="AB33" s="42" t="s">
        <v>80</v>
      </c>
      <c r="AC33" s="43" t="s">
        <v>28</v>
      </c>
      <c r="AD33" s="41" t="s">
        <v>78</v>
      </c>
      <c r="AE33" s="42" t="s">
        <v>79</v>
      </c>
      <c r="AF33" s="42" t="s">
        <v>80</v>
      </c>
      <c r="AG33" s="43" t="s">
        <v>28</v>
      </c>
      <c r="AH33" s="41" t="s">
        <v>78</v>
      </c>
      <c r="AI33" s="42" t="s">
        <v>79</v>
      </c>
      <c r="AJ33" s="42" t="s">
        <v>80</v>
      </c>
      <c r="AK33" s="43" t="s">
        <v>28</v>
      </c>
      <c r="AL33" s="58" t="s">
        <v>78</v>
      </c>
      <c r="AM33" s="42" t="s">
        <v>79</v>
      </c>
      <c r="AN33" s="42" t="s">
        <v>80</v>
      </c>
      <c r="AO33" s="43" t="s">
        <v>28</v>
      </c>
      <c r="AP33" s="41" t="s">
        <v>78</v>
      </c>
      <c r="AQ33" s="42" t="s">
        <v>79</v>
      </c>
      <c r="AR33" s="42" t="s">
        <v>80</v>
      </c>
      <c r="AS33" s="43" t="s">
        <v>28</v>
      </c>
    </row>
    <row r="34" spans="1:45" ht="12">
      <c r="A34" s="44" t="s">
        <v>1</v>
      </c>
      <c r="B34" s="48">
        <v>495</v>
      </c>
      <c r="C34" s="46">
        <v>7</v>
      </c>
      <c r="D34" s="46">
        <v>41</v>
      </c>
      <c r="E34" s="47">
        <v>543</v>
      </c>
      <c r="F34" s="48">
        <v>638</v>
      </c>
      <c r="G34" s="46">
        <v>66</v>
      </c>
      <c r="H34" s="46">
        <v>321</v>
      </c>
      <c r="I34" s="47">
        <v>1025</v>
      </c>
      <c r="J34" s="48">
        <v>120</v>
      </c>
      <c r="K34" s="46">
        <v>2</v>
      </c>
      <c r="L34" s="46">
        <v>118</v>
      </c>
      <c r="M34" s="47">
        <v>240</v>
      </c>
      <c r="N34" s="48">
        <v>37</v>
      </c>
      <c r="O34" s="46">
        <v>2</v>
      </c>
      <c r="P34" s="46">
        <v>0</v>
      </c>
      <c r="Q34" s="47">
        <v>39</v>
      </c>
      <c r="R34" s="48">
        <v>601</v>
      </c>
      <c r="S34" s="46">
        <v>101</v>
      </c>
      <c r="T34" s="46">
        <v>127</v>
      </c>
      <c r="U34" s="47">
        <v>829</v>
      </c>
      <c r="V34" s="48">
        <v>495</v>
      </c>
      <c r="W34" s="46">
        <v>30</v>
      </c>
      <c r="X34" s="46">
        <v>57</v>
      </c>
      <c r="Y34" s="47">
        <v>582</v>
      </c>
      <c r="Z34" s="48">
        <v>61</v>
      </c>
      <c r="AA34" s="46">
        <v>5</v>
      </c>
      <c r="AB34" s="46">
        <v>0</v>
      </c>
      <c r="AC34" s="47">
        <v>66</v>
      </c>
      <c r="AD34" s="48">
        <v>61</v>
      </c>
      <c r="AE34" s="46">
        <v>21</v>
      </c>
      <c r="AF34" s="46">
        <v>202</v>
      </c>
      <c r="AG34" s="47">
        <v>284</v>
      </c>
      <c r="AH34" s="48">
        <v>818</v>
      </c>
      <c r="AI34" s="46">
        <v>54</v>
      </c>
      <c r="AJ34" s="46">
        <v>37</v>
      </c>
      <c r="AK34" s="47">
        <v>909</v>
      </c>
      <c r="AL34" s="45">
        <v>163</v>
      </c>
      <c r="AM34" s="46">
        <v>29</v>
      </c>
      <c r="AN34" s="46">
        <v>59</v>
      </c>
      <c r="AO34" s="47">
        <v>251</v>
      </c>
      <c r="AP34" s="48">
        <f aca="true" t="shared" si="1" ref="AP34:AS43">B5+F5+J5+N5+R5+V5+Z5+AD5+AH5+AL5+AP5+B34+F34+J34+N34+R34+V34+Z34+AD34+AH34+AL34</f>
        <v>8695</v>
      </c>
      <c r="AQ34" s="45">
        <f t="shared" si="1"/>
        <v>880</v>
      </c>
      <c r="AR34" s="45">
        <f t="shared" si="1"/>
        <v>1206</v>
      </c>
      <c r="AS34" s="59">
        <f t="shared" si="1"/>
        <v>10781</v>
      </c>
    </row>
    <row r="35" spans="1:45" ht="12">
      <c r="A35" s="44" t="s">
        <v>2</v>
      </c>
      <c r="B35" s="52">
        <v>24</v>
      </c>
      <c r="C35" s="50">
        <v>0</v>
      </c>
      <c r="D35" s="50">
        <v>13</v>
      </c>
      <c r="E35" s="51">
        <v>37</v>
      </c>
      <c r="F35" s="52">
        <v>8</v>
      </c>
      <c r="G35" s="50">
        <v>0</v>
      </c>
      <c r="H35" s="50">
        <v>4</v>
      </c>
      <c r="I35" s="51">
        <v>12</v>
      </c>
      <c r="J35" s="52">
        <v>6</v>
      </c>
      <c r="K35" s="50">
        <v>2</v>
      </c>
      <c r="L35" s="50">
        <v>5</v>
      </c>
      <c r="M35" s="51">
        <v>13</v>
      </c>
      <c r="N35" s="52"/>
      <c r="O35" s="50"/>
      <c r="P35" s="50"/>
      <c r="Q35" s="51"/>
      <c r="R35" s="52">
        <v>54</v>
      </c>
      <c r="S35" s="50">
        <v>6</v>
      </c>
      <c r="T35" s="50">
        <v>9</v>
      </c>
      <c r="U35" s="51">
        <v>69</v>
      </c>
      <c r="V35" s="52">
        <v>34</v>
      </c>
      <c r="W35" s="50">
        <v>1</v>
      </c>
      <c r="X35" s="50">
        <v>2</v>
      </c>
      <c r="Y35" s="51">
        <v>37</v>
      </c>
      <c r="Z35" s="52">
        <v>2</v>
      </c>
      <c r="AA35" s="50">
        <v>0</v>
      </c>
      <c r="AB35" s="50">
        <v>0</v>
      </c>
      <c r="AC35" s="51">
        <v>2</v>
      </c>
      <c r="AD35" s="52"/>
      <c r="AE35" s="50"/>
      <c r="AF35" s="50"/>
      <c r="AG35" s="51"/>
      <c r="AH35" s="52">
        <v>9</v>
      </c>
      <c r="AI35" s="50">
        <v>6</v>
      </c>
      <c r="AJ35" s="50">
        <v>0</v>
      </c>
      <c r="AK35" s="51">
        <v>15</v>
      </c>
      <c r="AL35" s="49">
        <v>10</v>
      </c>
      <c r="AM35" s="50">
        <v>0</v>
      </c>
      <c r="AN35" s="50">
        <v>2</v>
      </c>
      <c r="AO35" s="51">
        <v>12</v>
      </c>
      <c r="AP35" s="48">
        <f t="shared" si="1"/>
        <v>518</v>
      </c>
      <c r="AQ35" s="45">
        <f t="shared" si="1"/>
        <v>47</v>
      </c>
      <c r="AR35" s="45">
        <f t="shared" si="1"/>
        <v>41</v>
      </c>
      <c r="AS35" s="59">
        <f t="shared" si="1"/>
        <v>606</v>
      </c>
    </row>
    <row r="36" spans="1:45" ht="12">
      <c r="A36" s="44" t="s">
        <v>3</v>
      </c>
      <c r="B36" s="52"/>
      <c r="C36" s="50"/>
      <c r="D36" s="50"/>
      <c r="E36" s="51"/>
      <c r="F36" s="52"/>
      <c r="G36" s="50"/>
      <c r="H36" s="50"/>
      <c r="I36" s="51"/>
      <c r="J36" s="52"/>
      <c r="K36" s="50"/>
      <c r="L36" s="50"/>
      <c r="M36" s="51"/>
      <c r="N36" s="52"/>
      <c r="O36" s="50"/>
      <c r="P36" s="50"/>
      <c r="Q36" s="51"/>
      <c r="R36" s="52"/>
      <c r="S36" s="50"/>
      <c r="T36" s="50"/>
      <c r="U36" s="51"/>
      <c r="V36" s="52"/>
      <c r="W36" s="50"/>
      <c r="X36" s="50"/>
      <c r="Y36" s="51"/>
      <c r="Z36" s="52"/>
      <c r="AA36" s="50"/>
      <c r="AB36" s="50"/>
      <c r="AC36" s="51"/>
      <c r="AD36" s="52"/>
      <c r="AE36" s="50"/>
      <c r="AF36" s="50"/>
      <c r="AG36" s="51"/>
      <c r="AH36" s="52"/>
      <c r="AI36" s="50"/>
      <c r="AJ36" s="50"/>
      <c r="AK36" s="51"/>
      <c r="AL36" s="49"/>
      <c r="AM36" s="50"/>
      <c r="AN36" s="50"/>
      <c r="AO36" s="51"/>
      <c r="AP36" s="48">
        <f t="shared" si="1"/>
        <v>18</v>
      </c>
      <c r="AQ36" s="45">
        <f t="shared" si="1"/>
        <v>0</v>
      </c>
      <c r="AR36" s="45">
        <f t="shared" si="1"/>
        <v>0</v>
      </c>
      <c r="AS36" s="59">
        <f t="shared" si="1"/>
        <v>18</v>
      </c>
    </row>
    <row r="37" spans="1:45" ht="12">
      <c r="A37" s="44" t="s">
        <v>4</v>
      </c>
      <c r="B37" s="52">
        <v>11</v>
      </c>
      <c r="C37" s="50">
        <v>0</v>
      </c>
      <c r="D37" s="50">
        <v>6</v>
      </c>
      <c r="E37" s="51">
        <v>17</v>
      </c>
      <c r="F37" s="52">
        <v>18</v>
      </c>
      <c r="G37" s="50">
        <v>2</v>
      </c>
      <c r="H37" s="50">
        <v>12</v>
      </c>
      <c r="I37" s="51">
        <v>32</v>
      </c>
      <c r="J37" s="52">
        <v>0</v>
      </c>
      <c r="K37" s="50">
        <v>0</v>
      </c>
      <c r="L37" s="50">
        <v>1</v>
      </c>
      <c r="M37" s="51">
        <v>1</v>
      </c>
      <c r="N37" s="52">
        <v>5</v>
      </c>
      <c r="O37" s="50">
        <v>0</v>
      </c>
      <c r="P37" s="50">
        <v>0</v>
      </c>
      <c r="Q37" s="51">
        <v>5</v>
      </c>
      <c r="R37" s="52">
        <v>35</v>
      </c>
      <c r="S37" s="50">
        <v>8</v>
      </c>
      <c r="T37" s="50">
        <v>2</v>
      </c>
      <c r="U37" s="51">
        <v>45</v>
      </c>
      <c r="V37" s="52">
        <v>13</v>
      </c>
      <c r="W37" s="50">
        <v>2</v>
      </c>
      <c r="X37" s="50">
        <v>5</v>
      </c>
      <c r="Y37" s="51">
        <v>20</v>
      </c>
      <c r="Z37" s="52">
        <v>5</v>
      </c>
      <c r="AA37" s="50">
        <v>0</v>
      </c>
      <c r="AB37" s="50">
        <v>1</v>
      </c>
      <c r="AC37" s="51">
        <v>6</v>
      </c>
      <c r="AD37" s="52">
        <v>1</v>
      </c>
      <c r="AE37" s="50">
        <v>3</v>
      </c>
      <c r="AF37" s="50">
        <v>12</v>
      </c>
      <c r="AG37" s="51">
        <v>16</v>
      </c>
      <c r="AH37" s="52">
        <v>30</v>
      </c>
      <c r="AI37" s="50">
        <v>6</v>
      </c>
      <c r="AJ37" s="50">
        <v>2</v>
      </c>
      <c r="AK37" s="51">
        <v>38</v>
      </c>
      <c r="AL37" s="49">
        <v>15</v>
      </c>
      <c r="AM37" s="50">
        <v>0</v>
      </c>
      <c r="AN37" s="50">
        <v>3</v>
      </c>
      <c r="AO37" s="51">
        <v>18</v>
      </c>
      <c r="AP37" s="48">
        <f t="shared" si="1"/>
        <v>323</v>
      </c>
      <c r="AQ37" s="45">
        <f t="shared" si="1"/>
        <v>44</v>
      </c>
      <c r="AR37" s="45">
        <f t="shared" si="1"/>
        <v>53</v>
      </c>
      <c r="AS37" s="59">
        <f t="shared" si="1"/>
        <v>420</v>
      </c>
    </row>
    <row r="38" spans="1:45" ht="12">
      <c r="A38" s="44" t="s">
        <v>5</v>
      </c>
      <c r="B38" s="52">
        <v>15</v>
      </c>
      <c r="C38" s="50">
        <v>0</v>
      </c>
      <c r="D38" s="50">
        <v>0</v>
      </c>
      <c r="E38" s="51">
        <v>15</v>
      </c>
      <c r="F38" s="52">
        <v>15</v>
      </c>
      <c r="G38" s="50">
        <v>2</v>
      </c>
      <c r="H38" s="50">
        <v>10</v>
      </c>
      <c r="I38" s="51">
        <v>27</v>
      </c>
      <c r="J38" s="52">
        <v>2</v>
      </c>
      <c r="K38" s="50">
        <v>0</v>
      </c>
      <c r="L38" s="50">
        <v>4</v>
      </c>
      <c r="M38" s="51">
        <v>6</v>
      </c>
      <c r="N38" s="52"/>
      <c r="O38" s="50"/>
      <c r="P38" s="50"/>
      <c r="Q38" s="51"/>
      <c r="R38" s="52">
        <v>48</v>
      </c>
      <c r="S38" s="50">
        <v>17</v>
      </c>
      <c r="T38" s="50">
        <v>9</v>
      </c>
      <c r="U38" s="51">
        <v>74</v>
      </c>
      <c r="V38" s="52">
        <v>23</v>
      </c>
      <c r="W38" s="50">
        <v>4</v>
      </c>
      <c r="X38" s="50">
        <v>10</v>
      </c>
      <c r="Y38" s="51">
        <v>37</v>
      </c>
      <c r="Z38" s="52">
        <v>1</v>
      </c>
      <c r="AA38" s="50">
        <v>1</v>
      </c>
      <c r="AB38" s="50">
        <v>0</v>
      </c>
      <c r="AC38" s="51">
        <v>2</v>
      </c>
      <c r="AD38" s="52">
        <v>14</v>
      </c>
      <c r="AE38" s="50">
        <v>1</v>
      </c>
      <c r="AF38" s="50">
        <v>36</v>
      </c>
      <c r="AG38" s="51">
        <v>51</v>
      </c>
      <c r="AH38" s="52">
        <v>29</v>
      </c>
      <c r="AI38" s="50">
        <v>3</v>
      </c>
      <c r="AJ38" s="50">
        <v>3</v>
      </c>
      <c r="AK38" s="51">
        <v>35</v>
      </c>
      <c r="AL38" s="49">
        <v>0</v>
      </c>
      <c r="AM38" s="50">
        <v>1</v>
      </c>
      <c r="AN38" s="50">
        <v>0</v>
      </c>
      <c r="AO38" s="51">
        <v>1</v>
      </c>
      <c r="AP38" s="48">
        <f t="shared" si="1"/>
        <v>355</v>
      </c>
      <c r="AQ38" s="45">
        <f t="shared" si="1"/>
        <v>52</v>
      </c>
      <c r="AR38" s="45">
        <f t="shared" si="1"/>
        <v>79</v>
      </c>
      <c r="AS38" s="59">
        <f t="shared" si="1"/>
        <v>486</v>
      </c>
    </row>
    <row r="39" spans="1:45" ht="12">
      <c r="A39" s="44" t="s">
        <v>6</v>
      </c>
      <c r="B39" s="52">
        <v>1</v>
      </c>
      <c r="C39" s="50">
        <v>0</v>
      </c>
      <c r="D39" s="50">
        <v>0</v>
      </c>
      <c r="E39" s="51">
        <v>1</v>
      </c>
      <c r="F39" s="52"/>
      <c r="G39" s="50"/>
      <c r="H39" s="50"/>
      <c r="I39" s="51"/>
      <c r="J39" s="52"/>
      <c r="K39" s="50"/>
      <c r="L39" s="50"/>
      <c r="M39" s="51"/>
      <c r="N39" s="52"/>
      <c r="O39" s="50"/>
      <c r="P39" s="50"/>
      <c r="Q39" s="51"/>
      <c r="R39" s="52">
        <v>0</v>
      </c>
      <c r="S39" s="50">
        <v>0</v>
      </c>
      <c r="T39" s="50">
        <v>1</v>
      </c>
      <c r="U39" s="51">
        <v>1</v>
      </c>
      <c r="V39" s="52"/>
      <c r="W39" s="50"/>
      <c r="X39" s="50"/>
      <c r="Y39" s="51"/>
      <c r="Z39" s="52"/>
      <c r="AA39" s="50"/>
      <c r="AB39" s="50"/>
      <c r="AC39" s="51"/>
      <c r="AD39" s="52"/>
      <c r="AE39" s="50"/>
      <c r="AF39" s="50"/>
      <c r="AG39" s="51"/>
      <c r="AH39" s="52"/>
      <c r="AI39" s="50"/>
      <c r="AJ39" s="50"/>
      <c r="AK39" s="51"/>
      <c r="AL39" s="49"/>
      <c r="AM39" s="50"/>
      <c r="AN39" s="50"/>
      <c r="AO39" s="51"/>
      <c r="AP39" s="48">
        <f t="shared" si="1"/>
        <v>7</v>
      </c>
      <c r="AQ39" s="45">
        <f t="shared" si="1"/>
        <v>2</v>
      </c>
      <c r="AR39" s="45">
        <f t="shared" si="1"/>
        <v>1</v>
      </c>
      <c r="AS39" s="59">
        <f t="shared" si="1"/>
        <v>10</v>
      </c>
    </row>
    <row r="40" spans="1:45" ht="12">
      <c r="A40" s="44" t="s">
        <v>7</v>
      </c>
      <c r="B40" s="52">
        <v>3</v>
      </c>
      <c r="C40" s="50">
        <v>0</v>
      </c>
      <c r="D40" s="50">
        <v>0</v>
      </c>
      <c r="E40" s="51">
        <v>3</v>
      </c>
      <c r="F40" s="52">
        <v>4</v>
      </c>
      <c r="G40" s="50">
        <v>2</v>
      </c>
      <c r="H40" s="50">
        <v>0</v>
      </c>
      <c r="I40" s="51">
        <v>6</v>
      </c>
      <c r="J40" s="52">
        <v>1</v>
      </c>
      <c r="K40" s="50">
        <v>0</v>
      </c>
      <c r="L40" s="50">
        <v>1</v>
      </c>
      <c r="M40" s="51">
        <v>2</v>
      </c>
      <c r="N40" s="52"/>
      <c r="O40" s="50"/>
      <c r="P40" s="50"/>
      <c r="Q40" s="51"/>
      <c r="R40" s="52">
        <v>3</v>
      </c>
      <c r="S40" s="50">
        <v>0</v>
      </c>
      <c r="T40" s="50">
        <v>0</v>
      </c>
      <c r="U40" s="51">
        <v>3</v>
      </c>
      <c r="V40" s="52"/>
      <c r="W40" s="50"/>
      <c r="X40" s="50"/>
      <c r="Y40" s="51"/>
      <c r="Z40" s="52"/>
      <c r="AA40" s="50"/>
      <c r="AB40" s="50"/>
      <c r="AC40" s="51"/>
      <c r="AD40" s="52">
        <v>1</v>
      </c>
      <c r="AE40" s="50">
        <v>0</v>
      </c>
      <c r="AF40" s="50">
        <v>0</v>
      </c>
      <c r="AG40" s="51">
        <v>1</v>
      </c>
      <c r="AH40" s="52">
        <v>2</v>
      </c>
      <c r="AI40" s="50">
        <v>3</v>
      </c>
      <c r="AJ40" s="50">
        <v>0</v>
      </c>
      <c r="AK40" s="51">
        <v>5</v>
      </c>
      <c r="AL40" s="49">
        <v>0</v>
      </c>
      <c r="AM40" s="50">
        <v>0</v>
      </c>
      <c r="AN40" s="50">
        <v>3</v>
      </c>
      <c r="AO40" s="51">
        <v>3</v>
      </c>
      <c r="AP40" s="48">
        <f t="shared" si="1"/>
        <v>56</v>
      </c>
      <c r="AQ40" s="45">
        <f t="shared" si="1"/>
        <v>10</v>
      </c>
      <c r="AR40" s="45">
        <f t="shared" si="1"/>
        <v>8</v>
      </c>
      <c r="AS40" s="59">
        <f t="shared" si="1"/>
        <v>74</v>
      </c>
    </row>
    <row r="41" spans="1:45" ht="12">
      <c r="A41" s="44" t="s">
        <v>8</v>
      </c>
      <c r="B41" s="52">
        <v>13</v>
      </c>
      <c r="C41" s="50">
        <v>0</v>
      </c>
      <c r="D41" s="50">
        <v>13</v>
      </c>
      <c r="E41" s="51">
        <v>26</v>
      </c>
      <c r="F41" s="52">
        <v>52</v>
      </c>
      <c r="G41" s="50">
        <v>5</v>
      </c>
      <c r="H41" s="50">
        <v>33</v>
      </c>
      <c r="I41" s="51">
        <v>90</v>
      </c>
      <c r="J41" s="52"/>
      <c r="K41" s="50"/>
      <c r="L41" s="50"/>
      <c r="M41" s="51"/>
      <c r="N41" s="52"/>
      <c r="O41" s="50"/>
      <c r="P41" s="50"/>
      <c r="Q41" s="51"/>
      <c r="R41" s="52">
        <v>35</v>
      </c>
      <c r="S41" s="50">
        <v>3</v>
      </c>
      <c r="T41" s="50">
        <v>1</v>
      </c>
      <c r="U41" s="51">
        <v>39</v>
      </c>
      <c r="V41" s="52">
        <v>48</v>
      </c>
      <c r="W41" s="50">
        <v>8</v>
      </c>
      <c r="X41" s="50">
        <v>6</v>
      </c>
      <c r="Y41" s="51">
        <v>62</v>
      </c>
      <c r="Z41" s="52">
        <v>9</v>
      </c>
      <c r="AA41" s="50">
        <v>2</v>
      </c>
      <c r="AB41" s="50">
        <v>0</v>
      </c>
      <c r="AC41" s="51">
        <v>11</v>
      </c>
      <c r="AD41" s="52"/>
      <c r="AE41" s="50"/>
      <c r="AF41" s="50"/>
      <c r="AG41" s="51"/>
      <c r="AH41" s="52">
        <v>9</v>
      </c>
      <c r="AI41" s="50">
        <v>1</v>
      </c>
      <c r="AJ41" s="50">
        <v>0</v>
      </c>
      <c r="AK41" s="51">
        <v>10</v>
      </c>
      <c r="AL41" s="49">
        <v>35</v>
      </c>
      <c r="AM41" s="50">
        <v>0</v>
      </c>
      <c r="AN41" s="50">
        <v>0</v>
      </c>
      <c r="AO41" s="51">
        <v>35</v>
      </c>
      <c r="AP41" s="48">
        <f t="shared" si="1"/>
        <v>554</v>
      </c>
      <c r="AQ41" s="45">
        <f t="shared" si="1"/>
        <v>55</v>
      </c>
      <c r="AR41" s="45">
        <f t="shared" si="1"/>
        <v>70</v>
      </c>
      <c r="AS41" s="59">
        <f t="shared" si="1"/>
        <v>679</v>
      </c>
    </row>
    <row r="42" spans="1:45" ht="12">
      <c r="A42" s="44" t="s">
        <v>288</v>
      </c>
      <c r="B42" s="52">
        <v>2</v>
      </c>
      <c r="C42" s="50">
        <v>0</v>
      </c>
      <c r="D42" s="50">
        <v>0</v>
      </c>
      <c r="E42" s="51">
        <v>2</v>
      </c>
      <c r="F42" s="52">
        <v>8</v>
      </c>
      <c r="G42" s="50">
        <v>1</v>
      </c>
      <c r="H42" s="50">
        <v>1</v>
      </c>
      <c r="I42" s="51">
        <v>10</v>
      </c>
      <c r="J42" s="52">
        <v>1</v>
      </c>
      <c r="K42" s="50">
        <v>0</v>
      </c>
      <c r="L42" s="50">
        <v>0</v>
      </c>
      <c r="M42" s="51">
        <v>1</v>
      </c>
      <c r="N42" s="52"/>
      <c r="O42" s="50"/>
      <c r="P42" s="50"/>
      <c r="Q42" s="51"/>
      <c r="R42" s="52">
        <v>1</v>
      </c>
      <c r="S42" s="50">
        <v>0</v>
      </c>
      <c r="T42" s="50">
        <v>0</v>
      </c>
      <c r="U42" s="51">
        <v>1</v>
      </c>
      <c r="V42" s="52">
        <v>1</v>
      </c>
      <c r="W42" s="50">
        <v>0</v>
      </c>
      <c r="X42" s="50">
        <v>1</v>
      </c>
      <c r="Y42" s="51">
        <v>2</v>
      </c>
      <c r="Z42" s="52"/>
      <c r="AA42" s="50"/>
      <c r="AB42" s="50"/>
      <c r="AC42" s="51"/>
      <c r="AD42" s="52">
        <v>0</v>
      </c>
      <c r="AE42" s="50">
        <v>0</v>
      </c>
      <c r="AF42" s="50">
        <v>1</v>
      </c>
      <c r="AG42" s="51">
        <v>1</v>
      </c>
      <c r="AH42" s="52">
        <v>6</v>
      </c>
      <c r="AI42" s="50">
        <v>0</v>
      </c>
      <c r="AJ42" s="50">
        <v>3</v>
      </c>
      <c r="AK42" s="51">
        <v>9</v>
      </c>
      <c r="AL42" s="49"/>
      <c r="AM42" s="50"/>
      <c r="AN42" s="50"/>
      <c r="AO42" s="51"/>
      <c r="AP42" s="48">
        <f t="shared" si="1"/>
        <v>71</v>
      </c>
      <c r="AQ42" s="45">
        <f t="shared" si="1"/>
        <v>6</v>
      </c>
      <c r="AR42" s="45">
        <f t="shared" si="1"/>
        <v>16</v>
      </c>
      <c r="AS42" s="59">
        <f t="shared" si="1"/>
        <v>93</v>
      </c>
    </row>
    <row r="43" spans="1:45" ht="12">
      <c r="A43" s="44" t="s">
        <v>10</v>
      </c>
      <c r="B43" s="52">
        <v>1159</v>
      </c>
      <c r="C43" s="50">
        <v>23</v>
      </c>
      <c r="D43" s="50">
        <v>16</v>
      </c>
      <c r="E43" s="51">
        <v>1198</v>
      </c>
      <c r="F43" s="52">
        <v>852</v>
      </c>
      <c r="G43" s="50">
        <v>211</v>
      </c>
      <c r="H43" s="50">
        <v>448</v>
      </c>
      <c r="I43" s="51">
        <v>1511</v>
      </c>
      <c r="J43" s="52">
        <v>53</v>
      </c>
      <c r="K43" s="50">
        <v>34</v>
      </c>
      <c r="L43" s="50">
        <v>240</v>
      </c>
      <c r="M43" s="51">
        <v>327</v>
      </c>
      <c r="N43" s="52">
        <v>0</v>
      </c>
      <c r="O43" s="50">
        <v>6</v>
      </c>
      <c r="P43" s="50">
        <v>0</v>
      </c>
      <c r="Q43" s="51">
        <v>6</v>
      </c>
      <c r="R43" s="52">
        <v>389</v>
      </c>
      <c r="S43" s="50">
        <v>525</v>
      </c>
      <c r="T43" s="50">
        <v>511</v>
      </c>
      <c r="U43" s="51">
        <v>1425</v>
      </c>
      <c r="V43" s="52">
        <v>306</v>
      </c>
      <c r="W43" s="50">
        <v>184</v>
      </c>
      <c r="X43" s="50">
        <v>206</v>
      </c>
      <c r="Y43" s="51">
        <v>696</v>
      </c>
      <c r="Z43" s="52">
        <v>53</v>
      </c>
      <c r="AA43" s="50">
        <v>66</v>
      </c>
      <c r="AB43" s="50">
        <v>3</v>
      </c>
      <c r="AC43" s="51">
        <v>122</v>
      </c>
      <c r="AD43" s="52">
        <v>172</v>
      </c>
      <c r="AE43" s="50">
        <v>81</v>
      </c>
      <c r="AF43" s="50">
        <v>328</v>
      </c>
      <c r="AG43" s="51">
        <v>581</v>
      </c>
      <c r="AH43" s="52">
        <v>298</v>
      </c>
      <c r="AI43" s="50">
        <v>335</v>
      </c>
      <c r="AJ43" s="50">
        <v>143</v>
      </c>
      <c r="AK43" s="51">
        <v>776</v>
      </c>
      <c r="AL43" s="49">
        <v>51</v>
      </c>
      <c r="AM43" s="50">
        <v>81</v>
      </c>
      <c r="AN43" s="50">
        <v>72</v>
      </c>
      <c r="AO43" s="51">
        <v>204</v>
      </c>
      <c r="AP43" s="48">
        <f t="shared" si="1"/>
        <v>14889</v>
      </c>
      <c r="AQ43" s="45">
        <f t="shared" si="1"/>
        <v>3503</v>
      </c>
      <c r="AR43" s="45">
        <f t="shared" si="1"/>
        <v>2290</v>
      </c>
      <c r="AS43" s="59">
        <f t="shared" si="1"/>
        <v>20682</v>
      </c>
    </row>
    <row r="44" spans="1:45" ht="12">
      <c r="A44" s="44" t="s">
        <v>11</v>
      </c>
      <c r="B44" s="52">
        <v>294</v>
      </c>
      <c r="C44" s="50">
        <v>7</v>
      </c>
      <c r="D44" s="50">
        <v>5</v>
      </c>
      <c r="E44" s="51">
        <v>306</v>
      </c>
      <c r="F44" s="52">
        <v>78</v>
      </c>
      <c r="G44" s="50">
        <v>21</v>
      </c>
      <c r="H44" s="50">
        <v>118</v>
      </c>
      <c r="I44" s="51">
        <v>217</v>
      </c>
      <c r="J44" s="52">
        <v>16</v>
      </c>
      <c r="K44" s="50">
        <v>22</v>
      </c>
      <c r="L44" s="50">
        <v>25</v>
      </c>
      <c r="M44" s="51">
        <v>63</v>
      </c>
      <c r="N44" s="52">
        <v>0</v>
      </c>
      <c r="O44" s="50">
        <v>4</v>
      </c>
      <c r="P44" s="50">
        <v>0</v>
      </c>
      <c r="Q44" s="51">
        <v>4</v>
      </c>
      <c r="R44" s="52">
        <v>208</v>
      </c>
      <c r="S44" s="50">
        <v>45</v>
      </c>
      <c r="T44" s="50">
        <v>78</v>
      </c>
      <c r="U44" s="51">
        <v>331</v>
      </c>
      <c r="V44" s="52">
        <v>84</v>
      </c>
      <c r="W44" s="50">
        <v>24</v>
      </c>
      <c r="X44" s="50">
        <v>14</v>
      </c>
      <c r="Y44" s="51">
        <v>122</v>
      </c>
      <c r="Z44" s="52">
        <v>6</v>
      </c>
      <c r="AA44" s="50">
        <v>2</v>
      </c>
      <c r="AB44" s="50">
        <v>1</v>
      </c>
      <c r="AC44" s="51">
        <v>9</v>
      </c>
      <c r="AD44" s="52">
        <v>39</v>
      </c>
      <c r="AE44" s="50">
        <v>8</v>
      </c>
      <c r="AF44" s="50">
        <v>42</v>
      </c>
      <c r="AG44" s="51">
        <v>89</v>
      </c>
      <c r="AH44" s="52">
        <v>70</v>
      </c>
      <c r="AI44" s="50">
        <v>25</v>
      </c>
      <c r="AJ44" s="50">
        <v>15</v>
      </c>
      <c r="AK44" s="51">
        <v>110</v>
      </c>
      <c r="AL44" s="49">
        <v>65</v>
      </c>
      <c r="AM44" s="50">
        <v>3</v>
      </c>
      <c r="AN44" s="50">
        <v>8</v>
      </c>
      <c r="AO44" s="51">
        <v>76</v>
      </c>
      <c r="AP44" s="48">
        <f>B16+F16+J16+N16+R16+V16+Z16+AD16+AH16+AL16+AP16+B44+F44+J44+N44+R44+V44+Z44+AD44+AH44+AL44</f>
        <v>1451</v>
      </c>
      <c r="AQ44" s="45">
        <f>C16+G16+K16+O16+S16+W16+AA16+AE16+AI16+AM16+AQ16+C44+G44+K44+O44+S44+W44+AA44+AE44+AI44+AM44</f>
        <v>217</v>
      </c>
      <c r="AR44" s="45">
        <f>D16+H16+L16+P16+T16+X16+AB16+AF16+AJ16+AN16+AR16+D44+H44+L44+P44+T44+X44+AB44+AF44+AJ44+AN44</f>
        <v>317</v>
      </c>
      <c r="AS44" s="59">
        <f>E16+I16+M16+Q16+U16+Y16+AC16+AG16+AK16+AO16+AS16+E44+I44+M44+Q44+U44+Y44+AC44+AG44+AK44+AO44</f>
        <v>1985</v>
      </c>
    </row>
    <row r="45" spans="1:45" ht="12">
      <c r="A45" s="44" t="s">
        <v>12</v>
      </c>
      <c r="B45" s="52">
        <v>115</v>
      </c>
      <c r="C45" s="50">
        <v>0</v>
      </c>
      <c r="D45" s="50">
        <v>0</v>
      </c>
      <c r="E45" s="51">
        <v>115</v>
      </c>
      <c r="F45" s="52">
        <v>11</v>
      </c>
      <c r="G45" s="50">
        <v>1</v>
      </c>
      <c r="H45" s="50">
        <v>27</v>
      </c>
      <c r="I45" s="51">
        <v>39</v>
      </c>
      <c r="J45" s="52">
        <v>17</v>
      </c>
      <c r="K45" s="50">
        <v>5</v>
      </c>
      <c r="L45" s="50">
        <v>13</v>
      </c>
      <c r="M45" s="51">
        <v>35</v>
      </c>
      <c r="N45" s="52">
        <v>0</v>
      </c>
      <c r="O45" s="50">
        <v>1</v>
      </c>
      <c r="P45" s="50">
        <v>0</v>
      </c>
      <c r="Q45" s="51">
        <v>1</v>
      </c>
      <c r="R45" s="52">
        <v>63</v>
      </c>
      <c r="S45" s="50">
        <v>11</v>
      </c>
      <c r="T45" s="50">
        <v>15</v>
      </c>
      <c r="U45" s="51">
        <v>89</v>
      </c>
      <c r="V45" s="52">
        <v>39</v>
      </c>
      <c r="W45" s="50">
        <v>5</v>
      </c>
      <c r="X45" s="50">
        <v>15</v>
      </c>
      <c r="Y45" s="51">
        <v>59</v>
      </c>
      <c r="Z45" s="52">
        <v>1</v>
      </c>
      <c r="AA45" s="50">
        <v>0</v>
      </c>
      <c r="AB45" s="50">
        <v>0</v>
      </c>
      <c r="AC45" s="51">
        <v>1</v>
      </c>
      <c r="AD45" s="52">
        <v>4</v>
      </c>
      <c r="AE45" s="50">
        <v>1</v>
      </c>
      <c r="AF45" s="50">
        <v>3</v>
      </c>
      <c r="AG45" s="51">
        <v>8</v>
      </c>
      <c r="AH45" s="52">
        <v>5</v>
      </c>
      <c r="AI45" s="50">
        <v>15</v>
      </c>
      <c r="AJ45" s="50">
        <v>4</v>
      </c>
      <c r="AK45" s="51">
        <v>24</v>
      </c>
      <c r="AL45" s="49">
        <v>40</v>
      </c>
      <c r="AM45" s="50">
        <v>0</v>
      </c>
      <c r="AN45" s="50">
        <v>0</v>
      </c>
      <c r="AO45" s="51">
        <v>40</v>
      </c>
      <c r="AP45" s="48"/>
      <c r="AQ45" s="45"/>
      <c r="AR45" s="45"/>
      <c r="AS45" s="59"/>
    </row>
    <row r="46" spans="1:45" ht="12">
      <c r="A46" s="44" t="s">
        <v>13</v>
      </c>
      <c r="B46" s="52">
        <v>78</v>
      </c>
      <c r="C46" s="50">
        <v>5</v>
      </c>
      <c r="D46" s="50">
        <v>1</v>
      </c>
      <c r="E46" s="51">
        <v>84</v>
      </c>
      <c r="F46" s="52">
        <v>86</v>
      </c>
      <c r="G46" s="50">
        <v>4</v>
      </c>
      <c r="H46" s="50">
        <v>81</v>
      </c>
      <c r="I46" s="51">
        <v>171</v>
      </c>
      <c r="J46" s="52">
        <v>32</v>
      </c>
      <c r="K46" s="50">
        <v>2</v>
      </c>
      <c r="L46" s="50">
        <v>24</v>
      </c>
      <c r="M46" s="51">
        <v>58</v>
      </c>
      <c r="N46" s="52">
        <v>0</v>
      </c>
      <c r="O46" s="50">
        <v>8</v>
      </c>
      <c r="P46" s="50">
        <v>0</v>
      </c>
      <c r="Q46" s="51">
        <v>8</v>
      </c>
      <c r="R46" s="52">
        <v>35</v>
      </c>
      <c r="S46" s="50">
        <v>12</v>
      </c>
      <c r="T46" s="50">
        <v>32</v>
      </c>
      <c r="U46" s="51">
        <v>79</v>
      </c>
      <c r="V46" s="52">
        <v>298</v>
      </c>
      <c r="W46" s="50">
        <v>25</v>
      </c>
      <c r="X46" s="50">
        <v>13</v>
      </c>
      <c r="Y46" s="51">
        <v>336</v>
      </c>
      <c r="Z46" s="52">
        <v>1</v>
      </c>
      <c r="AA46" s="50">
        <v>0</v>
      </c>
      <c r="AB46" s="50">
        <v>0</v>
      </c>
      <c r="AC46" s="51">
        <v>1</v>
      </c>
      <c r="AD46" s="52">
        <v>5</v>
      </c>
      <c r="AE46" s="50">
        <v>0</v>
      </c>
      <c r="AF46" s="50">
        <v>6</v>
      </c>
      <c r="AG46" s="51">
        <v>11</v>
      </c>
      <c r="AH46" s="52">
        <v>49</v>
      </c>
      <c r="AI46" s="50">
        <v>14</v>
      </c>
      <c r="AJ46" s="50">
        <v>20</v>
      </c>
      <c r="AK46" s="51">
        <v>83</v>
      </c>
      <c r="AL46" s="49">
        <v>28</v>
      </c>
      <c r="AM46" s="50">
        <v>2</v>
      </c>
      <c r="AN46" s="50">
        <v>0</v>
      </c>
      <c r="AO46" s="51">
        <v>30</v>
      </c>
      <c r="AP46" s="48">
        <f aca="true" t="shared" si="2" ref="AP46:AS55">B17+F17+J17+N17+R17+V17+Z17+AD17+AH17+AL17+AP17+B46+F46+J46+N46+R46+V46+Z46+AD46+AH46+AL46</f>
        <v>1725</v>
      </c>
      <c r="AQ46" s="45">
        <f t="shared" si="2"/>
        <v>227</v>
      </c>
      <c r="AR46" s="45">
        <f t="shared" si="2"/>
        <v>221</v>
      </c>
      <c r="AS46" s="59">
        <f t="shared" si="2"/>
        <v>2173</v>
      </c>
    </row>
    <row r="47" spans="1:45" ht="12">
      <c r="A47" s="44" t="s">
        <v>14</v>
      </c>
      <c r="B47" s="52"/>
      <c r="C47" s="50"/>
      <c r="D47" s="50"/>
      <c r="E47" s="51"/>
      <c r="F47" s="52">
        <v>0</v>
      </c>
      <c r="G47" s="50">
        <v>0</v>
      </c>
      <c r="H47" s="50">
        <v>5</v>
      </c>
      <c r="I47" s="51">
        <v>5</v>
      </c>
      <c r="J47" s="52"/>
      <c r="K47" s="50"/>
      <c r="L47" s="50"/>
      <c r="M47" s="51"/>
      <c r="N47" s="52"/>
      <c r="O47" s="50"/>
      <c r="P47" s="50"/>
      <c r="Q47" s="51"/>
      <c r="R47" s="52">
        <v>0</v>
      </c>
      <c r="S47" s="50">
        <v>0</v>
      </c>
      <c r="T47" s="50">
        <v>1</v>
      </c>
      <c r="U47" s="51">
        <v>1</v>
      </c>
      <c r="V47" s="52">
        <v>2</v>
      </c>
      <c r="W47" s="50">
        <v>0</v>
      </c>
      <c r="X47" s="50">
        <v>2</v>
      </c>
      <c r="Y47" s="51">
        <v>4</v>
      </c>
      <c r="Z47" s="52"/>
      <c r="AA47" s="50"/>
      <c r="AB47" s="50"/>
      <c r="AC47" s="51"/>
      <c r="AD47" s="52">
        <v>1</v>
      </c>
      <c r="AE47" s="50">
        <v>0</v>
      </c>
      <c r="AF47" s="50">
        <v>0</v>
      </c>
      <c r="AG47" s="51">
        <v>1</v>
      </c>
      <c r="AH47" s="52"/>
      <c r="AI47" s="50"/>
      <c r="AJ47" s="50"/>
      <c r="AK47" s="51"/>
      <c r="AL47" s="49">
        <v>1</v>
      </c>
      <c r="AM47" s="50">
        <v>0</v>
      </c>
      <c r="AN47" s="50">
        <v>1</v>
      </c>
      <c r="AO47" s="51">
        <v>2</v>
      </c>
      <c r="AP47" s="48">
        <f t="shared" si="2"/>
        <v>11</v>
      </c>
      <c r="AQ47" s="45">
        <f t="shared" si="2"/>
        <v>3</v>
      </c>
      <c r="AR47" s="45">
        <f t="shared" si="2"/>
        <v>18</v>
      </c>
      <c r="AS47" s="59">
        <f t="shared" si="2"/>
        <v>32</v>
      </c>
    </row>
    <row r="48" spans="1:45" ht="12">
      <c r="A48" s="44" t="s">
        <v>15</v>
      </c>
      <c r="B48" s="52">
        <v>5</v>
      </c>
      <c r="C48" s="50">
        <v>0</v>
      </c>
      <c r="D48" s="50">
        <v>0</v>
      </c>
      <c r="E48" s="51">
        <v>5</v>
      </c>
      <c r="F48" s="52">
        <v>12</v>
      </c>
      <c r="G48" s="50">
        <v>1</v>
      </c>
      <c r="H48" s="50">
        <v>2</v>
      </c>
      <c r="I48" s="51">
        <v>15</v>
      </c>
      <c r="J48" s="52">
        <v>0</v>
      </c>
      <c r="K48" s="50">
        <v>0</v>
      </c>
      <c r="L48" s="50">
        <v>3</v>
      </c>
      <c r="M48" s="51">
        <v>3</v>
      </c>
      <c r="N48" s="52">
        <v>1</v>
      </c>
      <c r="O48" s="50">
        <v>0</v>
      </c>
      <c r="P48" s="50">
        <v>0</v>
      </c>
      <c r="Q48" s="51">
        <v>1</v>
      </c>
      <c r="R48" s="52">
        <v>24</v>
      </c>
      <c r="S48" s="50">
        <v>5</v>
      </c>
      <c r="T48" s="50">
        <v>5</v>
      </c>
      <c r="U48" s="51">
        <v>34</v>
      </c>
      <c r="V48" s="52">
        <v>2</v>
      </c>
      <c r="W48" s="50">
        <v>2</v>
      </c>
      <c r="X48" s="50">
        <v>1</v>
      </c>
      <c r="Y48" s="51">
        <v>5</v>
      </c>
      <c r="Z48" s="52"/>
      <c r="AA48" s="50"/>
      <c r="AB48" s="50"/>
      <c r="AC48" s="51"/>
      <c r="AD48" s="52">
        <v>3</v>
      </c>
      <c r="AE48" s="50">
        <v>1</v>
      </c>
      <c r="AF48" s="50">
        <v>2</v>
      </c>
      <c r="AG48" s="51">
        <v>6</v>
      </c>
      <c r="AH48" s="52">
        <v>2</v>
      </c>
      <c r="AI48" s="50">
        <v>2</v>
      </c>
      <c r="AJ48" s="50">
        <v>0</v>
      </c>
      <c r="AK48" s="51">
        <v>4</v>
      </c>
      <c r="AL48" s="49">
        <v>0</v>
      </c>
      <c r="AM48" s="50">
        <v>1</v>
      </c>
      <c r="AN48" s="50">
        <v>1</v>
      </c>
      <c r="AO48" s="51">
        <v>2</v>
      </c>
      <c r="AP48" s="48">
        <f t="shared" si="2"/>
        <v>144</v>
      </c>
      <c r="AQ48" s="45">
        <f t="shared" si="2"/>
        <v>31</v>
      </c>
      <c r="AR48" s="45">
        <f t="shared" si="2"/>
        <v>19</v>
      </c>
      <c r="AS48" s="59">
        <f t="shared" si="2"/>
        <v>194</v>
      </c>
    </row>
    <row r="49" spans="1:45" ht="12">
      <c r="A49" s="44" t="s">
        <v>16</v>
      </c>
      <c r="B49" s="52">
        <v>600</v>
      </c>
      <c r="C49" s="50">
        <v>8</v>
      </c>
      <c r="D49" s="50">
        <v>57</v>
      </c>
      <c r="E49" s="51">
        <v>665</v>
      </c>
      <c r="F49" s="52">
        <v>405</v>
      </c>
      <c r="G49" s="50">
        <v>14</v>
      </c>
      <c r="H49" s="50">
        <v>172</v>
      </c>
      <c r="I49" s="51">
        <v>591</v>
      </c>
      <c r="J49" s="52">
        <v>27</v>
      </c>
      <c r="K49" s="50">
        <v>15</v>
      </c>
      <c r="L49" s="50">
        <v>63</v>
      </c>
      <c r="M49" s="51">
        <v>105</v>
      </c>
      <c r="N49" s="52">
        <v>0</v>
      </c>
      <c r="O49" s="50">
        <v>5</v>
      </c>
      <c r="P49" s="50">
        <v>0</v>
      </c>
      <c r="Q49" s="51">
        <v>5</v>
      </c>
      <c r="R49" s="52">
        <v>298</v>
      </c>
      <c r="S49" s="50">
        <v>328</v>
      </c>
      <c r="T49" s="50">
        <v>346</v>
      </c>
      <c r="U49" s="51">
        <v>972</v>
      </c>
      <c r="V49" s="52">
        <v>894</v>
      </c>
      <c r="W49" s="50">
        <v>188</v>
      </c>
      <c r="X49" s="50">
        <v>129</v>
      </c>
      <c r="Y49" s="51">
        <v>1211</v>
      </c>
      <c r="Z49" s="52">
        <v>6</v>
      </c>
      <c r="AA49" s="50">
        <v>26</v>
      </c>
      <c r="AB49" s="50">
        <v>3</v>
      </c>
      <c r="AC49" s="51">
        <v>35</v>
      </c>
      <c r="AD49" s="52">
        <v>200</v>
      </c>
      <c r="AE49" s="50">
        <v>70</v>
      </c>
      <c r="AF49" s="50">
        <v>116</v>
      </c>
      <c r="AG49" s="51">
        <v>386</v>
      </c>
      <c r="AH49" s="52">
        <v>432</v>
      </c>
      <c r="AI49" s="50">
        <v>188</v>
      </c>
      <c r="AJ49" s="50">
        <v>60</v>
      </c>
      <c r="AK49" s="51">
        <v>680</v>
      </c>
      <c r="AL49" s="49">
        <v>183</v>
      </c>
      <c r="AM49" s="50">
        <v>30</v>
      </c>
      <c r="AN49" s="50">
        <v>18</v>
      </c>
      <c r="AO49" s="51">
        <v>231</v>
      </c>
      <c r="AP49" s="48">
        <f t="shared" si="2"/>
        <v>8582</v>
      </c>
      <c r="AQ49" s="45">
        <f t="shared" si="2"/>
        <v>2293</v>
      </c>
      <c r="AR49" s="45">
        <f t="shared" si="2"/>
        <v>1121</v>
      </c>
      <c r="AS49" s="59">
        <f t="shared" si="2"/>
        <v>11996</v>
      </c>
    </row>
    <row r="50" spans="1:45" ht="12">
      <c r="A50" s="44" t="s">
        <v>17</v>
      </c>
      <c r="B50" s="52">
        <v>14</v>
      </c>
      <c r="C50" s="50">
        <v>0</v>
      </c>
      <c r="D50" s="50">
        <v>2</v>
      </c>
      <c r="E50" s="51">
        <v>16</v>
      </c>
      <c r="F50" s="52">
        <v>3</v>
      </c>
      <c r="G50" s="50">
        <v>1</v>
      </c>
      <c r="H50" s="50">
        <v>3</v>
      </c>
      <c r="I50" s="51">
        <v>7</v>
      </c>
      <c r="J50" s="52">
        <v>1</v>
      </c>
      <c r="K50" s="50">
        <v>0</v>
      </c>
      <c r="L50" s="50">
        <v>0</v>
      </c>
      <c r="M50" s="51">
        <v>1</v>
      </c>
      <c r="N50" s="52"/>
      <c r="O50" s="50"/>
      <c r="P50" s="50"/>
      <c r="Q50" s="51"/>
      <c r="R50" s="52">
        <v>0</v>
      </c>
      <c r="S50" s="50">
        <v>0</v>
      </c>
      <c r="T50" s="50">
        <v>1</v>
      </c>
      <c r="U50" s="51">
        <v>1</v>
      </c>
      <c r="V50" s="52">
        <v>0</v>
      </c>
      <c r="W50" s="50">
        <v>0</v>
      </c>
      <c r="X50" s="50">
        <v>2</v>
      </c>
      <c r="Y50" s="51">
        <v>2</v>
      </c>
      <c r="Z50" s="52"/>
      <c r="AA50" s="50"/>
      <c r="AB50" s="50"/>
      <c r="AC50" s="51"/>
      <c r="AD50" s="52"/>
      <c r="AE50" s="50"/>
      <c r="AF50" s="50"/>
      <c r="AG50" s="51"/>
      <c r="AH50" s="52">
        <v>2</v>
      </c>
      <c r="AI50" s="50">
        <v>1</v>
      </c>
      <c r="AJ50" s="50">
        <v>0</v>
      </c>
      <c r="AK50" s="51">
        <v>3</v>
      </c>
      <c r="AL50" s="49"/>
      <c r="AM50" s="50"/>
      <c r="AN50" s="50"/>
      <c r="AO50" s="51"/>
      <c r="AP50" s="48">
        <f t="shared" si="2"/>
        <v>41</v>
      </c>
      <c r="AQ50" s="45">
        <f t="shared" si="2"/>
        <v>8</v>
      </c>
      <c r="AR50" s="45">
        <f t="shared" si="2"/>
        <v>14</v>
      </c>
      <c r="AS50" s="59">
        <f t="shared" si="2"/>
        <v>63</v>
      </c>
    </row>
    <row r="51" spans="1:45" ht="12">
      <c r="A51" s="44" t="s">
        <v>18</v>
      </c>
      <c r="B51" s="52">
        <v>134</v>
      </c>
      <c r="C51" s="50">
        <v>0</v>
      </c>
      <c r="D51" s="50">
        <v>14</v>
      </c>
      <c r="E51" s="51">
        <v>148</v>
      </c>
      <c r="F51" s="52">
        <v>325</v>
      </c>
      <c r="G51" s="50">
        <v>6</v>
      </c>
      <c r="H51" s="50">
        <v>324</v>
      </c>
      <c r="I51" s="51">
        <v>655</v>
      </c>
      <c r="J51" s="52">
        <v>46</v>
      </c>
      <c r="K51" s="50">
        <v>0</v>
      </c>
      <c r="L51" s="50">
        <v>38</v>
      </c>
      <c r="M51" s="51">
        <v>84</v>
      </c>
      <c r="N51" s="52"/>
      <c r="O51" s="50"/>
      <c r="P51" s="50"/>
      <c r="Q51" s="51"/>
      <c r="R51" s="52">
        <v>304</v>
      </c>
      <c r="S51" s="50">
        <v>34</v>
      </c>
      <c r="T51" s="50">
        <v>68</v>
      </c>
      <c r="U51" s="51">
        <v>406</v>
      </c>
      <c r="V51" s="52">
        <v>40</v>
      </c>
      <c r="W51" s="50">
        <v>21</v>
      </c>
      <c r="X51" s="50">
        <v>14</v>
      </c>
      <c r="Y51" s="51">
        <v>75</v>
      </c>
      <c r="Z51" s="52">
        <v>39</v>
      </c>
      <c r="AA51" s="50">
        <v>13</v>
      </c>
      <c r="AB51" s="50">
        <v>0</v>
      </c>
      <c r="AC51" s="51">
        <v>52</v>
      </c>
      <c r="AD51" s="52">
        <v>12</v>
      </c>
      <c r="AE51" s="50">
        <v>5</v>
      </c>
      <c r="AF51" s="50">
        <v>59</v>
      </c>
      <c r="AG51" s="51">
        <v>76</v>
      </c>
      <c r="AH51" s="52">
        <v>139</v>
      </c>
      <c r="AI51" s="50">
        <v>42</v>
      </c>
      <c r="AJ51" s="50">
        <v>28</v>
      </c>
      <c r="AK51" s="51">
        <v>209</v>
      </c>
      <c r="AL51" s="49">
        <v>8</v>
      </c>
      <c r="AM51" s="50">
        <v>3</v>
      </c>
      <c r="AN51" s="50">
        <v>9</v>
      </c>
      <c r="AO51" s="51">
        <v>20</v>
      </c>
      <c r="AP51" s="48">
        <f t="shared" si="2"/>
        <v>4065</v>
      </c>
      <c r="AQ51" s="45">
        <f t="shared" si="2"/>
        <v>427</v>
      </c>
      <c r="AR51" s="45">
        <f t="shared" si="2"/>
        <v>777</v>
      </c>
      <c r="AS51" s="59">
        <f t="shared" si="2"/>
        <v>5269</v>
      </c>
    </row>
    <row r="52" spans="1:45" ht="12">
      <c r="A52" s="44" t="s">
        <v>19</v>
      </c>
      <c r="B52" s="52">
        <v>3</v>
      </c>
      <c r="C52" s="50">
        <v>0</v>
      </c>
      <c r="D52" s="50">
        <v>1</v>
      </c>
      <c r="E52" s="51">
        <v>4</v>
      </c>
      <c r="F52" s="52">
        <v>51</v>
      </c>
      <c r="G52" s="50">
        <v>0</v>
      </c>
      <c r="H52" s="50">
        <v>22</v>
      </c>
      <c r="I52" s="51">
        <v>73</v>
      </c>
      <c r="J52" s="52">
        <v>1</v>
      </c>
      <c r="K52" s="50">
        <v>0</v>
      </c>
      <c r="L52" s="50">
        <v>0</v>
      </c>
      <c r="M52" s="51">
        <v>1</v>
      </c>
      <c r="N52" s="52"/>
      <c r="O52" s="50"/>
      <c r="P52" s="50"/>
      <c r="Q52" s="51"/>
      <c r="R52" s="52">
        <v>64</v>
      </c>
      <c r="S52" s="50">
        <v>5</v>
      </c>
      <c r="T52" s="50">
        <v>3</v>
      </c>
      <c r="U52" s="51">
        <v>72</v>
      </c>
      <c r="V52" s="52">
        <v>3</v>
      </c>
      <c r="W52" s="50">
        <v>2</v>
      </c>
      <c r="X52" s="50">
        <v>0</v>
      </c>
      <c r="Y52" s="51">
        <v>5</v>
      </c>
      <c r="Z52" s="52">
        <v>4</v>
      </c>
      <c r="AA52" s="50">
        <v>0</v>
      </c>
      <c r="AB52" s="50">
        <v>0</v>
      </c>
      <c r="AC52" s="51">
        <v>4</v>
      </c>
      <c r="AD52" s="52">
        <v>0</v>
      </c>
      <c r="AE52" s="50">
        <v>0</v>
      </c>
      <c r="AF52" s="50">
        <v>4</v>
      </c>
      <c r="AG52" s="51">
        <v>4</v>
      </c>
      <c r="AH52" s="52">
        <v>41</v>
      </c>
      <c r="AI52" s="50">
        <v>3</v>
      </c>
      <c r="AJ52" s="50">
        <v>7</v>
      </c>
      <c r="AK52" s="51">
        <v>51</v>
      </c>
      <c r="AL52" s="49">
        <v>6</v>
      </c>
      <c r="AM52" s="50">
        <v>0</v>
      </c>
      <c r="AN52" s="50">
        <v>1</v>
      </c>
      <c r="AO52" s="51">
        <v>7</v>
      </c>
      <c r="AP52" s="48">
        <f t="shared" si="2"/>
        <v>283</v>
      </c>
      <c r="AQ52" s="45">
        <f t="shared" si="2"/>
        <v>34</v>
      </c>
      <c r="AR52" s="45">
        <f t="shared" si="2"/>
        <v>55</v>
      </c>
      <c r="AS52" s="59">
        <f t="shared" si="2"/>
        <v>372</v>
      </c>
    </row>
    <row r="53" spans="1:45" ht="12">
      <c r="A53" s="44" t="s">
        <v>20</v>
      </c>
      <c r="B53" s="52">
        <v>5</v>
      </c>
      <c r="C53" s="50">
        <v>0</v>
      </c>
      <c r="D53" s="50">
        <v>0</v>
      </c>
      <c r="E53" s="51">
        <v>5</v>
      </c>
      <c r="F53" s="52">
        <v>0</v>
      </c>
      <c r="G53" s="50">
        <v>0</v>
      </c>
      <c r="H53" s="50">
        <v>19</v>
      </c>
      <c r="I53" s="51">
        <v>19</v>
      </c>
      <c r="J53" s="52">
        <v>2</v>
      </c>
      <c r="K53" s="50">
        <v>0</v>
      </c>
      <c r="L53" s="50">
        <v>5</v>
      </c>
      <c r="M53" s="51">
        <v>7</v>
      </c>
      <c r="N53" s="52">
        <v>0</v>
      </c>
      <c r="O53" s="50">
        <v>0</v>
      </c>
      <c r="P53" s="50">
        <v>1</v>
      </c>
      <c r="Q53" s="51">
        <v>1</v>
      </c>
      <c r="R53" s="52">
        <v>0</v>
      </c>
      <c r="S53" s="50">
        <v>0</v>
      </c>
      <c r="T53" s="50">
        <v>1</v>
      </c>
      <c r="U53" s="51">
        <v>1</v>
      </c>
      <c r="V53" s="52">
        <v>0</v>
      </c>
      <c r="W53" s="50">
        <v>0</v>
      </c>
      <c r="X53" s="50">
        <v>4</v>
      </c>
      <c r="Y53" s="51">
        <v>4</v>
      </c>
      <c r="Z53" s="52">
        <v>0</v>
      </c>
      <c r="AA53" s="50">
        <v>0</v>
      </c>
      <c r="AB53" s="50">
        <v>4</v>
      </c>
      <c r="AC53" s="51">
        <v>4</v>
      </c>
      <c r="AD53" s="52">
        <v>0</v>
      </c>
      <c r="AE53" s="50">
        <v>0</v>
      </c>
      <c r="AF53" s="50">
        <v>15</v>
      </c>
      <c r="AG53" s="51">
        <v>15</v>
      </c>
      <c r="AH53" s="52">
        <v>0</v>
      </c>
      <c r="AI53" s="50">
        <v>0</v>
      </c>
      <c r="AJ53" s="50">
        <v>3</v>
      </c>
      <c r="AK53" s="51">
        <v>3</v>
      </c>
      <c r="AL53" s="49">
        <v>0</v>
      </c>
      <c r="AM53" s="50">
        <v>0</v>
      </c>
      <c r="AN53" s="50">
        <v>11</v>
      </c>
      <c r="AO53" s="51">
        <v>11</v>
      </c>
      <c r="AP53" s="48">
        <f t="shared" si="2"/>
        <v>16</v>
      </c>
      <c r="AQ53" s="45">
        <f t="shared" si="2"/>
        <v>6</v>
      </c>
      <c r="AR53" s="45">
        <f t="shared" si="2"/>
        <v>167</v>
      </c>
      <c r="AS53" s="59">
        <f t="shared" si="2"/>
        <v>189</v>
      </c>
    </row>
    <row r="54" spans="1:45" ht="12.75" thickBot="1">
      <c r="A54" s="44" t="s">
        <v>304</v>
      </c>
      <c r="B54" s="52"/>
      <c r="C54" s="50"/>
      <c r="D54" s="50"/>
      <c r="E54" s="51"/>
      <c r="F54" s="52"/>
      <c r="G54" s="50"/>
      <c r="H54" s="50"/>
      <c r="I54" s="51"/>
      <c r="J54" s="52"/>
      <c r="K54" s="50"/>
      <c r="L54" s="50"/>
      <c r="M54" s="51"/>
      <c r="N54" s="52"/>
      <c r="O54" s="50"/>
      <c r="P54" s="50"/>
      <c r="Q54" s="51"/>
      <c r="R54" s="52"/>
      <c r="S54" s="50"/>
      <c r="T54" s="50"/>
      <c r="U54" s="51"/>
      <c r="V54" s="52">
        <v>1</v>
      </c>
      <c r="W54" s="50">
        <v>0</v>
      </c>
      <c r="X54" s="50">
        <v>0</v>
      </c>
      <c r="Y54" s="51">
        <v>1</v>
      </c>
      <c r="Z54" s="52"/>
      <c r="AA54" s="50"/>
      <c r="AB54" s="50"/>
      <c r="AC54" s="51"/>
      <c r="AD54" s="52"/>
      <c r="AE54" s="50"/>
      <c r="AF54" s="50"/>
      <c r="AG54" s="51"/>
      <c r="AH54" s="52">
        <v>11</v>
      </c>
      <c r="AI54" s="50">
        <v>0</v>
      </c>
      <c r="AJ54" s="50">
        <v>0</v>
      </c>
      <c r="AK54" s="51">
        <v>11</v>
      </c>
      <c r="AL54" s="49"/>
      <c r="AM54" s="50"/>
      <c r="AN54" s="50"/>
      <c r="AO54" s="51"/>
      <c r="AP54" s="48">
        <f t="shared" si="2"/>
        <v>17</v>
      </c>
      <c r="AQ54" s="45">
        <f t="shared" si="2"/>
        <v>0</v>
      </c>
      <c r="AR54" s="45">
        <f t="shared" si="2"/>
        <v>27</v>
      </c>
      <c r="AS54" s="59">
        <f t="shared" si="2"/>
        <v>44</v>
      </c>
    </row>
    <row r="55" spans="1:45" ht="12.75" thickBot="1">
      <c r="A55" s="53" t="s">
        <v>0</v>
      </c>
      <c r="B55" s="54">
        <f aca="true" t="shared" si="3" ref="B55:AO55">SUM(B34:B54)</f>
        <v>2971</v>
      </c>
      <c r="C55" s="55">
        <f t="shared" si="3"/>
        <v>50</v>
      </c>
      <c r="D55" s="55">
        <f t="shared" si="3"/>
        <v>169</v>
      </c>
      <c r="E55" s="56">
        <f t="shared" si="3"/>
        <v>3190</v>
      </c>
      <c r="F55" s="54">
        <f t="shared" si="3"/>
        <v>2566</v>
      </c>
      <c r="G55" s="55">
        <f t="shared" si="3"/>
        <v>337</v>
      </c>
      <c r="H55" s="55">
        <f t="shared" si="3"/>
        <v>1602</v>
      </c>
      <c r="I55" s="56">
        <f t="shared" si="3"/>
        <v>4505</v>
      </c>
      <c r="J55" s="54">
        <f t="shared" si="3"/>
        <v>325</v>
      </c>
      <c r="K55" s="55">
        <f t="shared" si="3"/>
        <v>82</v>
      </c>
      <c r="L55" s="55">
        <f t="shared" si="3"/>
        <v>540</v>
      </c>
      <c r="M55" s="56">
        <f t="shared" si="3"/>
        <v>947</v>
      </c>
      <c r="N55" s="54">
        <f t="shared" si="3"/>
        <v>43</v>
      </c>
      <c r="O55" s="55">
        <f t="shared" si="3"/>
        <v>26</v>
      </c>
      <c r="P55" s="55">
        <f t="shared" si="3"/>
        <v>1</v>
      </c>
      <c r="Q55" s="56">
        <f t="shared" si="3"/>
        <v>70</v>
      </c>
      <c r="R55" s="54">
        <f t="shared" si="3"/>
        <v>2162</v>
      </c>
      <c r="S55" s="55">
        <f t="shared" si="3"/>
        <v>1100</v>
      </c>
      <c r="T55" s="55">
        <f t="shared" si="3"/>
        <v>1210</v>
      </c>
      <c r="U55" s="56">
        <f t="shared" si="3"/>
        <v>4472</v>
      </c>
      <c r="V55" s="54">
        <f t="shared" si="3"/>
        <v>2283</v>
      </c>
      <c r="W55" s="55">
        <f t="shared" si="3"/>
        <v>496</v>
      </c>
      <c r="X55" s="55">
        <f t="shared" si="3"/>
        <v>481</v>
      </c>
      <c r="Y55" s="56">
        <f t="shared" si="3"/>
        <v>3260</v>
      </c>
      <c r="Z55" s="54">
        <f t="shared" si="3"/>
        <v>188</v>
      </c>
      <c r="AA55" s="55">
        <f t="shared" si="3"/>
        <v>115</v>
      </c>
      <c r="AB55" s="55">
        <f t="shared" si="3"/>
        <v>12</v>
      </c>
      <c r="AC55" s="56">
        <f t="shared" si="3"/>
        <v>315</v>
      </c>
      <c r="AD55" s="54">
        <f t="shared" si="3"/>
        <v>513</v>
      </c>
      <c r="AE55" s="55">
        <f t="shared" si="3"/>
        <v>191</v>
      </c>
      <c r="AF55" s="55">
        <f t="shared" si="3"/>
        <v>826</v>
      </c>
      <c r="AG55" s="56">
        <f t="shared" si="3"/>
        <v>1530</v>
      </c>
      <c r="AH55" s="54">
        <f t="shared" si="3"/>
        <v>1952</v>
      </c>
      <c r="AI55" s="55">
        <f t="shared" si="3"/>
        <v>698</v>
      </c>
      <c r="AJ55" s="55">
        <f t="shared" si="3"/>
        <v>325</v>
      </c>
      <c r="AK55" s="56">
        <f t="shared" si="3"/>
        <v>2975</v>
      </c>
      <c r="AL55" s="60">
        <f t="shared" si="3"/>
        <v>605</v>
      </c>
      <c r="AM55" s="55">
        <f t="shared" si="3"/>
        <v>150</v>
      </c>
      <c r="AN55" s="55">
        <f t="shared" si="3"/>
        <v>188</v>
      </c>
      <c r="AO55" s="56">
        <f t="shared" si="3"/>
        <v>943</v>
      </c>
      <c r="AP55" s="54">
        <f t="shared" si="2"/>
        <v>44229</v>
      </c>
      <c r="AQ55" s="55">
        <f t="shared" si="2"/>
        <v>8178</v>
      </c>
      <c r="AR55" s="55">
        <f t="shared" si="2"/>
        <v>6640</v>
      </c>
      <c r="AS55" s="56">
        <f t="shared" si="2"/>
        <v>59047</v>
      </c>
    </row>
    <row r="56" ht="12">
      <c r="A56" s="4" t="s">
        <v>83</v>
      </c>
    </row>
    <row r="57" ht="12">
      <c r="A57" s="4" t="s">
        <v>286</v>
      </c>
    </row>
  </sheetData>
  <sheetProtection/>
  <mergeCells count="26">
    <mergeCell ref="V32:Y32"/>
    <mergeCell ref="Z32:AC32"/>
    <mergeCell ref="AD32:AG32"/>
    <mergeCell ref="AH32:AK32"/>
    <mergeCell ref="AL32:AO32"/>
    <mergeCell ref="AP32:AS32"/>
    <mergeCell ref="A32:A33"/>
    <mergeCell ref="B32:E32"/>
    <mergeCell ref="F32:I32"/>
    <mergeCell ref="J32:M32"/>
    <mergeCell ref="N32:Q32"/>
    <mergeCell ref="R32:U32"/>
    <mergeCell ref="B2:AS2"/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B31:AS31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8" scale="80"/>
  <headerFooter alignWithMargins="0">
    <oddFooter>&amp;RFonte: Tab. 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115" zoomScaleNormal="115" zoomScalePageLayoutView="0" workbookViewId="0" topLeftCell="D1">
      <selection activeCell="D1" sqref="A1:IV16384"/>
    </sheetView>
  </sheetViews>
  <sheetFormatPr defaultColWidth="8.8515625" defaultRowHeight="12.75"/>
  <cols>
    <col min="1" max="1" width="17.421875" style="0" customWidth="1"/>
    <col min="2" max="2" width="16.140625" style="0" customWidth="1"/>
    <col min="3" max="3" width="18.140625" style="0" customWidth="1"/>
    <col min="4" max="5" width="10.421875" style="0" customWidth="1"/>
    <col min="6" max="11" width="10.421875" style="260" customWidth="1"/>
    <col min="12" max="12" width="12.421875" style="0" customWidth="1"/>
    <col min="13" max="13" width="11.00390625" style="0" customWidth="1"/>
    <col min="14" max="14" width="4.57421875" style="0" customWidth="1"/>
  </cols>
  <sheetData>
    <row r="1" spans="1:13" s="1" customFormat="1" ht="12.75" customHeight="1">
      <c r="A1" s="305" t="s">
        <v>316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s="1" customFormat="1" ht="18" customHeight="1">
      <c r="A2" s="378" t="s">
        <v>244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</row>
    <row r="3" spans="6:11" s="1" customFormat="1" ht="14.25" customHeight="1">
      <c r="F3" s="294"/>
      <c r="G3" s="294"/>
      <c r="H3" s="294"/>
      <c r="I3" s="294"/>
      <c r="J3" s="294"/>
      <c r="K3" s="294"/>
    </row>
    <row r="4" spans="1:13" s="1" customFormat="1" ht="37.5" customHeight="1">
      <c r="A4" s="96"/>
      <c r="B4" s="96"/>
      <c r="C4" s="96"/>
      <c r="D4" s="342" t="s">
        <v>22</v>
      </c>
      <c r="E4" s="342"/>
      <c r="F4" s="430" t="s">
        <v>23</v>
      </c>
      <c r="G4" s="430"/>
      <c r="H4" s="430" t="s">
        <v>24</v>
      </c>
      <c r="I4" s="430"/>
      <c r="J4" s="430" t="s">
        <v>25</v>
      </c>
      <c r="K4" s="430"/>
      <c r="L4" s="379" t="s">
        <v>245</v>
      </c>
      <c r="M4" s="339" t="s">
        <v>246</v>
      </c>
    </row>
    <row r="5" spans="1:13" s="1" customFormat="1" ht="19.5">
      <c r="A5" s="258"/>
      <c r="B5" s="145"/>
      <c r="C5" s="143" t="s">
        <v>247</v>
      </c>
      <c r="D5" s="146" t="s">
        <v>84</v>
      </c>
      <c r="E5" s="146" t="s">
        <v>248</v>
      </c>
      <c r="F5" s="431" t="s">
        <v>84</v>
      </c>
      <c r="G5" s="431" t="s">
        <v>248</v>
      </c>
      <c r="H5" s="431" t="s">
        <v>84</v>
      </c>
      <c r="I5" s="431" t="s">
        <v>248</v>
      </c>
      <c r="J5" s="431" t="s">
        <v>84</v>
      </c>
      <c r="K5" s="431" t="s">
        <v>248</v>
      </c>
      <c r="L5" s="380"/>
      <c r="M5" s="340"/>
    </row>
    <row r="6" spans="1:13" s="1" customFormat="1" ht="32.25" customHeight="1">
      <c r="A6" s="372" t="s">
        <v>249</v>
      </c>
      <c r="B6" s="375"/>
      <c r="C6" s="147" t="s">
        <v>250</v>
      </c>
      <c r="D6" s="209">
        <v>134772</v>
      </c>
      <c r="E6" s="210">
        <v>4411</v>
      </c>
      <c r="F6" s="226">
        <v>59481</v>
      </c>
      <c r="G6" s="226">
        <v>3741</v>
      </c>
      <c r="H6" s="226">
        <v>48980</v>
      </c>
      <c r="I6" s="226">
        <v>8776</v>
      </c>
      <c r="J6" s="226">
        <v>23012</v>
      </c>
      <c r="K6" s="226">
        <v>2892</v>
      </c>
      <c r="L6" s="211">
        <v>266245</v>
      </c>
      <c r="M6" s="211">
        <v>19820</v>
      </c>
    </row>
    <row r="7" spans="1:13" s="1" customFormat="1" ht="32.25" customHeight="1">
      <c r="A7" s="373"/>
      <c r="B7" s="376"/>
      <c r="C7" s="147" t="s">
        <v>251</v>
      </c>
      <c r="D7" s="209">
        <v>2990</v>
      </c>
      <c r="E7" s="210">
        <v>66</v>
      </c>
      <c r="F7" s="226">
        <v>379</v>
      </c>
      <c r="G7" s="226">
        <v>0</v>
      </c>
      <c r="H7" s="226">
        <v>1852</v>
      </c>
      <c r="I7" s="226">
        <v>155</v>
      </c>
      <c r="J7" s="226">
        <v>111</v>
      </c>
      <c r="K7" s="226">
        <v>10</v>
      </c>
      <c r="L7" s="211">
        <v>5332</v>
      </c>
      <c r="M7" s="211">
        <v>231</v>
      </c>
    </row>
    <row r="8" spans="1:13" s="1" customFormat="1" ht="32.25" customHeight="1">
      <c r="A8" s="373"/>
      <c r="B8" s="376"/>
      <c r="C8" s="147" t="s">
        <v>252</v>
      </c>
      <c r="D8" s="209">
        <v>6167</v>
      </c>
      <c r="E8" s="210">
        <v>445</v>
      </c>
      <c r="F8" s="226">
        <v>2414</v>
      </c>
      <c r="G8" s="226">
        <v>270</v>
      </c>
      <c r="H8" s="226">
        <v>1914</v>
      </c>
      <c r="I8" s="226">
        <v>240</v>
      </c>
      <c r="J8" s="226">
        <v>904</v>
      </c>
      <c r="K8" s="226">
        <v>133</v>
      </c>
      <c r="L8" s="211">
        <v>11399</v>
      </c>
      <c r="M8" s="211">
        <v>1088</v>
      </c>
    </row>
    <row r="9" spans="1:13" s="1" customFormat="1" ht="18" customHeight="1">
      <c r="A9" s="374"/>
      <c r="B9" s="377"/>
      <c r="C9" s="149" t="s">
        <v>28</v>
      </c>
      <c r="D9" s="212">
        <v>143929</v>
      </c>
      <c r="E9" s="211">
        <v>4922</v>
      </c>
      <c r="F9" s="432">
        <v>62274</v>
      </c>
      <c r="G9" s="432">
        <v>4011</v>
      </c>
      <c r="H9" s="432">
        <v>52746</v>
      </c>
      <c r="I9" s="432">
        <v>9171</v>
      </c>
      <c r="J9" s="432">
        <v>24027</v>
      </c>
      <c r="K9" s="432">
        <v>3035</v>
      </c>
      <c r="L9" s="211">
        <v>282976</v>
      </c>
      <c r="M9" s="211">
        <v>21139</v>
      </c>
    </row>
    <row r="10" spans="1:13" s="1" customFormat="1" ht="22.5" customHeight="1">
      <c r="A10" s="372" t="s">
        <v>253</v>
      </c>
      <c r="B10" s="375"/>
      <c r="C10" s="147" t="s">
        <v>254</v>
      </c>
      <c r="D10" s="150">
        <v>2487</v>
      </c>
      <c r="E10" s="151">
        <v>83</v>
      </c>
      <c r="F10" s="433">
        <v>422</v>
      </c>
      <c r="G10" s="434">
        <v>28</v>
      </c>
      <c r="H10" s="433">
        <v>370</v>
      </c>
      <c r="I10" s="434">
        <v>33</v>
      </c>
      <c r="J10" s="433">
        <v>110</v>
      </c>
      <c r="K10" s="434">
        <v>22</v>
      </c>
      <c r="L10" s="152">
        <v>3389</v>
      </c>
      <c r="M10" s="152">
        <v>166</v>
      </c>
    </row>
    <row r="11" spans="1:13" s="1" customFormat="1" ht="22.5" customHeight="1">
      <c r="A11" s="373"/>
      <c r="B11" s="376"/>
      <c r="C11" s="147" t="s">
        <v>255</v>
      </c>
      <c r="D11" s="150">
        <v>6442</v>
      </c>
      <c r="E11" s="151">
        <v>204</v>
      </c>
      <c r="F11" s="433">
        <v>2363</v>
      </c>
      <c r="G11" s="434">
        <v>247</v>
      </c>
      <c r="H11" s="433">
        <v>2144</v>
      </c>
      <c r="I11" s="434">
        <v>151</v>
      </c>
      <c r="J11" s="433">
        <v>995</v>
      </c>
      <c r="K11" s="434">
        <v>94</v>
      </c>
      <c r="L11" s="152">
        <v>11944</v>
      </c>
      <c r="M11" s="152">
        <v>696</v>
      </c>
    </row>
    <row r="12" spans="1:13" s="1" customFormat="1" ht="22.5" customHeight="1">
      <c r="A12" s="373"/>
      <c r="B12" s="376"/>
      <c r="C12" s="147" t="s">
        <v>256</v>
      </c>
      <c r="D12" s="150">
        <v>1717</v>
      </c>
      <c r="E12" s="151">
        <v>107</v>
      </c>
      <c r="F12" s="433">
        <v>497</v>
      </c>
      <c r="G12" s="434">
        <v>86</v>
      </c>
      <c r="H12" s="433">
        <v>378</v>
      </c>
      <c r="I12" s="434">
        <v>42</v>
      </c>
      <c r="J12" s="433">
        <v>203</v>
      </c>
      <c r="K12" s="434">
        <v>19</v>
      </c>
      <c r="L12" s="152">
        <v>2795</v>
      </c>
      <c r="M12" s="152">
        <v>254</v>
      </c>
    </row>
    <row r="13" spans="1:13" s="1" customFormat="1" ht="22.5" customHeight="1">
      <c r="A13" s="373"/>
      <c r="B13" s="376"/>
      <c r="C13" s="147" t="s">
        <v>257</v>
      </c>
      <c r="D13" s="150">
        <v>488</v>
      </c>
      <c r="E13" s="151">
        <v>42</v>
      </c>
      <c r="F13" s="433">
        <v>156</v>
      </c>
      <c r="G13" s="434">
        <v>19</v>
      </c>
      <c r="H13" s="433">
        <v>128</v>
      </c>
      <c r="I13" s="434">
        <v>37</v>
      </c>
      <c r="J13" s="433">
        <v>68</v>
      </c>
      <c r="K13" s="434">
        <v>2</v>
      </c>
      <c r="L13" s="152">
        <v>840</v>
      </c>
      <c r="M13" s="152">
        <v>100</v>
      </c>
    </row>
    <row r="14" spans="1:13" s="1" customFormat="1" ht="22.5" customHeight="1">
      <c r="A14" s="373"/>
      <c r="B14" s="376"/>
      <c r="C14" s="147" t="s">
        <v>258</v>
      </c>
      <c r="D14" s="150">
        <v>19</v>
      </c>
      <c r="E14" s="151">
        <v>3</v>
      </c>
      <c r="F14" s="433">
        <v>43</v>
      </c>
      <c r="G14" s="434">
        <v>3</v>
      </c>
      <c r="H14" s="433">
        <v>0</v>
      </c>
      <c r="I14" s="434">
        <v>1</v>
      </c>
      <c r="J14" s="433">
        <v>1</v>
      </c>
      <c r="K14" s="434">
        <v>0</v>
      </c>
      <c r="L14" s="152">
        <v>63</v>
      </c>
      <c r="M14" s="152">
        <v>7</v>
      </c>
    </row>
    <row r="15" spans="1:13" s="1" customFormat="1" ht="24">
      <c r="A15" s="373"/>
      <c r="B15" s="376"/>
      <c r="C15" s="147" t="s">
        <v>259</v>
      </c>
      <c r="D15" s="150">
        <v>374</v>
      </c>
      <c r="E15" s="151">
        <v>88</v>
      </c>
      <c r="F15" s="433">
        <v>81</v>
      </c>
      <c r="G15" s="434">
        <v>32</v>
      </c>
      <c r="H15" s="433">
        <v>95</v>
      </c>
      <c r="I15" s="434">
        <v>23</v>
      </c>
      <c r="J15" s="433">
        <v>34</v>
      </c>
      <c r="K15" s="434">
        <v>7</v>
      </c>
      <c r="L15" s="152">
        <v>584</v>
      </c>
      <c r="M15" s="152">
        <v>150</v>
      </c>
    </row>
    <row r="16" spans="1:13" s="1" customFormat="1" ht="18" customHeight="1">
      <c r="A16" s="373"/>
      <c r="B16" s="376"/>
      <c r="C16" s="147" t="s">
        <v>260</v>
      </c>
      <c r="D16" s="150">
        <v>146</v>
      </c>
      <c r="E16" s="151">
        <v>38</v>
      </c>
      <c r="F16" s="433">
        <v>13</v>
      </c>
      <c r="G16" s="434">
        <v>6</v>
      </c>
      <c r="H16" s="433">
        <v>14</v>
      </c>
      <c r="I16" s="434">
        <v>9</v>
      </c>
      <c r="J16" s="433">
        <v>5</v>
      </c>
      <c r="K16" s="434">
        <v>7</v>
      </c>
      <c r="L16" s="152">
        <v>178</v>
      </c>
      <c r="M16" s="152">
        <v>60</v>
      </c>
    </row>
    <row r="17" spans="1:13" s="1" customFormat="1" ht="18" customHeight="1">
      <c r="A17" s="172"/>
      <c r="B17" s="148"/>
      <c r="C17" s="153" t="s">
        <v>28</v>
      </c>
      <c r="D17" s="154">
        <v>11673</v>
      </c>
      <c r="E17" s="152">
        <v>565</v>
      </c>
      <c r="F17" s="435">
        <v>3575</v>
      </c>
      <c r="G17" s="435">
        <v>421</v>
      </c>
      <c r="H17" s="435">
        <v>3129</v>
      </c>
      <c r="I17" s="435">
        <v>296</v>
      </c>
      <c r="J17" s="435">
        <v>1416</v>
      </c>
      <c r="K17" s="435">
        <v>151</v>
      </c>
      <c r="L17" s="152">
        <v>19793</v>
      </c>
      <c r="M17" s="152">
        <v>1433</v>
      </c>
    </row>
    <row r="18" spans="1:13" s="1" customFormat="1" ht="24" customHeight="1">
      <c r="A18" s="372" t="s">
        <v>261</v>
      </c>
      <c r="B18" s="372" t="s">
        <v>262</v>
      </c>
      <c r="C18" s="147" t="s">
        <v>263</v>
      </c>
      <c r="D18" s="150">
        <v>781</v>
      </c>
      <c r="E18" s="151">
        <v>46</v>
      </c>
      <c r="F18" s="433">
        <v>258</v>
      </c>
      <c r="G18" s="434">
        <v>47</v>
      </c>
      <c r="H18" s="433">
        <v>236</v>
      </c>
      <c r="I18" s="434">
        <v>10</v>
      </c>
      <c r="J18" s="433">
        <v>46</v>
      </c>
      <c r="K18" s="434">
        <v>3</v>
      </c>
      <c r="L18" s="152">
        <v>1321</v>
      </c>
      <c r="M18" s="152">
        <v>106</v>
      </c>
    </row>
    <row r="19" spans="1:13" s="1" customFormat="1" ht="26.25" customHeight="1">
      <c r="A19" s="373"/>
      <c r="B19" s="373"/>
      <c r="C19" s="147" t="s">
        <v>264</v>
      </c>
      <c r="D19" s="150">
        <v>39</v>
      </c>
      <c r="E19" s="151">
        <v>6</v>
      </c>
      <c r="F19" s="433">
        <v>14</v>
      </c>
      <c r="G19" s="434">
        <v>1</v>
      </c>
      <c r="H19" s="433">
        <v>14</v>
      </c>
      <c r="I19" s="434">
        <v>11</v>
      </c>
      <c r="J19" s="433">
        <v>7</v>
      </c>
      <c r="K19" s="434">
        <v>0</v>
      </c>
      <c r="L19" s="152">
        <v>74</v>
      </c>
      <c r="M19" s="152">
        <v>18</v>
      </c>
    </row>
    <row r="20" spans="1:13" s="1" customFormat="1" ht="29.25" customHeight="1">
      <c r="A20" s="373"/>
      <c r="B20" s="373"/>
      <c r="C20" s="147" t="s">
        <v>265</v>
      </c>
      <c r="D20" s="150">
        <v>7</v>
      </c>
      <c r="E20" s="151">
        <v>2</v>
      </c>
      <c r="F20" s="433"/>
      <c r="G20" s="434"/>
      <c r="H20" s="433">
        <v>3</v>
      </c>
      <c r="I20" s="434">
        <v>0</v>
      </c>
      <c r="J20" s="433">
        <v>8</v>
      </c>
      <c r="K20" s="434">
        <v>0</v>
      </c>
      <c r="L20" s="152">
        <v>18</v>
      </c>
      <c r="M20" s="152">
        <v>2</v>
      </c>
    </row>
    <row r="21" spans="1:13" s="1" customFormat="1" ht="32.25" customHeight="1">
      <c r="A21" s="373"/>
      <c r="B21" s="373"/>
      <c r="C21" s="147" t="s">
        <v>266</v>
      </c>
      <c r="D21" s="150">
        <v>347</v>
      </c>
      <c r="E21" s="151">
        <v>22</v>
      </c>
      <c r="F21" s="433">
        <v>82</v>
      </c>
      <c r="G21" s="434">
        <v>34</v>
      </c>
      <c r="H21" s="433">
        <v>107</v>
      </c>
      <c r="I21" s="434">
        <v>27</v>
      </c>
      <c r="J21" s="433">
        <v>36</v>
      </c>
      <c r="K21" s="434">
        <v>4</v>
      </c>
      <c r="L21" s="152">
        <v>572</v>
      </c>
      <c r="M21" s="152">
        <v>87</v>
      </c>
    </row>
    <row r="22" spans="1:13" s="1" customFormat="1" ht="18" customHeight="1">
      <c r="A22" s="373"/>
      <c r="B22" s="373"/>
      <c r="C22" s="147" t="s">
        <v>267</v>
      </c>
      <c r="D22" s="150">
        <v>1</v>
      </c>
      <c r="E22" s="151">
        <v>0</v>
      </c>
      <c r="F22" s="433">
        <v>3</v>
      </c>
      <c r="G22" s="434">
        <v>0</v>
      </c>
      <c r="H22" s="433">
        <v>0</v>
      </c>
      <c r="I22" s="434">
        <v>3</v>
      </c>
      <c r="J22" s="433">
        <v>2</v>
      </c>
      <c r="K22" s="434">
        <v>0</v>
      </c>
      <c r="L22" s="152">
        <v>6</v>
      </c>
      <c r="M22" s="152">
        <v>3</v>
      </c>
    </row>
    <row r="23" spans="1:13" s="1" customFormat="1" ht="10.5">
      <c r="A23" s="373"/>
      <c r="B23" s="374"/>
      <c r="C23" s="149" t="s">
        <v>28</v>
      </c>
      <c r="D23" s="154">
        <f>SUM(D18:D22)</f>
        <v>1175</v>
      </c>
      <c r="E23" s="154">
        <f aca="true" t="shared" si="0" ref="E23:M23">SUM(E18:E22)</f>
        <v>76</v>
      </c>
      <c r="F23" s="436">
        <f t="shared" si="0"/>
        <v>357</v>
      </c>
      <c r="G23" s="436">
        <f t="shared" si="0"/>
        <v>82</v>
      </c>
      <c r="H23" s="436">
        <f t="shared" si="0"/>
        <v>360</v>
      </c>
      <c r="I23" s="436">
        <f t="shared" si="0"/>
        <v>51</v>
      </c>
      <c r="J23" s="436">
        <f t="shared" si="0"/>
        <v>99</v>
      </c>
      <c r="K23" s="436">
        <f t="shared" si="0"/>
        <v>7</v>
      </c>
      <c r="L23" s="154">
        <f t="shared" si="0"/>
        <v>1991</v>
      </c>
      <c r="M23" s="154">
        <f t="shared" si="0"/>
        <v>216</v>
      </c>
    </row>
    <row r="24" spans="1:13" s="1" customFormat="1" ht="27" customHeight="1">
      <c r="A24" s="373"/>
      <c r="B24" s="372" t="s">
        <v>268</v>
      </c>
      <c r="C24" s="147" t="s">
        <v>269</v>
      </c>
      <c r="D24" s="155">
        <v>277</v>
      </c>
      <c r="E24" s="156">
        <v>23</v>
      </c>
      <c r="F24" s="437">
        <v>94</v>
      </c>
      <c r="G24" s="438">
        <v>13</v>
      </c>
      <c r="H24" s="437">
        <v>89</v>
      </c>
      <c r="I24" s="438">
        <v>13</v>
      </c>
      <c r="J24" s="437">
        <v>51</v>
      </c>
      <c r="K24" s="438">
        <v>4</v>
      </c>
      <c r="L24" s="157">
        <v>511</v>
      </c>
      <c r="M24" s="157">
        <v>53</v>
      </c>
    </row>
    <row r="25" spans="1:13" s="1" customFormat="1" ht="32.25" customHeight="1">
      <c r="A25" s="373"/>
      <c r="B25" s="373"/>
      <c r="C25" s="147" t="s">
        <v>270</v>
      </c>
      <c r="D25" s="155">
        <v>9190</v>
      </c>
      <c r="E25" s="156">
        <v>234</v>
      </c>
      <c r="F25" s="437">
        <v>3397</v>
      </c>
      <c r="G25" s="438">
        <v>438</v>
      </c>
      <c r="H25" s="437">
        <v>2939</v>
      </c>
      <c r="I25" s="438">
        <v>460</v>
      </c>
      <c r="J25" s="437">
        <v>1326</v>
      </c>
      <c r="K25" s="438">
        <v>228</v>
      </c>
      <c r="L25" s="157">
        <v>16852</v>
      </c>
      <c r="M25" s="157">
        <v>1360</v>
      </c>
    </row>
    <row r="26" spans="1:13" s="1" customFormat="1" ht="32.25" customHeight="1">
      <c r="A26" s="373"/>
      <c r="B26" s="373"/>
      <c r="C26" s="147" t="s">
        <v>271</v>
      </c>
      <c r="D26" s="155">
        <v>680</v>
      </c>
      <c r="E26" s="156">
        <v>37</v>
      </c>
      <c r="F26" s="437">
        <v>284</v>
      </c>
      <c r="G26" s="438">
        <v>17</v>
      </c>
      <c r="H26" s="437">
        <v>159</v>
      </c>
      <c r="I26" s="438">
        <v>22</v>
      </c>
      <c r="J26" s="437">
        <v>84</v>
      </c>
      <c r="K26" s="438">
        <v>10</v>
      </c>
      <c r="L26" s="157">
        <v>1207</v>
      </c>
      <c r="M26" s="157">
        <v>86</v>
      </c>
    </row>
    <row r="27" spans="1:13" s="1" customFormat="1" ht="18" customHeight="1">
      <c r="A27" s="373"/>
      <c r="B27" s="373"/>
      <c r="C27" s="147" t="s">
        <v>272</v>
      </c>
      <c r="D27" s="155">
        <v>7943</v>
      </c>
      <c r="E27" s="156">
        <v>276</v>
      </c>
      <c r="F27" s="437">
        <v>3564</v>
      </c>
      <c r="G27" s="438">
        <v>379</v>
      </c>
      <c r="H27" s="437">
        <v>3279</v>
      </c>
      <c r="I27" s="438">
        <v>340</v>
      </c>
      <c r="J27" s="437">
        <v>1462</v>
      </c>
      <c r="K27" s="438">
        <v>102</v>
      </c>
      <c r="L27" s="157">
        <v>16248</v>
      </c>
      <c r="M27" s="157">
        <v>1097</v>
      </c>
    </row>
    <row r="28" spans="1:13" s="1" customFormat="1" ht="10.5">
      <c r="A28" s="373"/>
      <c r="B28" s="374"/>
      <c r="C28" s="149" t="s">
        <v>28</v>
      </c>
      <c r="D28" s="158">
        <f>SUM(D24:D27)</f>
        <v>18090</v>
      </c>
      <c r="E28" s="158">
        <f aca="true" t="shared" si="1" ref="E28:M28">SUM(E24:E27)</f>
        <v>570</v>
      </c>
      <c r="F28" s="439">
        <f t="shared" si="1"/>
        <v>7339</v>
      </c>
      <c r="G28" s="439">
        <f t="shared" si="1"/>
        <v>847</v>
      </c>
      <c r="H28" s="439">
        <f t="shared" si="1"/>
        <v>6466</v>
      </c>
      <c r="I28" s="439">
        <f t="shared" si="1"/>
        <v>835</v>
      </c>
      <c r="J28" s="439">
        <f t="shared" si="1"/>
        <v>2923</v>
      </c>
      <c r="K28" s="439">
        <f t="shared" si="1"/>
        <v>344</v>
      </c>
      <c r="L28" s="158">
        <f t="shared" si="1"/>
        <v>34818</v>
      </c>
      <c r="M28" s="158">
        <f t="shared" si="1"/>
        <v>2596</v>
      </c>
    </row>
    <row r="29" spans="1:13" s="1" customFormat="1" ht="32.25" customHeight="1">
      <c r="A29" s="373"/>
      <c r="B29" s="372" t="s">
        <v>273</v>
      </c>
      <c r="C29" s="147" t="s">
        <v>274</v>
      </c>
      <c r="D29" s="155">
        <v>2090</v>
      </c>
      <c r="E29" s="156">
        <v>48</v>
      </c>
      <c r="F29" s="437">
        <v>287</v>
      </c>
      <c r="G29" s="438">
        <v>55</v>
      </c>
      <c r="H29" s="437">
        <v>198</v>
      </c>
      <c r="I29" s="438">
        <v>56</v>
      </c>
      <c r="J29" s="437">
        <v>107</v>
      </c>
      <c r="K29" s="438">
        <v>57</v>
      </c>
      <c r="L29" s="157">
        <v>2682</v>
      </c>
      <c r="M29" s="157">
        <v>216</v>
      </c>
    </row>
    <row r="30" spans="1:13" s="1" customFormat="1" ht="18" customHeight="1">
      <c r="A30" s="373"/>
      <c r="B30" s="373"/>
      <c r="C30" s="147" t="s">
        <v>275</v>
      </c>
      <c r="D30" s="155">
        <v>3251</v>
      </c>
      <c r="E30" s="156">
        <v>111</v>
      </c>
      <c r="F30" s="437">
        <v>1705</v>
      </c>
      <c r="G30" s="438">
        <v>87</v>
      </c>
      <c r="H30" s="437">
        <v>1140</v>
      </c>
      <c r="I30" s="438">
        <v>162</v>
      </c>
      <c r="J30" s="437">
        <v>708</v>
      </c>
      <c r="K30" s="438">
        <v>65</v>
      </c>
      <c r="L30" s="157">
        <v>6804</v>
      </c>
      <c r="M30" s="157">
        <v>425</v>
      </c>
    </row>
    <row r="31" spans="1:13" s="1" customFormat="1" ht="18" customHeight="1">
      <c r="A31" s="373"/>
      <c r="B31" s="374"/>
      <c r="C31" s="149" t="s">
        <v>28</v>
      </c>
      <c r="D31" s="158">
        <f>SUM(D29:D30)</f>
        <v>5341</v>
      </c>
      <c r="E31" s="158">
        <f aca="true" t="shared" si="2" ref="E31:M31">SUM(E29:E30)</f>
        <v>159</v>
      </c>
      <c r="F31" s="439">
        <f t="shared" si="2"/>
        <v>1992</v>
      </c>
      <c r="G31" s="439">
        <f t="shared" si="2"/>
        <v>142</v>
      </c>
      <c r="H31" s="439">
        <f t="shared" si="2"/>
        <v>1338</v>
      </c>
      <c r="I31" s="439">
        <f t="shared" si="2"/>
        <v>218</v>
      </c>
      <c r="J31" s="439">
        <f t="shared" si="2"/>
        <v>815</v>
      </c>
      <c r="K31" s="439">
        <f t="shared" si="2"/>
        <v>122</v>
      </c>
      <c r="L31" s="158">
        <f t="shared" si="2"/>
        <v>9486</v>
      </c>
      <c r="M31" s="158">
        <f t="shared" si="2"/>
        <v>641</v>
      </c>
    </row>
    <row r="32" spans="1:13" s="1" customFormat="1" ht="18" customHeight="1">
      <c r="A32" s="374"/>
      <c r="B32" s="148"/>
      <c r="C32" s="149" t="s">
        <v>28</v>
      </c>
      <c r="D32" s="154">
        <v>24606</v>
      </c>
      <c r="E32" s="152">
        <v>805</v>
      </c>
      <c r="F32" s="435">
        <v>9688</v>
      </c>
      <c r="G32" s="440">
        <v>1071</v>
      </c>
      <c r="H32" s="435">
        <v>8164</v>
      </c>
      <c r="I32" s="440">
        <v>1104</v>
      </c>
      <c r="J32" s="435">
        <v>3837</v>
      </c>
      <c r="K32" s="440">
        <v>473</v>
      </c>
      <c r="L32" s="152">
        <v>46295</v>
      </c>
      <c r="M32" s="152">
        <v>3453</v>
      </c>
    </row>
    <row r="33" spans="1:13" s="1" customFormat="1" ht="26.25" customHeight="1">
      <c r="A33" s="372" t="s">
        <v>276</v>
      </c>
      <c r="B33" s="375"/>
      <c r="C33" s="147" t="s">
        <v>277</v>
      </c>
      <c r="D33" s="150">
        <v>155</v>
      </c>
      <c r="E33" s="151">
        <v>0</v>
      </c>
      <c r="F33" s="433">
        <v>7</v>
      </c>
      <c r="G33" s="434">
        <v>0</v>
      </c>
      <c r="H33" s="433">
        <v>174</v>
      </c>
      <c r="I33" s="434">
        <v>0</v>
      </c>
      <c r="J33" s="433">
        <v>43</v>
      </c>
      <c r="K33" s="434">
        <v>0</v>
      </c>
      <c r="L33" s="152">
        <v>379</v>
      </c>
      <c r="M33" s="152">
        <v>0</v>
      </c>
    </row>
    <row r="34" spans="1:13" s="1" customFormat="1" ht="26.25" customHeight="1">
      <c r="A34" s="373"/>
      <c r="B34" s="376"/>
      <c r="C34" s="147" t="s">
        <v>278</v>
      </c>
      <c r="D34" s="150">
        <v>14</v>
      </c>
      <c r="E34" s="151">
        <v>0</v>
      </c>
      <c r="F34" s="433"/>
      <c r="G34" s="434"/>
      <c r="H34" s="433">
        <v>4</v>
      </c>
      <c r="I34" s="434">
        <v>0</v>
      </c>
      <c r="J34" s="433"/>
      <c r="K34" s="434"/>
      <c r="L34" s="152">
        <v>18</v>
      </c>
      <c r="M34" s="152">
        <v>0</v>
      </c>
    </row>
    <row r="35" spans="1:13" s="1" customFormat="1" ht="26.25" customHeight="1">
      <c r="A35" s="373"/>
      <c r="B35" s="376"/>
      <c r="C35" s="147" t="s">
        <v>279</v>
      </c>
      <c r="D35" s="150">
        <v>90</v>
      </c>
      <c r="E35" s="151">
        <v>0</v>
      </c>
      <c r="F35" s="433">
        <v>23</v>
      </c>
      <c r="G35" s="434">
        <v>0</v>
      </c>
      <c r="H35" s="433">
        <v>8</v>
      </c>
      <c r="I35" s="434">
        <v>0</v>
      </c>
      <c r="J35" s="433">
        <v>8</v>
      </c>
      <c r="K35" s="434">
        <v>0</v>
      </c>
      <c r="L35" s="152">
        <v>129</v>
      </c>
      <c r="M35" s="152">
        <v>0</v>
      </c>
    </row>
    <row r="36" spans="1:13" s="1" customFormat="1" ht="26.25" customHeight="1">
      <c r="A36" s="373"/>
      <c r="B36" s="376"/>
      <c r="C36" s="147" t="s">
        <v>280</v>
      </c>
      <c r="D36" s="150">
        <v>121</v>
      </c>
      <c r="E36" s="151">
        <v>0</v>
      </c>
      <c r="F36" s="433">
        <v>27</v>
      </c>
      <c r="G36" s="434">
        <v>0</v>
      </c>
      <c r="H36" s="433">
        <v>21</v>
      </c>
      <c r="I36" s="434">
        <v>0</v>
      </c>
      <c r="J36" s="433">
        <v>39</v>
      </c>
      <c r="K36" s="434">
        <v>0</v>
      </c>
      <c r="L36" s="152">
        <v>208</v>
      </c>
      <c r="M36" s="152">
        <v>0</v>
      </c>
    </row>
    <row r="37" spans="1:13" s="1" customFormat="1" ht="18.75" customHeight="1">
      <c r="A37" s="373"/>
      <c r="B37" s="376"/>
      <c r="C37" s="147" t="s">
        <v>281</v>
      </c>
      <c r="D37" s="150">
        <v>14</v>
      </c>
      <c r="E37" s="151">
        <v>0</v>
      </c>
      <c r="F37" s="433">
        <v>43</v>
      </c>
      <c r="G37" s="434">
        <v>0</v>
      </c>
      <c r="H37" s="433">
        <v>9</v>
      </c>
      <c r="I37" s="434">
        <v>1</v>
      </c>
      <c r="J37" s="433">
        <v>7</v>
      </c>
      <c r="K37" s="434">
        <v>0</v>
      </c>
      <c r="L37" s="152">
        <v>73</v>
      </c>
      <c r="M37" s="152">
        <v>1</v>
      </c>
    </row>
    <row r="38" spans="1:13" s="1" customFormat="1" ht="18.75" customHeight="1">
      <c r="A38" s="373"/>
      <c r="B38" s="376"/>
      <c r="C38" s="147" t="s">
        <v>282</v>
      </c>
      <c r="D38" s="150">
        <v>4</v>
      </c>
      <c r="E38" s="151">
        <v>1</v>
      </c>
      <c r="F38" s="433">
        <v>1</v>
      </c>
      <c r="G38" s="434">
        <v>0</v>
      </c>
      <c r="H38" s="433">
        <v>2</v>
      </c>
      <c r="I38" s="434">
        <v>0</v>
      </c>
      <c r="J38" s="433">
        <v>1</v>
      </c>
      <c r="K38" s="434">
        <v>0</v>
      </c>
      <c r="L38" s="152">
        <v>8</v>
      </c>
      <c r="M38" s="152">
        <v>1</v>
      </c>
    </row>
    <row r="39" spans="1:13" s="1" customFormat="1" ht="18.75" customHeight="1">
      <c r="A39" s="373"/>
      <c r="B39" s="376"/>
      <c r="C39" s="147" t="s">
        <v>283</v>
      </c>
      <c r="D39" s="150">
        <v>246</v>
      </c>
      <c r="E39" s="151">
        <v>3</v>
      </c>
      <c r="F39" s="433">
        <v>19</v>
      </c>
      <c r="G39" s="434">
        <v>0</v>
      </c>
      <c r="H39" s="433">
        <v>117</v>
      </c>
      <c r="I39" s="434">
        <v>1</v>
      </c>
      <c r="J39" s="433">
        <v>15</v>
      </c>
      <c r="K39" s="434">
        <v>0</v>
      </c>
      <c r="L39" s="152">
        <v>397</v>
      </c>
      <c r="M39" s="152">
        <v>4</v>
      </c>
    </row>
    <row r="40" spans="1:13" s="1" customFormat="1" ht="36.75" customHeight="1">
      <c r="A40" s="373"/>
      <c r="B40" s="376"/>
      <c r="C40" s="147" t="s">
        <v>284</v>
      </c>
      <c r="D40" s="150">
        <v>436</v>
      </c>
      <c r="E40" s="151">
        <v>85</v>
      </c>
      <c r="F40" s="433">
        <v>31</v>
      </c>
      <c r="G40" s="434">
        <v>7</v>
      </c>
      <c r="H40" s="433">
        <v>122</v>
      </c>
      <c r="I40" s="434">
        <v>19</v>
      </c>
      <c r="J40" s="433">
        <v>49</v>
      </c>
      <c r="K40" s="434">
        <v>7</v>
      </c>
      <c r="L40" s="152">
        <v>638</v>
      </c>
      <c r="M40" s="152">
        <v>118</v>
      </c>
    </row>
    <row r="41" spans="1:13" s="1" customFormat="1" ht="18" customHeight="1">
      <c r="A41" s="374"/>
      <c r="B41" s="377"/>
      <c r="C41" s="153" t="s">
        <v>28</v>
      </c>
      <c r="D41" s="154">
        <v>1080</v>
      </c>
      <c r="E41" s="152">
        <v>89</v>
      </c>
      <c r="F41" s="435">
        <v>151</v>
      </c>
      <c r="G41" s="435">
        <v>7</v>
      </c>
      <c r="H41" s="435">
        <v>457</v>
      </c>
      <c r="I41" s="435">
        <v>21</v>
      </c>
      <c r="J41" s="435">
        <v>162</v>
      </c>
      <c r="K41" s="435">
        <v>7</v>
      </c>
      <c r="L41" s="152">
        <v>1850</v>
      </c>
      <c r="M41" s="152">
        <v>124</v>
      </c>
    </row>
    <row r="42" ht="12">
      <c r="A42" s="30" t="s">
        <v>285</v>
      </c>
    </row>
    <row r="43" spans="1:12" ht="12">
      <c r="A43" s="4" t="s">
        <v>286</v>
      </c>
      <c r="B43" s="162"/>
      <c r="C43" s="162"/>
      <c r="D43" s="162"/>
      <c r="E43" s="162"/>
      <c r="F43" s="441"/>
      <c r="G43" s="441"/>
      <c r="H43" s="441"/>
      <c r="I43" s="441"/>
      <c r="J43" s="441"/>
      <c r="K43" s="441"/>
      <c r="L43" s="162"/>
    </row>
  </sheetData>
  <sheetProtection/>
  <mergeCells count="15">
    <mergeCell ref="A1:M1"/>
    <mergeCell ref="A2:M2"/>
    <mergeCell ref="D4:E4"/>
    <mergeCell ref="F4:G4"/>
    <mergeCell ref="H4:I4"/>
    <mergeCell ref="J4:K4"/>
    <mergeCell ref="L4:L5"/>
    <mergeCell ref="M4:M5"/>
    <mergeCell ref="B24:B28"/>
    <mergeCell ref="B29:B31"/>
    <mergeCell ref="A33:B41"/>
    <mergeCell ref="A6:B9"/>
    <mergeCell ref="A10:B16"/>
    <mergeCell ref="A18:A32"/>
    <mergeCell ref="B18:B23"/>
  </mergeCells>
  <printOptions/>
  <pageMargins left="0.5118110236220472" right="0.3937007874015748" top="0.7874015748031497" bottom="0" header="0.31496062992125984" footer="0.31496062992125984"/>
  <pageSetup fitToHeight="0" fitToWidth="1" horizontalDpi="600" verticalDpi="600" orientation="portrait" paperSize="8" scale="89"/>
  <headerFooter alignWithMargins="0">
    <oddFooter>&amp;RFonte: Tab.1A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X67"/>
  <sheetViews>
    <sheetView zoomScalePageLayoutView="0" workbookViewId="0" topLeftCell="A61">
      <selection activeCell="A61" sqref="A1:IV16384"/>
    </sheetView>
  </sheetViews>
  <sheetFormatPr defaultColWidth="8.8515625" defaultRowHeight="12.75"/>
  <cols>
    <col min="1" max="1" width="0.5625" style="0" customWidth="1"/>
    <col min="2" max="2" width="0.42578125" style="0" customWidth="1"/>
    <col min="3" max="3" width="23.8515625" style="0" customWidth="1"/>
    <col min="4" max="4" width="6.421875" style="0" customWidth="1"/>
    <col min="5" max="5" width="18.421875" style="0" customWidth="1"/>
    <col min="6" max="20" width="11.140625" style="0" customWidth="1"/>
  </cols>
  <sheetData>
    <row r="1" spans="3:17" s="170" customFormat="1" ht="16.5" customHeight="1">
      <c r="C1" s="381" t="s">
        <v>317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2" s="170" customFormat="1" ht="18" customHeight="1" thickBot="1">
      <c r="C2" s="173" t="s">
        <v>104</v>
      </c>
    </row>
    <row r="3" spans="5:20" s="170" customFormat="1" ht="14.25" customHeight="1">
      <c r="E3" s="382" t="s">
        <v>105</v>
      </c>
      <c r="F3" s="384" t="s">
        <v>106</v>
      </c>
      <c r="G3" s="385"/>
      <c r="H3" s="386"/>
      <c r="I3" s="384" t="s">
        <v>107</v>
      </c>
      <c r="J3" s="385"/>
      <c r="K3" s="386"/>
      <c r="L3" s="384" t="s">
        <v>108</v>
      </c>
      <c r="M3" s="385"/>
      <c r="N3" s="386"/>
      <c r="O3" s="384" t="s">
        <v>0</v>
      </c>
      <c r="P3" s="385"/>
      <c r="Q3" s="386"/>
      <c r="R3" s="384" t="s">
        <v>289</v>
      </c>
      <c r="S3" s="385"/>
      <c r="T3" s="386"/>
    </row>
    <row r="4" spans="2:20" s="170" customFormat="1" ht="33.75" customHeight="1" thickBot="1">
      <c r="B4" s="174" t="s">
        <v>88</v>
      </c>
      <c r="C4" s="337" t="s">
        <v>109</v>
      </c>
      <c r="D4" s="175" t="s">
        <v>110</v>
      </c>
      <c r="E4" s="383"/>
      <c r="F4" s="73" t="s">
        <v>26</v>
      </c>
      <c r="G4" s="74" t="s">
        <v>27</v>
      </c>
      <c r="H4" s="75" t="s">
        <v>28</v>
      </c>
      <c r="I4" s="73" t="s">
        <v>26</v>
      </c>
      <c r="J4" s="74" t="s">
        <v>27</v>
      </c>
      <c r="K4" s="75" t="s">
        <v>28</v>
      </c>
      <c r="L4" s="73" t="s">
        <v>26</v>
      </c>
      <c r="M4" s="74" t="s">
        <v>27</v>
      </c>
      <c r="N4" s="75" t="s">
        <v>28</v>
      </c>
      <c r="O4" s="73" t="s">
        <v>26</v>
      </c>
      <c r="P4" s="74" t="s">
        <v>27</v>
      </c>
      <c r="Q4" s="75" t="s">
        <v>28</v>
      </c>
      <c r="R4" s="73" t="s">
        <v>26</v>
      </c>
      <c r="S4" s="74" t="s">
        <v>27</v>
      </c>
      <c r="T4" s="75" t="s">
        <v>28</v>
      </c>
    </row>
    <row r="5" spans="2:20" s="170" customFormat="1" ht="17.25" customHeight="1">
      <c r="B5" s="142">
        <v>2</v>
      </c>
      <c r="C5" s="389"/>
      <c r="D5" s="176" t="s">
        <v>111</v>
      </c>
      <c r="E5" s="176" t="s">
        <v>112</v>
      </c>
      <c r="F5" s="210">
        <v>478</v>
      </c>
      <c r="G5" s="210">
        <v>794</v>
      </c>
      <c r="H5" s="210">
        <v>1272</v>
      </c>
      <c r="I5" s="210">
        <v>0</v>
      </c>
      <c r="J5" s="210">
        <v>0</v>
      </c>
      <c r="K5" s="210">
        <v>0</v>
      </c>
      <c r="L5" s="210">
        <v>107</v>
      </c>
      <c r="M5" s="210">
        <v>80</v>
      </c>
      <c r="N5" s="210">
        <v>187</v>
      </c>
      <c r="O5" s="210">
        <v>585</v>
      </c>
      <c r="P5" s="210">
        <v>874</v>
      </c>
      <c r="Q5" s="210">
        <v>1459</v>
      </c>
      <c r="R5" s="210">
        <v>12</v>
      </c>
      <c r="S5" s="210">
        <v>14</v>
      </c>
      <c r="T5" s="210">
        <v>26</v>
      </c>
    </row>
    <row r="6" spans="2:24" s="170" customFormat="1" ht="17.25" customHeight="1">
      <c r="B6" s="142">
        <v>3</v>
      </c>
      <c r="C6" s="389"/>
      <c r="D6" s="176" t="s">
        <v>113</v>
      </c>
      <c r="E6" s="176" t="s">
        <v>290</v>
      </c>
      <c r="F6" s="210">
        <v>5128</v>
      </c>
      <c r="G6" s="210">
        <v>6952</v>
      </c>
      <c r="H6" s="210">
        <v>12080</v>
      </c>
      <c r="I6" s="210">
        <v>4</v>
      </c>
      <c r="J6" s="210">
        <v>22</v>
      </c>
      <c r="K6" s="210">
        <v>26</v>
      </c>
      <c r="L6" s="210">
        <v>117</v>
      </c>
      <c r="M6" s="210">
        <v>46</v>
      </c>
      <c r="N6" s="210">
        <v>163</v>
      </c>
      <c r="O6" s="210">
        <v>5249</v>
      </c>
      <c r="P6" s="210">
        <v>7020</v>
      </c>
      <c r="Q6" s="210">
        <v>12269</v>
      </c>
      <c r="R6" s="210">
        <v>26</v>
      </c>
      <c r="S6" s="210">
        <v>25</v>
      </c>
      <c r="T6" s="210">
        <v>51</v>
      </c>
      <c r="W6" s="442">
        <f>Q6+Q17+Q10</f>
        <v>22126</v>
      </c>
      <c r="X6" s="443">
        <f>W6/Q21</f>
        <v>0.7038875103391232</v>
      </c>
    </row>
    <row r="7" spans="2:20" s="170" customFormat="1" ht="17.25" customHeight="1">
      <c r="B7" s="142">
        <v>4</v>
      </c>
      <c r="C7" s="389"/>
      <c r="D7" s="176" t="s">
        <v>114</v>
      </c>
      <c r="E7" s="176" t="s">
        <v>115</v>
      </c>
      <c r="F7" s="210">
        <v>57</v>
      </c>
      <c r="G7" s="210">
        <v>24</v>
      </c>
      <c r="H7" s="210">
        <v>81</v>
      </c>
      <c r="I7" s="210">
        <v>0</v>
      </c>
      <c r="J7" s="210">
        <v>0</v>
      </c>
      <c r="K7" s="210">
        <v>0</v>
      </c>
      <c r="L7" s="210">
        <v>8</v>
      </c>
      <c r="M7" s="210">
        <v>4</v>
      </c>
      <c r="N7" s="210">
        <v>12</v>
      </c>
      <c r="O7" s="210">
        <v>65</v>
      </c>
      <c r="P7" s="210">
        <v>28</v>
      </c>
      <c r="Q7" s="210">
        <v>93</v>
      </c>
      <c r="R7" s="210">
        <v>28</v>
      </c>
      <c r="S7" s="210">
        <v>17</v>
      </c>
      <c r="T7" s="210">
        <v>45</v>
      </c>
    </row>
    <row r="8" spans="2:24" s="170" customFormat="1" ht="17.25" customHeight="1">
      <c r="B8" s="142">
        <v>5</v>
      </c>
      <c r="C8" s="389"/>
      <c r="D8" s="176" t="s">
        <v>291</v>
      </c>
      <c r="E8" s="176" t="s">
        <v>292</v>
      </c>
      <c r="F8" s="210">
        <v>184</v>
      </c>
      <c r="G8" s="210">
        <v>196</v>
      </c>
      <c r="H8" s="210">
        <v>380</v>
      </c>
      <c r="I8" s="210">
        <v>0</v>
      </c>
      <c r="J8" s="210">
        <v>0</v>
      </c>
      <c r="K8" s="210">
        <v>0</v>
      </c>
      <c r="L8" s="210">
        <v>22</v>
      </c>
      <c r="M8" s="210">
        <v>3</v>
      </c>
      <c r="N8" s="210">
        <v>25</v>
      </c>
      <c r="O8" s="210">
        <v>206</v>
      </c>
      <c r="P8" s="210">
        <v>199</v>
      </c>
      <c r="Q8" s="210">
        <v>405</v>
      </c>
      <c r="R8" s="210">
        <v>10</v>
      </c>
      <c r="S8" s="210">
        <v>13</v>
      </c>
      <c r="T8" s="210">
        <v>23</v>
      </c>
      <c r="W8" s="442">
        <f>T17+T12+T11+T13+T16</f>
        <v>688</v>
      </c>
      <c r="X8" s="443">
        <f>W8/T21</f>
        <v>0.6832174776564052</v>
      </c>
    </row>
    <row r="9" spans="2:20" s="170" customFormat="1" ht="17.25" customHeight="1">
      <c r="B9" s="142">
        <v>18</v>
      </c>
      <c r="C9" s="389"/>
      <c r="D9" s="176" t="s">
        <v>118</v>
      </c>
      <c r="E9" s="176" t="s">
        <v>119</v>
      </c>
      <c r="F9" s="210">
        <v>44</v>
      </c>
      <c r="G9" s="210">
        <v>113</v>
      </c>
      <c r="H9" s="210">
        <v>157</v>
      </c>
      <c r="I9" s="210">
        <v>0</v>
      </c>
      <c r="J9" s="210">
        <v>0</v>
      </c>
      <c r="K9" s="210">
        <v>0</v>
      </c>
      <c r="L9" s="210">
        <v>17</v>
      </c>
      <c r="M9" s="210">
        <v>10</v>
      </c>
      <c r="N9" s="210">
        <v>27</v>
      </c>
      <c r="O9" s="210">
        <v>61</v>
      </c>
      <c r="P9" s="210">
        <v>123</v>
      </c>
      <c r="Q9" s="210">
        <v>184</v>
      </c>
      <c r="R9" s="210">
        <v>13</v>
      </c>
      <c r="S9" s="210">
        <v>11</v>
      </c>
      <c r="T9" s="210">
        <v>24</v>
      </c>
    </row>
    <row r="10" spans="2:20" s="170" customFormat="1" ht="17.25" customHeight="1">
      <c r="B10" s="142">
        <v>20</v>
      </c>
      <c r="C10" s="389"/>
      <c r="D10" s="176" t="s">
        <v>120</v>
      </c>
      <c r="E10" s="176" t="s">
        <v>121</v>
      </c>
      <c r="F10" s="210">
        <v>1275</v>
      </c>
      <c r="G10" s="210">
        <v>1511</v>
      </c>
      <c r="H10" s="210">
        <v>2786</v>
      </c>
      <c r="I10" s="210">
        <v>3</v>
      </c>
      <c r="J10" s="210">
        <v>4</v>
      </c>
      <c r="K10" s="210">
        <v>7</v>
      </c>
      <c r="L10" s="210">
        <v>40</v>
      </c>
      <c r="M10" s="210">
        <v>22</v>
      </c>
      <c r="N10" s="210">
        <v>62</v>
      </c>
      <c r="O10" s="210">
        <v>1318</v>
      </c>
      <c r="P10" s="210">
        <v>1537</v>
      </c>
      <c r="Q10" s="210">
        <v>2855</v>
      </c>
      <c r="R10" s="210">
        <v>29</v>
      </c>
      <c r="S10" s="210">
        <v>29</v>
      </c>
      <c r="T10" s="210">
        <v>58</v>
      </c>
    </row>
    <row r="11" spans="2:20" s="170" customFormat="1" ht="17.25" customHeight="1">
      <c r="B11" s="142">
        <v>23</v>
      </c>
      <c r="C11" s="389"/>
      <c r="D11" s="176" t="s">
        <v>122</v>
      </c>
      <c r="E11" s="176" t="s">
        <v>123</v>
      </c>
      <c r="F11" s="210">
        <v>443</v>
      </c>
      <c r="G11" s="210">
        <v>507</v>
      </c>
      <c r="H11" s="210">
        <v>950</v>
      </c>
      <c r="I11" s="210">
        <v>0</v>
      </c>
      <c r="J11" s="210">
        <v>1</v>
      </c>
      <c r="K11" s="210">
        <v>1</v>
      </c>
      <c r="L11" s="210">
        <v>39</v>
      </c>
      <c r="M11" s="210">
        <v>24</v>
      </c>
      <c r="N11" s="210">
        <v>63</v>
      </c>
      <c r="O11" s="210">
        <v>482</v>
      </c>
      <c r="P11" s="210">
        <v>532</v>
      </c>
      <c r="Q11" s="210">
        <v>1014</v>
      </c>
      <c r="R11" s="210">
        <v>40</v>
      </c>
      <c r="S11" s="210">
        <v>33</v>
      </c>
      <c r="T11" s="210">
        <v>73</v>
      </c>
    </row>
    <row r="12" spans="2:20" s="170" customFormat="1" ht="17.25" customHeight="1">
      <c r="B12" s="142">
        <v>26</v>
      </c>
      <c r="C12" s="389"/>
      <c r="D12" s="176" t="s">
        <v>124</v>
      </c>
      <c r="E12" s="176" t="s">
        <v>125</v>
      </c>
      <c r="F12" s="210">
        <v>618</v>
      </c>
      <c r="G12" s="210">
        <v>1064</v>
      </c>
      <c r="H12" s="210">
        <v>1682</v>
      </c>
      <c r="I12" s="210">
        <v>0</v>
      </c>
      <c r="J12" s="210">
        <v>0</v>
      </c>
      <c r="K12" s="210">
        <v>0</v>
      </c>
      <c r="L12" s="210">
        <v>26</v>
      </c>
      <c r="M12" s="210">
        <v>18</v>
      </c>
      <c r="N12" s="210">
        <v>44</v>
      </c>
      <c r="O12" s="210">
        <v>644</v>
      </c>
      <c r="P12" s="210">
        <v>1082</v>
      </c>
      <c r="Q12" s="210">
        <v>1726</v>
      </c>
      <c r="R12" s="210">
        <v>112</v>
      </c>
      <c r="S12" s="210">
        <v>72</v>
      </c>
      <c r="T12" s="210">
        <v>184</v>
      </c>
    </row>
    <row r="13" spans="2:20" s="170" customFormat="1" ht="17.25" customHeight="1">
      <c r="B13" s="142">
        <v>29</v>
      </c>
      <c r="C13" s="389"/>
      <c r="D13" s="176" t="s">
        <v>126</v>
      </c>
      <c r="E13" s="176" t="s">
        <v>127</v>
      </c>
      <c r="F13" s="210">
        <v>439</v>
      </c>
      <c r="G13" s="210">
        <v>413</v>
      </c>
      <c r="H13" s="210">
        <v>852</v>
      </c>
      <c r="I13" s="210">
        <v>1</v>
      </c>
      <c r="J13" s="210">
        <v>0</v>
      </c>
      <c r="K13" s="210">
        <v>1</v>
      </c>
      <c r="L13" s="210">
        <v>52</v>
      </c>
      <c r="M13" s="210">
        <v>23</v>
      </c>
      <c r="N13" s="210">
        <v>75</v>
      </c>
      <c r="O13" s="210">
        <v>492</v>
      </c>
      <c r="P13" s="210">
        <v>436</v>
      </c>
      <c r="Q13" s="210">
        <v>928</v>
      </c>
      <c r="R13" s="210">
        <v>67</v>
      </c>
      <c r="S13" s="210">
        <v>48</v>
      </c>
      <c r="T13" s="210">
        <v>115</v>
      </c>
    </row>
    <row r="14" spans="2:20" s="170" customFormat="1" ht="17.25" customHeight="1">
      <c r="B14" s="142">
        <v>31</v>
      </c>
      <c r="C14" s="389"/>
      <c r="D14" s="176" t="s">
        <v>128</v>
      </c>
      <c r="E14" s="176" t="s">
        <v>129</v>
      </c>
      <c r="F14" s="210">
        <v>293</v>
      </c>
      <c r="G14" s="210">
        <v>319</v>
      </c>
      <c r="H14" s="210">
        <v>612</v>
      </c>
      <c r="I14" s="210">
        <v>0</v>
      </c>
      <c r="J14" s="210">
        <v>0</v>
      </c>
      <c r="K14" s="210">
        <v>0</v>
      </c>
      <c r="L14" s="210">
        <v>18</v>
      </c>
      <c r="M14" s="210">
        <v>11</v>
      </c>
      <c r="N14" s="210">
        <v>29</v>
      </c>
      <c r="O14" s="210">
        <v>311</v>
      </c>
      <c r="P14" s="210">
        <v>330</v>
      </c>
      <c r="Q14" s="210">
        <v>641</v>
      </c>
      <c r="R14" s="210">
        <v>4</v>
      </c>
      <c r="S14" s="210">
        <v>4</v>
      </c>
      <c r="T14" s="210">
        <v>8</v>
      </c>
    </row>
    <row r="15" spans="2:20" s="170" customFormat="1" ht="17.25" customHeight="1">
      <c r="B15" s="142">
        <v>32</v>
      </c>
      <c r="C15" s="389"/>
      <c r="D15" s="176" t="s">
        <v>130</v>
      </c>
      <c r="E15" s="176" t="s">
        <v>131</v>
      </c>
      <c r="F15" s="210">
        <v>74</v>
      </c>
      <c r="G15" s="210">
        <v>129</v>
      </c>
      <c r="H15" s="210">
        <v>203</v>
      </c>
      <c r="I15" s="210">
        <v>0</v>
      </c>
      <c r="J15" s="210">
        <v>0</v>
      </c>
      <c r="K15" s="210">
        <v>0</v>
      </c>
      <c r="L15" s="210">
        <v>35</v>
      </c>
      <c r="M15" s="210">
        <v>20</v>
      </c>
      <c r="N15" s="210">
        <v>55</v>
      </c>
      <c r="O15" s="210">
        <v>109</v>
      </c>
      <c r="P15" s="210">
        <v>149</v>
      </c>
      <c r="Q15" s="210">
        <v>258</v>
      </c>
      <c r="R15" s="210">
        <v>6</v>
      </c>
      <c r="S15" s="210">
        <v>3</v>
      </c>
      <c r="T15" s="210">
        <v>9</v>
      </c>
    </row>
    <row r="16" spans="2:20" s="170" customFormat="1" ht="17.25" customHeight="1">
      <c r="B16" s="142">
        <v>34</v>
      </c>
      <c r="C16" s="389"/>
      <c r="D16" s="176" t="s">
        <v>293</v>
      </c>
      <c r="E16" s="176" t="s">
        <v>294</v>
      </c>
      <c r="F16" s="210">
        <v>548</v>
      </c>
      <c r="G16" s="210">
        <v>758</v>
      </c>
      <c r="H16" s="210">
        <v>1306</v>
      </c>
      <c r="I16" s="210">
        <v>1</v>
      </c>
      <c r="J16" s="210">
        <v>0</v>
      </c>
      <c r="K16" s="210">
        <v>1</v>
      </c>
      <c r="L16" s="210">
        <v>52</v>
      </c>
      <c r="M16" s="210">
        <v>29</v>
      </c>
      <c r="N16" s="210">
        <v>81</v>
      </c>
      <c r="O16" s="210">
        <v>601</v>
      </c>
      <c r="P16" s="210">
        <v>787</v>
      </c>
      <c r="Q16" s="210">
        <v>1388</v>
      </c>
      <c r="R16" s="210">
        <v>45</v>
      </c>
      <c r="S16" s="210">
        <v>47</v>
      </c>
      <c r="T16" s="210">
        <v>92</v>
      </c>
    </row>
    <row r="17" spans="2:20" s="170" customFormat="1" ht="17.25" customHeight="1">
      <c r="B17" s="142">
        <v>44</v>
      </c>
      <c r="C17" s="389"/>
      <c r="D17" s="176" t="s">
        <v>133</v>
      </c>
      <c r="E17" s="176" t="s">
        <v>134</v>
      </c>
      <c r="F17" s="210">
        <v>3247</v>
      </c>
      <c r="G17" s="210">
        <v>3578</v>
      </c>
      <c r="H17" s="210">
        <v>6825</v>
      </c>
      <c r="I17" s="210">
        <v>2</v>
      </c>
      <c r="J17" s="210">
        <v>3</v>
      </c>
      <c r="K17" s="210">
        <v>5</v>
      </c>
      <c r="L17" s="210">
        <v>124</v>
      </c>
      <c r="M17" s="210">
        <v>48</v>
      </c>
      <c r="N17" s="210">
        <v>172</v>
      </c>
      <c r="O17" s="210">
        <v>3373</v>
      </c>
      <c r="P17" s="210">
        <v>3629</v>
      </c>
      <c r="Q17" s="210">
        <v>7002</v>
      </c>
      <c r="R17" s="210">
        <v>116</v>
      </c>
      <c r="S17" s="210">
        <v>108</v>
      </c>
      <c r="T17" s="210">
        <v>224</v>
      </c>
    </row>
    <row r="18" spans="2:20" s="170" customFormat="1" ht="17.25" customHeight="1">
      <c r="B18" s="142">
        <v>48</v>
      </c>
      <c r="C18" s="389"/>
      <c r="D18" s="176" t="s">
        <v>135</v>
      </c>
      <c r="E18" s="176" t="s">
        <v>136</v>
      </c>
      <c r="F18" s="210">
        <v>324</v>
      </c>
      <c r="G18" s="210">
        <v>508</v>
      </c>
      <c r="H18" s="210">
        <v>832</v>
      </c>
      <c r="I18" s="210">
        <v>1</v>
      </c>
      <c r="J18" s="210">
        <v>1</v>
      </c>
      <c r="K18" s="210">
        <v>2</v>
      </c>
      <c r="L18" s="210">
        <v>38</v>
      </c>
      <c r="M18" s="210">
        <v>17</v>
      </c>
      <c r="N18" s="210">
        <v>55</v>
      </c>
      <c r="O18" s="210">
        <v>363</v>
      </c>
      <c r="P18" s="210">
        <v>526</v>
      </c>
      <c r="Q18" s="210">
        <v>889</v>
      </c>
      <c r="R18" s="210">
        <v>8</v>
      </c>
      <c r="S18" s="210">
        <v>10</v>
      </c>
      <c r="T18" s="210">
        <v>18</v>
      </c>
    </row>
    <row r="19" spans="2:20" s="170" customFormat="1" ht="17.25" customHeight="1">
      <c r="B19" s="142">
        <v>49</v>
      </c>
      <c r="C19" s="389"/>
      <c r="D19" s="176" t="s">
        <v>137</v>
      </c>
      <c r="E19" s="176" t="s">
        <v>138</v>
      </c>
      <c r="F19" s="210">
        <v>66</v>
      </c>
      <c r="G19" s="210">
        <v>131</v>
      </c>
      <c r="H19" s="210">
        <v>197</v>
      </c>
      <c r="I19" s="210">
        <v>0</v>
      </c>
      <c r="J19" s="210">
        <v>0</v>
      </c>
      <c r="K19" s="210">
        <v>0</v>
      </c>
      <c r="L19" s="210">
        <v>9</v>
      </c>
      <c r="M19" s="210">
        <v>6</v>
      </c>
      <c r="N19" s="210">
        <v>15</v>
      </c>
      <c r="O19" s="210">
        <v>75</v>
      </c>
      <c r="P19" s="210">
        <v>137</v>
      </c>
      <c r="Q19" s="210">
        <v>212</v>
      </c>
      <c r="R19" s="210">
        <v>36</v>
      </c>
      <c r="S19" s="210">
        <v>21</v>
      </c>
      <c r="T19" s="210">
        <v>57</v>
      </c>
    </row>
    <row r="20" spans="2:20" s="170" customFormat="1" ht="17.25" customHeight="1">
      <c r="B20" s="142">
        <v>51</v>
      </c>
      <c r="C20" s="338"/>
      <c r="D20" s="176" t="s">
        <v>139</v>
      </c>
      <c r="E20" s="176" t="s">
        <v>295</v>
      </c>
      <c r="F20" s="210">
        <v>41</v>
      </c>
      <c r="G20" s="210">
        <v>69</v>
      </c>
      <c r="H20" s="210">
        <v>110</v>
      </c>
      <c r="I20" s="210">
        <v>1</v>
      </c>
      <c r="J20" s="210">
        <v>0</v>
      </c>
      <c r="K20" s="210">
        <v>1</v>
      </c>
      <c r="L20" s="210">
        <v>0</v>
      </c>
      <c r="M20" s="210">
        <v>0</v>
      </c>
      <c r="N20" s="210">
        <v>0</v>
      </c>
      <c r="O20" s="210">
        <v>42</v>
      </c>
      <c r="P20" s="210">
        <v>69</v>
      </c>
      <c r="Q20" s="210">
        <v>111</v>
      </c>
      <c r="R20" s="210">
        <v>0</v>
      </c>
      <c r="S20" s="210">
        <v>0</v>
      </c>
      <c r="T20" s="210">
        <v>0</v>
      </c>
    </row>
    <row r="21" spans="2:20" s="170" customFormat="1" ht="18" customHeight="1">
      <c r="B21" s="98"/>
      <c r="C21" s="387"/>
      <c r="D21" s="388"/>
      <c r="E21" s="94" t="s">
        <v>28</v>
      </c>
      <c r="F21" s="152">
        <f aca="true" t="shared" si="0" ref="F21:T21">SUM(F5:F20)</f>
        <v>13259</v>
      </c>
      <c r="G21" s="152">
        <f t="shared" si="0"/>
        <v>17066</v>
      </c>
      <c r="H21" s="152">
        <f t="shared" si="0"/>
        <v>30325</v>
      </c>
      <c r="I21" s="152">
        <f t="shared" si="0"/>
        <v>13</v>
      </c>
      <c r="J21" s="152">
        <f t="shared" si="0"/>
        <v>31</v>
      </c>
      <c r="K21" s="152">
        <f t="shared" si="0"/>
        <v>44</v>
      </c>
      <c r="L21" s="152">
        <f t="shared" si="0"/>
        <v>704</v>
      </c>
      <c r="M21" s="152">
        <f t="shared" si="0"/>
        <v>361</v>
      </c>
      <c r="N21" s="152">
        <f t="shared" si="0"/>
        <v>1065</v>
      </c>
      <c r="O21" s="152">
        <f t="shared" si="0"/>
        <v>13976</v>
      </c>
      <c r="P21" s="152">
        <f t="shared" si="0"/>
        <v>17458</v>
      </c>
      <c r="Q21" s="152">
        <f t="shared" si="0"/>
        <v>31434</v>
      </c>
      <c r="R21" s="152">
        <f t="shared" si="0"/>
        <v>552</v>
      </c>
      <c r="S21" s="152">
        <f t="shared" si="0"/>
        <v>455</v>
      </c>
      <c r="T21" s="152">
        <f t="shared" si="0"/>
        <v>1007</v>
      </c>
    </row>
    <row r="22" spans="2:20" s="170" customFormat="1" ht="17.25" customHeight="1">
      <c r="B22" s="142">
        <v>6</v>
      </c>
      <c r="C22" s="337" t="s">
        <v>140</v>
      </c>
      <c r="D22" s="176" t="s">
        <v>141</v>
      </c>
      <c r="E22" s="176" t="s">
        <v>142</v>
      </c>
      <c r="F22" s="210">
        <v>560</v>
      </c>
      <c r="G22" s="210">
        <v>151</v>
      </c>
      <c r="H22" s="210">
        <v>711</v>
      </c>
      <c r="I22" s="210">
        <v>3</v>
      </c>
      <c r="J22" s="210">
        <v>0</v>
      </c>
      <c r="K22" s="210">
        <v>3</v>
      </c>
      <c r="L22" s="210">
        <v>69</v>
      </c>
      <c r="M22" s="210">
        <v>7</v>
      </c>
      <c r="N22" s="210">
        <v>76</v>
      </c>
      <c r="O22" s="210">
        <v>632</v>
      </c>
      <c r="P22" s="210">
        <v>158</v>
      </c>
      <c r="Q22" s="210">
        <v>790</v>
      </c>
      <c r="R22" s="210">
        <v>47</v>
      </c>
      <c r="S22" s="210">
        <v>22</v>
      </c>
      <c r="T22" s="210">
        <v>69</v>
      </c>
    </row>
    <row r="23" spans="2:24" s="170" customFormat="1" ht="17.25" customHeight="1">
      <c r="B23" s="142">
        <v>8</v>
      </c>
      <c r="C23" s="389"/>
      <c r="D23" s="176" t="s">
        <v>144</v>
      </c>
      <c r="E23" s="176" t="s">
        <v>145</v>
      </c>
      <c r="F23" s="210">
        <v>4467</v>
      </c>
      <c r="G23" s="210">
        <v>1857</v>
      </c>
      <c r="H23" s="210">
        <v>6324</v>
      </c>
      <c r="I23" s="210">
        <v>2</v>
      </c>
      <c r="J23" s="210">
        <v>0</v>
      </c>
      <c r="K23" s="210">
        <v>2</v>
      </c>
      <c r="L23" s="210">
        <v>412</v>
      </c>
      <c r="M23" s="210">
        <v>68</v>
      </c>
      <c r="N23" s="210">
        <v>480</v>
      </c>
      <c r="O23" s="210">
        <v>4881</v>
      </c>
      <c r="P23" s="210">
        <v>1925</v>
      </c>
      <c r="Q23" s="210">
        <v>6806</v>
      </c>
      <c r="R23" s="210">
        <v>51</v>
      </c>
      <c r="S23" s="210">
        <v>55</v>
      </c>
      <c r="T23" s="210">
        <v>106</v>
      </c>
      <c r="W23" s="442">
        <f>Q23+Q29+Q32</f>
        <v>16231</v>
      </c>
      <c r="X23" s="443">
        <f>W23/Q35</f>
        <v>0.6077660450835018</v>
      </c>
    </row>
    <row r="24" spans="2:20" s="170" customFormat="1" ht="17.25" customHeight="1">
      <c r="B24" s="142">
        <v>9</v>
      </c>
      <c r="C24" s="389"/>
      <c r="D24" s="176" t="s">
        <v>146</v>
      </c>
      <c r="E24" s="176" t="s">
        <v>147</v>
      </c>
      <c r="F24" s="210">
        <v>243</v>
      </c>
      <c r="G24" s="210">
        <v>61</v>
      </c>
      <c r="H24" s="210">
        <v>304</v>
      </c>
      <c r="I24" s="210">
        <v>0</v>
      </c>
      <c r="J24" s="210">
        <v>0</v>
      </c>
      <c r="K24" s="210">
        <v>0</v>
      </c>
      <c r="L24" s="210">
        <v>71</v>
      </c>
      <c r="M24" s="210">
        <v>13</v>
      </c>
      <c r="N24" s="210">
        <v>84</v>
      </c>
      <c r="O24" s="210">
        <v>314</v>
      </c>
      <c r="P24" s="210">
        <v>74</v>
      </c>
      <c r="Q24" s="210">
        <v>388</v>
      </c>
      <c r="R24" s="210">
        <v>57</v>
      </c>
      <c r="S24" s="210">
        <v>64</v>
      </c>
      <c r="T24" s="210">
        <v>121</v>
      </c>
    </row>
    <row r="25" spans="2:24" s="170" customFormat="1" ht="17.25" customHeight="1">
      <c r="B25" s="142">
        <v>10</v>
      </c>
      <c r="C25" s="389"/>
      <c r="D25" s="176" t="s">
        <v>148</v>
      </c>
      <c r="E25" s="176" t="s">
        <v>149</v>
      </c>
      <c r="F25" s="210">
        <v>202</v>
      </c>
      <c r="G25" s="210">
        <v>197</v>
      </c>
      <c r="H25" s="210">
        <v>399</v>
      </c>
      <c r="I25" s="210">
        <v>0</v>
      </c>
      <c r="J25" s="210">
        <v>1</v>
      </c>
      <c r="K25" s="210">
        <v>1</v>
      </c>
      <c r="L25" s="210">
        <v>33</v>
      </c>
      <c r="M25" s="210">
        <v>9</v>
      </c>
      <c r="N25" s="210">
        <v>42</v>
      </c>
      <c r="O25" s="210">
        <v>235</v>
      </c>
      <c r="P25" s="210">
        <v>207</v>
      </c>
      <c r="Q25" s="210">
        <v>442</v>
      </c>
      <c r="R25" s="210">
        <v>5</v>
      </c>
      <c r="S25" s="210">
        <v>2</v>
      </c>
      <c r="T25" s="210">
        <v>7</v>
      </c>
      <c r="W25" s="442">
        <f>T29+T31+T33</f>
        <v>2017</v>
      </c>
      <c r="X25" s="443">
        <f>W25/T35</f>
        <v>0.73053241579138</v>
      </c>
    </row>
    <row r="26" spans="2:20" s="170" customFormat="1" ht="17.25" customHeight="1">
      <c r="B26" s="142">
        <v>11</v>
      </c>
      <c r="C26" s="389"/>
      <c r="D26" s="176" t="s">
        <v>150</v>
      </c>
      <c r="E26" s="176" t="s">
        <v>151</v>
      </c>
      <c r="F26" s="210">
        <v>342</v>
      </c>
      <c r="G26" s="210">
        <v>175</v>
      </c>
      <c r="H26" s="210">
        <v>517</v>
      </c>
      <c r="I26" s="210">
        <v>0</v>
      </c>
      <c r="J26" s="210">
        <v>0</v>
      </c>
      <c r="K26" s="210">
        <v>0</v>
      </c>
      <c r="L26" s="210">
        <v>49</v>
      </c>
      <c r="M26" s="210">
        <v>8</v>
      </c>
      <c r="N26" s="210">
        <v>57</v>
      </c>
      <c r="O26" s="210">
        <v>391</v>
      </c>
      <c r="P26" s="210">
        <v>183</v>
      </c>
      <c r="Q26" s="210">
        <v>574</v>
      </c>
      <c r="R26" s="210">
        <v>13</v>
      </c>
      <c r="S26" s="210">
        <v>18</v>
      </c>
      <c r="T26" s="210">
        <v>31</v>
      </c>
    </row>
    <row r="27" spans="2:20" s="170" customFormat="1" ht="17.25" customHeight="1">
      <c r="B27" s="142">
        <v>12</v>
      </c>
      <c r="C27" s="389"/>
      <c r="D27" s="176" t="s">
        <v>152</v>
      </c>
      <c r="E27" s="176" t="s">
        <v>153</v>
      </c>
      <c r="F27" s="210">
        <v>257</v>
      </c>
      <c r="G27" s="210">
        <v>126</v>
      </c>
      <c r="H27" s="210">
        <v>383</v>
      </c>
      <c r="I27" s="210">
        <v>0</v>
      </c>
      <c r="J27" s="210">
        <v>0</v>
      </c>
      <c r="K27" s="210">
        <v>0</v>
      </c>
      <c r="L27" s="210">
        <v>46</v>
      </c>
      <c r="M27" s="210">
        <v>5</v>
      </c>
      <c r="N27" s="210">
        <v>51</v>
      </c>
      <c r="O27" s="210">
        <v>303</v>
      </c>
      <c r="P27" s="210">
        <v>131</v>
      </c>
      <c r="Q27" s="210">
        <v>434</v>
      </c>
      <c r="R27" s="210">
        <v>4</v>
      </c>
      <c r="S27" s="210">
        <v>3</v>
      </c>
      <c r="T27" s="210">
        <v>7</v>
      </c>
    </row>
    <row r="28" spans="2:20" s="170" customFormat="1" ht="17.25" customHeight="1">
      <c r="B28" s="142">
        <v>13</v>
      </c>
      <c r="C28" s="389"/>
      <c r="D28" s="176" t="s">
        <v>154</v>
      </c>
      <c r="E28" s="176" t="s">
        <v>155</v>
      </c>
      <c r="F28" s="210">
        <v>622</v>
      </c>
      <c r="G28" s="210">
        <v>271</v>
      </c>
      <c r="H28" s="210">
        <v>893</v>
      </c>
      <c r="I28" s="210">
        <v>1</v>
      </c>
      <c r="J28" s="210">
        <v>0</v>
      </c>
      <c r="K28" s="210">
        <v>1</v>
      </c>
      <c r="L28" s="210">
        <v>65</v>
      </c>
      <c r="M28" s="210">
        <v>10</v>
      </c>
      <c r="N28" s="210">
        <v>75</v>
      </c>
      <c r="O28" s="210">
        <v>688</v>
      </c>
      <c r="P28" s="210">
        <v>281</v>
      </c>
      <c r="Q28" s="210">
        <v>969</v>
      </c>
      <c r="R28" s="210">
        <v>24</v>
      </c>
      <c r="S28" s="210">
        <v>22</v>
      </c>
      <c r="T28" s="210">
        <v>46</v>
      </c>
    </row>
    <row r="29" spans="2:20" s="170" customFormat="1" ht="17.25" customHeight="1">
      <c r="B29" s="142">
        <v>14</v>
      </c>
      <c r="C29" s="389"/>
      <c r="D29" s="176" t="s">
        <v>156</v>
      </c>
      <c r="E29" s="176" t="s">
        <v>157</v>
      </c>
      <c r="F29" s="210">
        <v>1901</v>
      </c>
      <c r="G29" s="210">
        <v>3178</v>
      </c>
      <c r="H29" s="210">
        <v>5079</v>
      </c>
      <c r="I29" s="210">
        <v>1</v>
      </c>
      <c r="J29" s="210">
        <v>0</v>
      </c>
      <c r="K29" s="210">
        <v>1</v>
      </c>
      <c r="L29" s="210">
        <v>140</v>
      </c>
      <c r="M29" s="210">
        <v>71</v>
      </c>
      <c r="N29" s="210">
        <v>211</v>
      </c>
      <c r="O29" s="210">
        <v>2042</v>
      </c>
      <c r="P29" s="210">
        <v>3249</v>
      </c>
      <c r="Q29" s="210">
        <v>5291</v>
      </c>
      <c r="R29" s="210">
        <v>486</v>
      </c>
      <c r="S29" s="210">
        <v>177</v>
      </c>
      <c r="T29" s="210">
        <v>663</v>
      </c>
    </row>
    <row r="30" spans="2:20" s="170" customFormat="1" ht="17.25" customHeight="1">
      <c r="B30" s="142">
        <v>22</v>
      </c>
      <c r="C30" s="389"/>
      <c r="D30" s="176" t="s">
        <v>158</v>
      </c>
      <c r="E30" s="176" t="s">
        <v>159</v>
      </c>
      <c r="F30" s="210">
        <v>686</v>
      </c>
      <c r="G30" s="210">
        <v>258</v>
      </c>
      <c r="H30" s="210">
        <v>944</v>
      </c>
      <c r="I30" s="210">
        <v>1</v>
      </c>
      <c r="J30" s="210">
        <v>1</v>
      </c>
      <c r="K30" s="210">
        <v>2</v>
      </c>
      <c r="L30" s="210">
        <v>65</v>
      </c>
      <c r="M30" s="210">
        <v>9</v>
      </c>
      <c r="N30" s="210">
        <v>74</v>
      </c>
      <c r="O30" s="210">
        <v>752</v>
      </c>
      <c r="P30" s="210">
        <v>268</v>
      </c>
      <c r="Q30" s="210">
        <v>1020</v>
      </c>
      <c r="R30" s="210">
        <v>3</v>
      </c>
      <c r="S30" s="210">
        <v>2</v>
      </c>
      <c r="T30" s="210">
        <v>5</v>
      </c>
    </row>
    <row r="31" spans="2:20" s="170" customFormat="1" ht="17.25" customHeight="1">
      <c r="B31" s="142">
        <v>36</v>
      </c>
      <c r="C31" s="389"/>
      <c r="D31" s="176" t="s">
        <v>160</v>
      </c>
      <c r="E31" s="176" t="s">
        <v>161</v>
      </c>
      <c r="F31" s="210">
        <v>1163</v>
      </c>
      <c r="G31" s="210">
        <v>701</v>
      </c>
      <c r="H31" s="210">
        <v>1864</v>
      </c>
      <c r="I31" s="210">
        <v>0</v>
      </c>
      <c r="J31" s="210">
        <v>0</v>
      </c>
      <c r="K31" s="210">
        <v>0</v>
      </c>
      <c r="L31" s="210">
        <v>112</v>
      </c>
      <c r="M31" s="210">
        <v>41</v>
      </c>
      <c r="N31" s="210">
        <v>153</v>
      </c>
      <c r="O31" s="210">
        <v>1275</v>
      </c>
      <c r="P31" s="210">
        <v>742</v>
      </c>
      <c r="Q31" s="210">
        <v>2017</v>
      </c>
      <c r="R31" s="210">
        <v>444</v>
      </c>
      <c r="S31" s="210">
        <v>393</v>
      </c>
      <c r="T31" s="210">
        <v>837</v>
      </c>
    </row>
    <row r="32" spans="2:20" s="170" customFormat="1" ht="17.25" customHeight="1">
      <c r="B32" s="142">
        <v>40</v>
      </c>
      <c r="C32" s="389"/>
      <c r="D32" s="176" t="s">
        <v>162</v>
      </c>
      <c r="E32" s="176" t="s">
        <v>163</v>
      </c>
      <c r="F32" s="210">
        <v>3304</v>
      </c>
      <c r="G32" s="210">
        <v>701</v>
      </c>
      <c r="H32" s="210">
        <v>4005</v>
      </c>
      <c r="I32" s="210">
        <v>5</v>
      </c>
      <c r="J32" s="210">
        <v>0</v>
      </c>
      <c r="K32" s="210">
        <v>5</v>
      </c>
      <c r="L32" s="210">
        <v>118</v>
      </c>
      <c r="M32" s="210">
        <v>6</v>
      </c>
      <c r="N32" s="210">
        <v>124</v>
      </c>
      <c r="O32" s="210">
        <v>3427</v>
      </c>
      <c r="P32" s="210">
        <v>707</v>
      </c>
      <c r="Q32" s="210">
        <v>4134</v>
      </c>
      <c r="R32" s="210">
        <v>75</v>
      </c>
      <c r="S32" s="210">
        <v>130</v>
      </c>
      <c r="T32" s="210">
        <v>205</v>
      </c>
    </row>
    <row r="33" spans="2:20" s="170" customFormat="1" ht="17.25" customHeight="1">
      <c r="B33" s="142">
        <v>42</v>
      </c>
      <c r="C33" s="389"/>
      <c r="D33" s="176" t="s">
        <v>164</v>
      </c>
      <c r="E33" s="176" t="s">
        <v>165</v>
      </c>
      <c r="F33" s="210">
        <v>1245</v>
      </c>
      <c r="G33" s="210">
        <v>538</v>
      </c>
      <c r="H33" s="210">
        <v>1783</v>
      </c>
      <c r="I33" s="210">
        <v>5</v>
      </c>
      <c r="J33" s="210">
        <v>2</v>
      </c>
      <c r="K33" s="210">
        <v>7</v>
      </c>
      <c r="L33" s="210">
        <v>108</v>
      </c>
      <c r="M33" s="210">
        <v>23</v>
      </c>
      <c r="N33" s="210">
        <v>131</v>
      </c>
      <c r="O33" s="210">
        <v>1358</v>
      </c>
      <c r="P33" s="210">
        <v>563</v>
      </c>
      <c r="Q33" s="210">
        <v>1921</v>
      </c>
      <c r="R33" s="210">
        <v>273</v>
      </c>
      <c r="S33" s="210">
        <v>244</v>
      </c>
      <c r="T33" s="210">
        <v>517</v>
      </c>
    </row>
    <row r="34" spans="2:20" s="170" customFormat="1" ht="17.25" customHeight="1">
      <c r="B34" s="142">
        <v>43</v>
      </c>
      <c r="C34" s="338"/>
      <c r="D34" s="176" t="s">
        <v>166</v>
      </c>
      <c r="E34" s="176" t="s">
        <v>167</v>
      </c>
      <c r="F34" s="210">
        <v>1512</v>
      </c>
      <c r="G34" s="210">
        <v>313</v>
      </c>
      <c r="H34" s="210">
        <v>1825</v>
      </c>
      <c r="I34" s="210">
        <v>0</v>
      </c>
      <c r="J34" s="210">
        <v>0</v>
      </c>
      <c r="K34" s="210">
        <v>0</v>
      </c>
      <c r="L34" s="210">
        <v>90</v>
      </c>
      <c r="M34" s="210">
        <v>5</v>
      </c>
      <c r="N34" s="210">
        <v>95</v>
      </c>
      <c r="O34" s="210">
        <v>1602</v>
      </c>
      <c r="P34" s="210">
        <v>318</v>
      </c>
      <c r="Q34" s="210">
        <v>1920</v>
      </c>
      <c r="R34" s="210">
        <v>63</v>
      </c>
      <c r="S34" s="210">
        <v>84</v>
      </c>
      <c r="T34" s="210">
        <v>147</v>
      </c>
    </row>
    <row r="35" spans="2:20" s="170" customFormat="1" ht="18" customHeight="1">
      <c r="B35" s="98"/>
      <c r="C35" s="387"/>
      <c r="D35" s="388"/>
      <c r="E35" s="94" t="s">
        <v>28</v>
      </c>
      <c r="F35" s="152">
        <f aca="true" t="shared" si="1" ref="F35:T35">SUM(F22:F34)</f>
        <v>16504</v>
      </c>
      <c r="G35" s="152">
        <f t="shared" si="1"/>
        <v>8527</v>
      </c>
      <c r="H35" s="152">
        <f t="shared" si="1"/>
        <v>25031</v>
      </c>
      <c r="I35" s="152">
        <f t="shared" si="1"/>
        <v>18</v>
      </c>
      <c r="J35" s="152">
        <f t="shared" si="1"/>
        <v>4</v>
      </c>
      <c r="K35" s="152">
        <f t="shared" si="1"/>
        <v>22</v>
      </c>
      <c r="L35" s="152">
        <f t="shared" si="1"/>
        <v>1378</v>
      </c>
      <c r="M35" s="152">
        <f t="shared" si="1"/>
        <v>275</v>
      </c>
      <c r="N35" s="152">
        <f t="shared" si="1"/>
        <v>1653</v>
      </c>
      <c r="O35" s="152">
        <f t="shared" si="1"/>
        <v>17900</v>
      </c>
      <c r="P35" s="152">
        <f t="shared" si="1"/>
        <v>8806</v>
      </c>
      <c r="Q35" s="152">
        <f t="shared" si="1"/>
        <v>26706</v>
      </c>
      <c r="R35" s="152">
        <f t="shared" si="1"/>
        <v>1545</v>
      </c>
      <c r="S35" s="152">
        <f t="shared" si="1"/>
        <v>1216</v>
      </c>
      <c r="T35" s="152">
        <f t="shared" si="1"/>
        <v>2761</v>
      </c>
    </row>
    <row r="36" spans="2:20" s="170" customFormat="1" ht="17.25" customHeight="1">
      <c r="B36" s="142">
        <v>1</v>
      </c>
      <c r="C36" s="337" t="s">
        <v>168</v>
      </c>
      <c r="D36" s="176" t="s">
        <v>169</v>
      </c>
      <c r="E36" s="176" t="s">
        <v>170</v>
      </c>
      <c r="F36" s="210">
        <v>102</v>
      </c>
      <c r="G36" s="210">
        <v>148</v>
      </c>
      <c r="H36" s="210">
        <v>250</v>
      </c>
      <c r="I36" s="210">
        <v>0</v>
      </c>
      <c r="J36" s="210">
        <v>0</v>
      </c>
      <c r="K36" s="210">
        <v>0</v>
      </c>
      <c r="L36" s="210">
        <v>24</v>
      </c>
      <c r="M36" s="210">
        <v>15</v>
      </c>
      <c r="N36" s="210">
        <v>39</v>
      </c>
      <c r="O36" s="210">
        <v>126</v>
      </c>
      <c r="P36" s="210">
        <v>163</v>
      </c>
      <c r="Q36" s="210">
        <v>289</v>
      </c>
      <c r="R36" s="210">
        <v>67</v>
      </c>
      <c r="S36" s="210">
        <v>77</v>
      </c>
      <c r="T36" s="210">
        <v>144</v>
      </c>
    </row>
    <row r="37" spans="2:20" s="170" customFormat="1" ht="17.25" customHeight="1">
      <c r="B37" s="142">
        <v>7</v>
      </c>
      <c r="C37" s="389"/>
      <c r="D37" s="176" t="s">
        <v>173</v>
      </c>
      <c r="E37" s="176" t="s">
        <v>174</v>
      </c>
      <c r="F37" s="210">
        <v>3145</v>
      </c>
      <c r="G37" s="210">
        <v>2506</v>
      </c>
      <c r="H37" s="210">
        <v>5651</v>
      </c>
      <c r="I37" s="210">
        <v>7</v>
      </c>
      <c r="J37" s="210">
        <v>3</v>
      </c>
      <c r="K37" s="210">
        <v>10</v>
      </c>
      <c r="L37" s="210">
        <v>119</v>
      </c>
      <c r="M37" s="210">
        <v>43</v>
      </c>
      <c r="N37" s="210">
        <v>162</v>
      </c>
      <c r="O37" s="210">
        <v>3271</v>
      </c>
      <c r="P37" s="210">
        <v>2552</v>
      </c>
      <c r="Q37" s="210">
        <v>5823</v>
      </c>
      <c r="R37" s="210">
        <v>306</v>
      </c>
      <c r="S37" s="210">
        <v>239</v>
      </c>
      <c r="T37" s="210">
        <v>545</v>
      </c>
    </row>
    <row r="38" spans="2:20" s="170" customFormat="1" ht="17.25" customHeight="1">
      <c r="B38" s="142">
        <v>15</v>
      </c>
      <c r="C38" s="389"/>
      <c r="D38" s="176" t="s">
        <v>175</v>
      </c>
      <c r="E38" s="176" t="s">
        <v>176</v>
      </c>
      <c r="F38" s="210">
        <v>281</v>
      </c>
      <c r="G38" s="210">
        <v>310</v>
      </c>
      <c r="H38" s="210">
        <v>591</v>
      </c>
      <c r="I38" s="210">
        <v>0</v>
      </c>
      <c r="J38" s="210">
        <v>0</v>
      </c>
      <c r="K38" s="210">
        <v>0</v>
      </c>
      <c r="L38" s="210">
        <v>57</v>
      </c>
      <c r="M38" s="210">
        <v>59</v>
      </c>
      <c r="N38" s="210">
        <v>116</v>
      </c>
      <c r="O38" s="210">
        <v>338</v>
      </c>
      <c r="P38" s="210">
        <v>369</v>
      </c>
      <c r="Q38" s="210">
        <v>707</v>
      </c>
      <c r="R38" s="210">
        <v>294</v>
      </c>
      <c r="S38" s="210">
        <v>222</v>
      </c>
      <c r="T38" s="210">
        <v>516</v>
      </c>
    </row>
    <row r="39" spans="2:20" s="170" customFormat="1" ht="17.25" customHeight="1">
      <c r="B39" s="142">
        <v>16</v>
      </c>
      <c r="C39" s="389"/>
      <c r="D39" s="176" t="s">
        <v>177</v>
      </c>
      <c r="E39" s="176" t="s">
        <v>178</v>
      </c>
      <c r="F39" s="210">
        <v>537</v>
      </c>
      <c r="G39" s="210">
        <v>1000</v>
      </c>
      <c r="H39" s="210">
        <v>1537</v>
      </c>
      <c r="I39" s="210">
        <v>5</v>
      </c>
      <c r="J39" s="210">
        <v>1</v>
      </c>
      <c r="K39" s="210">
        <v>6</v>
      </c>
      <c r="L39" s="210">
        <v>93</v>
      </c>
      <c r="M39" s="210">
        <v>55</v>
      </c>
      <c r="N39" s="210">
        <v>148</v>
      </c>
      <c r="O39" s="210">
        <v>635</v>
      </c>
      <c r="P39" s="210">
        <v>1056</v>
      </c>
      <c r="Q39" s="210">
        <v>1691</v>
      </c>
      <c r="R39" s="210">
        <v>25</v>
      </c>
      <c r="S39" s="210">
        <v>23</v>
      </c>
      <c r="T39" s="210">
        <v>48</v>
      </c>
    </row>
    <row r="40" spans="2:20" s="170" customFormat="1" ht="17.25" customHeight="1">
      <c r="B40" s="142">
        <v>17</v>
      </c>
      <c r="C40" s="389"/>
      <c r="D40" s="176" t="s">
        <v>179</v>
      </c>
      <c r="E40" s="176" t="s">
        <v>296</v>
      </c>
      <c r="F40" s="210">
        <v>270</v>
      </c>
      <c r="G40" s="210">
        <v>439</v>
      </c>
      <c r="H40" s="210">
        <v>709</v>
      </c>
      <c r="I40" s="210">
        <v>0</v>
      </c>
      <c r="J40" s="210">
        <v>1</v>
      </c>
      <c r="K40" s="210">
        <v>1</v>
      </c>
      <c r="L40" s="210">
        <v>101</v>
      </c>
      <c r="M40" s="210">
        <v>73</v>
      </c>
      <c r="N40" s="210">
        <v>174</v>
      </c>
      <c r="O40" s="210">
        <v>371</v>
      </c>
      <c r="P40" s="210">
        <v>513</v>
      </c>
      <c r="Q40" s="210">
        <v>884</v>
      </c>
      <c r="R40" s="210">
        <v>260</v>
      </c>
      <c r="S40" s="210">
        <v>116</v>
      </c>
      <c r="T40" s="210">
        <v>376</v>
      </c>
    </row>
    <row r="41" spans="2:20" s="170" customFormat="1" ht="17.25" customHeight="1">
      <c r="B41" s="142">
        <v>19</v>
      </c>
      <c r="C41" s="389"/>
      <c r="D41" s="176" t="s">
        <v>180</v>
      </c>
      <c r="E41" s="176" t="s">
        <v>181</v>
      </c>
      <c r="F41" s="210">
        <v>829</v>
      </c>
      <c r="G41" s="210">
        <v>849</v>
      </c>
      <c r="H41" s="210">
        <v>1678</v>
      </c>
      <c r="I41" s="210">
        <v>0</v>
      </c>
      <c r="J41" s="210">
        <v>2</v>
      </c>
      <c r="K41" s="210">
        <v>2</v>
      </c>
      <c r="L41" s="210">
        <v>91</v>
      </c>
      <c r="M41" s="210">
        <v>36</v>
      </c>
      <c r="N41" s="210">
        <v>127</v>
      </c>
      <c r="O41" s="210">
        <v>920</v>
      </c>
      <c r="P41" s="210">
        <v>887</v>
      </c>
      <c r="Q41" s="210">
        <v>1807</v>
      </c>
      <c r="R41" s="210">
        <v>57</v>
      </c>
      <c r="S41" s="210">
        <v>25</v>
      </c>
      <c r="T41" s="210">
        <v>82</v>
      </c>
    </row>
    <row r="42" spans="2:20" s="170" customFormat="1" ht="17.25" customHeight="1">
      <c r="B42" s="142">
        <v>21</v>
      </c>
      <c r="C42" s="389"/>
      <c r="D42" s="176" t="s">
        <v>182</v>
      </c>
      <c r="E42" s="176" t="s">
        <v>183</v>
      </c>
      <c r="F42" s="210">
        <v>591</v>
      </c>
      <c r="G42" s="210">
        <v>886</v>
      </c>
      <c r="H42" s="210">
        <v>1477</v>
      </c>
      <c r="I42" s="210">
        <v>0</v>
      </c>
      <c r="J42" s="210">
        <v>0</v>
      </c>
      <c r="K42" s="210">
        <v>0</v>
      </c>
      <c r="L42" s="210">
        <v>33</v>
      </c>
      <c r="M42" s="210">
        <v>16</v>
      </c>
      <c r="N42" s="210">
        <v>49</v>
      </c>
      <c r="O42" s="210">
        <v>624</v>
      </c>
      <c r="P42" s="210">
        <v>902</v>
      </c>
      <c r="Q42" s="210">
        <v>1526</v>
      </c>
      <c r="R42" s="210">
        <v>100</v>
      </c>
      <c r="S42" s="210">
        <v>57</v>
      </c>
      <c r="T42" s="210">
        <v>157</v>
      </c>
    </row>
    <row r="43" spans="2:24" s="170" customFormat="1" ht="17.25" customHeight="1">
      <c r="B43" s="142">
        <v>24</v>
      </c>
      <c r="C43" s="389"/>
      <c r="D43" s="176" t="s">
        <v>184</v>
      </c>
      <c r="E43" s="176" t="s">
        <v>185</v>
      </c>
      <c r="F43" s="210">
        <v>783</v>
      </c>
      <c r="G43" s="210">
        <v>753</v>
      </c>
      <c r="H43" s="210">
        <v>1536</v>
      </c>
      <c r="I43" s="210">
        <v>2</v>
      </c>
      <c r="J43" s="210">
        <v>1</v>
      </c>
      <c r="K43" s="210">
        <v>3</v>
      </c>
      <c r="L43" s="210">
        <v>49</v>
      </c>
      <c r="M43" s="210">
        <v>23</v>
      </c>
      <c r="N43" s="210">
        <v>72</v>
      </c>
      <c r="O43" s="210">
        <v>834</v>
      </c>
      <c r="P43" s="210">
        <v>777</v>
      </c>
      <c r="Q43" s="210">
        <v>1611</v>
      </c>
      <c r="R43" s="210">
        <v>87</v>
      </c>
      <c r="S43" s="210">
        <v>61</v>
      </c>
      <c r="T43" s="210">
        <v>148</v>
      </c>
      <c r="W43" s="442">
        <f>Q37+Q47+Q52+Q53+Q55</f>
        <v>29193</v>
      </c>
      <c r="X43" s="443">
        <f>W43/Q57</f>
        <v>0.6003578332579279</v>
      </c>
    </row>
    <row r="44" spans="2:20" s="170" customFormat="1" ht="17.25" customHeight="1">
      <c r="B44" s="142">
        <v>25</v>
      </c>
      <c r="C44" s="389"/>
      <c r="D44" s="176" t="s">
        <v>297</v>
      </c>
      <c r="E44" s="176" t="s">
        <v>298</v>
      </c>
      <c r="F44" s="210">
        <v>535</v>
      </c>
      <c r="G44" s="210">
        <v>694</v>
      </c>
      <c r="H44" s="210">
        <v>1229</v>
      </c>
      <c r="I44" s="210">
        <v>0</v>
      </c>
      <c r="J44" s="210">
        <v>0</v>
      </c>
      <c r="K44" s="210">
        <v>0</v>
      </c>
      <c r="L44" s="210">
        <v>79</v>
      </c>
      <c r="M44" s="210">
        <v>46</v>
      </c>
      <c r="N44" s="210">
        <v>125</v>
      </c>
      <c r="O44" s="210">
        <v>614</v>
      </c>
      <c r="P44" s="210">
        <v>740</v>
      </c>
      <c r="Q44" s="210">
        <v>1354</v>
      </c>
      <c r="R44" s="210">
        <v>19</v>
      </c>
      <c r="S44" s="210">
        <v>9</v>
      </c>
      <c r="T44" s="210">
        <v>28</v>
      </c>
    </row>
    <row r="45" spans="2:24" s="170" customFormat="1" ht="17.25" customHeight="1">
      <c r="B45" s="142">
        <v>27</v>
      </c>
      <c r="C45" s="389"/>
      <c r="D45" s="176" t="s">
        <v>187</v>
      </c>
      <c r="E45" s="176" t="s">
        <v>299</v>
      </c>
      <c r="F45" s="210">
        <v>123</v>
      </c>
      <c r="G45" s="210">
        <v>35</v>
      </c>
      <c r="H45" s="210">
        <v>158</v>
      </c>
      <c r="I45" s="210">
        <v>0</v>
      </c>
      <c r="J45" s="210">
        <v>0</v>
      </c>
      <c r="K45" s="210">
        <v>0</v>
      </c>
      <c r="L45" s="210">
        <v>8</v>
      </c>
      <c r="M45" s="210">
        <v>0</v>
      </c>
      <c r="N45" s="210">
        <v>8</v>
      </c>
      <c r="O45" s="210">
        <v>131</v>
      </c>
      <c r="P45" s="210">
        <v>35</v>
      </c>
      <c r="Q45" s="210">
        <v>166</v>
      </c>
      <c r="R45" s="210">
        <v>59</v>
      </c>
      <c r="S45" s="210">
        <v>95</v>
      </c>
      <c r="T45" s="210">
        <v>154</v>
      </c>
      <c r="W45" s="442">
        <f>T37+T38+T40+T49+T53+T50</f>
        <v>2429</v>
      </c>
      <c r="X45" s="443">
        <f>W45/T57</f>
        <v>0.6508574490889604</v>
      </c>
    </row>
    <row r="46" spans="2:20" s="170" customFormat="1" ht="17.25" customHeight="1">
      <c r="B46" s="142">
        <v>28</v>
      </c>
      <c r="C46" s="389"/>
      <c r="D46" s="176" t="s">
        <v>188</v>
      </c>
      <c r="E46" s="176" t="s">
        <v>300</v>
      </c>
      <c r="F46" s="210">
        <v>29</v>
      </c>
      <c r="G46" s="210">
        <v>31</v>
      </c>
      <c r="H46" s="210">
        <v>60</v>
      </c>
      <c r="I46" s="210">
        <v>0</v>
      </c>
      <c r="J46" s="210">
        <v>0</v>
      </c>
      <c r="K46" s="210">
        <v>0</v>
      </c>
      <c r="L46" s="210">
        <v>0</v>
      </c>
      <c r="M46" s="210">
        <v>0</v>
      </c>
      <c r="N46" s="210">
        <v>0</v>
      </c>
      <c r="O46" s="210">
        <v>29</v>
      </c>
      <c r="P46" s="210">
        <v>31</v>
      </c>
      <c r="Q46" s="210">
        <v>60</v>
      </c>
      <c r="R46" s="210">
        <v>7</v>
      </c>
      <c r="S46" s="210">
        <v>4</v>
      </c>
      <c r="T46" s="210">
        <v>11</v>
      </c>
    </row>
    <row r="47" spans="2:20" s="170" customFormat="1" ht="17.25" customHeight="1">
      <c r="B47" s="142">
        <v>30</v>
      </c>
      <c r="C47" s="389"/>
      <c r="D47" s="176" t="s">
        <v>189</v>
      </c>
      <c r="E47" s="176" t="s">
        <v>190</v>
      </c>
      <c r="F47" s="210">
        <v>3494</v>
      </c>
      <c r="G47" s="210">
        <v>4562</v>
      </c>
      <c r="H47" s="210">
        <v>8056</v>
      </c>
      <c r="I47" s="210">
        <v>1</v>
      </c>
      <c r="J47" s="210">
        <v>1</v>
      </c>
      <c r="K47" s="210">
        <v>2</v>
      </c>
      <c r="L47" s="210">
        <v>289</v>
      </c>
      <c r="M47" s="210">
        <v>139</v>
      </c>
      <c r="N47" s="210">
        <v>428</v>
      </c>
      <c r="O47" s="210">
        <v>3784</v>
      </c>
      <c r="P47" s="210">
        <v>4702</v>
      </c>
      <c r="Q47" s="210">
        <v>8486</v>
      </c>
      <c r="R47" s="210">
        <v>32</v>
      </c>
      <c r="S47" s="210">
        <v>25</v>
      </c>
      <c r="T47" s="210">
        <v>57</v>
      </c>
    </row>
    <row r="48" spans="2:20" s="170" customFormat="1" ht="17.25" customHeight="1">
      <c r="B48" s="142">
        <v>33</v>
      </c>
      <c r="C48" s="389"/>
      <c r="D48" s="176" t="s">
        <v>192</v>
      </c>
      <c r="E48" s="176" t="s">
        <v>193</v>
      </c>
      <c r="F48" s="210">
        <v>1030</v>
      </c>
      <c r="G48" s="210">
        <v>1344</v>
      </c>
      <c r="H48" s="210">
        <v>2374</v>
      </c>
      <c r="I48" s="210">
        <v>0</v>
      </c>
      <c r="J48" s="210">
        <v>0</v>
      </c>
      <c r="K48" s="210">
        <v>0</v>
      </c>
      <c r="L48" s="210">
        <v>53</v>
      </c>
      <c r="M48" s="210">
        <v>18</v>
      </c>
      <c r="N48" s="210">
        <v>71</v>
      </c>
      <c r="O48" s="210">
        <v>1083</v>
      </c>
      <c r="P48" s="210">
        <v>1362</v>
      </c>
      <c r="Q48" s="210">
        <v>2445</v>
      </c>
      <c r="R48" s="210">
        <v>25</v>
      </c>
      <c r="S48" s="210">
        <v>23</v>
      </c>
      <c r="T48" s="210">
        <v>48</v>
      </c>
    </row>
    <row r="49" spans="2:20" s="170" customFormat="1" ht="17.25" customHeight="1">
      <c r="B49" s="142">
        <v>35</v>
      </c>
      <c r="C49" s="389"/>
      <c r="D49" s="176" t="s">
        <v>195</v>
      </c>
      <c r="E49" s="176" t="s">
        <v>196</v>
      </c>
      <c r="F49" s="210">
        <v>1023</v>
      </c>
      <c r="G49" s="210">
        <v>1412</v>
      </c>
      <c r="H49" s="210">
        <v>2435</v>
      </c>
      <c r="I49" s="210">
        <v>1</v>
      </c>
      <c r="J49" s="210">
        <v>0</v>
      </c>
      <c r="K49" s="210">
        <v>1</v>
      </c>
      <c r="L49" s="210">
        <v>173</v>
      </c>
      <c r="M49" s="210">
        <v>103</v>
      </c>
      <c r="N49" s="210">
        <v>276</v>
      </c>
      <c r="O49" s="210">
        <v>1197</v>
      </c>
      <c r="P49" s="210">
        <v>1515</v>
      </c>
      <c r="Q49" s="210">
        <v>2712</v>
      </c>
      <c r="R49" s="210">
        <v>253</v>
      </c>
      <c r="S49" s="210">
        <v>153</v>
      </c>
      <c r="T49" s="210">
        <v>406</v>
      </c>
    </row>
    <row r="50" spans="2:20" s="170" customFormat="1" ht="17.25" customHeight="1">
      <c r="B50" s="142">
        <v>37</v>
      </c>
      <c r="C50" s="389"/>
      <c r="D50" s="176" t="s">
        <v>197</v>
      </c>
      <c r="E50" s="176" t="s">
        <v>198</v>
      </c>
      <c r="F50" s="210">
        <v>242</v>
      </c>
      <c r="G50" s="210">
        <v>1022</v>
      </c>
      <c r="H50" s="210">
        <v>1264</v>
      </c>
      <c r="I50" s="210">
        <v>0</v>
      </c>
      <c r="J50" s="210">
        <v>0</v>
      </c>
      <c r="K50" s="210">
        <v>0</v>
      </c>
      <c r="L50" s="210">
        <v>21</v>
      </c>
      <c r="M50" s="210">
        <v>34</v>
      </c>
      <c r="N50" s="210">
        <v>55</v>
      </c>
      <c r="O50" s="210">
        <v>263</v>
      </c>
      <c r="P50" s="210">
        <v>1056</v>
      </c>
      <c r="Q50" s="210">
        <v>1319</v>
      </c>
      <c r="R50" s="210">
        <v>209</v>
      </c>
      <c r="S50" s="210">
        <v>53</v>
      </c>
      <c r="T50" s="210">
        <v>262</v>
      </c>
    </row>
    <row r="51" spans="2:20" s="170" customFormat="1" ht="17.25" customHeight="1">
      <c r="B51" s="142">
        <v>38</v>
      </c>
      <c r="C51" s="389"/>
      <c r="D51" s="176" t="s">
        <v>199</v>
      </c>
      <c r="E51" s="176" t="s">
        <v>200</v>
      </c>
      <c r="F51" s="210">
        <v>806</v>
      </c>
      <c r="G51" s="210">
        <v>1574</v>
      </c>
      <c r="H51" s="210">
        <v>2380</v>
      </c>
      <c r="I51" s="210">
        <v>2</v>
      </c>
      <c r="J51" s="210">
        <v>0</v>
      </c>
      <c r="K51" s="210">
        <v>2</v>
      </c>
      <c r="L51" s="210">
        <v>90</v>
      </c>
      <c r="M51" s="210">
        <v>43</v>
      </c>
      <c r="N51" s="210">
        <v>133</v>
      </c>
      <c r="O51" s="210">
        <v>898</v>
      </c>
      <c r="P51" s="210">
        <v>1617</v>
      </c>
      <c r="Q51" s="210">
        <v>2515</v>
      </c>
      <c r="R51" s="210">
        <v>33</v>
      </c>
      <c r="S51" s="210">
        <v>25</v>
      </c>
      <c r="T51" s="210">
        <v>58</v>
      </c>
    </row>
    <row r="52" spans="2:20" s="170" customFormat="1" ht="17.25" customHeight="1">
      <c r="B52" s="142">
        <v>39</v>
      </c>
      <c r="C52" s="389"/>
      <c r="D52" s="176" t="s">
        <v>201</v>
      </c>
      <c r="E52" s="176" t="s">
        <v>202</v>
      </c>
      <c r="F52" s="210">
        <v>1176</v>
      </c>
      <c r="G52" s="210">
        <v>3432</v>
      </c>
      <c r="H52" s="210">
        <v>4608</v>
      </c>
      <c r="I52" s="210">
        <v>1</v>
      </c>
      <c r="J52" s="210">
        <v>0</v>
      </c>
      <c r="K52" s="210">
        <v>1</v>
      </c>
      <c r="L52" s="210">
        <v>116</v>
      </c>
      <c r="M52" s="210">
        <v>115</v>
      </c>
      <c r="N52" s="210">
        <v>231</v>
      </c>
      <c r="O52" s="210">
        <v>1293</v>
      </c>
      <c r="P52" s="210">
        <v>3547</v>
      </c>
      <c r="Q52" s="210">
        <v>4840</v>
      </c>
      <c r="R52" s="210">
        <v>137</v>
      </c>
      <c r="S52" s="210">
        <v>62</v>
      </c>
      <c r="T52" s="210">
        <v>199</v>
      </c>
    </row>
    <row r="53" spans="2:20" s="170" customFormat="1" ht="17.25" customHeight="1">
      <c r="B53" s="142">
        <v>41</v>
      </c>
      <c r="C53" s="389"/>
      <c r="D53" s="176" t="s">
        <v>171</v>
      </c>
      <c r="E53" s="176" t="s">
        <v>172</v>
      </c>
      <c r="F53" s="210">
        <v>2052</v>
      </c>
      <c r="G53" s="210">
        <v>2863</v>
      </c>
      <c r="H53" s="210">
        <v>4915</v>
      </c>
      <c r="I53" s="210">
        <v>1</v>
      </c>
      <c r="J53" s="210">
        <v>1</v>
      </c>
      <c r="K53" s="210">
        <v>2</v>
      </c>
      <c r="L53" s="210">
        <v>94</v>
      </c>
      <c r="M53" s="210">
        <v>53</v>
      </c>
      <c r="N53" s="210">
        <v>147</v>
      </c>
      <c r="O53" s="210">
        <v>2147</v>
      </c>
      <c r="P53" s="210">
        <v>2917</v>
      </c>
      <c r="Q53" s="210">
        <v>5064</v>
      </c>
      <c r="R53" s="210">
        <v>215</v>
      </c>
      <c r="S53" s="210">
        <v>109</v>
      </c>
      <c r="T53" s="210">
        <v>324</v>
      </c>
    </row>
    <row r="54" spans="2:20" s="170" customFormat="1" ht="17.25" customHeight="1">
      <c r="B54" s="142">
        <v>45</v>
      </c>
      <c r="C54" s="389"/>
      <c r="D54" s="176" t="s">
        <v>204</v>
      </c>
      <c r="E54" s="176" t="s">
        <v>205</v>
      </c>
      <c r="F54" s="210">
        <v>117</v>
      </c>
      <c r="G54" s="210">
        <v>159</v>
      </c>
      <c r="H54" s="210">
        <v>276</v>
      </c>
      <c r="I54" s="210">
        <v>0</v>
      </c>
      <c r="J54" s="210">
        <v>0</v>
      </c>
      <c r="K54" s="210">
        <v>0</v>
      </c>
      <c r="L54" s="210">
        <v>37</v>
      </c>
      <c r="M54" s="210">
        <v>26</v>
      </c>
      <c r="N54" s="210">
        <v>63</v>
      </c>
      <c r="O54" s="210">
        <v>154</v>
      </c>
      <c r="P54" s="210">
        <v>185</v>
      </c>
      <c r="Q54" s="210">
        <v>339</v>
      </c>
      <c r="R54" s="210">
        <v>94</v>
      </c>
      <c r="S54" s="210">
        <v>67</v>
      </c>
      <c r="T54" s="210">
        <v>161</v>
      </c>
    </row>
    <row r="55" spans="2:20" s="170" customFormat="1" ht="17.25" customHeight="1">
      <c r="B55" s="142">
        <v>46</v>
      </c>
      <c r="C55" s="389"/>
      <c r="D55" s="176" t="s">
        <v>206</v>
      </c>
      <c r="E55" s="176" t="s">
        <v>207</v>
      </c>
      <c r="F55" s="210">
        <v>2461</v>
      </c>
      <c r="G55" s="210">
        <v>2513</v>
      </c>
      <c r="H55" s="210">
        <v>4974</v>
      </c>
      <c r="I55" s="210">
        <v>0</v>
      </c>
      <c r="J55" s="210">
        <v>1</v>
      </c>
      <c r="K55" s="210">
        <v>1</v>
      </c>
      <c r="L55" s="210">
        <v>5</v>
      </c>
      <c r="M55" s="210">
        <v>0</v>
      </c>
      <c r="N55" s="210">
        <v>5</v>
      </c>
      <c r="O55" s="210">
        <v>2466</v>
      </c>
      <c r="P55" s="210">
        <v>2514</v>
      </c>
      <c r="Q55" s="210">
        <v>4980</v>
      </c>
      <c r="R55" s="210">
        <v>1</v>
      </c>
      <c r="S55" s="210">
        <v>5</v>
      </c>
      <c r="T55" s="210">
        <v>6</v>
      </c>
    </row>
    <row r="56" spans="2:20" s="170" customFormat="1" ht="17.25" customHeight="1">
      <c r="B56" s="142">
        <v>47</v>
      </c>
      <c r="C56" s="338"/>
      <c r="D56" s="176" t="s">
        <v>208</v>
      </c>
      <c r="E56" s="176" t="s">
        <v>209</v>
      </c>
      <c r="F56" s="210">
        <v>6</v>
      </c>
      <c r="G56" s="210">
        <v>2</v>
      </c>
      <c r="H56" s="210">
        <v>8</v>
      </c>
      <c r="I56" s="210">
        <v>0</v>
      </c>
      <c r="J56" s="210">
        <v>0</v>
      </c>
      <c r="K56" s="210">
        <v>0</v>
      </c>
      <c r="L56" s="210">
        <v>0</v>
      </c>
      <c r="M56" s="210">
        <v>0</v>
      </c>
      <c r="N56" s="210">
        <v>0</v>
      </c>
      <c r="O56" s="210">
        <v>6</v>
      </c>
      <c r="P56" s="210">
        <v>2</v>
      </c>
      <c r="Q56" s="210">
        <v>8</v>
      </c>
      <c r="R56" s="210">
        <v>2</v>
      </c>
      <c r="S56" s="210">
        <v>0</v>
      </c>
      <c r="T56" s="210">
        <v>2</v>
      </c>
    </row>
    <row r="57" spans="2:20" s="170" customFormat="1" ht="18" customHeight="1">
      <c r="B57" s="98"/>
      <c r="C57" s="387"/>
      <c r="D57" s="388"/>
      <c r="E57" s="94" t="s">
        <v>28</v>
      </c>
      <c r="F57" s="152">
        <f aca="true" t="shared" si="2" ref="F57:T57">SUM(F36:F56)</f>
        <v>19632</v>
      </c>
      <c r="G57" s="152">
        <f t="shared" si="2"/>
        <v>26534</v>
      </c>
      <c r="H57" s="152">
        <f t="shared" si="2"/>
        <v>46166</v>
      </c>
      <c r="I57" s="152">
        <f t="shared" si="2"/>
        <v>20</v>
      </c>
      <c r="J57" s="152">
        <f t="shared" si="2"/>
        <v>11</v>
      </c>
      <c r="K57" s="152">
        <f t="shared" si="2"/>
        <v>31</v>
      </c>
      <c r="L57" s="152">
        <f t="shared" si="2"/>
        <v>1532</v>
      </c>
      <c r="M57" s="152">
        <f t="shared" si="2"/>
        <v>897</v>
      </c>
      <c r="N57" s="152">
        <f t="shared" si="2"/>
        <v>2429</v>
      </c>
      <c r="O57" s="152">
        <f t="shared" si="2"/>
        <v>21184</v>
      </c>
      <c r="P57" s="152">
        <f t="shared" si="2"/>
        <v>27442</v>
      </c>
      <c r="Q57" s="152">
        <f t="shared" si="2"/>
        <v>48626</v>
      </c>
      <c r="R57" s="152">
        <f t="shared" si="2"/>
        <v>2282</v>
      </c>
      <c r="S57" s="152">
        <f t="shared" si="2"/>
        <v>1450</v>
      </c>
      <c r="T57" s="152">
        <f t="shared" si="2"/>
        <v>3732</v>
      </c>
    </row>
    <row r="58" spans="2:20" s="170" customFormat="1" ht="18" customHeight="1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2:20" s="170" customFormat="1" ht="18" customHeight="1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2:20" s="170" customFormat="1" ht="17.25" customHeight="1">
      <c r="B60" s="142">
        <v>54</v>
      </c>
      <c r="C60" s="444"/>
      <c r="D60" s="178" t="s">
        <v>210</v>
      </c>
      <c r="E60" s="178" t="s">
        <v>211</v>
      </c>
      <c r="F60" s="210">
        <v>3549</v>
      </c>
      <c r="G60" s="210">
        <v>3808</v>
      </c>
      <c r="H60" s="210">
        <v>7357</v>
      </c>
      <c r="I60" s="210">
        <v>2</v>
      </c>
      <c r="J60" s="210">
        <v>1</v>
      </c>
      <c r="K60" s="210">
        <v>3</v>
      </c>
      <c r="L60" s="210">
        <v>301</v>
      </c>
      <c r="M60" s="210">
        <v>120</v>
      </c>
      <c r="N60" s="210">
        <v>421</v>
      </c>
      <c r="O60" s="210">
        <v>3852</v>
      </c>
      <c r="P60" s="210">
        <v>3929</v>
      </c>
      <c r="Q60" s="210">
        <v>7781</v>
      </c>
      <c r="R60" s="210">
        <v>637</v>
      </c>
      <c r="S60" s="210">
        <v>636</v>
      </c>
      <c r="T60" s="210">
        <v>1273</v>
      </c>
    </row>
    <row r="61" spans="2:20" s="170" customFormat="1" ht="18" customHeight="1">
      <c r="B61" s="177"/>
      <c r="C61" s="445"/>
      <c r="D61" s="95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2:20" s="170" customFormat="1" ht="17.25" customHeight="1">
      <c r="B62" s="142">
        <v>55</v>
      </c>
      <c r="C62" s="444"/>
      <c r="D62" s="178" t="s">
        <v>212</v>
      </c>
      <c r="E62" s="178" t="s">
        <v>213</v>
      </c>
      <c r="F62" s="210">
        <v>475</v>
      </c>
      <c r="G62" s="210">
        <v>333</v>
      </c>
      <c r="H62" s="210">
        <v>808</v>
      </c>
      <c r="I62" s="210">
        <v>2</v>
      </c>
      <c r="J62" s="210">
        <v>0</v>
      </c>
      <c r="K62" s="210">
        <v>2</v>
      </c>
      <c r="L62" s="210">
        <v>10</v>
      </c>
      <c r="M62" s="210">
        <v>5</v>
      </c>
      <c r="N62" s="210">
        <v>15</v>
      </c>
      <c r="O62" s="210">
        <v>487</v>
      </c>
      <c r="P62" s="210">
        <v>338</v>
      </c>
      <c r="Q62" s="210">
        <v>825</v>
      </c>
      <c r="R62" s="210">
        <v>48</v>
      </c>
      <c r="S62" s="210">
        <v>31</v>
      </c>
      <c r="T62" s="210">
        <v>79</v>
      </c>
    </row>
    <row r="63" spans="2:20" s="170" customFormat="1" ht="18" customHeight="1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="170" customFormat="1" ht="27.75" customHeight="1"/>
    <row r="65" spans="5:20" ht="12">
      <c r="E65" s="94" t="s">
        <v>214</v>
      </c>
      <c r="F65" s="213">
        <f aca="true" t="shared" si="3" ref="F65:T65">F21+F35+F57+F60+F62</f>
        <v>53419</v>
      </c>
      <c r="G65" s="213">
        <f t="shared" si="3"/>
        <v>56268</v>
      </c>
      <c r="H65" s="213">
        <f t="shared" si="3"/>
        <v>109687</v>
      </c>
      <c r="I65" s="213">
        <f t="shared" si="3"/>
        <v>55</v>
      </c>
      <c r="J65" s="213">
        <f t="shared" si="3"/>
        <v>47</v>
      </c>
      <c r="K65" s="213">
        <f t="shared" si="3"/>
        <v>102</v>
      </c>
      <c r="L65" s="213">
        <f t="shared" si="3"/>
        <v>3925</v>
      </c>
      <c r="M65" s="213">
        <f t="shared" si="3"/>
        <v>1658</v>
      </c>
      <c r="N65" s="213">
        <f t="shared" si="3"/>
        <v>5583</v>
      </c>
      <c r="O65" s="213">
        <f t="shared" si="3"/>
        <v>57399</v>
      </c>
      <c r="P65" s="213">
        <f t="shared" si="3"/>
        <v>57973</v>
      </c>
      <c r="Q65" s="213">
        <f t="shared" si="3"/>
        <v>115372</v>
      </c>
      <c r="R65" s="213">
        <f t="shared" si="3"/>
        <v>5064</v>
      </c>
      <c r="S65" s="213">
        <f t="shared" si="3"/>
        <v>3788</v>
      </c>
      <c r="T65" s="213">
        <f t="shared" si="3"/>
        <v>8852</v>
      </c>
    </row>
    <row r="66" spans="5:20" ht="12">
      <c r="E66" s="4" t="s">
        <v>215</v>
      </c>
      <c r="I66" s="260"/>
      <c r="M66" s="260"/>
      <c r="Q66" s="260"/>
      <c r="T66" s="260"/>
    </row>
    <row r="67" spans="5:20" ht="12">
      <c r="E67" s="4" t="s">
        <v>286</v>
      </c>
      <c r="I67" s="260"/>
      <c r="M67" s="260"/>
      <c r="Q67" s="260"/>
      <c r="T67" s="260"/>
    </row>
  </sheetData>
  <sheetProtection/>
  <mergeCells count="13">
    <mergeCell ref="C36:C56"/>
    <mergeCell ref="C57:D57"/>
    <mergeCell ref="O3:Q3"/>
    <mergeCell ref="R3:T3"/>
    <mergeCell ref="C4:C20"/>
    <mergeCell ref="C21:D21"/>
    <mergeCell ref="C22:C34"/>
    <mergeCell ref="C1:Q1"/>
    <mergeCell ref="E3:E4"/>
    <mergeCell ref="F3:H3"/>
    <mergeCell ref="I3:K3"/>
    <mergeCell ref="L3:N3"/>
    <mergeCell ref="C35:D3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L67"/>
  <sheetViews>
    <sheetView zoomScale="85" zoomScaleNormal="85" zoomScalePageLayoutView="0" workbookViewId="0" topLeftCell="B1">
      <selection activeCell="B1" sqref="A1:IV16384"/>
    </sheetView>
  </sheetViews>
  <sheetFormatPr defaultColWidth="8.8515625" defaultRowHeight="12.75"/>
  <cols>
    <col min="1" max="1" width="27.8515625" style="0" bestFit="1" customWidth="1"/>
    <col min="2" max="2" width="4.140625" style="0" customWidth="1"/>
    <col min="3" max="3" width="27.00390625" style="0" customWidth="1"/>
    <col min="4" max="6" width="14.57421875" style="0" customWidth="1"/>
    <col min="7" max="8" width="8.00390625" style="0" customWidth="1"/>
    <col min="9" max="11" width="14.57421875" style="0" customWidth="1"/>
    <col min="12" max="13" width="7.421875" style="0" customWidth="1"/>
    <col min="14" max="16" width="14.57421875" style="0" customWidth="1"/>
    <col min="17" max="18" width="7.421875" style="0" customWidth="1"/>
    <col min="19" max="21" width="14.57421875" style="0" customWidth="1"/>
    <col min="22" max="23" width="8.421875" style="0" customWidth="1"/>
    <col min="24" max="24" width="10.421875" style="0" customWidth="1"/>
    <col min="25" max="28" width="8.8515625" style="0" customWidth="1"/>
    <col min="29" max="34" width="11.00390625" style="260" customWidth="1"/>
    <col min="35" max="35" width="15.140625" style="0" customWidth="1"/>
    <col min="36" max="36" width="18.140625" style="0" customWidth="1"/>
  </cols>
  <sheetData>
    <row r="2" spans="3:24" ht="15">
      <c r="C2" s="381" t="s">
        <v>318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</row>
    <row r="3" ht="12.75" thickBot="1"/>
    <row r="4" spans="3:34" ht="23.25" customHeight="1">
      <c r="C4" s="402" t="s">
        <v>105</v>
      </c>
      <c r="D4" s="405" t="s">
        <v>98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7"/>
      <c r="X4" s="347" t="s">
        <v>28</v>
      </c>
      <c r="Y4" s="408"/>
      <c r="Z4" s="408"/>
      <c r="AA4" s="408"/>
      <c r="AB4" s="409"/>
      <c r="AC4" s="390" t="s">
        <v>99</v>
      </c>
      <c r="AD4" s="391"/>
      <c r="AE4" s="391"/>
      <c r="AF4" s="391"/>
      <c r="AG4" s="392"/>
      <c r="AH4" s="261"/>
    </row>
    <row r="5" spans="1:34" s="1" customFormat="1" ht="24.75" customHeight="1">
      <c r="A5" s="111"/>
      <c r="B5" s="111"/>
      <c r="C5" s="403"/>
      <c r="D5" s="396" t="s">
        <v>100</v>
      </c>
      <c r="E5" s="397"/>
      <c r="F5" s="397"/>
      <c r="G5" s="397"/>
      <c r="H5" s="398"/>
      <c r="I5" s="396" t="s">
        <v>101</v>
      </c>
      <c r="J5" s="397"/>
      <c r="K5" s="397"/>
      <c r="L5" s="397"/>
      <c r="M5" s="398"/>
      <c r="N5" s="396" t="s">
        <v>102</v>
      </c>
      <c r="O5" s="397"/>
      <c r="P5" s="397"/>
      <c r="Q5" s="397"/>
      <c r="R5" s="398"/>
      <c r="S5" s="396" t="s">
        <v>103</v>
      </c>
      <c r="T5" s="397"/>
      <c r="U5" s="397"/>
      <c r="V5" s="397"/>
      <c r="W5" s="399"/>
      <c r="X5" s="348"/>
      <c r="Y5" s="410"/>
      <c r="Z5" s="410"/>
      <c r="AA5" s="410"/>
      <c r="AB5" s="411"/>
      <c r="AC5" s="393"/>
      <c r="AD5" s="394"/>
      <c r="AE5" s="394"/>
      <c r="AF5" s="394"/>
      <c r="AG5" s="395"/>
      <c r="AH5" s="261"/>
    </row>
    <row r="6" spans="1:34" s="1" customFormat="1" ht="30.75" customHeight="1" thickBot="1">
      <c r="A6" s="111"/>
      <c r="B6" s="111"/>
      <c r="C6" s="404"/>
      <c r="D6" s="112" t="s">
        <v>84</v>
      </c>
      <c r="E6" s="74" t="s">
        <v>226</v>
      </c>
      <c r="F6" s="74" t="s">
        <v>227</v>
      </c>
      <c r="G6" s="74" t="s">
        <v>28</v>
      </c>
      <c r="H6" s="74" t="s">
        <v>302</v>
      </c>
      <c r="I6" s="112" t="s">
        <v>84</v>
      </c>
      <c r="J6" s="74" t="s">
        <v>226</v>
      </c>
      <c r="K6" s="74" t="s">
        <v>227</v>
      </c>
      <c r="L6" s="74" t="s">
        <v>28</v>
      </c>
      <c r="M6" s="74" t="s">
        <v>302</v>
      </c>
      <c r="N6" s="112" t="s">
        <v>84</v>
      </c>
      <c r="O6" s="74" t="s">
        <v>226</v>
      </c>
      <c r="P6" s="74" t="s">
        <v>227</v>
      </c>
      <c r="Q6" s="74" t="s">
        <v>28</v>
      </c>
      <c r="R6" s="74" t="s">
        <v>302</v>
      </c>
      <c r="S6" s="112" t="s">
        <v>84</v>
      </c>
      <c r="T6" s="74" t="s">
        <v>226</v>
      </c>
      <c r="U6" s="74" t="s">
        <v>227</v>
      </c>
      <c r="V6" s="74" t="s">
        <v>28</v>
      </c>
      <c r="W6" s="74" t="s">
        <v>302</v>
      </c>
      <c r="X6" s="73" t="s">
        <v>84</v>
      </c>
      <c r="Y6" s="74" t="s">
        <v>226</v>
      </c>
      <c r="Z6" s="74" t="s">
        <v>227</v>
      </c>
      <c r="AA6" s="75" t="s">
        <v>28</v>
      </c>
      <c r="AB6" s="74" t="s">
        <v>302</v>
      </c>
      <c r="AC6" s="262" t="s">
        <v>84</v>
      </c>
      <c r="AD6" s="263" t="s">
        <v>226</v>
      </c>
      <c r="AE6" s="263" t="s">
        <v>227</v>
      </c>
      <c r="AF6" s="263" t="s">
        <v>28</v>
      </c>
      <c r="AG6" s="264" t="s">
        <v>302</v>
      </c>
      <c r="AH6" s="265"/>
    </row>
    <row r="7" spans="1:34" s="1" customFormat="1" ht="18" customHeight="1">
      <c r="A7" s="324" t="s">
        <v>109</v>
      </c>
      <c r="B7" s="108" t="s">
        <v>111</v>
      </c>
      <c r="C7" s="113" t="s">
        <v>112</v>
      </c>
      <c r="D7" s="114">
        <v>343</v>
      </c>
      <c r="E7" s="114">
        <v>0</v>
      </c>
      <c r="F7" s="114">
        <v>28</v>
      </c>
      <c r="G7" s="114">
        <v>371</v>
      </c>
      <c r="H7" s="114">
        <v>0</v>
      </c>
      <c r="I7" s="114">
        <v>163</v>
      </c>
      <c r="J7" s="114">
        <v>0</v>
      </c>
      <c r="K7" s="114">
        <v>116</v>
      </c>
      <c r="L7" s="114">
        <v>279</v>
      </c>
      <c r="M7" s="114">
        <v>3</v>
      </c>
      <c r="N7" s="114">
        <v>114</v>
      </c>
      <c r="O7" s="114">
        <v>0</v>
      </c>
      <c r="P7" s="114">
        <v>20</v>
      </c>
      <c r="Q7" s="114">
        <v>134</v>
      </c>
      <c r="R7" s="114">
        <v>1</v>
      </c>
      <c r="S7" s="114">
        <v>652</v>
      </c>
      <c r="T7" s="114">
        <v>0</v>
      </c>
      <c r="U7" s="115">
        <v>23</v>
      </c>
      <c r="V7" s="116">
        <v>675</v>
      </c>
      <c r="W7" s="266">
        <v>22</v>
      </c>
      <c r="X7" s="117">
        <f>D7+I7+N7+S7</f>
        <v>1272</v>
      </c>
      <c r="Y7" s="114">
        <f>E7+J7+O7+T7</f>
        <v>0</v>
      </c>
      <c r="Z7" s="114">
        <f>F7+K7+P7+U7</f>
        <v>187</v>
      </c>
      <c r="AA7" s="116">
        <f>G7+L7+Q7+V7</f>
        <v>1459</v>
      </c>
      <c r="AB7" s="266">
        <f>H7+M7+R7+W7</f>
        <v>26</v>
      </c>
      <c r="AC7" s="267">
        <v>590</v>
      </c>
      <c r="AD7" s="268">
        <v>0</v>
      </c>
      <c r="AE7" s="269">
        <v>22</v>
      </c>
      <c r="AF7" s="269">
        <v>612</v>
      </c>
      <c r="AG7" s="270">
        <v>16</v>
      </c>
      <c r="AH7" s="271"/>
    </row>
    <row r="8" spans="1:34" s="1" customFormat="1" ht="19.5">
      <c r="A8" s="325"/>
      <c r="B8" s="108" t="s">
        <v>113</v>
      </c>
      <c r="C8" s="118" t="s">
        <v>290</v>
      </c>
      <c r="D8" s="119">
        <v>3207</v>
      </c>
      <c r="E8" s="119">
        <v>0</v>
      </c>
      <c r="F8" s="119">
        <v>20</v>
      </c>
      <c r="G8" s="119">
        <v>3227</v>
      </c>
      <c r="H8" s="119">
        <v>2</v>
      </c>
      <c r="I8" s="119">
        <v>1977</v>
      </c>
      <c r="J8" s="119">
        <v>25</v>
      </c>
      <c r="K8" s="119">
        <v>112</v>
      </c>
      <c r="L8" s="119">
        <v>2114</v>
      </c>
      <c r="M8" s="119">
        <v>26</v>
      </c>
      <c r="N8" s="119">
        <v>767</v>
      </c>
      <c r="O8" s="119">
        <v>0</v>
      </c>
      <c r="P8" s="119">
        <v>19</v>
      </c>
      <c r="Q8" s="119">
        <v>786</v>
      </c>
      <c r="R8" s="119">
        <v>0</v>
      </c>
      <c r="S8" s="119">
        <v>6129</v>
      </c>
      <c r="T8" s="119">
        <v>1</v>
      </c>
      <c r="U8" s="120">
        <v>12</v>
      </c>
      <c r="V8" s="121">
        <v>6142</v>
      </c>
      <c r="W8" s="272">
        <v>23</v>
      </c>
      <c r="X8" s="122">
        <f aca="true" t="shared" si="0" ref="X8:AB23">D8+I8+N8+S8</f>
        <v>12080</v>
      </c>
      <c r="Y8" s="119">
        <f t="shared" si="0"/>
        <v>26</v>
      </c>
      <c r="Z8" s="114">
        <f t="shared" si="0"/>
        <v>163</v>
      </c>
      <c r="AA8" s="121">
        <f t="shared" si="0"/>
        <v>12269</v>
      </c>
      <c r="AB8" s="272">
        <f t="shared" si="0"/>
        <v>51</v>
      </c>
      <c r="AC8" s="273">
        <v>5413</v>
      </c>
      <c r="AD8" s="274">
        <v>1</v>
      </c>
      <c r="AE8" s="275">
        <v>12</v>
      </c>
      <c r="AF8" s="275">
        <v>5426</v>
      </c>
      <c r="AG8" s="276">
        <v>9</v>
      </c>
      <c r="AH8" s="271"/>
    </row>
    <row r="9" spans="1:34" s="1" customFormat="1" ht="18" customHeight="1">
      <c r="A9" s="325"/>
      <c r="B9" s="108" t="s">
        <v>114</v>
      </c>
      <c r="C9" s="118" t="s">
        <v>115</v>
      </c>
      <c r="D9" s="119">
        <v>1</v>
      </c>
      <c r="E9" s="119">
        <v>0</v>
      </c>
      <c r="F9" s="119">
        <v>1</v>
      </c>
      <c r="G9" s="119">
        <v>2</v>
      </c>
      <c r="H9" s="119">
        <v>5</v>
      </c>
      <c r="I9" s="119">
        <v>6</v>
      </c>
      <c r="J9" s="119">
        <v>0</v>
      </c>
      <c r="K9" s="119">
        <v>9</v>
      </c>
      <c r="L9" s="119">
        <v>15</v>
      </c>
      <c r="M9" s="119">
        <v>0</v>
      </c>
      <c r="N9" s="119">
        <v>7</v>
      </c>
      <c r="O9" s="119">
        <v>0</v>
      </c>
      <c r="P9" s="119">
        <v>1</v>
      </c>
      <c r="Q9" s="119">
        <v>8</v>
      </c>
      <c r="R9" s="119">
        <v>0</v>
      </c>
      <c r="S9" s="119">
        <v>67</v>
      </c>
      <c r="T9" s="119">
        <v>0</v>
      </c>
      <c r="U9" s="120">
        <v>1</v>
      </c>
      <c r="V9" s="121">
        <v>68</v>
      </c>
      <c r="W9" s="272">
        <v>40</v>
      </c>
      <c r="X9" s="122">
        <f t="shared" si="0"/>
        <v>81</v>
      </c>
      <c r="Y9" s="119">
        <f t="shared" si="0"/>
        <v>0</v>
      </c>
      <c r="Z9" s="114">
        <f t="shared" si="0"/>
        <v>12</v>
      </c>
      <c r="AA9" s="121">
        <f t="shared" si="0"/>
        <v>93</v>
      </c>
      <c r="AB9" s="272">
        <f t="shared" si="0"/>
        <v>45</v>
      </c>
      <c r="AC9" s="273">
        <v>45</v>
      </c>
      <c r="AD9" s="274">
        <v>0</v>
      </c>
      <c r="AE9" s="275">
        <v>1</v>
      </c>
      <c r="AF9" s="275">
        <v>46</v>
      </c>
      <c r="AG9" s="276">
        <v>12</v>
      </c>
      <c r="AH9" s="271"/>
    </row>
    <row r="10" spans="1:34" s="1" customFormat="1" ht="18" customHeight="1">
      <c r="A10" s="325"/>
      <c r="B10" s="108" t="s">
        <v>118</v>
      </c>
      <c r="C10" s="118" t="s">
        <v>119</v>
      </c>
      <c r="D10" s="119">
        <v>37</v>
      </c>
      <c r="E10" s="119">
        <v>0</v>
      </c>
      <c r="F10" s="119">
        <v>3</v>
      </c>
      <c r="G10" s="119">
        <v>40</v>
      </c>
      <c r="H10" s="119">
        <v>4</v>
      </c>
      <c r="I10" s="119">
        <v>42</v>
      </c>
      <c r="J10" s="119">
        <v>0</v>
      </c>
      <c r="K10" s="119">
        <v>15</v>
      </c>
      <c r="L10" s="119">
        <v>57</v>
      </c>
      <c r="M10" s="119">
        <v>4</v>
      </c>
      <c r="N10" s="119">
        <v>23</v>
      </c>
      <c r="O10" s="119">
        <v>0</v>
      </c>
      <c r="P10" s="119">
        <v>7</v>
      </c>
      <c r="Q10" s="119">
        <v>30</v>
      </c>
      <c r="R10" s="119">
        <v>2</v>
      </c>
      <c r="S10" s="119">
        <v>55</v>
      </c>
      <c r="T10" s="119">
        <v>0</v>
      </c>
      <c r="U10" s="120">
        <v>2</v>
      </c>
      <c r="V10" s="121">
        <v>57</v>
      </c>
      <c r="W10" s="272">
        <v>14</v>
      </c>
      <c r="X10" s="122">
        <f t="shared" si="0"/>
        <v>157</v>
      </c>
      <c r="Y10" s="119">
        <f t="shared" si="0"/>
        <v>0</v>
      </c>
      <c r="Z10" s="114">
        <f t="shared" si="0"/>
        <v>27</v>
      </c>
      <c r="AA10" s="121">
        <f t="shared" si="0"/>
        <v>184</v>
      </c>
      <c r="AB10" s="272">
        <f t="shared" si="0"/>
        <v>24</v>
      </c>
      <c r="AC10" s="273">
        <v>49</v>
      </c>
      <c r="AD10" s="274">
        <v>0</v>
      </c>
      <c r="AE10" s="275">
        <v>2</v>
      </c>
      <c r="AF10" s="275">
        <v>51</v>
      </c>
      <c r="AG10" s="276">
        <v>7</v>
      </c>
      <c r="AH10" s="271"/>
    </row>
    <row r="11" spans="1:34" s="1" customFormat="1" ht="18" customHeight="1">
      <c r="A11" s="325"/>
      <c r="B11" s="108" t="s">
        <v>120</v>
      </c>
      <c r="C11" s="118" t="s">
        <v>121</v>
      </c>
      <c r="D11" s="119">
        <v>242</v>
      </c>
      <c r="E11" s="119">
        <v>1</v>
      </c>
      <c r="F11" s="119">
        <v>3</v>
      </c>
      <c r="G11" s="119">
        <v>246</v>
      </c>
      <c r="H11" s="119">
        <v>0</v>
      </c>
      <c r="I11" s="119">
        <v>128</v>
      </c>
      <c r="J11" s="119">
        <v>1</v>
      </c>
      <c r="K11" s="119">
        <v>49</v>
      </c>
      <c r="L11" s="119">
        <v>178</v>
      </c>
      <c r="M11" s="119">
        <v>3</v>
      </c>
      <c r="N11" s="119">
        <v>79</v>
      </c>
      <c r="O11" s="119">
        <v>0</v>
      </c>
      <c r="P11" s="119">
        <v>7</v>
      </c>
      <c r="Q11" s="119">
        <v>86</v>
      </c>
      <c r="R11" s="119">
        <v>0</v>
      </c>
      <c r="S11" s="119">
        <v>2337</v>
      </c>
      <c r="T11" s="119">
        <v>5</v>
      </c>
      <c r="U11" s="120">
        <v>3</v>
      </c>
      <c r="V11" s="121">
        <v>2345</v>
      </c>
      <c r="W11" s="272">
        <v>55</v>
      </c>
      <c r="X11" s="122">
        <f t="shared" si="0"/>
        <v>2786</v>
      </c>
      <c r="Y11" s="119">
        <f t="shared" si="0"/>
        <v>7</v>
      </c>
      <c r="Z11" s="114">
        <f t="shared" si="0"/>
        <v>62</v>
      </c>
      <c r="AA11" s="121">
        <f t="shared" si="0"/>
        <v>2855</v>
      </c>
      <c r="AB11" s="272">
        <f t="shared" si="0"/>
        <v>58</v>
      </c>
      <c r="AC11" s="273">
        <v>301</v>
      </c>
      <c r="AD11" s="274">
        <v>1</v>
      </c>
      <c r="AE11" s="275">
        <v>1</v>
      </c>
      <c r="AF11" s="275">
        <v>303</v>
      </c>
      <c r="AG11" s="276">
        <v>7</v>
      </c>
      <c r="AH11" s="271"/>
    </row>
    <row r="12" spans="1:34" s="1" customFormat="1" ht="18" customHeight="1">
      <c r="A12" s="325"/>
      <c r="B12" s="108" t="s">
        <v>122</v>
      </c>
      <c r="C12" s="118" t="s">
        <v>123</v>
      </c>
      <c r="D12" s="119">
        <v>85</v>
      </c>
      <c r="E12" s="119">
        <v>1</v>
      </c>
      <c r="F12" s="119">
        <v>16</v>
      </c>
      <c r="G12" s="119">
        <v>102</v>
      </c>
      <c r="H12" s="119">
        <v>2</v>
      </c>
      <c r="I12" s="119">
        <v>44</v>
      </c>
      <c r="J12" s="119">
        <v>0</v>
      </c>
      <c r="K12" s="119">
        <v>37</v>
      </c>
      <c r="L12" s="119">
        <v>81</v>
      </c>
      <c r="M12" s="119">
        <v>6</v>
      </c>
      <c r="N12" s="119">
        <v>27</v>
      </c>
      <c r="O12" s="119">
        <v>0</v>
      </c>
      <c r="P12" s="119">
        <v>7</v>
      </c>
      <c r="Q12" s="119">
        <v>34</v>
      </c>
      <c r="R12" s="119">
        <v>0</v>
      </c>
      <c r="S12" s="119">
        <v>794</v>
      </c>
      <c r="T12" s="119">
        <v>0</v>
      </c>
      <c r="U12" s="120">
        <v>3</v>
      </c>
      <c r="V12" s="121">
        <v>797</v>
      </c>
      <c r="W12" s="272">
        <v>65</v>
      </c>
      <c r="X12" s="122">
        <f t="shared" si="0"/>
        <v>950</v>
      </c>
      <c r="Y12" s="119">
        <f t="shared" si="0"/>
        <v>1</v>
      </c>
      <c r="Z12" s="114">
        <f t="shared" si="0"/>
        <v>63</v>
      </c>
      <c r="AA12" s="121">
        <f t="shared" si="0"/>
        <v>1014</v>
      </c>
      <c r="AB12" s="272">
        <f t="shared" si="0"/>
        <v>73</v>
      </c>
      <c r="AC12" s="273">
        <v>86</v>
      </c>
      <c r="AD12" s="274">
        <v>0</v>
      </c>
      <c r="AE12" s="275">
        <v>3</v>
      </c>
      <c r="AF12" s="275">
        <v>89</v>
      </c>
      <c r="AG12" s="276">
        <v>10</v>
      </c>
      <c r="AH12" s="271"/>
    </row>
    <row r="13" spans="1:34" s="1" customFormat="1" ht="18" customHeight="1">
      <c r="A13" s="325"/>
      <c r="B13" s="108" t="s">
        <v>124</v>
      </c>
      <c r="C13" s="118" t="s">
        <v>125</v>
      </c>
      <c r="D13" s="119">
        <v>311</v>
      </c>
      <c r="E13" s="119">
        <v>0</v>
      </c>
      <c r="F13" s="119">
        <v>6</v>
      </c>
      <c r="G13" s="119">
        <v>317</v>
      </c>
      <c r="H13" s="119">
        <v>17</v>
      </c>
      <c r="I13" s="119">
        <v>156</v>
      </c>
      <c r="J13" s="119">
        <v>0</v>
      </c>
      <c r="K13" s="119">
        <v>34</v>
      </c>
      <c r="L13" s="119">
        <v>190</v>
      </c>
      <c r="M13" s="119">
        <v>0</v>
      </c>
      <c r="N13" s="119">
        <v>42</v>
      </c>
      <c r="O13" s="119">
        <v>0</v>
      </c>
      <c r="P13" s="119">
        <v>3</v>
      </c>
      <c r="Q13" s="119">
        <v>45</v>
      </c>
      <c r="R13" s="119">
        <v>0</v>
      </c>
      <c r="S13" s="119">
        <v>1173</v>
      </c>
      <c r="T13" s="119">
        <v>0</v>
      </c>
      <c r="U13" s="120">
        <v>1</v>
      </c>
      <c r="V13" s="121">
        <v>1174</v>
      </c>
      <c r="W13" s="272">
        <v>167</v>
      </c>
      <c r="X13" s="122">
        <f t="shared" si="0"/>
        <v>1682</v>
      </c>
      <c r="Y13" s="119">
        <f t="shared" si="0"/>
        <v>0</v>
      </c>
      <c r="Z13" s="114">
        <f t="shared" si="0"/>
        <v>44</v>
      </c>
      <c r="AA13" s="121">
        <f t="shared" si="0"/>
        <v>1726</v>
      </c>
      <c r="AB13" s="272">
        <f t="shared" si="0"/>
        <v>184</v>
      </c>
      <c r="AC13" s="273">
        <v>758</v>
      </c>
      <c r="AD13" s="274">
        <v>0</v>
      </c>
      <c r="AE13" s="275">
        <v>0</v>
      </c>
      <c r="AF13" s="275">
        <v>758</v>
      </c>
      <c r="AG13" s="276">
        <v>13</v>
      </c>
      <c r="AH13" s="271"/>
    </row>
    <row r="14" spans="1:34" s="1" customFormat="1" ht="18" customHeight="1">
      <c r="A14" s="325"/>
      <c r="B14" s="108" t="s">
        <v>126</v>
      </c>
      <c r="C14" s="118" t="s">
        <v>127</v>
      </c>
      <c r="D14" s="119">
        <v>86</v>
      </c>
      <c r="E14" s="119">
        <v>0</v>
      </c>
      <c r="F14" s="119">
        <v>11</v>
      </c>
      <c r="G14" s="119">
        <v>97</v>
      </c>
      <c r="H14" s="119">
        <v>1</v>
      </c>
      <c r="I14" s="119">
        <v>38</v>
      </c>
      <c r="J14" s="119">
        <v>0</v>
      </c>
      <c r="K14" s="119">
        <v>55</v>
      </c>
      <c r="L14" s="119">
        <v>93</v>
      </c>
      <c r="M14" s="119">
        <v>0</v>
      </c>
      <c r="N14" s="119">
        <v>14</v>
      </c>
      <c r="O14" s="119">
        <v>0</v>
      </c>
      <c r="P14" s="119">
        <v>5</v>
      </c>
      <c r="Q14" s="119">
        <v>19</v>
      </c>
      <c r="R14" s="119">
        <v>1</v>
      </c>
      <c r="S14" s="119">
        <v>714</v>
      </c>
      <c r="T14" s="119">
        <v>1</v>
      </c>
      <c r="U14" s="120">
        <v>4</v>
      </c>
      <c r="V14" s="121">
        <v>719</v>
      </c>
      <c r="W14" s="272">
        <v>113</v>
      </c>
      <c r="X14" s="122">
        <f t="shared" si="0"/>
        <v>852</v>
      </c>
      <c r="Y14" s="119">
        <f t="shared" si="0"/>
        <v>1</v>
      </c>
      <c r="Z14" s="114">
        <f t="shared" si="0"/>
        <v>75</v>
      </c>
      <c r="AA14" s="121">
        <f t="shared" si="0"/>
        <v>928</v>
      </c>
      <c r="AB14" s="272">
        <f t="shared" si="0"/>
        <v>115</v>
      </c>
      <c r="AC14" s="273">
        <v>50</v>
      </c>
      <c r="AD14" s="274">
        <v>1</v>
      </c>
      <c r="AE14" s="275">
        <v>2</v>
      </c>
      <c r="AF14" s="275">
        <v>53</v>
      </c>
      <c r="AG14" s="276">
        <v>11</v>
      </c>
      <c r="AH14" s="271"/>
    </row>
    <row r="15" spans="1:34" s="1" customFormat="1" ht="18" customHeight="1">
      <c r="A15" s="325"/>
      <c r="B15" s="108" t="s">
        <v>128</v>
      </c>
      <c r="C15" s="118" t="s">
        <v>129</v>
      </c>
      <c r="D15" s="119">
        <v>166</v>
      </c>
      <c r="E15" s="119">
        <v>0</v>
      </c>
      <c r="F15" s="119">
        <v>8</v>
      </c>
      <c r="G15" s="119">
        <v>174</v>
      </c>
      <c r="H15" s="119">
        <v>0</v>
      </c>
      <c r="I15" s="119">
        <v>100</v>
      </c>
      <c r="J15" s="119">
        <v>0</v>
      </c>
      <c r="K15" s="119">
        <v>16</v>
      </c>
      <c r="L15" s="119">
        <v>116</v>
      </c>
      <c r="M15" s="119">
        <v>0</v>
      </c>
      <c r="N15" s="119">
        <v>67</v>
      </c>
      <c r="O15" s="119">
        <v>0</v>
      </c>
      <c r="P15" s="119">
        <v>5</v>
      </c>
      <c r="Q15" s="119">
        <v>72</v>
      </c>
      <c r="R15" s="119">
        <v>0</v>
      </c>
      <c r="S15" s="119">
        <v>279</v>
      </c>
      <c r="T15" s="119">
        <v>0</v>
      </c>
      <c r="U15" s="120">
        <v>0</v>
      </c>
      <c r="V15" s="121">
        <v>279</v>
      </c>
      <c r="W15" s="272">
        <v>8</v>
      </c>
      <c r="X15" s="122">
        <f t="shared" si="0"/>
        <v>612</v>
      </c>
      <c r="Y15" s="119">
        <f t="shared" si="0"/>
        <v>0</v>
      </c>
      <c r="Z15" s="114">
        <f t="shared" si="0"/>
        <v>29</v>
      </c>
      <c r="AA15" s="121">
        <f t="shared" si="0"/>
        <v>641</v>
      </c>
      <c r="AB15" s="272">
        <f t="shared" si="0"/>
        <v>8</v>
      </c>
      <c r="AC15" s="273">
        <v>231</v>
      </c>
      <c r="AD15" s="274">
        <v>0</v>
      </c>
      <c r="AE15" s="275">
        <v>0</v>
      </c>
      <c r="AF15" s="275">
        <v>231</v>
      </c>
      <c r="AG15" s="276">
        <v>3</v>
      </c>
      <c r="AH15" s="271"/>
    </row>
    <row r="16" spans="1:34" s="1" customFormat="1" ht="18" customHeight="1">
      <c r="A16" s="325"/>
      <c r="B16" s="108" t="s">
        <v>130</v>
      </c>
      <c r="C16" s="118" t="s">
        <v>131</v>
      </c>
      <c r="D16" s="119">
        <v>83</v>
      </c>
      <c r="E16" s="119">
        <v>0</v>
      </c>
      <c r="F16" s="119">
        <v>13</v>
      </c>
      <c r="G16" s="119">
        <v>96</v>
      </c>
      <c r="H16" s="119">
        <v>4</v>
      </c>
      <c r="I16" s="119">
        <v>31</v>
      </c>
      <c r="J16" s="119">
        <v>0</v>
      </c>
      <c r="K16" s="119">
        <v>34</v>
      </c>
      <c r="L16" s="119">
        <v>65</v>
      </c>
      <c r="M16" s="119">
        <v>4</v>
      </c>
      <c r="N16" s="119">
        <v>15</v>
      </c>
      <c r="O16" s="119">
        <v>0</v>
      </c>
      <c r="P16" s="119">
        <v>6</v>
      </c>
      <c r="Q16" s="119">
        <v>21</v>
      </c>
      <c r="R16" s="119">
        <v>0</v>
      </c>
      <c r="S16" s="119">
        <v>74</v>
      </c>
      <c r="T16" s="119">
        <v>0</v>
      </c>
      <c r="U16" s="120">
        <v>2</v>
      </c>
      <c r="V16" s="121">
        <v>76</v>
      </c>
      <c r="W16" s="272">
        <v>1</v>
      </c>
      <c r="X16" s="122">
        <f t="shared" si="0"/>
        <v>203</v>
      </c>
      <c r="Y16" s="119">
        <f t="shared" si="0"/>
        <v>0</v>
      </c>
      <c r="Z16" s="114">
        <f t="shared" si="0"/>
        <v>55</v>
      </c>
      <c r="AA16" s="121">
        <f t="shared" si="0"/>
        <v>258</v>
      </c>
      <c r="AB16" s="272">
        <f t="shared" si="0"/>
        <v>9</v>
      </c>
      <c r="AC16" s="273">
        <v>51</v>
      </c>
      <c r="AD16" s="274">
        <v>0</v>
      </c>
      <c r="AE16" s="275">
        <v>1</v>
      </c>
      <c r="AF16" s="275">
        <v>52</v>
      </c>
      <c r="AG16" s="276">
        <v>0</v>
      </c>
      <c r="AH16" s="271"/>
    </row>
    <row r="17" spans="1:34" s="1" customFormat="1" ht="18" customHeight="1">
      <c r="A17" s="325"/>
      <c r="B17" s="108" t="s">
        <v>133</v>
      </c>
      <c r="C17" s="118" t="s">
        <v>134</v>
      </c>
      <c r="D17" s="119">
        <v>1419</v>
      </c>
      <c r="E17" s="119">
        <v>3</v>
      </c>
      <c r="F17" s="119">
        <v>17</v>
      </c>
      <c r="G17" s="119">
        <v>1439</v>
      </c>
      <c r="H17" s="119">
        <v>10</v>
      </c>
      <c r="I17" s="119">
        <v>886</v>
      </c>
      <c r="J17" s="119">
        <v>0</v>
      </c>
      <c r="K17" s="119">
        <v>131</v>
      </c>
      <c r="L17" s="119">
        <v>1017</v>
      </c>
      <c r="M17" s="119">
        <v>2</v>
      </c>
      <c r="N17" s="119">
        <v>381</v>
      </c>
      <c r="O17" s="119">
        <v>0</v>
      </c>
      <c r="P17" s="119">
        <v>8</v>
      </c>
      <c r="Q17" s="119">
        <v>389</v>
      </c>
      <c r="R17" s="119">
        <v>0</v>
      </c>
      <c r="S17" s="119">
        <v>4139</v>
      </c>
      <c r="T17" s="119">
        <v>2</v>
      </c>
      <c r="U17" s="120">
        <v>16</v>
      </c>
      <c r="V17" s="121">
        <v>4157</v>
      </c>
      <c r="W17" s="272">
        <v>212</v>
      </c>
      <c r="X17" s="122">
        <f t="shared" si="0"/>
        <v>6825</v>
      </c>
      <c r="Y17" s="119">
        <f t="shared" si="0"/>
        <v>5</v>
      </c>
      <c r="Z17" s="114">
        <f t="shared" si="0"/>
        <v>172</v>
      </c>
      <c r="AA17" s="121">
        <f t="shared" si="0"/>
        <v>7002</v>
      </c>
      <c r="AB17" s="272">
        <f t="shared" si="0"/>
        <v>224</v>
      </c>
      <c r="AC17" s="273">
        <v>3606</v>
      </c>
      <c r="AD17" s="274">
        <v>2</v>
      </c>
      <c r="AE17" s="275">
        <v>12</v>
      </c>
      <c r="AF17" s="275">
        <v>3620</v>
      </c>
      <c r="AG17" s="276">
        <v>26</v>
      </c>
      <c r="AH17" s="271"/>
    </row>
    <row r="18" spans="1:34" s="1" customFormat="1" ht="18" customHeight="1">
      <c r="A18" s="325"/>
      <c r="B18" s="108" t="s">
        <v>135</v>
      </c>
      <c r="C18" s="118" t="s">
        <v>136</v>
      </c>
      <c r="D18" s="119">
        <v>197</v>
      </c>
      <c r="E18" s="119">
        <v>1</v>
      </c>
      <c r="F18" s="119">
        <v>10</v>
      </c>
      <c r="G18" s="119">
        <v>208</v>
      </c>
      <c r="H18" s="119">
        <v>1</v>
      </c>
      <c r="I18" s="119">
        <v>148</v>
      </c>
      <c r="J18" s="119">
        <v>0</v>
      </c>
      <c r="K18" s="119">
        <v>38</v>
      </c>
      <c r="L18" s="119">
        <v>186</v>
      </c>
      <c r="M18" s="119">
        <v>11</v>
      </c>
      <c r="N18" s="119">
        <v>96</v>
      </c>
      <c r="O18" s="119">
        <v>0</v>
      </c>
      <c r="P18" s="119">
        <v>5</v>
      </c>
      <c r="Q18" s="119">
        <v>101</v>
      </c>
      <c r="R18" s="119">
        <v>0</v>
      </c>
      <c r="S18" s="119">
        <v>391</v>
      </c>
      <c r="T18" s="119">
        <v>1</v>
      </c>
      <c r="U18" s="120">
        <v>2</v>
      </c>
      <c r="V18" s="121">
        <v>394</v>
      </c>
      <c r="W18" s="272">
        <v>6</v>
      </c>
      <c r="X18" s="122">
        <f t="shared" si="0"/>
        <v>832</v>
      </c>
      <c r="Y18" s="119">
        <f t="shared" si="0"/>
        <v>2</v>
      </c>
      <c r="Z18" s="114">
        <f t="shared" si="0"/>
        <v>55</v>
      </c>
      <c r="AA18" s="121">
        <f t="shared" si="0"/>
        <v>889</v>
      </c>
      <c r="AB18" s="272">
        <f t="shared" si="0"/>
        <v>18</v>
      </c>
      <c r="AC18" s="273">
        <v>344</v>
      </c>
      <c r="AD18" s="274">
        <v>1</v>
      </c>
      <c r="AE18" s="275">
        <v>2</v>
      </c>
      <c r="AF18" s="275">
        <v>347</v>
      </c>
      <c r="AG18" s="276">
        <v>3</v>
      </c>
      <c r="AH18" s="271"/>
    </row>
    <row r="19" spans="1:34" s="1" customFormat="1" ht="18" customHeight="1">
      <c r="A19" s="325"/>
      <c r="B19" s="108" t="s">
        <v>137</v>
      </c>
      <c r="C19" s="118" t="s">
        <v>138</v>
      </c>
      <c r="D19" s="119">
        <v>35</v>
      </c>
      <c r="E19" s="119">
        <v>0</v>
      </c>
      <c r="F19" s="119">
        <v>1</v>
      </c>
      <c r="G19" s="119">
        <v>36</v>
      </c>
      <c r="H19" s="119">
        <v>11</v>
      </c>
      <c r="I19" s="119">
        <v>20</v>
      </c>
      <c r="J19" s="119">
        <v>0</v>
      </c>
      <c r="K19" s="119">
        <v>11</v>
      </c>
      <c r="L19" s="119">
        <v>31</v>
      </c>
      <c r="M19" s="119">
        <v>3</v>
      </c>
      <c r="N19" s="119">
        <v>6</v>
      </c>
      <c r="O19" s="119">
        <v>0</v>
      </c>
      <c r="P19" s="119">
        <v>2</v>
      </c>
      <c r="Q19" s="119">
        <v>8</v>
      </c>
      <c r="R19" s="119">
        <v>0</v>
      </c>
      <c r="S19" s="119">
        <v>136</v>
      </c>
      <c r="T19" s="119">
        <v>0</v>
      </c>
      <c r="U19" s="120">
        <v>1</v>
      </c>
      <c r="V19" s="121">
        <v>137</v>
      </c>
      <c r="W19" s="272">
        <v>43</v>
      </c>
      <c r="X19" s="122">
        <f t="shared" si="0"/>
        <v>197</v>
      </c>
      <c r="Y19" s="119">
        <f t="shared" si="0"/>
        <v>0</v>
      </c>
      <c r="Z19" s="114">
        <f t="shared" si="0"/>
        <v>15</v>
      </c>
      <c r="AA19" s="121">
        <f t="shared" si="0"/>
        <v>212</v>
      </c>
      <c r="AB19" s="272">
        <f t="shared" si="0"/>
        <v>57</v>
      </c>
      <c r="AC19" s="273">
        <v>76</v>
      </c>
      <c r="AD19" s="274">
        <v>0</v>
      </c>
      <c r="AE19" s="275">
        <v>0</v>
      </c>
      <c r="AF19" s="275">
        <v>76</v>
      </c>
      <c r="AG19" s="276">
        <v>9</v>
      </c>
      <c r="AH19" s="271"/>
    </row>
    <row r="20" spans="1:34" s="1" customFormat="1" ht="18" customHeight="1">
      <c r="A20" s="325"/>
      <c r="B20" s="108" t="s">
        <v>139</v>
      </c>
      <c r="C20" s="118" t="s">
        <v>295</v>
      </c>
      <c r="D20" s="119">
        <v>12</v>
      </c>
      <c r="E20" s="119">
        <v>0</v>
      </c>
      <c r="F20" s="119">
        <v>0</v>
      </c>
      <c r="G20" s="119">
        <v>12</v>
      </c>
      <c r="H20" s="119">
        <v>0</v>
      </c>
      <c r="I20" s="119"/>
      <c r="J20" s="119"/>
      <c r="K20" s="119"/>
      <c r="L20" s="119"/>
      <c r="M20" s="119"/>
      <c r="N20" s="119">
        <v>4</v>
      </c>
      <c r="O20" s="119">
        <v>0</v>
      </c>
      <c r="P20" s="119">
        <v>0</v>
      </c>
      <c r="Q20" s="119">
        <v>4</v>
      </c>
      <c r="R20" s="119">
        <v>0</v>
      </c>
      <c r="S20" s="119">
        <v>94</v>
      </c>
      <c r="T20" s="119">
        <v>1</v>
      </c>
      <c r="U20" s="120">
        <v>0</v>
      </c>
      <c r="V20" s="121">
        <v>95</v>
      </c>
      <c r="W20" s="272">
        <v>0</v>
      </c>
      <c r="X20" s="122">
        <f t="shared" si="0"/>
        <v>110</v>
      </c>
      <c r="Y20" s="119">
        <f t="shared" si="0"/>
        <v>1</v>
      </c>
      <c r="Z20" s="114">
        <f t="shared" si="0"/>
        <v>0</v>
      </c>
      <c r="AA20" s="121">
        <f t="shared" si="0"/>
        <v>111</v>
      </c>
      <c r="AB20" s="272">
        <f t="shared" si="0"/>
        <v>0</v>
      </c>
      <c r="AC20" s="273">
        <v>28</v>
      </c>
      <c r="AD20" s="274">
        <v>0</v>
      </c>
      <c r="AE20" s="275">
        <v>0</v>
      </c>
      <c r="AF20" s="275">
        <v>28</v>
      </c>
      <c r="AG20" s="276">
        <v>0</v>
      </c>
      <c r="AH20" s="271"/>
    </row>
    <row r="21" spans="1:34" s="1" customFormat="1" ht="18" customHeight="1">
      <c r="A21" s="325"/>
      <c r="B21" s="108" t="s">
        <v>293</v>
      </c>
      <c r="C21" s="118" t="s">
        <v>294</v>
      </c>
      <c r="D21" s="119">
        <v>293</v>
      </c>
      <c r="E21" s="119">
        <v>0</v>
      </c>
      <c r="F21" s="119">
        <v>7</v>
      </c>
      <c r="G21" s="119">
        <v>300</v>
      </c>
      <c r="H21" s="119">
        <v>6</v>
      </c>
      <c r="I21" s="119">
        <v>121</v>
      </c>
      <c r="J21" s="119">
        <v>0</v>
      </c>
      <c r="K21" s="119">
        <v>66</v>
      </c>
      <c r="L21" s="119">
        <v>187</v>
      </c>
      <c r="M21" s="119">
        <v>10</v>
      </c>
      <c r="N21" s="119">
        <v>45</v>
      </c>
      <c r="O21" s="119">
        <v>1</v>
      </c>
      <c r="P21" s="119">
        <v>5</v>
      </c>
      <c r="Q21" s="119">
        <v>51</v>
      </c>
      <c r="R21" s="119">
        <v>0</v>
      </c>
      <c r="S21" s="119">
        <v>847</v>
      </c>
      <c r="T21" s="119">
        <v>0</v>
      </c>
      <c r="U21" s="120">
        <v>3</v>
      </c>
      <c r="V21" s="121">
        <v>850</v>
      </c>
      <c r="W21" s="272">
        <v>76</v>
      </c>
      <c r="X21" s="122">
        <f t="shared" si="0"/>
        <v>1306</v>
      </c>
      <c r="Y21" s="119">
        <f t="shared" si="0"/>
        <v>1</v>
      </c>
      <c r="Z21" s="114">
        <f t="shared" si="0"/>
        <v>81</v>
      </c>
      <c r="AA21" s="121">
        <f t="shared" si="0"/>
        <v>1388</v>
      </c>
      <c r="AB21" s="272">
        <f t="shared" si="0"/>
        <v>92</v>
      </c>
      <c r="AC21" s="273">
        <v>709</v>
      </c>
      <c r="AD21" s="274">
        <v>0</v>
      </c>
      <c r="AE21" s="275">
        <v>3</v>
      </c>
      <c r="AF21" s="275">
        <v>712</v>
      </c>
      <c r="AG21" s="276">
        <v>21</v>
      </c>
      <c r="AH21" s="271"/>
    </row>
    <row r="22" spans="1:34" s="1" customFormat="1" ht="18" customHeight="1" thickBot="1">
      <c r="A22" s="325"/>
      <c r="B22" s="108" t="s">
        <v>291</v>
      </c>
      <c r="C22" s="118" t="s">
        <v>292</v>
      </c>
      <c r="D22" s="119">
        <v>57</v>
      </c>
      <c r="E22" s="119">
        <v>0</v>
      </c>
      <c r="F22" s="119">
        <v>2</v>
      </c>
      <c r="G22" s="119">
        <v>59</v>
      </c>
      <c r="H22" s="119">
        <v>1</v>
      </c>
      <c r="I22" s="119">
        <v>28</v>
      </c>
      <c r="J22" s="119">
        <v>0</v>
      </c>
      <c r="K22" s="119">
        <v>18</v>
      </c>
      <c r="L22" s="119">
        <v>46</v>
      </c>
      <c r="M22" s="119">
        <v>0</v>
      </c>
      <c r="N22" s="119">
        <v>1</v>
      </c>
      <c r="O22" s="119">
        <v>0</v>
      </c>
      <c r="P22" s="119">
        <v>4</v>
      </c>
      <c r="Q22" s="119">
        <v>5</v>
      </c>
      <c r="R22" s="119">
        <v>0</v>
      </c>
      <c r="S22" s="119">
        <v>294</v>
      </c>
      <c r="T22" s="119">
        <v>0</v>
      </c>
      <c r="U22" s="120">
        <v>1</v>
      </c>
      <c r="V22" s="121">
        <v>295</v>
      </c>
      <c r="W22" s="272">
        <v>22</v>
      </c>
      <c r="X22" s="122">
        <f t="shared" si="0"/>
        <v>380</v>
      </c>
      <c r="Y22" s="119">
        <f t="shared" si="0"/>
        <v>0</v>
      </c>
      <c r="Z22" s="114">
        <f t="shared" si="0"/>
        <v>25</v>
      </c>
      <c r="AA22" s="121">
        <f t="shared" si="0"/>
        <v>405</v>
      </c>
      <c r="AB22" s="272">
        <f t="shared" si="0"/>
        <v>23</v>
      </c>
      <c r="AC22" s="273">
        <v>18</v>
      </c>
      <c r="AD22" s="274">
        <v>0</v>
      </c>
      <c r="AE22" s="275">
        <v>1</v>
      </c>
      <c r="AF22" s="275">
        <v>19</v>
      </c>
      <c r="AG22" s="276">
        <v>1</v>
      </c>
      <c r="AH22" s="271"/>
    </row>
    <row r="23" spans="1:34" s="1" customFormat="1" ht="18" customHeight="1" thickBot="1">
      <c r="A23" s="401"/>
      <c r="B23" s="98"/>
      <c r="C23" s="107" t="s">
        <v>28</v>
      </c>
      <c r="D23" s="127">
        <v>6574</v>
      </c>
      <c r="E23" s="127">
        <v>6</v>
      </c>
      <c r="F23" s="127">
        <v>146</v>
      </c>
      <c r="G23" s="127">
        <v>6726</v>
      </c>
      <c r="H23" s="127">
        <v>64</v>
      </c>
      <c r="I23" s="127">
        <v>3888</v>
      </c>
      <c r="J23" s="127">
        <v>26</v>
      </c>
      <c r="K23" s="127">
        <v>741</v>
      </c>
      <c r="L23" s="127">
        <v>4655</v>
      </c>
      <c r="M23" s="127">
        <v>72</v>
      </c>
      <c r="N23" s="127">
        <v>1688</v>
      </c>
      <c r="O23" s="127">
        <v>1</v>
      </c>
      <c r="P23" s="127">
        <v>104</v>
      </c>
      <c r="Q23" s="127">
        <v>1793</v>
      </c>
      <c r="R23" s="127">
        <v>4</v>
      </c>
      <c r="S23" s="127">
        <v>18175</v>
      </c>
      <c r="T23" s="127">
        <v>11</v>
      </c>
      <c r="U23" s="127">
        <v>74</v>
      </c>
      <c r="V23" s="127">
        <v>18260</v>
      </c>
      <c r="W23" s="277">
        <v>867</v>
      </c>
      <c r="X23" s="129">
        <f t="shared" si="0"/>
        <v>30325</v>
      </c>
      <c r="Y23" s="128">
        <f t="shared" si="0"/>
        <v>44</v>
      </c>
      <c r="Z23" s="128">
        <f>SUM(Z7:Z22)</f>
        <v>1065</v>
      </c>
      <c r="AA23" s="128">
        <f t="shared" si="0"/>
        <v>31434</v>
      </c>
      <c r="AB23" s="278">
        <f t="shared" si="0"/>
        <v>1007</v>
      </c>
      <c r="AC23" s="279">
        <v>12355</v>
      </c>
      <c r="AD23" s="280">
        <v>6</v>
      </c>
      <c r="AE23" s="280"/>
      <c r="AF23" s="280">
        <v>12423</v>
      </c>
      <c r="AG23" s="280">
        <v>148</v>
      </c>
      <c r="AH23" s="281"/>
    </row>
    <row r="24" spans="1:34" s="1" customFormat="1" ht="18" customHeight="1">
      <c r="A24" s="400" t="s">
        <v>140</v>
      </c>
      <c r="B24" s="108" t="s">
        <v>141</v>
      </c>
      <c r="C24" s="113" t="s">
        <v>142</v>
      </c>
      <c r="D24" s="130">
        <v>230</v>
      </c>
      <c r="E24" s="130">
        <v>1</v>
      </c>
      <c r="F24" s="130">
        <v>13</v>
      </c>
      <c r="G24" s="130">
        <v>244</v>
      </c>
      <c r="H24" s="130">
        <v>41</v>
      </c>
      <c r="I24" s="130">
        <v>172</v>
      </c>
      <c r="J24" s="130">
        <v>1</v>
      </c>
      <c r="K24" s="130">
        <v>48</v>
      </c>
      <c r="L24" s="130">
        <v>221</v>
      </c>
      <c r="M24" s="130">
        <v>2</v>
      </c>
      <c r="N24" s="130">
        <v>38</v>
      </c>
      <c r="O24" s="130">
        <v>1</v>
      </c>
      <c r="P24" s="130">
        <v>9</v>
      </c>
      <c r="Q24" s="130">
        <v>48</v>
      </c>
      <c r="R24" s="130">
        <v>0</v>
      </c>
      <c r="S24" s="130">
        <v>271</v>
      </c>
      <c r="T24" s="130">
        <v>0</v>
      </c>
      <c r="U24" s="131">
        <v>6</v>
      </c>
      <c r="V24" s="132">
        <v>277</v>
      </c>
      <c r="W24" s="282">
        <v>26</v>
      </c>
      <c r="X24" s="133">
        <f aca="true" t="shared" si="1" ref="X24:AB59">D24+I24+N24+S24</f>
        <v>711</v>
      </c>
      <c r="Y24" s="130">
        <f t="shared" si="1"/>
        <v>3</v>
      </c>
      <c r="Z24" s="130">
        <f t="shared" si="1"/>
        <v>76</v>
      </c>
      <c r="AA24" s="132">
        <f t="shared" si="1"/>
        <v>790</v>
      </c>
      <c r="AB24" s="282">
        <f t="shared" si="1"/>
        <v>69</v>
      </c>
      <c r="AC24" s="283">
        <v>230</v>
      </c>
      <c r="AD24" s="284">
        <v>0</v>
      </c>
      <c r="AE24" s="285">
        <v>6</v>
      </c>
      <c r="AF24" s="285">
        <v>236</v>
      </c>
      <c r="AG24" s="286">
        <v>0</v>
      </c>
      <c r="AH24" s="271"/>
    </row>
    <row r="25" spans="1:34" s="1" customFormat="1" ht="15.75">
      <c r="A25" s="325"/>
      <c r="B25" s="108" t="s">
        <v>144</v>
      </c>
      <c r="C25" s="118" t="s">
        <v>145</v>
      </c>
      <c r="D25" s="119">
        <v>1599</v>
      </c>
      <c r="E25" s="119">
        <v>2</v>
      </c>
      <c r="F25" s="119">
        <v>57</v>
      </c>
      <c r="G25" s="119">
        <v>1658</v>
      </c>
      <c r="H25" s="119">
        <v>6</v>
      </c>
      <c r="I25" s="119">
        <v>659</v>
      </c>
      <c r="J25" s="119">
        <v>0</v>
      </c>
      <c r="K25" s="119">
        <v>347</v>
      </c>
      <c r="L25" s="119">
        <v>1006</v>
      </c>
      <c r="M25" s="119">
        <v>14</v>
      </c>
      <c r="N25" s="119">
        <v>295</v>
      </c>
      <c r="O25" s="119">
        <v>0</v>
      </c>
      <c r="P25" s="119">
        <v>38</v>
      </c>
      <c r="Q25" s="119">
        <v>333</v>
      </c>
      <c r="R25" s="119">
        <v>0</v>
      </c>
      <c r="S25" s="119">
        <v>3771</v>
      </c>
      <c r="T25" s="119">
        <v>0</v>
      </c>
      <c r="U25" s="120">
        <v>38</v>
      </c>
      <c r="V25" s="121">
        <v>3809</v>
      </c>
      <c r="W25" s="272">
        <v>86</v>
      </c>
      <c r="X25" s="122">
        <f t="shared" si="1"/>
        <v>6324</v>
      </c>
      <c r="Y25" s="119">
        <f t="shared" si="1"/>
        <v>2</v>
      </c>
      <c r="Z25" s="119">
        <f t="shared" si="1"/>
        <v>480</v>
      </c>
      <c r="AA25" s="121">
        <f t="shared" si="1"/>
        <v>6806</v>
      </c>
      <c r="AB25" s="272">
        <f t="shared" si="1"/>
        <v>106</v>
      </c>
      <c r="AC25" s="273">
        <v>3327</v>
      </c>
      <c r="AD25" s="274">
        <v>0</v>
      </c>
      <c r="AE25" s="275">
        <v>38</v>
      </c>
      <c r="AF25" s="275">
        <v>3365</v>
      </c>
      <c r="AG25" s="276">
        <v>11</v>
      </c>
      <c r="AH25" s="271"/>
    </row>
    <row r="26" spans="1:34" s="1" customFormat="1" ht="18" customHeight="1">
      <c r="A26" s="325"/>
      <c r="B26" s="108" t="s">
        <v>146</v>
      </c>
      <c r="C26" s="118" t="s">
        <v>147</v>
      </c>
      <c r="D26" s="119">
        <v>101</v>
      </c>
      <c r="E26" s="119">
        <v>0</v>
      </c>
      <c r="F26" s="119">
        <v>9</v>
      </c>
      <c r="G26" s="119">
        <v>110</v>
      </c>
      <c r="H26" s="119">
        <v>23</v>
      </c>
      <c r="I26" s="119">
        <v>64</v>
      </c>
      <c r="J26" s="119">
        <v>0</v>
      </c>
      <c r="K26" s="119">
        <v>66</v>
      </c>
      <c r="L26" s="119">
        <v>130</v>
      </c>
      <c r="M26" s="119">
        <v>7</v>
      </c>
      <c r="N26" s="119">
        <v>17</v>
      </c>
      <c r="O26" s="119">
        <v>0</v>
      </c>
      <c r="P26" s="119">
        <v>6</v>
      </c>
      <c r="Q26" s="119">
        <v>23</v>
      </c>
      <c r="R26" s="119">
        <v>0</v>
      </c>
      <c r="S26" s="119">
        <v>122</v>
      </c>
      <c r="T26" s="119">
        <v>0</v>
      </c>
      <c r="U26" s="120">
        <v>3</v>
      </c>
      <c r="V26" s="121">
        <v>125</v>
      </c>
      <c r="W26" s="272">
        <v>91</v>
      </c>
      <c r="X26" s="122">
        <f t="shared" si="1"/>
        <v>304</v>
      </c>
      <c r="Y26" s="119">
        <f t="shared" si="1"/>
        <v>0</v>
      </c>
      <c r="Z26" s="119">
        <f t="shared" si="1"/>
        <v>84</v>
      </c>
      <c r="AA26" s="121">
        <f t="shared" si="1"/>
        <v>388</v>
      </c>
      <c r="AB26" s="272">
        <f t="shared" si="1"/>
        <v>121</v>
      </c>
      <c r="AC26" s="273">
        <v>117</v>
      </c>
      <c r="AD26" s="274">
        <v>0</v>
      </c>
      <c r="AE26" s="275">
        <v>3</v>
      </c>
      <c r="AF26" s="275">
        <v>120</v>
      </c>
      <c r="AG26" s="276">
        <v>6</v>
      </c>
      <c r="AH26" s="271"/>
    </row>
    <row r="27" spans="1:34" s="1" customFormat="1" ht="18" customHeight="1">
      <c r="A27" s="325"/>
      <c r="B27" s="108" t="s">
        <v>148</v>
      </c>
      <c r="C27" s="118" t="s">
        <v>149</v>
      </c>
      <c r="D27" s="119">
        <v>135</v>
      </c>
      <c r="E27" s="119">
        <v>0</v>
      </c>
      <c r="F27" s="119">
        <v>7</v>
      </c>
      <c r="G27" s="119">
        <v>142</v>
      </c>
      <c r="H27" s="119">
        <v>5</v>
      </c>
      <c r="I27" s="119">
        <v>120</v>
      </c>
      <c r="J27" s="119">
        <v>1</v>
      </c>
      <c r="K27" s="119">
        <v>26</v>
      </c>
      <c r="L27" s="119">
        <v>147</v>
      </c>
      <c r="M27" s="119">
        <v>0</v>
      </c>
      <c r="N27" s="119">
        <v>43</v>
      </c>
      <c r="O27" s="119">
        <v>0</v>
      </c>
      <c r="P27" s="119">
        <v>7</v>
      </c>
      <c r="Q27" s="119">
        <v>50</v>
      </c>
      <c r="R27" s="119">
        <v>0</v>
      </c>
      <c r="S27" s="119">
        <v>101</v>
      </c>
      <c r="T27" s="119">
        <v>0</v>
      </c>
      <c r="U27" s="120">
        <v>2</v>
      </c>
      <c r="V27" s="121">
        <v>103</v>
      </c>
      <c r="W27" s="272">
        <v>2</v>
      </c>
      <c r="X27" s="122">
        <f t="shared" si="1"/>
        <v>399</v>
      </c>
      <c r="Y27" s="119">
        <f t="shared" si="1"/>
        <v>1</v>
      </c>
      <c r="Z27" s="119">
        <f t="shared" si="1"/>
        <v>42</v>
      </c>
      <c r="AA27" s="121">
        <f t="shared" si="1"/>
        <v>442</v>
      </c>
      <c r="AB27" s="272">
        <f t="shared" si="1"/>
        <v>7</v>
      </c>
      <c r="AC27" s="273">
        <v>91</v>
      </c>
      <c r="AD27" s="274">
        <v>0</v>
      </c>
      <c r="AE27" s="275">
        <v>2</v>
      </c>
      <c r="AF27" s="275">
        <v>93</v>
      </c>
      <c r="AG27" s="276">
        <v>1</v>
      </c>
      <c r="AH27" s="271"/>
    </row>
    <row r="28" spans="1:34" s="1" customFormat="1" ht="18" customHeight="1">
      <c r="A28" s="325"/>
      <c r="B28" s="108" t="s">
        <v>150</v>
      </c>
      <c r="C28" s="118" t="s">
        <v>151</v>
      </c>
      <c r="D28" s="119">
        <v>151</v>
      </c>
      <c r="E28" s="119">
        <v>0</v>
      </c>
      <c r="F28" s="119">
        <v>9</v>
      </c>
      <c r="G28" s="119">
        <v>160</v>
      </c>
      <c r="H28" s="119">
        <v>0</v>
      </c>
      <c r="I28" s="119">
        <v>122</v>
      </c>
      <c r="J28" s="119">
        <v>0</v>
      </c>
      <c r="K28" s="119">
        <v>40</v>
      </c>
      <c r="L28" s="119">
        <v>162</v>
      </c>
      <c r="M28" s="119">
        <v>2</v>
      </c>
      <c r="N28" s="119">
        <v>46</v>
      </c>
      <c r="O28" s="119">
        <v>0</v>
      </c>
      <c r="P28" s="119">
        <v>5</v>
      </c>
      <c r="Q28" s="119">
        <v>51</v>
      </c>
      <c r="R28" s="119">
        <v>1</v>
      </c>
      <c r="S28" s="119">
        <v>198</v>
      </c>
      <c r="T28" s="119">
        <v>0</v>
      </c>
      <c r="U28" s="120">
        <v>3</v>
      </c>
      <c r="V28" s="121">
        <v>201</v>
      </c>
      <c r="W28" s="272">
        <v>28</v>
      </c>
      <c r="X28" s="122">
        <f t="shared" si="1"/>
        <v>517</v>
      </c>
      <c r="Y28" s="119">
        <f t="shared" si="1"/>
        <v>0</v>
      </c>
      <c r="Z28" s="119">
        <f t="shared" si="1"/>
        <v>57</v>
      </c>
      <c r="AA28" s="121">
        <f t="shared" si="1"/>
        <v>574</v>
      </c>
      <c r="AB28" s="272">
        <f t="shared" si="1"/>
        <v>31</v>
      </c>
      <c r="AC28" s="273">
        <v>182</v>
      </c>
      <c r="AD28" s="274">
        <v>0</v>
      </c>
      <c r="AE28" s="275">
        <v>3</v>
      </c>
      <c r="AF28" s="275">
        <v>185</v>
      </c>
      <c r="AG28" s="276">
        <v>11</v>
      </c>
      <c r="AH28" s="271"/>
    </row>
    <row r="29" spans="1:34" s="1" customFormat="1" ht="24.75" customHeight="1">
      <c r="A29" s="325"/>
      <c r="B29" s="108" t="s">
        <v>152</v>
      </c>
      <c r="C29" s="118" t="s">
        <v>153</v>
      </c>
      <c r="D29" s="119">
        <v>144</v>
      </c>
      <c r="E29" s="119">
        <v>0</v>
      </c>
      <c r="F29" s="119">
        <v>8</v>
      </c>
      <c r="G29" s="119">
        <v>152</v>
      </c>
      <c r="H29" s="119">
        <v>0</v>
      </c>
      <c r="I29" s="119">
        <v>101</v>
      </c>
      <c r="J29" s="119">
        <v>0</v>
      </c>
      <c r="K29" s="119">
        <v>36</v>
      </c>
      <c r="L29" s="119">
        <v>137</v>
      </c>
      <c r="M29" s="119">
        <v>2</v>
      </c>
      <c r="N29" s="119">
        <v>42</v>
      </c>
      <c r="O29" s="119">
        <v>0</v>
      </c>
      <c r="P29" s="119">
        <v>4</v>
      </c>
      <c r="Q29" s="119">
        <v>46</v>
      </c>
      <c r="R29" s="119">
        <v>0</v>
      </c>
      <c r="S29" s="119">
        <v>96</v>
      </c>
      <c r="T29" s="119">
        <v>0</v>
      </c>
      <c r="U29" s="120">
        <v>3</v>
      </c>
      <c r="V29" s="121">
        <v>99</v>
      </c>
      <c r="W29" s="272">
        <v>5</v>
      </c>
      <c r="X29" s="122">
        <f t="shared" si="1"/>
        <v>383</v>
      </c>
      <c r="Y29" s="119">
        <f t="shared" si="1"/>
        <v>0</v>
      </c>
      <c r="Z29" s="119">
        <f t="shared" si="1"/>
        <v>51</v>
      </c>
      <c r="AA29" s="121">
        <f t="shared" si="1"/>
        <v>434</v>
      </c>
      <c r="AB29" s="272">
        <f t="shared" si="1"/>
        <v>7</v>
      </c>
      <c r="AC29" s="273">
        <v>87</v>
      </c>
      <c r="AD29" s="274">
        <v>0</v>
      </c>
      <c r="AE29" s="275">
        <v>3</v>
      </c>
      <c r="AF29" s="275">
        <v>90</v>
      </c>
      <c r="AG29" s="276">
        <v>5</v>
      </c>
      <c r="AH29" s="271"/>
    </row>
    <row r="30" spans="1:34" s="1" customFormat="1" ht="18" customHeight="1">
      <c r="A30" s="325"/>
      <c r="B30" s="108" t="s">
        <v>154</v>
      </c>
      <c r="C30" s="118" t="s">
        <v>155</v>
      </c>
      <c r="D30" s="119">
        <v>290</v>
      </c>
      <c r="E30" s="119">
        <v>1</v>
      </c>
      <c r="F30" s="119">
        <v>9</v>
      </c>
      <c r="G30" s="119">
        <v>300</v>
      </c>
      <c r="H30" s="119">
        <v>5</v>
      </c>
      <c r="I30" s="119">
        <v>137</v>
      </c>
      <c r="J30" s="119">
        <v>0</v>
      </c>
      <c r="K30" s="119">
        <v>55</v>
      </c>
      <c r="L30" s="119">
        <v>192</v>
      </c>
      <c r="M30" s="119">
        <v>2</v>
      </c>
      <c r="N30" s="119">
        <v>38</v>
      </c>
      <c r="O30" s="119">
        <v>0</v>
      </c>
      <c r="P30" s="119">
        <v>10</v>
      </c>
      <c r="Q30" s="119">
        <v>48</v>
      </c>
      <c r="R30" s="119">
        <v>0</v>
      </c>
      <c r="S30" s="119">
        <v>428</v>
      </c>
      <c r="T30" s="119">
        <v>0</v>
      </c>
      <c r="U30" s="120">
        <v>1</v>
      </c>
      <c r="V30" s="121">
        <v>429</v>
      </c>
      <c r="W30" s="272">
        <v>39</v>
      </c>
      <c r="X30" s="122">
        <f t="shared" si="1"/>
        <v>893</v>
      </c>
      <c r="Y30" s="119">
        <f t="shared" si="1"/>
        <v>1</v>
      </c>
      <c r="Z30" s="119">
        <f t="shared" si="1"/>
        <v>75</v>
      </c>
      <c r="AA30" s="121">
        <f t="shared" si="1"/>
        <v>969</v>
      </c>
      <c r="AB30" s="272">
        <f t="shared" si="1"/>
        <v>46</v>
      </c>
      <c r="AC30" s="273">
        <v>409</v>
      </c>
      <c r="AD30" s="274">
        <v>0</v>
      </c>
      <c r="AE30" s="275">
        <v>1</v>
      </c>
      <c r="AF30" s="275">
        <v>410</v>
      </c>
      <c r="AG30" s="276">
        <v>2</v>
      </c>
      <c r="AH30" s="271"/>
    </row>
    <row r="31" spans="1:34" s="1" customFormat="1" ht="18" customHeight="1">
      <c r="A31" s="325"/>
      <c r="B31" s="108" t="s">
        <v>156</v>
      </c>
      <c r="C31" s="118" t="s">
        <v>157</v>
      </c>
      <c r="D31" s="119">
        <v>1045</v>
      </c>
      <c r="E31" s="119">
        <v>0</v>
      </c>
      <c r="F31" s="119">
        <v>29</v>
      </c>
      <c r="G31" s="119">
        <v>1074</v>
      </c>
      <c r="H31" s="119">
        <v>92</v>
      </c>
      <c r="I31" s="119">
        <v>412</v>
      </c>
      <c r="J31" s="119">
        <v>0</v>
      </c>
      <c r="K31" s="119">
        <v>143</v>
      </c>
      <c r="L31" s="119">
        <v>555</v>
      </c>
      <c r="M31" s="119">
        <v>15</v>
      </c>
      <c r="N31" s="119">
        <v>193</v>
      </c>
      <c r="O31" s="119">
        <v>0</v>
      </c>
      <c r="P31" s="119">
        <v>29</v>
      </c>
      <c r="Q31" s="119">
        <v>222</v>
      </c>
      <c r="R31" s="119">
        <v>7</v>
      </c>
      <c r="S31" s="119">
        <v>3429</v>
      </c>
      <c r="T31" s="119">
        <v>1</v>
      </c>
      <c r="U31" s="120">
        <v>10</v>
      </c>
      <c r="V31" s="121">
        <v>3440</v>
      </c>
      <c r="W31" s="272">
        <v>549</v>
      </c>
      <c r="X31" s="122">
        <f t="shared" si="1"/>
        <v>5079</v>
      </c>
      <c r="Y31" s="119">
        <f t="shared" si="1"/>
        <v>1</v>
      </c>
      <c r="Z31" s="119">
        <f t="shared" si="1"/>
        <v>211</v>
      </c>
      <c r="AA31" s="121">
        <f t="shared" si="1"/>
        <v>5291</v>
      </c>
      <c r="AB31" s="272">
        <f t="shared" si="1"/>
        <v>663</v>
      </c>
      <c r="AC31" s="273">
        <v>2673</v>
      </c>
      <c r="AD31" s="274">
        <v>1</v>
      </c>
      <c r="AE31" s="275">
        <v>10</v>
      </c>
      <c r="AF31" s="275">
        <v>2684</v>
      </c>
      <c r="AG31" s="276">
        <v>70</v>
      </c>
      <c r="AH31" s="271"/>
    </row>
    <row r="32" spans="1:34" s="1" customFormat="1" ht="18" customHeight="1">
      <c r="A32" s="325"/>
      <c r="B32" s="108" t="s">
        <v>158</v>
      </c>
      <c r="C32" s="118" t="s">
        <v>159</v>
      </c>
      <c r="D32" s="119">
        <v>350</v>
      </c>
      <c r="E32" s="119">
        <v>1</v>
      </c>
      <c r="F32" s="119">
        <v>11</v>
      </c>
      <c r="G32" s="119">
        <v>362</v>
      </c>
      <c r="H32" s="119">
        <v>0</v>
      </c>
      <c r="I32" s="119">
        <v>183</v>
      </c>
      <c r="J32" s="119">
        <v>0</v>
      </c>
      <c r="K32" s="119">
        <v>52</v>
      </c>
      <c r="L32" s="119">
        <v>235</v>
      </c>
      <c r="M32" s="119">
        <v>0</v>
      </c>
      <c r="N32" s="119">
        <v>58</v>
      </c>
      <c r="O32" s="119">
        <v>1</v>
      </c>
      <c r="P32" s="119">
        <v>7</v>
      </c>
      <c r="Q32" s="119">
        <v>66</v>
      </c>
      <c r="R32" s="119">
        <v>0</v>
      </c>
      <c r="S32" s="119">
        <v>353</v>
      </c>
      <c r="T32" s="119">
        <v>0</v>
      </c>
      <c r="U32" s="120">
        <v>4</v>
      </c>
      <c r="V32" s="121">
        <v>357</v>
      </c>
      <c r="W32" s="272">
        <v>5</v>
      </c>
      <c r="X32" s="122">
        <f t="shared" si="1"/>
        <v>944</v>
      </c>
      <c r="Y32" s="119">
        <f t="shared" si="1"/>
        <v>2</v>
      </c>
      <c r="Z32" s="119">
        <f t="shared" si="1"/>
        <v>74</v>
      </c>
      <c r="AA32" s="121">
        <f t="shared" si="1"/>
        <v>1020</v>
      </c>
      <c r="AB32" s="272">
        <f t="shared" si="1"/>
        <v>5</v>
      </c>
      <c r="AC32" s="273">
        <v>315</v>
      </c>
      <c r="AD32" s="274">
        <v>0</v>
      </c>
      <c r="AE32" s="275">
        <v>1</v>
      </c>
      <c r="AF32" s="275">
        <v>316</v>
      </c>
      <c r="AG32" s="276">
        <v>0</v>
      </c>
      <c r="AH32" s="271"/>
    </row>
    <row r="33" spans="1:34" s="1" customFormat="1" ht="18" customHeight="1">
      <c r="A33" s="325"/>
      <c r="B33" s="108" t="s">
        <v>160</v>
      </c>
      <c r="C33" s="118" t="s">
        <v>161</v>
      </c>
      <c r="D33" s="119">
        <v>423</v>
      </c>
      <c r="E33" s="119">
        <v>0</v>
      </c>
      <c r="F33" s="119">
        <v>17</v>
      </c>
      <c r="G33" s="119">
        <v>440</v>
      </c>
      <c r="H33" s="119">
        <v>130</v>
      </c>
      <c r="I33" s="119">
        <v>177</v>
      </c>
      <c r="J33" s="119">
        <v>0</v>
      </c>
      <c r="K33" s="119">
        <v>107</v>
      </c>
      <c r="L33" s="119">
        <v>284</v>
      </c>
      <c r="M33" s="119">
        <v>5</v>
      </c>
      <c r="N33" s="119">
        <v>56</v>
      </c>
      <c r="O33" s="119">
        <v>0</v>
      </c>
      <c r="P33" s="119">
        <v>12</v>
      </c>
      <c r="Q33" s="119">
        <v>68</v>
      </c>
      <c r="R33" s="119">
        <v>1</v>
      </c>
      <c r="S33" s="119">
        <v>1208</v>
      </c>
      <c r="T33" s="119">
        <v>0</v>
      </c>
      <c r="U33" s="120">
        <v>17</v>
      </c>
      <c r="V33" s="121">
        <v>1225</v>
      </c>
      <c r="W33" s="272">
        <v>701</v>
      </c>
      <c r="X33" s="122">
        <f t="shared" si="1"/>
        <v>1864</v>
      </c>
      <c r="Y33" s="119">
        <f t="shared" si="1"/>
        <v>0</v>
      </c>
      <c r="Z33" s="119">
        <f t="shared" si="1"/>
        <v>153</v>
      </c>
      <c r="AA33" s="121">
        <f t="shared" si="1"/>
        <v>2017</v>
      </c>
      <c r="AB33" s="272">
        <f t="shared" si="1"/>
        <v>837</v>
      </c>
      <c r="AC33" s="273">
        <v>1069</v>
      </c>
      <c r="AD33" s="274">
        <v>0</v>
      </c>
      <c r="AE33" s="275">
        <v>17</v>
      </c>
      <c r="AF33" s="275">
        <v>1086</v>
      </c>
      <c r="AG33" s="276">
        <v>129</v>
      </c>
      <c r="AH33" s="271"/>
    </row>
    <row r="34" spans="1:34" s="1" customFormat="1" ht="18" customHeight="1">
      <c r="A34" s="325"/>
      <c r="B34" s="108" t="s">
        <v>162</v>
      </c>
      <c r="C34" s="118" t="s">
        <v>163</v>
      </c>
      <c r="D34" s="119">
        <v>999</v>
      </c>
      <c r="E34" s="119">
        <v>2</v>
      </c>
      <c r="F34" s="119">
        <v>20</v>
      </c>
      <c r="G34" s="119">
        <v>1021</v>
      </c>
      <c r="H34" s="119">
        <v>19</v>
      </c>
      <c r="I34" s="119">
        <v>428</v>
      </c>
      <c r="J34" s="119">
        <v>0</v>
      </c>
      <c r="K34" s="119">
        <v>77</v>
      </c>
      <c r="L34" s="119">
        <v>505</v>
      </c>
      <c r="M34" s="119">
        <v>2</v>
      </c>
      <c r="N34" s="119">
        <v>182</v>
      </c>
      <c r="O34" s="119">
        <v>0</v>
      </c>
      <c r="P34" s="119">
        <v>18</v>
      </c>
      <c r="Q34" s="119">
        <v>200</v>
      </c>
      <c r="R34" s="119">
        <v>0</v>
      </c>
      <c r="S34" s="119">
        <v>2396</v>
      </c>
      <c r="T34" s="119">
        <v>3</v>
      </c>
      <c r="U34" s="120">
        <v>9</v>
      </c>
      <c r="V34" s="121">
        <v>2408</v>
      </c>
      <c r="W34" s="272">
        <v>184</v>
      </c>
      <c r="X34" s="122">
        <f t="shared" si="1"/>
        <v>4005</v>
      </c>
      <c r="Y34" s="119">
        <f t="shared" si="1"/>
        <v>5</v>
      </c>
      <c r="Z34" s="119">
        <f t="shared" si="1"/>
        <v>124</v>
      </c>
      <c r="AA34" s="121">
        <f t="shared" si="1"/>
        <v>4134</v>
      </c>
      <c r="AB34" s="272">
        <f t="shared" si="1"/>
        <v>205</v>
      </c>
      <c r="AC34" s="273">
        <v>2185</v>
      </c>
      <c r="AD34" s="274">
        <v>2</v>
      </c>
      <c r="AE34" s="275">
        <v>9</v>
      </c>
      <c r="AF34" s="275">
        <v>2196</v>
      </c>
      <c r="AG34" s="276">
        <v>23</v>
      </c>
      <c r="AH34" s="271"/>
    </row>
    <row r="35" spans="1:34" s="1" customFormat="1" ht="18" customHeight="1">
      <c r="A35" s="325"/>
      <c r="B35" s="108" t="s">
        <v>164</v>
      </c>
      <c r="C35" s="118" t="s">
        <v>165</v>
      </c>
      <c r="D35" s="119">
        <v>421</v>
      </c>
      <c r="E35" s="119">
        <v>1</v>
      </c>
      <c r="F35" s="119">
        <v>22</v>
      </c>
      <c r="G35" s="119">
        <v>444</v>
      </c>
      <c r="H35" s="119">
        <v>78</v>
      </c>
      <c r="I35" s="119">
        <v>172</v>
      </c>
      <c r="J35" s="119">
        <v>1</v>
      </c>
      <c r="K35" s="119">
        <v>81</v>
      </c>
      <c r="L35" s="119">
        <v>254</v>
      </c>
      <c r="M35" s="119">
        <v>10</v>
      </c>
      <c r="N35" s="119">
        <v>63</v>
      </c>
      <c r="O35" s="119">
        <v>1</v>
      </c>
      <c r="P35" s="119">
        <v>16</v>
      </c>
      <c r="Q35" s="119">
        <v>80</v>
      </c>
      <c r="R35" s="119">
        <v>0</v>
      </c>
      <c r="S35" s="119">
        <v>1127</v>
      </c>
      <c r="T35" s="119">
        <v>4</v>
      </c>
      <c r="U35" s="120">
        <v>12</v>
      </c>
      <c r="V35" s="121">
        <v>1143</v>
      </c>
      <c r="W35" s="272">
        <v>429</v>
      </c>
      <c r="X35" s="122">
        <f t="shared" si="1"/>
        <v>1783</v>
      </c>
      <c r="Y35" s="119">
        <f t="shared" si="1"/>
        <v>7</v>
      </c>
      <c r="Z35" s="119">
        <f t="shared" si="1"/>
        <v>131</v>
      </c>
      <c r="AA35" s="121">
        <f t="shared" si="1"/>
        <v>1921</v>
      </c>
      <c r="AB35" s="272">
        <f t="shared" si="1"/>
        <v>517</v>
      </c>
      <c r="AC35" s="273">
        <v>979</v>
      </c>
      <c r="AD35" s="274">
        <v>2</v>
      </c>
      <c r="AE35" s="275">
        <v>12</v>
      </c>
      <c r="AF35" s="275">
        <v>993</v>
      </c>
      <c r="AG35" s="276">
        <v>45</v>
      </c>
      <c r="AH35" s="271"/>
    </row>
    <row r="36" spans="1:34" s="1" customFormat="1" ht="18" customHeight="1" thickBot="1">
      <c r="A36" s="325"/>
      <c r="B36" s="108" t="s">
        <v>166</v>
      </c>
      <c r="C36" s="118" t="s">
        <v>167</v>
      </c>
      <c r="D36" s="119">
        <v>439</v>
      </c>
      <c r="E36" s="119">
        <v>0</v>
      </c>
      <c r="F36" s="119">
        <v>13</v>
      </c>
      <c r="G36" s="119">
        <v>452</v>
      </c>
      <c r="H36" s="119">
        <v>15</v>
      </c>
      <c r="I36" s="119">
        <v>196</v>
      </c>
      <c r="J36" s="119">
        <v>0</v>
      </c>
      <c r="K36" s="119">
        <v>65</v>
      </c>
      <c r="L36" s="119">
        <v>261</v>
      </c>
      <c r="M36" s="119">
        <v>4</v>
      </c>
      <c r="N36" s="119">
        <v>81</v>
      </c>
      <c r="O36" s="119">
        <v>0</v>
      </c>
      <c r="P36" s="119">
        <v>11</v>
      </c>
      <c r="Q36" s="119">
        <v>92</v>
      </c>
      <c r="R36" s="119">
        <v>0</v>
      </c>
      <c r="S36" s="119">
        <v>1109</v>
      </c>
      <c r="T36" s="119">
        <v>0</v>
      </c>
      <c r="U36" s="120">
        <v>6</v>
      </c>
      <c r="V36" s="121">
        <v>1115</v>
      </c>
      <c r="W36" s="272">
        <v>128</v>
      </c>
      <c r="X36" s="122">
        <f t="shared" si="1"/>
        <v>1825</v>
      </c>
      <c r="Y36" s="119">
        <f t="shared" si="1"/>
        <v>0</v>
      </c>
      <c r="Z36" s="119">
        <f t="shared" si="1"/>
        <v>95</v>
      </c>
      <c r="AA36" s="121">
        <f t="shared" si="1"/>
        <v>1920</v>
      </c>
      <c r="AB36" s="272">
        <f t="shared" si="1"/>
        <v>147</v>
      </c>
      <c r="AC36" s="273">
        <v>1003</v>
      </c>
      <c r="AD36" s="274">
        <v>0</v>
      </c>
      <c r="AE36" s="275">
        <v>6</v>
      </c>
      <c r="AF36" s="275">
        <v>1009</v>
      </c>
      <c r="AG36" s="276">
        <v>15</v>
      </c>
      <c r="AH36" s="271"/>
    </row>
    <row r="37" spans="1:34" s="1" customFormat="1" ht="18" customHeight="1" thickBot="1">
      <c r="A37" s="401" t="s">
        <v>140</v>
      </c>
      <c r="B37" s="108"/>
      <c r="C37" s="107" t="s">
        <v>28</v>
      </c>
      <c r="D37" s="127">
        <v>6327</v>
      </c>
      <c r="E37" s="127">
        <v>8</v>
      </c>
      <c r="F37" s="127">
        <v>224</v>
      </c>
      <c r="G37" s="127">
        <v>6559</v>
      </c>
      <c r="H37" s="127">
        <v>414</v>
      </c>
      <c r="I37" s="127">
        <v>2943</v>
      </c>
      <c r="J37" s="127">
        <v>3</v>
      </c>
      <c r="K37" s="127">
        <v>1143</v>
      </c>
      <c r="L37" s="127">
        <v>4089</v>
      </c>
      <c r="M37" s="127">
        <v>65</v>
      </c>
      <c r="N37" s="127">
        <v>1152</v>
      </c>
      <c r="O37" s="127">
        <v>3</v>
      </c>
      <c r="P37" s="127">
        <v>172</v>
      </c>
      <c r="Q37" s="127">
        <v>1327</v>
      </c>
      <c r="R37" s="127">
        <v>9</v>
      </c>
      <c r="S37" s="127">
        <v>14609</v>
      </c>
      <c r="T37" s="127">
        <v>8</v>
      </c>
      <c r="U37" s="134">
        <v>114</v>
      </c>
      <c r="V37" s="128">
        <v>14731</v>
      </c>
      <c r="W37" s="278">
        <v>2273</v>
      </c>
      <c r="X37" s="129">
        <f t="shared" si="1"/>
        <v>25031</v>
      </c>
      <c r="Y37" s="128">
        <f t="shared" si="1"/>
        <v>22</v>
      </c>
      <c r="Z37" s="128">
        <f>SUM(Z24:Z36)</f>
        <v>1653</v>
      </c>
      <c r="AA37" s="128">
        <f t="shared" si="1"/>
        <v>26706</v>
      </c>
      <c r="AB37" s="278">
        <f t="shared" si="1"/>
        <v>2761</v>
      </c>
      <c r="AC37" s="279">
        <v>12667</v>
      </c>
      <c r="AD37" s="280">
        <v>5</v>
      </c>
      <c r="AE37" s="280">
        <v>111</v>
      </c>
      <c r="AF37" s="280">
        <v>12783</v>
      </c>
      <c r="AG37" s="280">
        <v>318</v>
      </c>
      <c r="AH37" s="281"/>
    </row>
    <row r="38" spans="1:34" s="1" customFormat="1" ht="19.5">
      <c r="A38" s="400" t="s">
        <v>168</v>
      </c>
      <c r="B38" s="135" t="s">
        <v>169</v>
      </c>
      <c r="C38" s="113" t="s">
        <v>170</v>
      </c>
      <c r="D38" s="114">
        <v>66</v>
      </c>
      <c r="E38" s="114">
        <v>0</v>
      </c>
      <c r="F38" s="114">
        <v>3</v>
      </c>
      <c r="G38" s="114">
        <v>69</v>
      </c>
      <c r="H38" s="114">
        <v>27</v>
      </c>
      <c r="I38" s="114">
        <v>40</v>
      </c>
      <c r="J38" s="114">
        <v>0</v>
      </c>
      <c r="K38" s="114">
        <v>29</v>
      </c>
      <c r="L38" s="114">
        <v>69</v>
      </c>
      <c r="M38" s="114">
        <v>26</v>
      </c>
      <c r="N38" s="114">
        <v>27</v>
      </c>
      <c r="O38" s="114">
        <v>0</v>
      </c>
      <c r="P38" s="114">
        <v>5</v>
      </c>
      <c r="Q38" s="114">
        <v>32</v>
      </c>
      <c r="R38" s="114">
        <v>0</v>
      </c>
      <c r="S38" s="114">
        <v>117</v>
      </c>
      <c r="T38" s="114">
        <v>0</v>
      </c>
      <c r="U38" s="115">
        <v>2</v>
      </c>
      <c r="V38" s="116">
        <v>119</v>
      </c>
      <c r="W38" s="266">
        <v>91</v>
      </c>
      <c r="X38" s="117">
        <f t="shared" si="1"/>
        <v>250</v>
      </c>
      <c r="Y38" s="114">
        <f t="shared" si="1"/>
        <v>0</v>
      </c>
      <c r="Z38" s="114">
        <f t="shared" si="1"/>
        <v>39</v>
      </c>
      <c r="AA38" s="116">
        <f t="shared" si="1"/>
        <v>289</v>
      </c>
      <c r="AB38" s="266">
        <f t="shared" si="1"/>
        <v>144</v>
      </c>
      <c r="AC38" s="267">
        <v>97</v>
      </c>
      <c r="AD38" s="268">
        <v>0</v>
      </c>
      <c r="AE38" s="269">
        <v>2</v>
      </c>
      <c r="AF38" s="269">
        <v>99</v>
      </c>
      <c r="AG38" s="270">
        <v>19</v>
      </c>
      <c r="AH38" s="271"/>
    </row>
    <row r="39" spans="1:34" s="1" customFormat="1" ht="19.5">
      <c r="A39" s="325"/>
      <c r="B39" s="108" t="s">
        <v>173</v>
      </c>
      <c r="C39" s="118" t="s">
        <v>174</v>
      </c>
      <c r="D39" s="119">
        <v>1391</v>
      </c>
      <c r="E39" s="119">
        <v>1</v>
      </c>
      <c r="F39" s="119">
        <v>14</v>
      </c>
      <c r="G39" s="119">
        <v>1406</v>
      </c>
      <c r="H39" s="119">
        <v>29</v>
      </c>
      <c r="I39" s="119">
        <v>558</v>
      </c>
      <c r="J39" s="119">
        <v>8</v>
      </c>
      <c r="K39" s="119">
        <v>126</v>
      </c>
      <c r="L39" s="119">
        <v>692</v>
      </c>
      <c r="M39" s="119">
        <v>0</v>
      </c>
      <c r="N39" s="119">
        <v>155</v>
      </c>
      <c r="O39" s="119">
        <v>1</v>
      </c>
      <c r="P39" s="119">
        <v>12</v>
      </c>
      <c r="Q39" s="119">
        <v>168</v>
      </c>
      <c r="R39" s="119">
        <v>0</v>
      </c>
      <c r="S39" s="119">
        <v>3547</v>
      </c>
      <c r="T39" s="119">
        <v>0</v>
      </c>
      <c r="U39" s="120">
        <v>10</v>
      </c>
      <c r="V39" s="121">
        <v>3557</v>
      </c>
      <c r="W39" s="272">
        <v>516</v>
      </c>
      <c r="X39" s="122">
        <f t="shared" si="1"/>
        <v>5651</v>
      </c>
      <c r="Y39" s="119">
        <f t="shared" si="1"/>
        <v>10</v>
      </c>
      <c r="Z39" s="114">
        <f t="shared" si="1"/>
        <v>162</v>
      </c>
      <c r="AA39" s="121">
        <f t="shared" si="1"/>
        <v>5823</v>
      </c>
      <c r="AB39" s="272">
        <f t="shared" si="1"/>
        <v>545</v>
      </c>
      <c r="AC39" s="273">
        <v>3154</v>
      </c>
      <c r="AD39" s="274">
        <v>0</v>
      </c>
      <c r="AE39" s="275">
        <v>10</v>
      </c>
      <c r="AF39" s="275">
        <v>3164</v>
      </c>
      <c r="AG39" s="276">
        <v>62</v>
      </c>
      <c r="AH39" s="271"/>
    </row>
    <row r="40" spans="1:34" s="1" customFormat="1" ht="22.5" customHeight="1">
      <c r="A40" s="325"/>
      <c r="B40" s="108" t="s">
        <v>175</v>
      </c>
      <c r="C40" s="118" t="s">
        <v>176</v>
      </c>
      <c r="D40" s="119">
        <v>114</v>
      </c>
      <c r="E40" s="119">
        <v>0</v>
      </c>
      <c r="F40" s="119">
        <v>11</v>
      </c>
      <c r="G40" s="119">
        <v>125</v>
      </c>
      <c r="H40" s="119">
        <v>97</v>
      </c>
      <c r="I40" s="119">
        <v>96</v>
      </c>
      <c r="J40" s="119">
        <v>0</v>
      </c>
      <c r="K40" s="119">
        <v>77</v>
      </c>
      <c r="L40" s="119">
        <v>173</v>
      </c>
      <c r="M40" s="119">
        <v>7</v>
      </c>
      <c r="N40" s="119">
        <v>75</v>
      </c>
      <c r="O40" s="119">
        <v>0</v>
      </c>
      <c r="P40" s="119">
        <v>13</v>
      </c>
      <c r="Q40" s="119">
        <v>88</v>
      </c>
      <c r="R40" s="119">
        <v>2</v>
      </c>
      <c r="S40" s="119">
        <v>306</v>
      </c>
      <c r="T40" s="119">
        <v>0</v>
      </c>
      <c r="U40" s="120">
        <v>15</v>
      </c>
      <c r="V40" s="121">
        <v>321</v>
      </c>
      <c r="W40" s="272">
        <v>410</v>
      </c>
      <c r="X40" s="122">
        <f t="shared" si="1"/>
        <v>591</v>
      </c>
      <c r="Y40" s="119">
        <f t="shared" si="1"/>
        <v>0</v>
      </c>
      <c r="Z40" s="114">
        <f t="shared" si="1"/>
        <v>116</v>
      </c>
      <c r="AA40" s="121">
        <f t="shared" si="1"/>
        <v>707</v>
      </c>
      <c r="AB40" s="272">
        <f t="shared" si="1"/>
        <v>516</v>
      </c>
      <c r="AC40" s="273">
        <v>257</v>
      </c>
      <c r="AD40" s="274">
        <v>0</v>
      </c>
      <c r="AE40" s="275">
        <v>14</v>
      </c>
      <c r="AF40" s="275">
        <v>271</v>
      </c>
      <c r="AG40" s="276">
        <v>67</v>
      </c>
      <c r="AH40" s="271"/>
    </row>
    <row r="41" spans="1:34" s="1" customFormat="1" ht="18" customHeight="1">
      <c r="A41" s="325"/>
      <c r="B41" s="108" t="s">
        <v>177</v>
      </c>
      <c r="C41" s="118" t="s">
        <v>178</v>
      </c>
      <c r="D41" s="119">
        <v>462</v>
      </c>
      <c r="E41" s="119">
        <v>2</v>
      </c>
      <c r="F41" s="119">
        <v>21</v>
      </c>
      <c r="G41" s="119">
        <v>485</v>
      </c>
      <c r="H41" s="119">
        <v>3</v>
      </c>
      <c r="I41" s="119">
        <v>295</v>
      </c>
      <c r="J41" s="119">
        <v>4</v>
      </c>
      <c r="K41" s="119">
        <v>97</v>
      </c>
      <c r="L41" s="119">
        <v>396</v>
      </c>
      <c r="M41" s="119">
        <v>14</v>
      </c>
      <c r="N41" s="119">
        <v>160</v>
      </c>
      <c r="O41" s="119">
        <v>0</v>
      </c>
      <c r="P41" s="119">
        <v>20</v>
      </c>
      <c r="Q41" s="119">
        <v>180</v>
      </c>
      <c r="R41" s="119">
        <v>0</v>
      </c>
      <c r="S41" s="119">
        <v>620</v>
      </c>
      <c r="T41" s="119">
        <v>0</v>
      </c>
      <c r="U41" s="120">
        <v>10</v>
      </c>
      <c r="V41" s="121">
        <v>630</v>
      </c>
      <c r="W41" s="272">
        <v>31</v>
      </c>
      <c r="X41" s="122">
        <f t="shared" si="1"/>
        <v>1537</v>
      </c>
      <c r="Y41" s="119">
        <f t="shared" si="1"/>
        <v>6</v>
      </c>
      <c r="Z41" s="114">
        <f t="shared" si="1"/>
        <v>148</v>
      </c>
      <c r="AA41" s="121">
        <f t="shared" si="1"/>
        <v>1691</v>
      </c>
      <c r="AB41" s="272">
        <f t="shared" si="1"/>
        <v>48</v>
      </c>
      <c r="AC41" s="273">
        <v>554</v>
      </c>
      <c r="AD41" s="274">
        <v>0</v>
      </c>
      <c r="AE41" s="275">
        <v>10</v>
      </c>
      <c r="AF41" s="275">
        <v>564</v>
      </c>
      <c r="AG41" s="276">
        <v>12</v>
      </c>
      <c r="AH41" s="271"/>
    </row>
    <row r="42" spans="1:34" s="1" customFormat="1" ht="19.5">
      <c r="A42" s="325"/>
      <c r="B42" s="108" t="s">
        <v>179</v>
      </c>
      <c r="C42" s="118" t="s">
        <v>296</v>
      </c>
      <c r="D42" s="119">
        <v>141</v>
      </c>
      <c r="E42" s="119">
        <v>0</v>
      </c>
      <c r="F42" s="119">
        <v>27</v>
      </c>
      <c r="G42" s="119">
        <v>168</v>
      </c>
      <c r="H42" s="119">
        <v>29</v>
      </c>
      <c r="I42" s="119">
        <v>141</v>
      </c>
      <c r="J42" s="119">
        <v>0</v>
      </c>
      <c r="K42" s="119">
        <v>127</v>
      </c>
      <c r="L42" s="119">
        <v>268</v>
      </c>
      <c r="M42" s="119">
        <v>12</v>
      </c>
      <c r="N42" s="119">
        <v>29</v>
      </c>
      <c r="O42" s="119">
        <v>0</v>
      </c>
      <c r="P42" s="119">
        <v>14</v>
      </c>
      <c r="Q42" s="119">
        <v>43</v>
      </c>
      <c r="R42" s="119">
        <v>2</v>
      </c>
      <c r="S42" s="119">
        <v>398</v>
      </c>
      <c r="T42" s="119">
        <v>1</v>
      </c>
      <c r="U42" s="120">
        <v>6</v>
      </c>
      <c r="V42" s="121">
        <v>405</v>
      </c>
      <c r="W42" s="272">
        <v>333</v>
      </c>
      <c r="X42" s="122">
        <f t="shared" si="1"/>
        <v>709</v>
      </c>
      <c r="Y42" s="119">
        <f t="shared" si="1"/>
        <v>1</v>
      </c>
      <c r="Z42" s="114">
        <f t="shared" si="1"/>
        <v>174</v>
      </c>
      <c r="AA42" s="121">
        <f t="shared" si="1"/>
        <v>884</v>
      </c>
      <c r="AB42" s="272">
        <f t="shared" si="1"/>
        <v>376</v>
      </c>
      <c r="AC42" s="273">
        <v>246</v>
      </c>
      <c r="AD42" s="274">
        <v>1</v>
      </c>
      <c r="AE42" s="275">
        <v>5</v>
      </c>
      <c r="AF42" s="275">
        <v>252</v>
      </c>
      <c r="AG42" s="276">
        <v>47</v>
      </c>
      <c r="AH42" s="271"/>
    </row>
    <row r="43" spans="1:34" s="1" customFormat="1" ht="18" customHeight="1">
      <c r="A43" s="325"/>
      <c r="B43" s="108" t="s">
        <v>180</v>
      </c>
      <c r="C43" s="118" t="s">
        <v>181</v>
      </c>
      <c r="D43" s="123">
        <v>428</v>
      </c>
      <c r="E43" s="123">
        <v>1</v>
      </c>
      <c r="F43" s="123">
        <v>16</v>
      </c>
      <c r="G43" s="123">
        <v>445</v>
      </c>
      <c r="H43" s="123">
        <v>6</v>
      </c>
      <c r="I43" s="123">
        <v>207</v>
      </c>
      <c r="J43" s="123">
        <v>0</v>
      </c>
      <c r="K43" s="123">
        <v>81</v>
      </c>
      <c r="L43" s="123">
        <v>288</v>
      </c>
      <c r="M43" s="123">
        <v>7</v>
      </c>
      <c r="N43" s="123">
        <v>99</v>
      </c>
      <c r="O43" s="123">
        <v>0</v>
      </c>
      <c r="P43" s="123">
        <v>21</v>
      </c>
      <c r="Q43" s="123">
        <v>120</v>
      </c>
      <c r="R43" s="123">
        <v>0</v>
      </c>
      <c r="S43" s="123">
        <v>944</v>
      </c>
      <c r="T43" s="123">
        <v>1</v>
      </c>
      <c r="U43" s="124">
        <v>9</v>
      </c>
      <c r="V43" s="125">
        <v>954</v>
      </c>
      <c r="W43" s="287">
        <v>69</v>
      </c>
      <c r="X43" s="126">
        <f t="shared" si="1"/>
        <v>1678</v>
      </c>
      <c r="Y43" s="123">
        <f t="shared" si="1"/>
        <v>2</v>
      </c>
      <c r="Z43" s="114">
        <f t="shared" si="1"/>
        <v>127</v>
      </c>
      <c r="AA43" s="125">
        <f t="shared" si="1"/>
        <v>1807</v>
      </c>
      <c r="AB43" s="287">
        <f t="shared" si="1"/>
        <v>82</v>
      </c>
      <c r="AC43" s="288">
        <v>814</v>
      </c>
      <c r="AD43" s="289">
        <v>0</v>
      </c>
      <c r="AE43" s="290">
        <v>8</v>
      </c>
      <c r="AF43" s="290">
        <v>822</v>
      </c>
      <c r="AG43" s="291">
        <v>7</v>
      </c>
      <c r="AH43" s="271"/>
    </row>
    <row r="44" spans="1:34" s="1" customFormat="1" ht="18" customHeight="1">
      <c r="A44" s="325"/>
      <c r="B44" s="108" t="s">
        <v>182</v>
      </c>
      <c r="C44" s="118" t="s">
        <v>183</v>
      </c>
      <c r="D44" s="119">
        <v>210</v>
      </c>
      <c r="E44" s="119">
        <v>0</v>
      </c>
      <c r="F44" s="119">
        <v>10</v>
      </c>
      <c r="G44" s="119">
        <v>220</v>
      </c>
      <c r="H44" s="119">
        <v>8</v>
      </c>
      <c r="I44" s="119">
        <v>129</v>
      </c>
      <c r="J44" s="119">
        <v>0</v>
      </c>
      <c r="K44" s="119">
        <v>33</v>
      </c>
      <c r="L44" s="119">
        <v>162</v>
      </c>
      <c r="M44" s="119">
        <v>3</v>
      </c>
      <c r="N44" s="119">
        <v>66</v>
      </c>
      <c r="O44" s="119">
        <v>0</v>
      </c>
      <c r="P44" s="119">
        <v>4</v>
      </c>
      <c r="Q44" s="119">
        <v>70</v>
      </c>
      <c r="R44" s="119">
        <v>0</v>
      </c>
      <c r="S44" s="119">
        <v>1072</v>
      </c>
      <c r="T44" s="119">
        <v>0</v>
      </c>
      <c r="U44" s="120">
        <v>2</v>
      </c>
      <c r="V44" s="121">
        <v>1074</v>
      </c>
      <c r="W44" s="272">
        <v>146</v>
      </c>
      <c r="X44" s="122">
        <f t="shared" si="1"/>
        <v>1477</v>
      </c>
      <c r="Y44" s="119">
        <f t="shared" si="1"/>
        <v>0</v>
      </c>
      <c r="Z44" s="114">
        <f t="shared" si="1"/>
        <v>49</v>
      </c>
      <c r="AA44" s="121">
        <f t="shared" si="1"/>
        <v>1526</v>
      </c>
      <c r="AB44" s="272">
        <f t="shared" si="1"/>
        <v>157</v>
      </c>
      <c r="AC44" s="273">
        <v>732</v>
      </c>
      <c r="AD44" s="274">
        <v>0</v>
      </c>
      <c r="AE44" s="275">
        <v>2</v>
      </c>
      <c r="AF44" s="275">
        <v>734</v>
      </c>
      <c r="AG44" s="276">
        <v>23</v>
      </c>
      <c r="AH44" s="271"/>
    </row>
    <row r="45" spans="1:34" s="1" customFormat="1" ht="19.5">
      <c r="A45" s="325"/>
      <c r="B45" s="108" t="s">
        <v>184</v>
      </c>
      <c r="C45" s="118" t="s">
        <v>185</v>
      </c>
      <c r="D45" s="119">
        <v>483</v>
      </c>
      <c r="E45" s="119">
        <v>2</v>
      </c>
      <c r="F45" s="119">
        <v>8</v>
      </c>
      <c r="G45" s="119">
        <v>493</v>
      </c>
      <c r="H45" s="119">
        <v>12</v>
      </c>
      <c r="I45" s="119">
        <v>211</v>
      </c>
      <c r="J45" s="119">
        <v>0</v>
      </c>
      <c r="K45" s="119">
        <v>48</v>
      </c>
      <c r="L45" s="119">
        <v>259</v>
      </c>
      <c r="M45" s="119">
        <v>2</v>
      </c>
      <c r="N45" s="119">
        <v>63</v>
      </c>
      <c r="O45" s="119">
        <v>0</v>
      </c>
      <c r="P45" s="119">
        <v>13</v>
      </c>
      <c r="Q45" s="119">
        <v>76</v>
      </c>
      <c r="R45" s="119">
        <v>1</v>
      </c>
      <c r="S45" s="119">
        <v>779</v>
      </c>
      <c r="T45" s="119">
        <v>1</v>
      </c>
      <c r="U45" s="120">
        <v>3</v>
      </c>
      <c r="V45" s="121">
        <v>783</v>
      </c>
      <c r="W45" s="272">
        <v>133</v>
      </c>
      <c r="X45" s="122">
        <f t="shared" si="1"/>
        <v>1536</v>
      </c>
      <c r="Y45" s="119">
        <f t="shared" si="1"/>
        <v>3</v>
      </c>
      <c r="Z45" s="114">
        <f t="shared" si="1"/>
        <v>72</v>
      </c>
      <c r="AA45" s="121">
        <f t="shared" si="1"/>
        <v>1611</v>
      </c>
      <c r="AB45" s="272">
        <f t="shared" si="1"/>
        <v>148</v>
      </c>
      <c r="AC45" s="273">
        <v>658</v>
      </c>
      <c r="AD45" s="274">
        <v>1</v>
      </c>
      <c r="AE45" s="275">
        <v>3</v>
      </c>
      <c r="AF45" s="275">
        <v>662</v>
      </c>
      <c r="AG45" s="276">
        <v>19</v>
      </c>
      <c r="AH45" s="271"/>
    </row>
    <row r="46" spans="1:34" s="1" customFormat="1" ht="18" customHeight="1">
      <c r="A46" s="325"/>
      <c r="B46" s="108" t="s">
        <v>187</v>
      </c>
      <c r="C46" s="118" t="s">
        <v>299</v>
      </c>
      <c r="D46" s="119">
        <v>14</v>
      </c>
      <c r="E46" s="119">
        <v>0</v>
      </c>
      <c r="F46" s="119">
        <v>2</v>
      </c>
      <c r="G46" s="119">
        <v>16</v>
      </c>
      <c r="H46" s="119">
        <v>9</v>
      </c>
      <c r="I46" s="119">
        <v>3</v>
      </c>
      <c r="J46" s="119">
        <v>0</v>
      </c>
      <c r="K46" s="119">
        <v>4</v>
      </c>
      <c r="L46" s="119">
        <v>7</v>
      </c>
      <c r="M46" s="119">
        <v>1</v>
      </c>
      <c r="N46" s="119">
        <v>5</v>
      </c>
      <c r="O46" s="119">
        <v>0</v>
      </c>
      <c r="P46" s="119">
        <v>0</v>
      </c>
      <c r="Q46" s="119">
        <v>5</v>
      </c>
      <c r="R46" s="119">
        <v>0</v>
      </c>
      <c r="S46" s="119">
        <v>136</v>
      </c>
      <c r="T46" s="119">
        <v>0</v>
      </c>
      <c r="U46" s="120">
        <v>2</v>
      </c>
      <c r="V46" s="121">
        <v>138</v>
      </c>
      <c r="W46" s="272">
        <v>144</v>
      </c>
      <c r="X46" s="122">
        <f t="shared" si="1"/>
        <v>158</v>
      </c>
      <c r="Y46" s="119">
        <f t="shared" si="1"/>
        <v>0</v>
      </c>
      <c r="Z46" s="114">
        <f t="shared" si="1"/>
        <v>8</v>
      </c>
      <c r="AA46" s="121">
        <f t="shared" si="1"/>
        <v>166</v>
      </c>
      <c r="AB46" s="272">
        <f t="shared" si="1"/>
        <v>154</v>
      </c>
      <c r="AC46" s="273">
        <v>24</v>
      </c>
      <c r="AD46" s="274">
        <v>0</v>
      </c>
      <c r="AE46" s="275">
        <v>0</v>
      </c>
      <c r="AF46" s="275">
        <v>24</v>
      </c>
      <c r="AG46" s="276">
        <v>15</v>
      </c>
      <c r="AH46" s="271"/>
    </row>
    <row r="47" spans="1:34" s="1" customFormat="1" ht="18" customHeight="1">
      <c r="A47" s="325"/>
      <c r="B47" s="108" t="s">
        <v>188</v>
      </c>
      <c r="C47" s="118" t="s">
        <v>300</v>
      </c>
      <c r="D47" s="119">
        <v>4</v>
      </c>
      <c r="E47" s="119">
        <v>0</v>
      </c>
      <c r="F47" s="119">
        <v>0</v>
      </c>
      <c r="G47" s="119">
        <v>4</v>
      </c>
      <c r="H47" s="119">
        <v>0</v>
      </c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>
        <v>56</v>
      </c>
      <c r="T47" s="119">
        <v>0</v>
      </c>
      <c r="U47" s="120">
        <v>0</v>
      </c>
      <c r="V47" s="121">
        <v>56</v>
      </c>
      <c r="W47" s="272">
        <v>11</v>
      </c>
      <c r="X47" s="122">
        <f t="shared" si="1"/>
        <v>60</v>
      </c>
      <c r="Y47" s="119">
        <f t="shared" si="1"/>
        <v>0</v>
      </c>
      <c r="Z47" s="114">
        <f t="shared" si="1"/>
        <v>0</v>
      </c>
      <c r="AA47" s="121">
        <f t="shared" si="1"/>
        <v>60</v>
      </c>
      <c r="AB47" s="272">
        <f t="shared" si="1"/>
        <v>11</v>
      </c>
      <c r="AC47" s="273">
        <v>4</v>
      </c>
      <c r="AD47" s="274">
        <v>0</v>
      </c>
      <c r="AE47" s="275">
        <v>0</v>
      </c>
      <c r="AF47" s="275">
        <v>4</v>
      </c>
      <c r="AG47" s="276">
        <v>0</v>
      </c>
      <c r="AH47" s="271"/>
    </row>
    <row r="48" spans="1:34" s="1" customFormat="1" ht="18" customHeight="1">
      <c r="A48" s="325"/>
      <c r="B48" s="108" t="s">
        <v>189</v>
      </c>
      <c r="C48" s="118" t="s">
        <v>190</v>
      </c>
      <c r="D48" s="119">
        <v>1868</v>
      </c>
      <c r="E48" s="119">
        <v>0</v>
      </c>
      <c r="F48" s="119">
        <v>75</v>
      </c>
      <c r="G48" s="119">
        <v>1943</v>
      </c>
      <c r="H48" s="119">
        <v>6</v>
      </c>
      <c r="I48" s="119">
        <v>745</v>
      </c>
      <c r="J48" s="119">
        <v>0</v>
      </c>
      <c r="K48" s="119">
        <v>260</v>
      </c>
      <c r="L48" s="119">
        <v>1005</v>
      </c>
      <c r="M48" s="119">
        <v>2</v>
      </c>
      <c r="N48" s="119">
        <v>184</v>
      </c>
      <c r="O48" s="119">
        <v>0</v>
      </c>
      <c r="P48" s="119">
        <v>53</v>
      </c>
      <c r="Q48" s="119">
        <v>237</v>
      </c>
      <c r="R48" s="119">
        <v>0</v>
      </c>
      <c r="S48" s="119">
        <v>5259</v>
      </c>
      <c r="T48" s="119">
        <v>2</v>
      </c>
      <c r="U48" s="120">
        <v>40</v>
      </c>
      <c r="V48" s="121">
        <v>5301</v>
      </c>
      <c r="W48" s="272">
        <v>49</v>
      </c>
      <c r="X48" s="122">
        <f t="shared" si="1"/>
        <v>8056</v>
      </c>
      <c r="Y48" s="119">
        <f t="shared" si="1"/>
        <v>2</v>
      </c>
      <c r="Z48" s="114">
        <f t="shared" si="1"/>
        <v>428</v>
      </c>
      <c r="AA48" s="121">
        <f t="shared" si="1"/>
        <v>8486</v>
      </c>
      <c r="AB48" s="272">
        <f t="shared" si="1"/>
        <v>57</v>
      </c>
      <c r="AC48" s="273">
        <v>4294</v>
      </c>
      <c r="AD48" s="274">
        <v>1</v>
      </c>
      <c r="AE48" s="275">
        <v>37</v>
      </c>
      <c r="AF48" s="275">
        <v>4332</v>
      </c>
      <c r="AG48" s="276">
        <v>8</v>
      </c>
      <c r="AH48" s="271"/>
    </row>
    <row r="49" spans="1:34" s="1" customFormat="1" ht="18" customHeight="1">
      <c r="A49" s="325"/>
      <c r="B49" s="108" t="s">
        <v>192</v>
      </c>
      <c r="C49" s="118" t="s">
        <v>193</v>
      </c>
      <c r="D49" s="119">
        <v>551</v>
      </c>
      <c r="E49" s="119">
        <v>0</v>
      </c>
      <c r="F49" s="119">
        <v>14</v>
      </c>
      <c r="G49" s="119">
        <v>565</v>
      </c>
      <c r="H49" s="119">
        <v>5</v>
      </c>
      <c r="I49" s="119">
        <v>241</v>
      </c>
      <c r="J49" s="119">
        <v>0</v>
      </c>
      <c r="K49" s="119">
        <v>40</v>
      </c>
      <c r="L49" s="119">
        <v>281</v>
      </c>
      <c r="M49" s="119">
        <v>3</v>
      </c>
      <c r="N49" s="119">
        <v>90</v>
      </c>
      <c r="O49" s="119">
        <v>0</v>
      </c>
      <c r="P49" s="119">
        <v>12</v>
      </c>
      <c r="Q49" s="119">
        <v>102</v>
      </c>
      <c r="R49" s="119">
        <v>0</v>
      </c>
      <c r="S49" s="119">
        <v>1492</v>
      </c>
      <c r="T49" s="119">
        <v>0</v>
      </c>
      <c r="U49" s="120">
        <v>5</v>
      </c>
      <c r="V49" s="121">
        <v>1497</v>
      </c>
      <c r="W49" s="272">
        <v>40</v>
      </c>
      <c r="X49" s="122">
        <f t="shared" si="1"/>
        <v>2374</v>
      </c>
      <c r="Y49" s="119">
        <f t="shared" si="1"/>
        <v>0</v>
      </c>
      <c r="Z49" s="114">
        <f t="shared" si="1"/>
        <v>71</v>
      </c>
      <c r="AA49" s="121">
        <f t="shared" si="1"/>
        <v>2445</v>
      </c>
      <c r="AB49" s="272">
        <f t="shared" si="1"/>
        <v>48</v>
      </c>
      <c r="AC49" s="273">
        <v>1270</v>
      </c>
      <c r="AD49" s="274">
        <v>0</v>
      </c>
      <c r="AE49" s="275">
        <v>5</v>
      </c>
      <c r="AF49" s="275">
        <v>1275</v>
      </c>
      <c r="AG49" s="276">
        <v>22</v>
      </c>
      <c r="AH49" s="271"/>
    </row>
    <row r="50" spans="1:34" s="1" customFormat="1" ht="18" customHeight="1">
      <c r="A50" s="325"/>
      <c r="B50" s="108" t="s">
        <v>195</v>
      </c>
      <c r="C50" s="118" t="s">
        <v>196</v>
      </c>
      <c r="D50" s="119">
        <v>641</v>
      </c>
      <c r="E50" s="119">
        <v>0</v>
      </c>
      <c r="F50" s="119">
        <v>40</v>
      </c>
      <c r="G50" s="119">
        <v>681</v>
      </c>
      <c r="H50" s="119">
        <v>37</v>
      </c>
      <c r="I50" s="119">
        <v>281</v>
      </c>
      <c r="J50" s="119">
        <v>0</v>
      </c>
      <c r="K50" s="119">
        <v>188</v>
      </c>
      <c r="L50" s="119">
        <v>469</v>
      </c>
      <c r="M50" s="119">
        <v>14</v>
      </c>
      <c r="N50" s="119">
        <v>130</v>
      </c>
      <c r="O50" s="119">
        <v>0</v>
      </c>
      <c r="P50" s="119">
        <v>19</v>
      </c>
      <c r="Q50" s="119">
        <v>149</v>
      </c>
      <c r="R50" s="119">
        <v>1</v>
      </c>
      <c r="S50" s="119">
        <v>1383</v>
      </c>
      <c r="T50" s="119">
        <v>1</v>
      </c>
      <c r="U50" s="120">
        <v>29</v>
      </c>
      <c r="V50" s="121">
        <v>1413</v>
      </c>
      <c r="W50" s="272">
        <v>354</v>
      </c>
      <c r="X50" s="122">
        <f t="shared" si="1"/>
        <v>2435</v>
      </c>
      <c r="Y50" s="119">
        <f t="shared" si="1"/>
        <v>1</v>
      </c>
      <c r="Z50" s="114">
        <f t="shared" si="1"/>
        <v>276</v>
      </c>
      <c r="AA50" s="121">
        <f t="shared" si="1"/>
        <v>2712</v>
      </c>
      <c r="AB50" s="272">
        <f t="shared" si="1"/>
        <v>406</v>
      </c>
      <c r="AC50" s="273">
        <v>1139</v>
      </c>
      <c r="AD50" s="274">
        <v>0</v>
      </c>
      <c r="AE50" s="275">
        <v>13</v>
      </c>
      <c r="AF50" s="275">
        <v>1152</v>
      </c>
      <c r="AG50" s="276">
        <v>46</v>
      </c>
      <c r="AH50" s="271"/>
    </row>
    <row r="51" spans="1:34" s="1" customFormat="1" ht="18" customHeight="1">
      <c r="A51" s="325"/>
      <c r="B51" s="108" t="s">
        <v>197</v>
      </c>
      <c r="C51" s="118" t="s">
        <v>198</v>
      </c>
      <c r="D51" s="119">
        <v>286</v>
      </c>
      <c r="E51" s="119">
        <v>0</v>
      </c>
      <c r="F51" s="119">
        <v>9</v>
      </c>
      <c r="G51" s="119">
        <v>295</v>
      </c>
      <c r="H51" s="119">
        <v>34</v>
      </c>
      <c r="I51" s="119">
        <v>88</v>
      </c>
      <c r="J51" s="119">
        <v>0</v>
      </c>
      <c r="K51" s="119">
        <v>39</v>
      </c>
      <c r="L51" s="119">
        <v>127</v>
      </c>
      <c r="M51" s="119">
        <v>5</v>
      </c>
      <c r="N51" s="119">
        <v>50</v>
      </c>
      <c r="O51" s="119">
        <v>0</v>
      </c>
      <c r="P51" s="119">
        <v>2</v>
      </c>
      <c r="Q51" s="119">
        <v>52</v>
      </c>
      <c r="R51" s="119">
        <v>0</v>
      </c>
      <c r="S51" s="119">
        <v>840</v>
      </c>
      <c r="T51" s="119">
        <v>0</v>
      </c>
      <c r="U51" s="120">
        <v>5</v>
      </c>
      <c r="V51" s="121">
        <v>845</v>
      </c>
      <c r="W51" s="272">
        <v>223</v>
      </c>
      <c r="X51" s="122">
        <f t="shared" si="1"/>
        <v>1264</v>
      </c>
      <c r="Y51" s="119">
        <f t="shared" si="1"/>
        <v>0</v>
      </c>
      <c r="Z51" s="114">
        <f t="shared" si="1"/>
        <v>55</v>
      </c>
      <c r="AA51" s="121">
        <f t="shared" si="1"/>
        <v>1319</v>
      </c>
      <c r="AB51" s="272">
        <f t="shared" si="1"/>
        <v>262</v>
      </c>
      <c r="AC51" s="273">
        <v>96</v>
      </c>
      <c r="AD51" s="274">
        <v>0</v>
      </c>
      <c r="AE51" s="275">
        <v>0</v>
      </c>
      <c r="AF51" s="275">
        <v>96</v>
      </c>
      <c r="AG51" s="276">
        <v>7</v>
      </c>
      <c r="AH51" s="271"/>
    </row>
    <row r="52" spans="1:34" s="1" customFormat="1" ht="18" customHeight="1">
      <c r="A52" s="325"/>
      <c r="B52" s="108" t="s">
        <v>199</v>
      </c>
      <c r="C52" s="136" t="s">
        <v>200</v>
      </c>
      <c r="D52" s="119">
        <v>520</v>
      </c>
      <c r="E52" s="119">
        <v>0</v>
      </c>
      <c r="F52" s="119">
        <v>13</v>
      </c>
      <c r="G52" s="119">
        <v>533</v>
      </c>
      <c r="H52" s="119">
        <v>2</v>
      </c>
      <c r="I52" s="119">
        <v>241</v>
      </c>
      <c r="J52" s="119">
        <v>0</v>
      </c>
      <c r="K52" s="119">
        <v>85</v>
      </c>
      <c r="L52" s="119">
        <v>326</v>
      </c>
      <c r="M52" s="119">
        <v>6</v>
      </c>
      <c r="N52" s="119">
        <v>347</v>
      </c>
      <c r="O52" s="119">
        <v>1</v>
      </c>
      <c r="P52" s="119">
        <v>28</v>
      </c>
      <c r="Q52" s="119">
        <v>376</v>
      </c>
      <c r="R52" s="119">
        <v>1</v>
      </c>
      <c r="S52" s="119">
        <v>1272</v>
      </c>
      <c r="T52" s="119">
        <v>1</v>
      </c>
      <c r="U52" s="120">
        <v>7</v>
      </c>
      <c r="V52" s="121">
        <v>1280</v>
      </c>
      <c r="W52" s="272">
        <v>49</v>
      </c>
      <c r="X52" s="122">
        <f t="shared" si="1"/>
        <v>2380</v>
      </c>
      <c r="Y52" s="119">
        <f t="shared" si="1"/>
        <v>2</v>
      </c>
      <c r="Z52" s="114">
        <f t="shared" si="1"/>
        <v>133</v>
      </c>
      <c r="AA52" s="121">
        <f t="shared" si="1"/>
        <v>2515</v>
      </c>
      <c r="AB52" s="272">
        <f t="shared" si="1"/>
        <v>58</v>
      </c>
      <c r="AC52" s="273">
        <v>1056</v>
      </c>
      <c r="AD52" s="274">
        <v>1</v>
      </c>
      <c r="AE52" s="275">
        <v>5</v>
      </c>
      <c r="AF52" s="275">
        <v>1062</v>
      </c>
      <c r="AG52" s="276">
        <v>8</v>
      </c>
      <c r="AH52" s="271"/>
    </row>
    <row r="53" spans="1:34" s="1" customFormat="1" ht="18" customHeight="1">
      <c r="A53" s="325"/>
      <c r="B53" s="108" t="s">
        <v>201</v>
      </c>
      <c r="C53" s="113" t="s">
        <v>202</v>
      </c>
      <c r="D53" s="119">
        <v>1224</v>
      </c>
      <c r="E53" s="119">
        <v>0</v>
      </c>
      <c r="F53" s="119">
        <v>33</v>
      </c>
      <c r="G53" s="119">
        <v>1257</v>
      </c>
      <c r="H53" s="119">
        <v>24</v>
      </c>
      <c r="I53" s="119">
        <v>775</v>
      </c>
      <c r="J53" s="119">
        <v>0</v>
      </c>
      <c r="K53" s="119">
        <v>156</v>
      </c>
      <c r="L53" s="119">
        <v>931</v>
      </c>
      <c r="M53" s="119">
        <v>11</v>
      </c>
      <c r="N53" s="119">
        <v>282</v>
      </c>
      <c r="O53" s="119">
        <v>0</v>
      </c>
      <c r="P53" s="119">
        <v>34</v>
      </c>
      <c r="Q53" s="119">
        <v>316</v>
      </c>
      <c r="R53" s="119">
        <v>0</v>
      </c>
      <c r="S53" s="119">
        <v>2327</v>
      </c>
      <c r="T53" s="119">
        <v>1</v>
      </c>
      <c r="U53" s="120">
        <v>8</v>
      </c>
      <c r="V53" s="121">
        <v>2336</v>
      </c>
      <c r="W53" s="272">
        <v>164</v>
      </c>
      <c r="X53" s="122">
        <f t="shared" si="1"/>
        <v>4608</v>
      </c>
      <c r="Y53" s="119">
        <f t="shared" si="1"/>
        <v>1</v>
      </c>
      <c r="Z53" s="114">
        <f t="shared" si="1"/>
        <v>231</v>
      </c>
      <c r="AA53" s="121">
        <f t="shared" si="1"/>
        <v>4840</v>
      </c>
      <c r="AB53" s="272">
        <f t="shared" si="1"/>
        <v>199</v>
      </c>
      <c r="AC53" s="273">
        <v>1991</v>
      </c>
      <c r="AD53" s="274">
        <v>1</v>
      </c>
      <c r="AE53" s="275">
        <v>7</v>
      </c>
      <c r="AF53" s="275">
        <v>1999</v>
      </c>
      <c r="AG53" s="276">
        <v>14</v>
      </c>
      <c r="AH53" s="271"/>
    </row>
    <row r="54" spans="1:34" s="1" customFormat="1" ht="18" customHeight="1">
      <c r="A54" s="325"/>
      <c r="B54" s="108" t="s">
        <v>171</v>
      </c>
      <c r="C54" s="118" t="s">
        <v>172</v>
      </c>
      <c r="D54" s="119">
        <v>712</v>
      </c>
      <c r="E54" s="119">
        <v>0</v>
      </c>
      <c r="F54" s="119">
        <v>22</v>
      </c>
      <c r="G54" s="119">
        <v>734</v>
      </c>
      <c r="H54" s="119">
        <v>4</v>
      </c>
      <c r="I54" s="119">
        <v>139</v>
      </c>
      <c r="J54" s="119">
        <v>0</v>
      </c>
      <c r="K54" s="119">
        <v>87</v>
      </c>
      <c r="L54" s="119">
        <v>226</v>
      </c>
      <c r="M54" s="119">
        <v>7</v>
      </c>
      <c r="N54" s="119">
        <v>36</v>
      </c>
      <c r="O54" s="119">
        <v>1</v>
      </c>
      <c r="P54" s="119">
        <v>8</v>
      </c>
      <c r="Q54" s="119">
        <v>45</v>
      </c>
      <c r="R54" s="119">
        <v>1</v>
      </c>
      <c r="S54" s="119">
        <v>4028</v>
      </c>
      <c r="T54" s="119">
        <v>1</v>
      </c>
      <c r="U54" s="120">
        <v>30</v>
      </c>
      <c r="V54" s="121">
        <v>4059</v>
      </c>
      <c r="W54" s="272">
        <v>312</v>
      </c>
      <c r="X54" s="122">
        <f t="shared" si="1"/>
        <v>4915</v>
      </c>
      <c r="Y54" s="119">
        <f t="shared" si="1"/>
        <v>2</v>
      </c>
      <c r="Z54" s="114">
        <f t="shared" si="1"/>
        <v>147</v>
      </c>
      <c r="AA54" s="121">
        <f t="shared" si="1"/>
        <v>5064</v>
      </c>
      <c r="AB54" s="272">
        <f t="shared" si="1"/>
        <v>324</v>
      </c>
      <c r="AC54" s="273">
        <v>520</v>
      </c>
      <c r="AD54" s="274">
        <v>0</v>
      </c>
      <c r="AE54" s="275">
        <v>6</v>
      </c>
      <c r="AF54" s="275">
        <v>526</v>
      </c>
      <c r="AG54" s="276">
        <v>6</v>
      </c>
      <c r="AH54" s="271"/>
    </row>
    <row r="55" spans="1:34" s="1" customFormat="1" ht="18" customHeight="1">
      <c r="A55" s="325"/>
      <c r="B55" s="108" t="s">
        <v>204</v>
      </c>
      <c r="C55" s="118" t="s">
        <v>205</v>
      </c>
      <c r="D55" s="119">
        <v>76</v>
      </c>
      <c r="E55" s="119">
        <v>0</v>
      </c>
      <c r="F55" s="119">
        <v>13</v>
      </c>
      <c r="G55" s="119">
        <v>89</v>
      </c>
      <c r="H55" s="119">
        <v>19</v>
      </c>
      <c r="I55" s="119">
        <v>59</v>
      </c>
      <c r="J55" s="119">
        <v>0</v>
      </c>
      <c r="K55" s="119">
        <v>39</v>
      </c>
      <c r="L55" s="119">
        <v>98</v>
      </c>
      <c r="M55" s="119">
        <v>3</v>
      </c>
      <c r="N55" s="119">
        <v>14</v>
      </c>
      <c r="O55" s="119">
        <v>0</v>
      </c>
      <c r="P55" s="119">
        <v>8</v>
      </c>
      <c r="Q55" s="119">
        <v>22</v>
      </c>
      <c r="R55" s="119">
        <v>0</v>
      </c>
      <c r="S55" s="119">
        <v>127</v>
      </c>
      <c r="T55" s="119">
        <v>0</v>
      </c>
      <c r="U55" s="120">
        <v>3</v>
      </c>
      <c r="V55" s="121">
        <v>130</v>
      </c>
      <c r="W55" s="272">
        <v>139</v>
      </c>
      <c r="X55" s="122">
        <f t="shared" si="1"/>
        <v>276</v>
      </c>
      <c r="Y55" s="119">
        <f t="shared" si="1"/>
        <v>0</v>
      </c>
      <c r="Z55" s="114">
        <f t="shared" si="1"/>
        <v>63</v>
      </c>
      <c r="AA55" s="121">
        <f t="shared" si="1"/>
        <v>339</v>
      </c>
      <c r="AB55" s="272">
        <f t="shared" si="1"/>
        <v>161</v>
      </c>
      <c r="AC55" s="273">
        <v>106</v>
      </c>
      <c r="AD55" s="274">
        <v>0</v>
      </c>
      <c r="AE55" s="275">
        <v>3</v>
      </c>
      <c r="AF55" s="275">
        <v>109</v>
      </c>
      <c r="AG55" s="276">
        <v>31</v>
      </c>
      <c r="AH55" s="271"/>
    </row>
    <row r="56" spans="1:34" s="1" customFormat="1" ht="18" customHeight="1">
      <c r="A56" s="325"/>
      <c r="B56" s="108" t="s">
        <v>206</v>
      </c>
      <c r="C56" s="118" t="s">
        <v>207</v>
      </c>
      <c r="D56" s="119">
        <v>653</v>
      </c>
      <c r="E56" s="119">
        <v>0</v>
      </c>
      <c r="F56" s="119">
        <v>1</v>
      </c>
      <c r="G56" s="119">
        <v>654</v>
      </c>
      <c r="H56" s="119">
        <v>0</v>
      </c>
      <c r="I56" s="119">
        <v>536</v>
      </c>
      <c r="J56" s="119">
        <v>0</v>
      </c>
      <c r="K56" s="119">
        <v>3</v>
      </c>
      <c r="L56" s="119">
        <v>539</v>
      </c>
      <c r="M56" s="119">
        <v>6</v>
      </c>
      <c r="N56" s="119">
        <v>131</v>
      </c>
      <c r="O56" s="119">
        <v>0</v>
      </c>
      <c r="P56" s="119">
        <v>1</v>
      </c>
      <c r="Q56" s="119">
        <v>132</v>
      </c>
      <c r="R56" s="119">
        <v>0</v>
      </c>
      <c r="S56" s="119">
        <v>3654</v>
      </c>
      <c r="T56" s="119">
        <v>1</v>
      </c>
      <c r="U56" s="120">
        <v>0</v>
      </c>
      <c r="V56" s="121">
        <v>3655</v>
      </c>
      <c r="W56" s="272">
        <v>0</v>
      </c>
      <c r="X56" s="122">
        <f t="shared" si="1"/>
        <v>4974</v>
      </c>
      <c r="Y56" s="119">
        <f t="shared" si="1"/>
        <v>1</v>
      </c>
      <c r="Z56" s="114">
        <f t="shared" si="1"/>
        <v>5</v>
      </c>
      <c r="AA56" s="121">
        <f t="shared" si="1"/>
        <v>4980</v>
      </c>
      <c r="AB56" s="272">
        <f t="shared" si="1"/>
        <v>6</v>
      </c>
      <c r="AC56" s="273">
        <v>2555</v>
      </c>
      <c r="AD56" s="274">
        <v>1</v>
      </c>
      <c r="AE56" s="275">
        <v>0</v>
      </c>
      <c r="AF56" s="275">
        <v>2556</v>
      </c>
      <c r="AG56" s="276">
        <v>0</v>
      </c>
      <c r="AH56" s="271"/>
    </row>
    <row r="57" spans="1:34" s="1" customFormat="1" ht="18" customHeight="1">
      <c r="A57" s="325"/>
      <c r="B57" s="108" t="s">
        <v>208</v>
      </c>
      <c r="C57" s="118" t="s">
        <v>209</v>
      </c>
      <c r="D57" s="119">
        <v>1</v>
      </c>
      <c r="E57" s="119">
        <v>0</v>
      </c>
      <c r="F57" s="119">
        <v>0</v>
      </c>
      <c r="G57" s="119">
        <v>1</v>
      </c>
      <c r="H57" s="119">
        <v>0</v>
      </c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>
        <v>7</v>
      </c>
      <c r="T57" s="119">
        <v>0</v>
      </c>
      <c r="U57" s="120">
        <v>0</v>
      </c>
      <c r="V57" s="121">
        <v>7</v>
      </c>
      <c r="W57" s="272">
        <v>2</v>
      </c>
      <c r="X57" s="122">
        <f t="shared" si="1"/>
        <v>8</v>
      </c>
      <c r="Y57" s="119">
        <f t="shared" si="1"/>
        <v>0</v>
      </c>
      <c r="Z57" s="114">
        <f t="shared" si="1"/>
        <v>0</v>
      </c>
      <c r="AA57" s="121">
        <f t="shared" si="1"/>
        <v>8</v>
      </c>
      <c r="AB57" s="272">
        <f t="shared" si="1"/>
        <v>2</v>
      </c>
      <c r="AC57" s="273">
        <v>5</v>
      </c>
      <c r="AD57" s="274">
        <v>0</v>
      </c>
      <c r="AE57" s="275">
        <v>0</v>
      </c>
      <c r="AF57" s="275">
        <v>5</v>
      </c>
      <c r="AG57" s="276">
        <v>0</v>
      </c>
      <c r="AH57" s="271"/>
    </row>
    <row r="58" spans="1:34" s="1" customFormat="1" ht="18" customHeight="1" thickBot="1">
      <c r="A58" s="325"/>
      <c r="B58" s="108" t="s">
        <v>297</v>
      </c>
      <c r="C58" s="118" t="s">
        <v>298</v>
      </c>
      <c r="D58" s="119">
        <v>396</v>
      </c>
      <c r="E58" s="119">
        <v>0</v>
      </c>
      <c r="F58" s="119">
        <v>21</v>
      </c>
      <c r="G58" s="119">
        <v>417</v>
      </c>
      <c r="H58" s="119">
        <v>1</v>
      </c>
      <c r="I58" s="119">
        <v>160</v>
      </c>
      <c r="J58" s="119">
        <v>0</v>
      </c>
      <c r="K58" s="119">
        <v>73</v>
      </c>
      <c r="L58" s="119">
        <v>233</v>
      </c>
      <c r="M58" s="119">
        <v>4</v>
      </c>
      <c r="N58" s="119">
        <v>143</v>
      </c>
      <c r="O58" s="119">
        <v>0</v>
      </c>
      <c r="P58" s="119">
        <v>22</v>
      </c>
      <c r="Q58" s="119">
        <v>165</v>
      </c>
      <c r="R58" s="119">
        <v>0</v>
      </c>
      <c r="S58" s="119">
        <v>530</v>
      </c>
      <c r="T58" s="119">
        <v>0</v>
      </c>
      <c r="U58" s="120">
        <v>9</v>
      </c>
      <c r="V58" s="121">
        <v>539</v>
      </c>
      <c r="W58" s="272">
        <v>23</v>
      </c>
      <c r="X58" s="122">
        <f t="shared" si="1"/>
        <v>1229</v>
      </c>
      <c r="Y58" s="119">
        <f t="shared" si="1"/>
        <v>0</v>
      </c>
      <c r="Z58" s="114">
        <f t="shared" si="1"/>
        <v>125</v>
      </c>
      <c r="AA58" s="121">
        <f t="shared" si="1"/>
        <v>1354</v>
      </c>
      <c r="AB58" s="272">
        <f t="shared" si="1"/>
        <v>28</v>
      </c>
      <c r="AC58" s="273">
        <v>455</v>
      </c>
      <c r="AD58" s="274">
        <v>0</v>
      </c>
      <c r="AE58" s="275">
        <v>9</v>
      </c>
      <c r="AF58" s="275">
        <v>464</v>
      </c>
      <c r="AG58" s="276">
        <v>4</v>
      </c>
      <c r="AH58" s="271"/>
    </row>
    <row r="59" spans="1:34" s="1" customFormat="1" ht="18" customHeight="1" thickBot="1">
      <c r="A59" s="326"/>
      <c r="B59" s="137"/>
      <c r="C59" s="107" t="s">
        <v>28</v>
      </c>
      <c r="D59" s="127">
        <v>10241</v>
      </c>
      <c r="E59" s="127">
        <v>6</v>
      </c>
      <c r="F59" s="127">
        <v>353</v>
      </c>
      <c r="G59" s="127">
        <v>10600</v>
      </c>
      <c r="H59" s="127">
        <v>352</v>
      </c>
      <c r="I59" s="127">
        <v>4945</v>
      </c>
      <c r="J59" s="127">
        <v>12</v>
      </c>
      <c r="K59" s="127">
        <v>1592</v>
      </c>
      <c r="L59" s="127">
        <v>6549</v>
      </c>
      <c r="M59" s="127">
        <v>133</v>
      </c>
      <c r="N59" s="127">
        <v>2086</v>
      </c>
      <c r="O59" s="127">
        <v>3</v>
      </c>
      <c r="P59" s="127">
        <v>289</v>
      </c>
      <c r="Q59" s="127">
        <v>2378</v>
      </c>
      <c r="R59" s="127">
        <v>8</v>
      </c>
      <c r="S59" s="127">
        <v>28894</v>
      </c>
      <c r="T59" s="127">
        <v>10</v>
      </c>
      <c r="U59" s="127">
        <v>195</v>
      </c>
      <c r="V59" s="127">
        <v>29099</v>
      </c>
      <c r="W59" s="127">
        <v>3239</v>
      </c>
      <c r="X59" s="127">
        <f>SUM(X38:X58)</f>
        <v>46166</v>
      </c>
      <c r="Y59" s="127">
        <f>SUM(Y38:Y58)</f>
        <v>31</v>
      </c>
      <c r="Z59" s="127">
        <f>SUM(Z38:Z58)</f>
        <v>2429</v>
      </c>
      <c r="AA59" s="127">
        <f>SUM(AA38:AA58)</f>
        <v>48626</v>
      </c>
      <c r="AB59" s="127">
        <f t="shared" si="1"/>
        <v>3732</v>
      </c>
      <c r="AC59" s="292">
        <v>20027</v>
      </c>
      <c r="AD59" s="292">
        <v>6</v>
      </c>
      <c r="AE59" s="292">
        <v>139</v>
      </c>
      <c r="AF59" s="292">
        <v>20172</v>
      </c>
      <c r="AG59" s="292">
        <v>417</v>
      </c>
      <c r="AH59" s="281"/>
    </row>
    <row r="60" spans="1:34" s="1" customFormat="1" ht="18" customHeight="1" thickBot="1">
      <c r="A60" s="111"/>
      <c r="B60" s="111"/>
      <c r="C60" s="293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 t="s">
        <v>303</v>
      </c>
      <c r="AC60" s="294"/>
      <c r="AD60" s="294"/>
      <c r="AE60" s="294"/>
      <c r="AF60" s="294"/>
      <c r="AG60" s="294"/>
      <c r="AH60" s="294"/>
    </row>
    <row r="61" spans="2:34" s="1" customFormat="1" ht="18" customHeight="1" thickBot="1">
      <c r="B61" s="100" t="s">
        <v>210</v>
      </c>
      <c r="C61" s="101" t="s">
        <v>211</v>
      </c>
      <c r="D61" s="127">
        <v>1072</v>
      </c>
      <c r="E61" s="127">
        <v>0</v>
      </c>
      <c r="F61" s="127">
        <v>62</v>
      </c>
      <c r="G61" s="127">
        <v>1134</v>
      </c>
      <c r="H61" s="127">
        <v>246</v>
      </c>
      <c r="I61" s="127">
        <v>602</v>
      </c>
      <c r="J61" s="127">
        <v>0</v>
      </c>
      <c r="K61" s="127">
        <v>325</v>
      </c>
      <c r="L61" s="127">
        <v>927</v>
      </c>
      <c r="M61" s="127">
        <v>30</v>
      </c>
      <c r="N61" s="127">
        <v>154</v>
      </c>
      <c r="O61" s="127">
        <v>0</v>
      </c>
      <c r="P61" s="127">
        <v>25</v>
      </c>
      <c r="Q61" s="127">
        <v>179</v>
      </c>
      <c r="R61" s="127">
        <v>5</v>
      </c>
      <c r="S61" s="127">
        <v>5529</v>
      </c>
      <c r="T61" s="127">
        <v>3</v>
      </c>
      <c r="U61" s="134">
        <v>9</v>
      </c>
      <c r="V61" s="128">
        <v>5541</v>
      </c>
      <c r="W61" s="278">
        <v>992</v>
      </c>
      <c r="X61" s="129">
        <f>D61+I61+N61+S61</f>
        <v>7357</v>
      </c>
      <c r="Y61" s="128">
        <f>E61+J61+O61+T61</f>
        <v>3</v>
      </c>
      <c r="Z61" s="128">
        <f>F61+K61+P61+U61</f>
        <v>421</v>
      </c>
      <c r="AA61" s="128">
        <f>G61+L61+Q61+V61</f>
        <v>7781</v>
      </c>
      <c r="AB61" s="278">
        <f>H61+M61+R61+W61</f>
        <v>1273</v>
      </c>
      <c r="AC61" s="279">
        <v>2657</v>
      </c>
      <c r="AD61" s="280">
        <v>2</v>
      </c>
      <c r="AE61" s="280">
        <v>7</v>
      </c>
      <c r="AF61" s="280">
        <v>2666</v>
      </c>
      <c r="AG61" s="280">
        <v>117</v>
      </c>
      <c r="AH61" s="281"/>
    </row>
    <row r="62" spans="2:34" s="1" customFormat="1" ht="18" customHeight="1" thickBot="1">
      <c r="B62" s="111"/>
      <c r="C62" s="293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 t="s">
        <v>303</v>
      </c>
      <c r="AC62" s="294"/>
      <c r="AD62" s="294"/>
      <c r="AE62" s="294"/>
      <c r="AF62" s="294"/>
      <c r="AG62" s="294"/>
      <c r="AH62" s="294"/>
    </row>
    <row r="63" spans="2:34" s="1" customFormat="1" ht="18" customHeight="1" thickBot="1">
      <c r="B63" s="100" t="s">
        <v>212</v>
      </c>
      <c r="C63" s="101" t="s">
        <v>213</v>
      </c>
      <c r="D63" s="138">
        <v>95</v>
      </c>
      <c r="E63" s="127">
        <v>0</v>
      </c>
      <c r="F63" s="127">
        <v>2</v>
      </c>
      <c r="G63" s="127">
        <v>97</v>
      </c>
      <c r="H63" s="127">
        <v>5</v>
      </c>
      <c r="I63" s="127">
        <v>31</v>
      </c>
      <c r="J63" s="127">
        <v>0</v>
      </c>
      <c r="K63" s="127">
        <v>1</v>
      </c>
      <c r="L63" s="127">
        <v>32</v>
      </c>
      <c r="M63" s="127">
        <v>0</v>
      </c>
      <c r="N63" s="127">
        <v>18</v>
      </c>
      <c r="O63" s="127">
        <v>0</v>
      </c>
      <c r="P63" s="127">
        <v>1</v>
      </c>
      <c r="Q63" s="127">
        <v>19</v>
      </c>
      <c r="R63" s="127">
        <v>0</v>
      </c>
      <c r="S63" s="127">
        <v>664</v>
      </c>
      <c r="T63" s="127">
        <v>2</v>
      </c>
      <c r="U63" s="134">
        <v>11</v>
      </c>
      <c r="V63" s="128">
        <v>677</v>
      </c>
      <c r="W63" s="278">
        <v>74</v>
      </c>
      <c r="X63" s="129">
        <f>D63+I63+N63+S63</f>
        <v>808</v>
      </c>
      <c r="Y63" s="128">
        <f>E63+J63+O63+T63</f>
        <v>2</v>
      </c>
      <c r="Z63" s="128">
        <f>F63+K63+P63+U63</f>
        <v>15</v>
      </c>
      <c r="AA63" s="128">
        <f>G63+L63+Q63+V63</f>
        <v>825</v>
      </c>
      <c r="AB63" s="278">
        <f>H63+M63+R63+W63</f>
        <v>79</v>
      </c>
      <c r="AC63" s="279">
        <v>328</v>
      </c>
      <c r="AD63" s="280">
        <v>0</v>
      </c>
      <c r="AE63" s="280">
        <v>10</v>
      </c>
      <c r="AF63" s="280">
        <v>338</v>
      </c>
      <c r="AG63" s="280">
        <v>5</v>
      </c>
      <c r="AH63" s="281"/>
    </row>
    <row r="64" spans="1:34" s="1" customFormat="1" ht="18" customHeight="1" thickBot="1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 t="s">
        <v>303</v>
      </c>
      <c r="AC64" s="294"/>
      <c r="AD64" s="294"/>
      <c r="AE64" s="294"/>
      <c r="AF64" s="294"/>
      <c r="AG64" s="294"/>
      <c r="AH64" s="294"/>
    </row>
    <row r="65" spans="3:34" s="1" customFormat="1" ht="12" thickBot="1">
      <c r="C65" s="102" t="s">
        <v>214</v>
      </c>
      <c r="D65" s="214">
        <f>D23+D37+D59+D61+D63</f>
        <v>24309</v>
      </c>
      <c r="E65" s="214">
        <f aca="true" t="shared" si="2" ref="E65:AA65">E23+E37+E59+E61+E63</f>
        <v>20</v>
      </c>
      <c r="F65" s="214">
        <f t="shared" si="2"/>
        <v>787</v>
      </c>
      <c r="G65" s="214">
        <f t="shared" si="2"/>
        <v>25116</v>
      </c>
      <c r="H65" s="214">
        <f t="shared" si="2"/>
        <v>1081</v>
      </c>
      <c r="I65" s="214">
        <f t="shared" si="2"/>
        <v>12409</v>
      </c>
      <c r="J65" s="214">
        <f t="shared" si="2"/>
        <v>41</v>
      </c>
      <c r="K65" s="214">
        <f t="shared" si="2"/>
        <v>3802</v>
      </c>
      <c r="L65" s="214">
        <f t="shared" si="2"/>
        <v>16252</v>
      </c>
      <c r="M65" s="214">
        <f t="shared" si="2"/>
        <v>300</v>
      </c>
      <c r="N65" s="214">
        <f t="shared" si="2"/>
        <v>5098</v>
      </c>
      <c r="O65" s="214">
        <f t="shared" si="2"/>
        <v>7</v>
      </c>
      <c r="P65" s="214">
        <f t="shared" si="2"/>
        <v>591</v>
      </c>
      <c r="Q65" s="214">
        <f t="shared" si="2"/>
        <v>5696</v>
      </c>
      <c r="R65" s="214">
        <f t="shared" si="2"/>
        <v>26</v>
      </c>
      <c r="S65" s="214">
        <f t="shared" si="2"/>
        <v>67871</v>
      </c>
      <c r="T65" s="214">
        <f t="shared" si="2"/>
        <v>34</v>
      </c>
      <c r="U65" s="214">
        <f t="shared" si="2"/>
        <v>403</v>
      </c>
      <c r="V65" s="214">
        <f t="shared" si="2"/>
        <v>68308</v>
      </c>
      <c r="W65" s="214">
        <f t="shared" si="2"/>
        <v>7445</v>
      </c>
      <c r="X65" s="214">
        <f t="shared" si="2"/>
        <v>109687</v>
      </c>
      <c r="Y65" s="214">
        <f t="shared" si="2"/>
        <v>102</v>
      </c>
      <c r="Z65" s="214">
        <f t="shared" si="2"/>
        <v>5583</v>
      </c>
      <c r="AA65" s="214">
        <f t="shared" si="2"/>
        <v>115372</v>
      </c>
      <c r="AB65" s="214">
        <f>H65+M65+R65+W65</f>
        <v>8852</v>
      </c>
      <c r="AC65" s="295">
        <v>48034</v>
      </c>
      <c r="AD65" s="295">
        <v>19</v>
      </c>
      <c r="AE65" s="295">
        <v>267</v>
      </c>
      <c r="AF65" s="295">
        <v>48382</v>
      </c>
      <c r="AG65" s="295">
        <v>1005</v>
      </c>
      <c r="AH65" s="281"/>
    </row>
    <row r="66" spans="3:38" ht="12">
      <c r="C66" s="4" t="s">
        <v>215</v>
      </c>
      <c r="AI66" s="1"/>
      <c r="AJ66" s="1"/>
      <c r="AK66" s="1"/>
      <c r="AL66" s="1"/>
    </row>
    <row r="67" ht="12">
      <c r="C67" s="4"/>
    </row>
  </sheetData>
  <sheetProtection/>
  <mergeCells count="12">
    <mergeCell ref="A38:A59"/>
    <mergeCell ref="C2:X2"/>
    <mergeCell ref="D4:W4"/>
    <mergeCell ref="X4:AB5"/>
    <mergeCell ref="A7:A23"/>
    <mergeCell ref="AC4:AG5"/>
    <mergeCell ref="D5:H5"/>
    <mergeCell ref="I5:M5"/>
    <mergeCell ref="N5:R5"/>
    <mergeCell ref="S5:W5"/>
    <mergeCell ref="A24:A37"/>
    <mergeCell ref="C4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/>
  <headerFooter>
    <oddFooter>&amp;RFonte: Tab. 1F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zoomScalePageLayoutView="0" workbookViewId="0" topLeftCell="A1">
      <selection activeCell="A1" sqref="A1:IV16384"/>
    </sheetView>
  </sheetViews>
  <sheetFormatPr defaultColWidth="6.421875" defaultRowHeight="12.75"/>
  <cols>
    <col min="1" max="1" width="11.140625" style="0" customWidth="1"/>
    <col min="2" max="2" width="30.57421875" style="0" customWidth="1"/>
    <col min="3" max="4" width="6.421875" style="0" customWidth="1"/>
    <col min="5" max="5" width="7.140625" style="0" customWidth="1"/>
    <col min="6" max="10" width="6.421875" style="0" customWidth="1"/>
    <col min="11" max="11" width="7.421875" style="0" customWidth="1"/>
    <col min="12" max="13" width="6.421875" style="0" customWidth="1"/>
    <col min="14" max="14" width="7.421875" style="0" customWidth="1"/>
  </cols>
  <sheetData>
    <row r="1" s="1" customFormat="1" ht="16.5" customHeight="1"/>
    <row r="2" spans="1:2" s="1" customFormat="1" ht="18" customHeight="1">
      <c r="A2" s="103"/>
      <c r="B2" s="296" t="s">
        <v>319</v>
      </c>
    </row>
    <row r="3" s="1" customFormat="1" ht="14.25" customHeight="1" thickBot="1"/>
    <row r="4" spans="1:14" s="1" customFormat="1" ht="12" customHeight="1">
      <c r="A4" s="412" t="s">
        <v>110</v>
      </c>
      <c r="B4" s="324" t="s">
        <v>105</v>
      </c>
      <c r="C4" s="384" t="s">
        <v>242</v>
      </c>
      <c r="D4" s="385"/>
      <c r="E4" s="386"/>
      <c r="F4" s="384" t="s">
        <v>243</v>
      </c>
      <c r="G4" s="385"/>
      <c r="H4" s="386"/>
      <c r="I4" s="384" t="s">
        <v>320</v>
      </c>
      <c r="J4" s="385"/>
      <c r="K4" s="386"/>
      <c r="L4" s="384" t="s">
        <v>0</v>
      </c>
      <c r="M4" s="385"/>
      <c r="N4" s="386"/>
    </row>
    <row r="5" spans="1:14" s="1" customFormat="1" ht="14.25" customHeight="1" thickBot="1">
      <c r="A5" s="413"/>
      <c r="B5" s="326"/>
      <c r="C5" s="73" t="s">
        <v>26</v>
      </c>
      <c r="D5" s="74" t="s">
        <v>27</v>
      </c>
      <c r="E5" s="75" t="s">
        <v>28</v>
      </c>
      <c r="F5" s="73" t="s">
        <v>26</v>
      </c>
      <c r="G5" s="74" t="s">
        <v>27</v>
      </c>
      <c r="H5" s="75" t="s">
        <v>28</v>
      </c>
      <c r="I5" s="73" t="s">
        <v>26</v>
      </c>
      <c r="J5" s="74" t="s">
        <v>27</v>
      </c>
      <c r="K5" s="75" t="s">
        <v>28</v>
      </c>
      <c r="L5" s="73" t="s">
        <v>26</v>
      </c>
      <c r="M5" s="74" t="s">
        <v>27</v>
      </c>
      <c r="N5" s="75" t="s">
        <v>28</v>
      </c>
    </row>
    <row r="6" spans="1:14" s="1" customFormat="1" ht="24" customHeight="1">
      <c r="A6" s="179" t="s">
        <v>169</v>
      </c>
      <c r="B6" s="180" t="s">
        <v>170</v>
      </c>
      <c r="C6" s="181">
        <v>23</v>
      </c>
      <c r="D6" s="182">
        <v>29</v>
      </c>
      <c r="E6" s="183">
        <v>52</v>
      </c>
      <c r="F6" s="181">
        <v>110</v>
      </c>
      <c r="G6" s="182">
        <v>57</v>
      </c>
      <c r="H6" s="183">
        <v>167</v>
      </c>
      <c r="I6" s="181">
        <v>6</v>
      </c>
      <c r="J6" s="182">
        <v>0</v>
      </c>
      <c r="K6" s="183">
        <v>6</v>
      </c>
      <c r="L6" s="181">
        <v>139</v>
      </c>
      <c r="M6" s="182">
        <v>86</v>
      </c>
      <c r="N6" s="183">
        <v>225</v>
      </c>
    </row>
    <row r="7" spans="1:14" s="1" customFormat="1" ht="18.75" customHeight="1">
      <c r="A7" s="179" t="s">
        <v>111</v>
      </c>
      <c r="B7" s="180" t="s">
        <v>112</v>
      </c>
      <c r="C7" s="181">
        <v>56</v>
      </c>
      <c r="D7" s="182">
        <v>112</v>
      </c>
      <c r="E7" s="183">
        <v>168</v>
      </c>
      <c r="F7" s="181">
        <v>129</v>
      </c>
      <c r="G7" s="182">
        <v>47</v>
      </c>
      <c r="H7" s="183">
        <v>176</v>
      </c>
      <c r="I7" s="181">
        <v>21</v>
      </c>
      <c r="J7" s="182">
        <v>6</v>
      </c>
      <c r="K7" s="183">
        <v>27</v>
      </c>
      <c r="L7" s="181">
        <v>206</v>
      </c>
      <c r="M7" s="182">
        <v>165</v>
      </c>
      <c r="N7" s="183">
        <v>371</v>
      </c>
    </row>
    <row r="8" spans="1:14" s="1" customFormat="1" ht="22.5" customHeight="1">
      <c r="A8" s="179" t="s">
        <v>113</v>
      </c>
      <c r="B8" s="180" t="s">
        <v>290</v>
      </c>
      <c r="C8" s="181">
        <v>670</v>
      </c>
      <c r="D8" s="182">
        <v>787</v>
      </c>
      <c r="E8" s="183">
        <v>1457</v>
      </c>
      <c r="F8" s="181">
        <v>1822</v>
      </c>
      <c r="G8" s="182">
        <v>771</v>
      </c>
      <c r="H8" s="183">
        <v>2593</v>
      </c>
      <c r="I8" s="181">
        <v>52</v>
      </c>
      <c r="J8" s="182">
        <v>27</v>
      </c>
      <c r="K8" s="183">
        <v>79</v>
      </c>
      <c r="L8" s="181">
        <v>2544</v>
      </c>
      <c r="M8" s="182">
        <v>1585</v>
      </c>
      <c r="N8" s="183">
        <v>4129</v>
      </c>
    </row>
    <row r="9" spans="1:14" s="1" customFormat="1" ht="18.75" customHeight="1">
      <c r="A9" s="179" t="s">
        <v>114</v>
      </c>
      <c r="B9" s="180" t="s">
        <v>115</v>
      </c>
      <c r="C9" s="181">
        <v>2</v>
      </c>
      <c r="D9" s="182">
        <v>0</v>
      </c>
      <c r="E9" s="183">
        <v>2</v>
      </c>
      <c r="F9" s="181">
        <v>16</v>
      </c>
      <c r="G9" s="182">
        <v>17</v>
      </c>
      <c r="H9" s="183">
        <v>33</v>
      </c>
      <c r="I9" s="181">
        <v>0</v>
      </c>
      <c r="J9" s="182">
        <v>0</v>
      </c>
      <c r="K9" s="183">
        <v>0</v>
      </c>
      <c r="L9" s="181">
        <v>18</v>
      </c>
      <c r="M9" s="182">
        <v>17</v>
      </c>
      <c r="N9" s="183">
        <v>35</v>
      </c>
    </row>
    <row r="10" spans="1:14" s="1" customFormat="1" ht="18.75" customHeight="1">
      <c r="A10" s="179" t="s">
        <v>141</v>
      </c>
      <c r="B10" s="180" t="s">
        <v>142</v>
      </c>
      <c r="C10" s="181">
        <v>149</v>
      </c>
      <c r="D10" s="182">
        <v>62</v>
      </c>
      <c r="E10" s="183">
        <v>211</v>
      </c>
      <c r="F10" s="181">
        <v>264</v>
      </c>
      <c r="G10" s="182">
        <v>55</v>
      </c>
      <c r="H10" s="183">
        <v>319</v>
      </c>
      <c r="I10" s="181">
        <v>12</v>
      </c>
      <c r="J10" s="182">
        <v>2</v>
      </c>
      <c r="K10" s="183">
        <v>14</v>
      </c>
      <c r="L10" s="181">
        <v>425</v>
      </c>
      <c r="M10" s="182">
        <v>119</v>
      </c>
      <c r="N10" s="183">
        <v>544</v>
      </c>
    </row>
    <row r="11" spans="1:14" s="1" customFormat="1" ht="18.75" customHeight="1">
      <c r="A11" s="179" t="s">
        <v>173</v>
      </c>
      <c r="B11" s="180" t="s">
        <v>174</v>
      </c>
      <c r="C11" s="181">
        <v>491</v>
      </c>
      <c r="D11" s="182">
        <v>348</v>
      </c>
      <c r="E11" s="183">
        <v>839</v>
      </c>
      <c r="F11" s="181">
        <v>994</v>
      </c>
      <c r="G11" s="182">
        <v>281</v>
      </c>
      <c r="H11" s="183">
        <v>1275</v>
      </c>
      <c r="I11" s="181">
        <v>46</v>
      </c>
      <c r="J11" s="182">
        <v>12</v>
      </c>
      <c r="K11" s="183">
        <v>58</v>
      </c>
      <c r="L11" s="181">
        <v>1531</v>
      </c>
      <c r="M11" s="182">
        <v>641</v>
      </c>
      <c r="N11" s="183">
        <v>2172</v>
      </c>
    </row>
    <row r="12" spans="1:14" s="1" customFormat="1" ht="24" customHeight="1">
      <c r="A12" s="179" t="s">
        <v>144</v>
      </c>
      <c r="B12" s="180" t="s">
        <v>145</v>
      </c>
      <c r="C12" s="181">
        <v>605</v>
      </c>
      <c r="D12" s="182">
        <v>245</v>
      </c>
      <c r="E12" s="183">
        <v>850</v>
      </c>
      <c r="F12" s="181">
        <v>1708</v>
      </c>
      <c r="G12" s="182">
        <v>368</v>
      </c>
      <c r="H12" s="183">
        <v>2076</v>
      </c>
      <c r="I12" s="181">
        <v>75</v>
      </c>
      <c r="J12" s="182">
        <v>9</v>
      </c>
      <c r="K12" s="183">
        <v>84</v>
      </c>
      <c r="L12" s="181">
        <v>2388</v>
      </c>
      <c r="M12" s="182">
        <v>622</v>
      </c>
      <c r="N12" s="183">
        <v>3010</v>
      </c>
    </row>
    <row r="13" spans="1:14" s="1" customFormat="1" ht="18.75" customHeight="1">
      <c r="A13" s="179" t="s">
        <v>146</v>
      </c>
      <c r="B13" s="180" t="s">
        <v>147</v>
      </c>
      <c r="C13" s="181">
        <v>23</v>
      </c>
      <c r="D13" s="182">
        <v>1</v>
      </c>
      <c r="E13" s="183">
        <v>24</v>
      </c>
      <c r="F13" s="181">
        <v>99</v>
      </c>
      <c r="G13" s="182">
        <v>20</v>
      </c>
      <c r="H13" s="183">
        <v>119</v>
      </c>
      <c r="I13" s="181">
        <v>6</v>
      </c>
      <c r="J13" s="182">
        <v>0</v>
      </c>
      <c r="K13" s="183">
        <v>6</v>
      </c>
      <c r="L13" s="181">
        <v>128</v>
      </c>
      <c r="M13" s="182">
        <v>21</v>
      </c>
      <c r="N13" s="183">
        <v>149</v>
      </c>
    </row>
    <row r="14" spans="1:14" s="1" customFormat="1" ht="18.75" customHeight="1">
      <c r="A14" s="179" t="s">
        <v>148</v>
      </c>
      <c r="B14" s="180" t="s">
        <v>149</v>
      </c>
      <c r="C14" s="181">
        <v>18</v>
      </c>
      <c r="D14" s="182">
        <v>30</v>
      </c>
      <c r="E14" s="183">
        <v>48</v>
      </c>
      <c r="F14" s="181">
        <v>38</v>
      </c>
      <c r="G14" s="182">
        <v>7</v>
      </c>
      <c r="H14" s="183">
        <v>45</v>
      </c>
      <c r="I14" s="181">
        <v>1</v>
      </c>
      <c r="J14" s="182">
        <v>0</v>
      </c>
      <c r="K14" s="183">
        <v>1</v>
      </c>
      <c r="L14" s="181">
        <v>57</v>
      </c>
      <c r="M14" s="182">
        <v>37</v>
      </c>
      <c r="N14" s="183">
        <v>94</v>
      </c>
    </row>
    <row r="15" spans="1:14" s="1" customFormat="1" ht="19.5">
      <c r="A15" s="179" t="s">
        <v>150</v>
      </c>
      <c r="B15" s="180" t="s">
        <v>151</v>
      </c>
      <c r="C15" s="181">
        <v>34</v>
      </c>
      <c r="D15" s="182">
        <v>27</v>
      </c>
      <c r="E15" s="183">
        <v>61</v>
      </c>
      <c r="F15" s="181">
        <v>547</v>
      </c>
      <c r="G15" s="182">
        <v>160</v>
      </c>
      <c r="H15" s="183">
        <v>707</v>
      </c>
      <c r="I15" s="181">
        <v>15</v>
      </c>
      <c r="J15" s="182">
        <v>6</v>
      </c>
      <c r="K15" s="183">
        <v>21</v>
      </c>
      <c r="L15" s="181">
        <v>596</v>
      </c>
      <c r="M15" s="182">
        <v>193</v>
      </c>
      <c r="N15" s="183">
        <v>789</v>
      </c>
    </row>
    <row r="16" spans="1:14" s="1" customFormat="1" ht="18.75" customHeight="1">
      <c r="A16" s="179" t="s">
        <v>152</v>
      </c>
      <c r="B16" s="180" t="s">
        <v>153</v>
      </c>
      <c r="C16" s="181">
        <v>40</v>
      </c>
      <c r="D16" s="182">
        <v>17</v>
      </c>
      <c r="E16" s="183">
        <v>57</v>
      </c>
      <c r="F16" s="181">
        <v>66</v>
      </c>
      <c r="G16" s="182">
        <v>6</v>
      </c>
      <c r="H16" s="183">
        <v>72</v>
      </c>
      <c r="I16" s="181">
        <v>16</v>
      </c>
      <c r="J16" s="182">
        <v>4</v>
      </c>
      <c r="K16" s="183">
        <v>20</v>
      </c>
      <c r="L16" s="181">
        <v>122</v>
      </c>
      <c r="M16" s="182">
        <v>27</v>
      </c>
      <c r="N16" s="183">
        <v>149</v>
      </c>
    </row>
    <row r="17" spans="1:14" s="1" customFormat="1" ht="18.75" customHeight="1">
      <c r="A17" s="179" t="s">
        <v>154</v>
      </c>
      <c r="B17" s="180" t="s">
        <v>155</v>
      </c>
      <c r="C17" s="181">
        <v>111</v>
      </c>
      <c r="D17" s="182">
        <v>37</v>
      </c>
      <c r="E17" s="183">
        <v>148</v>
      </c>
      <c r="F17" s="181">
        <v>389</v>
      </c>
      <c r="G17" s="182">
        <v>98</v>
      </c>
      <c r="H17" s="183">
        <v>487</v>
      </c>
      <c r="I17" s="181">
        <v>18</v>
      </c>
      <c r="J17" s="182">
        <v>0</v>
      </c>
      <c r="K17" s="183">
        <v>18</v>
      </c>
      <c r="L17" s="181">
        <v>518</v>
      </c>
      <c r="M17" s="182">
        <v>135</v>
      </c>
      <c r="N17" s="183">
        <v>653</v>
      </c>
    </row>
    <row r="18" spans="1:14" s="1" customFormat="1" ht="18.75" customHeight="1">
      <c r="A18" s="179" t="s">
        <v>175</v>
      </c>
      <c r="B18" s="180" t="s">
        <v>176</v>
      </c>
      <c r="C18" s="181">
        <v>43</v>
      </c>
      <c r="D18" s="182">
        <v>56</v>
      </c>
      <c r="E18" s="183">
        <v>99</v>
      </c>
      <c r="F18" s="181">
        <v>249</v>
      </c>
      <c r="G18" s="182">
        <v>239</v>
      </c>
      <c r="H18" s="183">
        <v>488</v>
      </c>
      <c r="I18" s="181">
        <v>9</v>
      </c>
      <c r="J18" s="182">
        <v>11</v>
      </c>
      <c r="K18" s="183">
        <v>20</v>
      </c>
      <c r="L18" s="181">
        <v>301</v>
      </c>
      <c r="M18" s="182">
        <v>306</v>
      </c>
      <c r="N18" s="183">
        <v>607</v>
      </c>
    </row>
    <row r="19" spans="1:14" s="1" customFormat="1" ht="18.75" customHeight="1">
      <c r="A19" s="179" t="s">
        <v>177</v>
      </c>
      <c r="B19" s="180" t="s">
        <v>178</v>
      </c>
      <c r="C19" s="181">
        <v>60</v>
      </c>
      <c r="D19" s="182">
        <v>112</v>
      </c>
      <c r="E19" s="183">
        <v>172</v>
      </c>
      <c r="F19" s="181">
        <v>83</v>
      </c>
      <c r="G19" s="182">
        <v>34</v>
      </c>
      <c r="H19" s="183">
        <v>117</v>
      </c>
      <c r="I19" s="181">
        <v>16</v>
      </c>
      <c r="J19" s="182">
        <v>12</v>
      </c>
      <c r="K19" s="183">
        <v>28</v>
      </c>
      <c r="L19" s="181">
        <v>159</v>
      </c>
      <c r="M19" s="182">
        <v>158</v>
      </c>
      <c r="N19" s="183">
        <v>317</v>
      </c>
    </row>
    <row r="20" spans="1:14" s="1" customFormat="1" ht="18.75" customHeight="1">
      <c r="A20" s="179" t="s">
        <v>179</v>
      </c>
      <c r="B20" s="180" t="s">
        <v>296</v>
      </c>
      <c r="C20" s="181">
        <v>64</v>
      </c>
      <c r="D20" s="182">
        <v>105</v>
      </c>
      <c r="E20" s="183">
        <v>169</v>
      </c>
      <c r="F20" s="181">
        <v>209</v>
      </c>
      <c r="G20" s="182">
        <v>172</v>
      </c>
      <c r="H20" s="183">
        <v>381</v>
      </c>
      <c r="I20" s="181">
        <v>29</v>
      </c>
      <c r="J20" s="182">
        <v>14</v>
      </c>
      <c r="K20" s="183">
        <v>43</v>
      </c>
      <c r="L20" s="181">
        <v>302</v>
      </c>
      <c r="M20" s="182">
        <v>291</v>
      </c>
      <c r="N20" s="183">
        <v>593</v>
      </c>
    </row>
    <row r="21" spans="1:14" s="1" customFormat="1" ht="18.75" customHeight="1">
      <c r="A21" s="179" t="s">
        <v>291</v>
      </c>
      <c r="B21" s="180" t="s">
        <v>292</v>
      </c>
      <c r="C21" s="181">
        <v>7</v>
      </c>
      <c r="D21" s="182">
        <v>17</v>
      </c>
      <c r="E21" s="183">
        <v>24</v>
      </c>
      <c r="F21" s="181">
        <v>5</v>
      </c>
      <c r="G21" s="182">
        <v>9</v>
      </c>
      <c r="H21" s="183">
        <v>14</v>
      </c>
      <c r="I21" s="181">
        <v>3</v>
      </c>
      <c r="J21" s="182">
        <v>2</v>
      </c>
      <c r="K21" s="183">
        <v>5</v>
      </c>
      <c r="L21" s="181">
        <v>15</v>
      </c>
      <c r="M21" s="182">
        <v>28</v>
      </c>
      <c r="N21" s="183">
        <v>43</v>
      </c>
    </row>
    <row r="22" spans="1:14" s="1" customFormat="1" ht="25.5" customHeight="1">
      <c r="A22" s="179" t="s">
        <v>180</v>
      </c>
      <c r="B22" s="180" t="s">
        <v>181</v>
      </c>
      <c r="C22" s="181">
        <v>112</v>
      </c>
      <c r="D22" s="182">
        <v>115</v>
      </c>
      <c r="E22" s="183">
        <v>227</v>
      </c>
      <c r="F22" s="181">
        <v>411</v>
      </c>
      <c r="G22" s="182">
        <v>114</v>
      </c>
      <c r="H22" s="183">
        <v>525</v>
      </c>
      <c r="I22" s="181">
        <v>25</v>
      </c>
      <c r="J22" s="182">
        <v>9</v>
      </c>
      <c r="K22" s="183">
        <v>34</v>
      </c>
      <c r="L22" s="181">
        <v>548</v>
      </c>
      <c r="M22" s="182">
        <v>238</v>
      </c>
      <c r="N22" s="183">
        <v>786</v>
      </c>
    </row>
    <row r="23" spans="1:14" s="1" customFormat="1" ht="18.75" customHeight="1">
      <c r="A23" s="179" t="s">
        <v>118</v>
      </c>
      <c r="B23" s="180" t="s">
        <v>119</v>
      </c>
      <c r="C23" s="181">
        <v>7</v>
      </c>
      <c r="D23" s="182">
        <v>25</v>
      </c>
      <c r="E23" s="183">
        <v>32</v>
      </c>
      <c r="F23" s="181">
        <v>10</v>
      </c>
      <c r="G23" s="182">
        <v>18</v>
      </c>
      <c r="H23" s="183">
        <v>28</v>
      </c>
      <c r="I23" s="181">
        <v>4</v>
      </c>
      <c r="J23" s="182">
        <v>3</v>
      </c>
      <c r="K23" s="183">
        <v>7</v>
      </c>
      <c r="L23" s="181">
        <v>21</v>
      </c>
      <c r="M23" s="182">
        <v>46</v>
      </c>
      <c r="N23" s="183">
        <v>67</v>
      </c>
    </row>
    <row r="24" spans="1:14" s="1" customFormat="1" ht="18.75" customHeight="1">
      <c r="A24" s="179" t="s">
        <v>182</v>
      </c>
      <c r="B24" s="180" t="s">
        <v>183</v>
      </c>
      <c r="C24" s="181">
        <v>115</v>
      </c>
      <c r="D24" s="182">
        <v>199</v>
      </c>
      <c r="E24" s="183">
        <v>314</v>
      </c>
      <c r="F24" s="181">
        <v>83</v>
      </c>
      <c r="G24" s="182">
        <v>48</v>
      </c>
      <c r="H24" s="183">
        <v>131</v>
      </c>
      <c r="I24" s="181">
        <v>8</v>
      </c>
      <c r="J24" s="182">
        <v>3</v>
      </c>
      <c r="K24" s="183">
        <v>11</v>
      </c>
      <c r="L24" s="181">
        <v>206</v>
      </c>
      <c r="M24" s="182">
        <v>250</v>
      </c>
      <c r="N24" s="183">
        <v>456</v>
      </c>
    </row>
    <row r="25" spans="1:14" s="1" customFormat="1" ht="18.75" customHeight="1">
      <c r="A25" s="179" t="s">
        <v>156</v>
      </c>
      <c r="B25" s="180" t="s">
        <v>157</v>
      </c>
      <c r="C25" s="181">
        <v>296</v>
      </c>
      <c r="D25" s="182">
        <v>356</v>
      </c>
      <c r="E25" s="183">
        <v>652</v>
      </c>
      <c r="F25" s="181">
        <v>832</v>
      </c>
      <c r="G25" s="182">
        <v>554</v>
      </c>
      <c r="H25" s="183">
        <v>1386</v>
      </c>
      <c r="I25" s="181">
        <v>44</v>
      </c>
      <c r="J25" s="182">
        <v>27</v>
      </c>
      <c r="K25" s="183">
        <v>71</v>
      </c>
      <c r="L25" s="181">
        <v>1172</v>
      </c>
      <c r="M25" s="182">
        <v>937</v>
      </c>
      <c r="N25" s="183">
        <v>2109</v>
      </c>
    </row>
    <row r="26" spans="1:14" s="1" customFormat="1" ht="18.75" customHeight="1">
      <c r="A26" s="179" t="s">
        <v>120</v>
      </c>
      <c r="B26" s="180" t="s">
        <v>121</v>
      </c>
      <c r="C26" s="181">
        <v>85</v>
      </c>
      <c r="D26" s="182">
        <v>69</v>
      </c>
      <c r="E26" s="183">
        <v>154</v>
      </c>
      <c r="F26" s="181">
        <v>150</v>
      </c>
      <c r="G26" s="182">
        <v>77</v>
      </c>
      <c r="H26" s="183">
        <v>227</v>
      </c>
      <c r="I26" s="181">
        <v>5</v>
      </c>
      <c r="J26" s="182">
        <v>4</v>
      </c>
      <c r="K26" s="183">
        <v>9</v>
      </c>
      <c r="L26" s="181">
        <v>240</v>
      </c>
      <c r="M26" s="182">
        <v>150</v>
      </c>
      <c r="N26" s="183">
        <v>390</v>
      </c>
    </row>
    <row r="27" spans="1:14" s="1" customFormat="1" ht="18.75" customHeight="1">
      <c r="A27" s="179" t="s">
        <v>184</v>
      </c>
      <c r="B27" s="180" t="s">
        <v>185</v>
      </c>
      <c r="C27" s="181">
        <v>101</v>
      </c>
      <c r="D27" s="182">
        <v>125</v>
      </c>
      <c r="E27" s="183">
        <v>226</v>
      </c>
      <c r="F27" s="181">
        <v>180</v>
      </c>
      <c r="G27" s="182">
        <v>52</v>
      </c>
      <c r="H27" s="183">
        <v>232</v>
      </c>
      <c r="I27" s="181">
        <v>13</v>
      </c>
      <c r="J27" s="182">
        <v>4</v>
      </c>
      <c r="K27" s="183">
        <v>17</v>
      </c>
      <c r="L27" s="181">
        <v>294</v>
      </c>
      <c r="M27" s="182">
        <v>181</v>
      </c>
      <c r="N27" s="183">
        <v>475</v>
      </c>
    </row>
    <row r="28" spans="1:14" s="1" customFormat="1" ht="18.75" customHeight="1">
      <c r="A28" s="179" t="s">
        <v>297</v>
      </c>
      <c r="B28" s="180" t="s">
        <v>298</v>
      </c>
      <c r="C28" s="181">
        <v>38</v>
      </c>
      <c r="D28" s="182">
        <v>47</v>
      </c>
      <c r="E28" s="183">
        <v>85</v>
      </c>
      <c r="F28" s="181">
        <v>61</v>
      </c>
      <c r="G28" s="182">
        <v>25</v>
      </c>
      <c r="H28" s="183">
        <v>86</v>
      </c>
      <c r="I28" s="181">
        <v>6</v>
      </c>
      <c r="J28" s="182">
        <v>8</v>
      </c>
      <c r="K28" s="183">
        <v>14</v>
      </c>
      <c r="L28" s="181">
        <v>105</v>
      </c>
      <c r="M28" s="182">
        <v>80</v>
      </c>
      <c r="N28" s="183">
        <v>185</v>
      </c>
    </row>
    <row r="29" spans="1:14" s="1" customFormat="1" ht="22.5" customHeight="1">
      <c r="A29" s="179" t="s">
        <v>122</v>
      </c>
      <c r="B29" s="180" t="s">
        <v>123</v>
      </c>
      <c r="C29" s="181">
        <v>18</v>
      </c>
      <c r="D29" s="182">
        <v>13</v>
      </c>
      <c r="E29" s="183">
        <v>31</v>
      </c>
      <c r="F29" s="181">
        <v>118</v>
      </c>
      <c r="G29" s="182">
        <v>54</v>
      </c>
      <c r="H29" s="183">
        <v>172</v>
      </c>
      <c r="I29" s="181">
        <v>10</v>
      </c>
      <c r="J29" s="182">
        <v>2</v>
      </c>
      <c r="K29" s="183">
        <v>12</v>
      </c>
      <c r="L29" s="181">
        <v>146</v>
      </c>
      <c r="M29" s="182">
        <v>69</v>
      </c>
      <c r="N29" s="183">
        <v>215</v>
      </c>
    </row>
    <row r="30" spans="1:14" s="1" customFormat="1" ht="18.75" customHeight="1">
      <c r="A30" s="179" t="s">
        <v>187</v>
      </c>
      <c r="B30" s="180" t="s">
        <v>299</v>
      </c>
      <c r="C30" s="181">
        <v>12</v>
      </c>
      <c r="D30" s="182">
        <v>17</v>
      </c>
      <c r="E30" s="183">
        <v>29</v>
      </c>
      <c r="F30" s="181">
        <v>73</v>
      </c>
      <c r="G30" s="182">
        <v>16</v>
      </c>
      <c r="H30" s="183">
        <v>89</v>
      </c>
      <c r="I30" s="181">
        <v>3</v>
      </c>
      <c r="J30" s="182">
        <v>1</v>
      </c>
      <c r="K30" s="183">
        <v>4</v>
      </c>
      <c r="L30" s="181">
        <v>88</v>
      </c>
      <c r="M30" s="182">
        <v>34</v>
      </c>
      <c r="N30" s="183">
        <v>122</v>
      </c>
    </row>
    <row r="31" spans="1:14" s="1" customFormat="1" ht="18.75" customHeight="1">
      <c r="A31" s="179" t="s">
        <v>188</v>
      </c>
      <c r="B31" s="180" t="s">
        <v>300</v>
      </c>
      <c r="C31" s="181">
        <v>7</v>
      </c>
      <c r="D31" s="182">
        <v>3</v>
      </c>
      <c r="E31" s="183">
        <v>10</v>
      </c>
      <c r="F31" s="181">
        <v>2</v>
      </c>
      <c r="G31" s="182">
        <v>2</v>
      </c>
      <c r="H31" s="183">
        <v>4</v>
      </c>
      <c r="I31" s="181">
        <v>2</v>
      </c>
      <c r="J31" s="182">
        <v>2</v>
      </c>
      <c r="K31" s="183">
        <v>4</v>
      </c>
      <c r="L31" s="181">
        <v>11</v>
      </c>
      <c r="M31" s="182">
        <v>7</v>
      </c>
      <c r="N31" s="183">
        <v>18</v>
      </c>
    </row>
    <row r="32" spans="1:14" s="1" customFormat="1" ht="18.75" customHeight="1">
      <c r="A32" s="179" t="s">
        <v>124</v>
      </c>
      <c r="B32" s="180" t="s">
        <v>125</v>
      </c>
      <c r="C32" s="181">
        <v>273</v>
      </c>
      <c r="D32" s="182">
        <v>439</v>
      </c>
      <c r="E32" s="183">
        <v>712</v>
      </c>
      <c r="F32" s="181">
        <v>299</v>
      </c>
      <c r="G32" s="182">
        <v>239</v>
      </c>
      <c r="H32" s="183">
        <v>538</v>
      </c>
      <c r="I32" s="181">
        <v>11</v>
      </c>
      <c r="J32" s="182">
        <v>9</v>
      </c>
      <c r="K32" s="183">
        <v>20</v>
      </c>
      <c r="L32" s="181">
        <v>583</v>
      </c>
      <c r="M32" s="182">
        <v>687</v>
      </c>
      <c r="N32" s="183">
        <v>1270</v>
      </c>
    </row>
    <row r="33" spans="1:14" s="1" customFormat="1" ht="18.75" customHeight="1">
      <c r="A33" s="179" t="s">
        <v>189</v>
      </c>
      <c r="B33" s="180" t="s">
        <v>190</v>
      </c>
      <c r="C33" s="181">
        <v>308</v>
      </c>
      <c r="D33" s="182">
        <v>362</v>
      </c>
      <c r="E33" s="183">
        <v>670</v>
      </c>
      <c r="F33" s="181">
        <v>419</v>
      </c>
      <c r="G33" s="182">
        <v>226</v>
      </c>
      <c r="H33" s="183">
        <v>645</v>
      </c>
      <c r="I33" s="181">
        <v>35</v>
      </c>
      <c r="J33" s="182">
        <v>14</v>
      </c>
      <c r="K33" s="183">
        <v>49</v>
      </c>
      <c r="L33" s="181">
        <v>762</v>
      </c>
      <c r="M33" s="182">
        <v>602</v>
      </c>
      <c r="N33" s="183">
        <v>1364</v>
      </c>
    </row>
    <row r="34" spans="1:14" s="1" customFormat="1" ht="18.75" customHeight="1">
      <c r="A34" s="179" t="s">
        <v>126</v>
      </c>
      <c r="B34" s="180" t="s">
        <v>127</v>
      </c>
      <c r="C34" s="181">
        <v>10</v>
      </c>
      <c r="D34" s="182">
        <v>6</v>
      </c>
      <c r="E34" s="183">
        <v>16</v>
      </c>
      <c r="F34" s="181">
        <v>31</v>
      </c>
      <c r="G34" s="182">
        <v>10</v>
      </c>
      <c r="H34" s="183">
        <v>41</v>
      </c>
      <c r="I34" s="181">
        <v>5</v>
      </c>
      <c r="J34" s="182">
        <v>2</v>
      </c>
      <c r="K34" s="183">
        <v>7</v>
      </c>
      <c r="L34" s="181">
        <v>46</v>
      </c>
      <c r="M34" s="182">
        <v>18</v>
      </c>
      <c r="N34" s="183">
        <v>64</v>
      </c>
    </row>
    <row r="35" spans="1:14" s="1" customFormat="1" ht="18.75" customHeight="1">
      <c r="A35" s="179" t="s">
        <v>128</v>
      </c>
      <c r="B35" s="180" t="s">
        <v>129</v>
      </c>
      <c r="C35" s="181">
        <v>47</v>
      </c>
      <c r="D35" s="182">
        <v>63</v>
      </c>
      <c r="E35" s="183">
        <v>110</v>
      </c>
      <c r="F35" s="181">
        <v>53</v>
      </c>
      <c r="G35" s="182">
        <v>21</v>
      </c>
      <c r="H35" s="183">
        <v>74</v>
      </c>
      <c r="I35" s="181">
        <v>3</v>
      </c>
      <c r="J35" s="182">
        <v>8</v>
      </c>
      <c r="K35" s="183">
        <v>11</v>
      </c>
      <c r="L35" s="181">
        <v>103</v>
      </c>
      <c r="M35" s="182">
        <v>92</v>
      </c>
      <c r="N35" s="183">
        <v>195</v>
      </c>
    </row>
    <row r="36" spans="1:14" s="1" customFormat="1" ht="18.75" customHeight="1">
      <c r="A36" s="179" t="s">
        <v>130</v>
      </c>
      <c r="B36" s="180" t="s">
        <v>131</v>
      </c>
      <c r="C36" s="181">
        <v>13</v>
      </c>
      <c r="D36" s="182">
        <v>15</v>
      </c>
      <c r="E36" s="183">
        <v>28</v>
      </c>
      <c r="F36" s="181">
        <v>14</v>
      </c>
      <c r="G36" s="182">
        <v>17</v>
      </c>
      <c r="H36" s="183">
        <v>31</v>
      </c>
      <c r="I36" s="181">
        <v>2</v>
      </c>
      <c r="J36" s="182">
        <v>4</v>
      </c>
      <c r="K36" s="183">
        <v>6</v>
      </c>
      <c r="L36" s="181">
        <v>29</v>
      </c>
      <c r="M36" s="182">
        <v>36</v>
      </c>
      <c r="N36" s="183">
        <v>65</v>
      </c>
    </row>
    <row r="37" spans="1:14" s="1" customFormat="1" ht="18.75" customHeight="1">
      <c r="A37" s="179" t="s">
        <v>192</v>
      </c>
      <c r="B37" s="180" t="s">
        <v>193</v>
      </c>
      <c r="C37" s="181">
        <v>95</v>
      </c>
      <c r="D37" s="182">
        <v>109</v>
      </c>
      <c r="E37" s="183">
        <v>204</v>
      </c>
      <c r="F37" s="181">
        <v>161</v>
      </c>
      <c r="G37" s="182">
        <v>62</v>
      </c>
      <c r="H37" s="183">
        <v>223</v>
      </c>
      <c r="I37" s="181">
        <v>8</v>
      </c>
      <c r="J37" s="182">
        <v>3</v>
      </c>
      <c r="K37" s="183">
        <v>11</v>
      </c>
      <c r="L37" s="181">
        <v>264</v>
      </c>
      <c r="M37" s="182">
        <v>174</v>
      </c>
      <c r="N37" s="183">
        <v>438</v>
      </c>
    </row>
    <row r="38" spans="1:14" s="1" customFormat="1" ht="18.75" customHeight="1">
      <c r="A38" s="179" t="s">
        <v>158</v>
      </c>
      <c r="B38" s="180" t="s">
        <v>159</v>
      </c>
      <c r="C38" s="181">
        <v>98</v>
      </c>
      <c r="D38" s="182">
        <v>25</v>
      </c>
      <c r="E38" s="183">
        <v>123</v>
      </c>
      <c r="F38" s="181">
        <v>416</v>
      </c>
      <c r="G38" s="182">
        <v>34</v>
      </c>
      <c r="H38" s="183">
        <v>450</v>
      </c>
      <c r="I38" s="181">
        <v>28</v>
      </c>
      <c r="J38" s="182">
        <v>2</v>
      </c>
      <c r="K38" s="183">
        <v>30</v>
      </c>
      <c r="L38" s="181">
        <v>542</v>
      </c>
      <c r="M38" s="182">
        <v>61</v>
      </c>
      <c r="N38" s="183">
        <v>603</v>
      </c>
    </row>
    <row r="39" spans="1:14" s="1" customFormat="1" ht="18.75" customHeight="1">
      <c r="A39" s="179" t="s">
        <v>195</v>
      </c>
      <c r="B39" s="180" t="s">
        <v>196</v>
      </c>
      <c r="C39" s="181">
        <v>242</v>
      </c>
      <c r="D39" s="182">
        <v>313</v>
      </c>
      <c r="E39" s="183">
        <v>555</v>
      </c>
      <c r="F39" s="181">
        <v>378</v>
      </c>
      <c r="G39" s="182">
        <v>192</v>
      </c>
      <c r="H39" s="183">
        <v>570</v>
      </c>
      <c r="I39" s="181">
        <v>48</v>
      </c>
      <c r="J39" s="182">
        <v>12</v>
      </c>
      <c r="K39" s="183">
        <v>60</v>
      </c>
      <c r="L39" s="181">
        <v>668</v>
      </c>
      <c r="M39" s="182">
        <v>517</v>
      </c>
      <c r="N39" s="183">
        <v>1185</v>
      </c>
    </row>
    <row r="40" spans="1:14" s="1" customFormat="1" ht="18.75" customHeight="1">
      <c r="A40" s="179" t="s">
        <v>197</v>
      </c>
      <c r="B40" s="180" t="s">
        <v>198</v>
      </c>
      <c r="C40" s="181">
        <v>20</v>
      </c>
      <c r="D40" s="182">
        <v>81</v>
      </c>
      <c r="E40" s="183">
        <v>101</v>
      </c>
      <c r="F40" s="181">
        <v>26</v>
      </c>
      <c r="G40" s="182">
        <v>44</v>
      </c>
      <c r="H40" s="183">
        <v>70</v>
      </c>
      <c r="I40" s="181">
        <v>5</v>
      </c>
      <c r="J40" s="182">
        <v>7</v>
      </c>
      <c r="K40" s="183">
        <v>12</v>
      </c>
      <c r="L40" s="181">
        <v>51</v>
      </c>
      <c r="M40" s="182">
        <v>132</v>
      </c>
      <c r="N40" s="183">
        <v>183</v>
      </c>
    </row>
    <row r="41" spans="1:14" s="1" customFormat="1" ht="18.75" customHeight="1">
      <c r="A41" s="179" t="s">
        <v>160</v>
      </c>
      <c r="B41" s="180" t="s">
        <v>161</v>
      </c>
      <c r="C41" s="181">
        <v>148</v>
      </c>
      <c r="D41" s="182">
        <v>73</v>
      </c>
      <c r="E41" s="183">
        <v>221</v>
      </c>
      <c r="F41" s="181">
        <v>1117</v>
      </c>
      <c r="G41" s="182">
        <v>444</v>
      </c>
      <c r="H41" s="183">
        <v>1561</v>
      </c>
      <c r="I41" s="181">
        <v>31</v>
      </c>
      <c r="J41" s="182">
        <v>9</v>
      </c>
      <c r="K41" s="183">
        <v>40</v>
      </c>
      <c r="L41" s="181">
        <v>1296</v>
      </c>
      <c r="M41" s="182">
        <v>526</v>
      </c>
      <c r="N41" s="183">
        <v>1822</v>
      </c>
    </row>
    <row r="42" spans="1:14" s="1" customFormat="1" ht="18.75" customHeight="1">
      <c r="A42" s="179" t="s">
        <v>199</v>
      </c>
      <c r="B42" s="180" t="s">
        <v>200</v>
      </c>
      <c r="C42" s="181">
        <v>161</v>
      </c>
      <c r="D42" s="182">
        <v>236</v>
      </c>
      <c r="E42" s="183">
        <v>397</v>
      </c>
      <c r="F42" s="181">
        <v>127</v>
      </c>
      <c r="G42" s="182">
        <v>87</v>
      </c>
      <c r="H42" s="183">
        <v>214</v>
      </c>
      <c r="I42" s="181">
        <v>21</v>
      </c>
      <c r="J42" s="182">
        <v>10</v>
      </c>
      <c r="K42" s="183">
        <v>31</v>
      </c>
      <c r="L42" s="181">
        <v>309</v>
      </c>
      <c r="M42" s="182">
        <v>333</v>
      </c>
      <c r="N42" s="183">
        <v>642</v>
      </c>
    </row>
    <row r="43" spans="1:14" s="1" customFormat="1" ht="18.75" customHeight="1">
      <c r="A43" s="179" t="s">
        <v>162</v>
      </c>
      <c r="B43" s="180" t="s">
        <v>163</v>
      </c>
      <c r="C43" s="181">
        <v>557</v>
      </c>
      <c r="D43" s="182">
        <v>79</v>
      </c>
      <c r="E43" s="183">
        <v>636</v>
      </c>
      <c r="F43" s="181">
        <v>3736</v>
      </c>
      <c r="G43" s="182">
        <v>351</v>
      </c>
      <c r="H43" s="183">
        <v>4087</v>
      </c>
      <c r="I43" s="181">
        <v>86</v>
      </c>
      <c r="J43" s="182">
        <v>3</v>
      </c>
      <c r="K43" s="183">
        <v>89</v>
      </c>
      <c r="L43" s="181">
        <v>4379</v>
      </c>
      <c r="M43" s="182">
        <v>433</v>
      </c>
      <c r="N43" s="183">
        <v>4812</v>
      </c>
    </row>
    <row r="44" spans="1:14" s="1" customFormat="1" ht="18.75" customHeight="1">
      <c r="A44" s="179" t="s">
        <v>164</v>
      </c>
      <c r="B44" s="180" t="s">
        <v>165</v>
      </c>
      <c r="C44" s="181">
        <v>108</v>
      </c>
      <c r="D44" s="182">
        <v>45</v>
      </c>
      <c r="E44" s="183">
        <v>153</v>
      </c>
      <c r="F44" s="181">
        <v>524</v>
      </c>
      <c r="G44" s="182">
        <v>158</v>
      </c>
      <c r="H44" s="183">
        <v>682</v>
      </c>
      <c r="I44" s="181">
        <v>30</v>
      </c>
      <c r="J44" s="182">
        <v>4</v>
      </c>
      <c r="K44" s="183">
        <v>34</v>
      </c>
      <c r="L44" s="181">
        <v>662</v>
      </c>
      <c r="M44" s="182">
        <v>207</v>
      </c>
      <c r="N44" s="183">
        <v>869</v>
      </c>
    </row>
    <row r="45" spans="1:14" s="1" customFormat="1" ht="18.75" customHeight="1">
      <c r="A45" s="179" t="s">
        <v>293</v>
      </c>
      <c r="B45" s="180" t="s">
        <v>294</v>
      </c>
      <c r="C45" s="181">
        <v>49</v>
      </c>
      <c r="D45" s="182">
        <v>94</v>
      </c>
      <c r="E45" s="183">
        <v>143</v>
      </c>
      <c r="F45" s="181">
        <v>45</v>
      </c>
      <c r="G45" s="182">
        <v>61</v>
      </c>
      <c r="H45" s="183">
        <v>106</v>
      </c>
      <c r="I45" s="181">
        <v>6</v>
      </c>
      <c r="J45" s="182">
        <v>4</v>
      </c>
      <c r="K45" s="183">
        <v>10</v>
      </c>
      <c r="L45" s="181">
        <v>100</v>
      </c>
      <c r="M45" s="182">
        <v>159</v>
      </c>
      <c r="N45" s="183">
        <v>259</v>
      </c>
    </row>
    <row r="46" spans="1:14" s="1" customFormat="1" ht="18.75" customHeight="1">
      <c r="A46" s="179" t="s">
        <v>201</v>
      </c>
      <c r="B46" s="180" t="s">
        <v>202</v>
      </c>
      <c r="C46" s="181">
        <v>126</v>
      </c>
      <c r="D46" s="182">
        <v>333</v>
      </c>
      <c r="E46" s="183">
        <v>459</v>
      </c>
      <c r="F46" s="181">
        <v>136</v>
      </c>
      <c r="G46" s="182">
        <v>125</v>
      </c>
      <c r="H46" s="183">
        <v>261</v>
      </c>
      <c r="I46" s="181">
        <v>25</v>
      </c>
      <c r="J46" s="182">
        <v>17</v>
      </c>
      <c r="K46" s="183">
        <v>42</v>
      </c>
      <c r="L46" s="181">
        <v>287</v>
      </c>
      <c r="M46" s="182">
        <v>475</v>
      </c>
      <c r="N46" s="183">
        <v>762</v>
      </c>
    </row>
    <row r="47" spans="1:14" s="1" customFormat="1" ht="18.75" customHeight="1">
      <c r="A47" s="179" t="s">
        <v>171</v>
      </c>
      <c r="B47" s="180" t="s">
        <v>172</v>
      </c>
      <c r="C47" s="181">
        <v>82</v>
      </c>
      <c r="D47" s="182">
        <v>119</v>
      </c>
      <c r="E47" s="183">
        <v>201</v>
      </c>
      <c r="F47" s="181">
        <v>119</v>
      </c>
      <c r="G47" s="182">
        <v>76</v>
      </c>
      <c r="H47" s="183">
        <v>195</v>
      </c>
      <c r="I47" s="181">
        <v>17</v>
      </c>
      <c r="J47" s="182">
        <v>7</v>
      </c>
      <c r="K47" s="183">
        <v>24</v>
      </c>
      <c r="L47" s="181">
        <v>218</v>
      </c>
      <c r="M47" s="182">
        <v>202</v>
      </c>
      <c r="N47" s="183">
        <v>420</v>
      </c>
    </row>
    <row r="48" spans="1:14" s="1" customFormat="1" ht="18.75" customHeight="1">
      <c r="A48" s="179" t="s">
        <v>133</v>
      </c>
      <c r="B48" s="180" t="s">
        <v>134</v>
      </c>
      <c r="C48" s="181">
        <v>437</v>
      </c>
      <c r="D48" s="182">
        <v>344</v>
      </c>
      <c r="E48" s="183">
        <v>781</v>
      </c>
      <c r="F48" s="181">
        <v>1277</v>
      </c>
      <c r="G48" s="182">
        <v>500</v>
      </c>
      <c r="H48" s="183">
        <v>1777</v>
      </c>
      <c r="I48" s="181">
        <v>42</v>
      </c>
      <c r="J48" s="182">
        <v>14</v>
      </c>
      <c r="K48" s="183">
        <v>56</v>
      </c>
      <c r="L48" s="181">
        <v>1756</v>
      </c>
      <c r="M48" s="182">
        <v>858</v>
      </c>
      <c r="N48" s="183">
        <v>2614</v>
      </c>
    </row>
    <row r="49" spans="1:14" s="1" customFormat="1" ht="18.75" customHeight="1">
      <c r="A49" s="179" t="s">
        <v>135</v>
      </c>
      <c r="B49" s="180" t="s">
        <v>136</v>
      </c>
      <c r="C49" s="181">
        <v>79</v>
      </c>
      <c r="D49" s="182">
        <v>91</v>
      </c>
      <c r="E49" s="183">
        <v>170</v>
      </c>
      <c r="F49" s="181">
        <v>47</v>
      </c>
      <c r="G49" s="182">
        <v>43</v>
      </c>
      <c r="H49" s="183">
        <v>90</v>
      </c>
      <c r="I49" s="181">
        <v>12</v>
      </c>
      <c r="J49" s="182">
        <v>6</v>
      </c>
      <c r="K49" s="183">
        <v>18</v>
      </c>
      <c r="L49" s="181">
        <v>138</v>
      </c>
      <c r="M49" s="182">
        <v>140</v>
      </c>
      <c r="N49" s="183">
        <v>278</v>
      </c>
    </row>
    <row r="50" spans="1:14" s="1" customFormat="1" ht="18.75" customHeight="1">
      <c r="A50" s="179" t="s">
        <v>204</v>
      </c>
      <c r="B50" s="180" t="s">
        <v>205</v>
      </c>
      <c r="C50" s="181">
        <v>22</v>
      </c>
      <c r="D50" s="182">
        <v>36</v>
      </c>
      <c r="E50" s="183">
        <v>58</v>
      </c>
      <c r="F50" s="181">
        <v>74</v>
      </c>
      <c r="G50" s="182">
        <v>63</v>
      </c>
      <c r="H50" s="183">
        <v>137</v>
      </c>
      <c r="I50" s="181">
        <v>4</v>
      </c>
      <c r="J50" s="182">
        <v>5</v>
      </c>
      <c r="K50" s="183">
        <v>9</v>
      </c>
      <c r="L50" s="181">
        <v>100</v>
      </c>
      <c r="M50" s="182">
        <v>104</v>
      </c>
      <c r="N50" s="183">
        <v>204</v>
      </c>
    </row>
    <row r="51" spans="1:14" s="1" customFormat="1" ht="18.75" customHeight="1">
      <c r="A51" s="179" t="s">
        <v>137</v>
      </c>
      <c r="B51" s="180" t="s">
        <v>138</v>
      </c>
      <c r="C51" s="181">
        <v>2</v>
      </c>
      <c r="D51" s="182">
        <v>10</v>
      </c>
      <c r="E51" s="183">
        <v>12</v>
      </c>
      <c r="F51" s="181">
        <v>31</v>
      </c>
      <c r="G51" s="182">
        <v>60</v>
      </c>
      <c r="H51" s="183">
        <v>91</v>
      </c>
      <c r="I51" s="181">
        <v>1</v>
      </c>
      <c r="J51" s="182">
        <v>2</v>
      </c>
      <c r="K51" s="183">
        <v>3</v>
      </c>
      <c r="L51" s="181">
        <v>34</v>
      </c>
      <c r="M51" s="182">
        <v>72</v>
      </c>
      <c r="N51" s="183">
        <v>106</v>
      </c>
    </row>
    <row r="52" spans="1:14" s="1" customFormat="1" ht="18.75" customHeight="1">
      <c r="A52" s="179" t="s">
        <v>166</v>
      </c>
      <c r="B52" s="180" t="s">
        <v>167</v>
      </c>
      <c r="C52" s="181">
        <v>254</v>
      </c>
      <c r="D52" s="182">
        <v>40</v>
      </c>
      <c r="E52" s="183">
        <v>294</v>
      </c>
      <c r="F52" s="181">
        <v>811</v>
      </c>
      <c r="G52" s="182">
        <v>67</v>
      </c>
      <c r="H52" s="183">
        <v>878</v>
      </c>
      <c r="I52" s="181">
        <v>37</v>
      </c>
      <c r="J52" s="182">
        <v>1</v>
      </c>
      <c r="K52" s="183">
        <v>38</v>
      </c>
      <c r="L52" s="181">
        <v>1102</v>
      </c>
      <c r="M52" s="182">
        <v>108</v>
      </c>
      <c r="N52" s="183">
        <v>1210</v>
      </c>
    </row>
    <row r="53" spans="1:14" s="1" customFormat="1" ht="18.75" customHeight="1">
      <c r="A53" s="179" t="s">
        <v>206</v>
      </c>
      <c r="B53" s="180" t="s">
        <v>207</v>
      </c>
      <c r="C53" s="181">
        <v>129</v>
      </c>
      <c r="D53" s="182">
        <v>136</v>
      </c>
      <c r="E53" s="183">
        <v>265</v>
      </c>
      <c r="F53" s="181">
        <v>120</v>
      </c>
      <c r="G53" s="182">
        <v>64</v>
      </c>
      <c r="H53" s="183">
        <v>184</v>
      </c>
      <c r="I53" s="181">
        <v>7</v>
      </c>
      <c r="J53" s="182">
        <v>0</v>
      </c>
      <c r="K53" s="183">
        <v>7</v>
      </c>
      <c r="L53" s="181">
        <v>256</v>
      </c>
      <c r="M53" s="182">
        <v>200</v>
      </c>
      <c r="N53" s="183">
        <v>456</v>
      </c>
    </row>
    <row r="54" spans="1:14" s="1" customFormat="1" ht="18.75" customHeight="1">
      <c r="A54" s="179" t="s">
        <v>208</v>
      </c>
      <c r="B54" s="180" t="s">
        <v>209</v>
      </c>
      <c r="C54" s="181">
        <v>1</v>
      </c>
      <c r="D54" s="182">
        <v>2</v>
      </c>
      <c r="E54" s="183">
        <v>3</v>
      </c>
      <c r="F54" s="181">
        <v>2</v>
      </c>
      <c r="G54" s="182">
        <v>1</v>
      </c>
      <c r="H54" s="183">
        <v>3</v>
      </c>
      <c r="I54" s="181">
        <v>0</v>
      </c>
      <c r="J54" s="182">
        <v>0</v>
      </c>
      <c r="K54" s="183">
        <v>0</v>
      </c>
      <c r="L54" s="181">
        <v>3</v>
      </c>
      <c r="M54" s="182">
        <v>3</v>
      </c>
      <c r="N54" s="183">
        <v>6</v>
      </c>
    </row>
    <row r="55" spans="1:14" s="1" customFormat="1" ht="18.75" customHeight="1">
      <c r="A55" s="179" t="s">
        <v>139</v>
      </c>
      <c r="B55" s="180" t="s">
        <v>295</v>
      </c>
      <c r="C55" s="181">
        <v>1</v>
      </c>
      <c r="D55" s="182">
        <v>0</v>
      </c>
      <c r="E55" s="183">
        <v>1</v>
      </c>
      <c r="F55" s="181">
        <v>3</v>
      </c>
      <c r="G55" s="182">
        <v>0</v>
      </c>
      <c r="H55" s="183">
        <v>3</v>
      </c>
      <c r="I55" s="181">
        <v>0</v>
      </c>
      <c r="J55" s="182">
        <v>0</v>
      </c>
      <c r="K55" s="183">
        <v>0</v>
      </c>
      <c r="L55" s="181">
        <v>4</v>
      </c>
      <c r="M55" s="182">
        <v>0</v>
      </c>
      <c r="N55" s="183">
        <v>4</v>
      </c>
    </row>
    <row r="56" spans="1:14" s="1" customFormat="1" ht="18.75" customHeight="1">
      <c r="A56" s="179" t="s">
        <v>210</v>
      </c>
      <c r="B56" s="180" t="s">
        <v>211</v>
      </c>
      <c r="C56" s="181">
        <v>277</v>
      </c>
      <c r="D56" s="182">
        <v>291</v>
      </c>
      <c r="E56" s="183">
        <v>568</v>
      </c>
      <c r="F56" s="181">
        <v>766</v>
      </c>
      <c r="G56" s="182">
        <v>408</v>
      </c>
      <c r="H56" s="183">
        <v>1174</v>
      </c>
      <c r="I56" s="181">
        <v>32</v>
      </c>
      <c r="J56" s="182">
        <v>18</v>
      </c>
      <c r="K56" s="183">
        <v>50</v>
      </c>
      <c r="L56" s="181">
        <v>1075</v>
      </c>
      <c r="M56" s="182">
        <v>717</v>
      </c>
      <c r="N56" s="183">
        <v>1792</v>
      </c>
    </row>
    <row r="57" spans="1:14" s="1" customFormat="1" ht="18.75" customHeight="1" thickBot="1">
      <c r="A57" s="179" t="s">
        <v>212</v>
      </c>
      <c r="B57" s="180" t="s">
        <v>213</v>
      </c>
      <c r="C57" s="181">
        <v>198</v>
      </c>
      <c r="D57" s="182">
        <v>181</v>
      </c>
      <c r="E57" s="183">
        <v>379</v>
      </c>
      <c r="F57" s="181">
        <v>964</v>
      </c>
      <c r="G57" s="182">
        <v>710</v>
      </c>
      <c r="H57" s="183">
        <v>1674</v>
      </c>
      <c r="I57" s="181">
        <v>18</v>
      </c>
      <c r="J57" s="182">
        <v>20</v>
      </c>
      <c r="K57" s="183">
        <v>38</v>
      </c>
      <c r="L57" s="181">
        <v>1180</v>
      </c>
      <c r="M57" s="182">
        <v>911</v>
      </c>
      <c r="N57" s="183">
        <v>2091</v>
      </c>
    </row>
    <row r="58" spans="1:14" s="1" customFormat="1" ht="18.75" customHeight="1" thickBot="1">
      <c r="A58" s="184"/>
      <c r="B58" s="102" t="s">
        <v>28</v>
      </c>
      <c r="C58" s="185">
        <v>6924</v>
      </c>
      <c r="D58" s="185">
        <v>6477</v>
      </c>
      <c r="E58" s="185">
        <v>13401</v>
      </c>
      <c r="F58" s="185">
        <v>20344</v>
      </c>
      <c r="G58" s="185">
        <v>7364</v>
      </c>
      <c r="H58" s="185">
        <v>27708</v>
      </c>
      <c r="I58" s="185">
        <v>959</v>
      </c>
      <c r="J58" s="185">
        <v>349</v>
      </c>
      <c r="K58" s="185">
        <v>1308</v>
      </c>
      <c r="L58" s="185">
        <v>28227</v>
      </c>
      <c r="M58" s="185">
        <v>14190</v>
      </c>
      <c r="N58" s="185">
        <v>42417</v>
      </c>
    </row>
    <row r="59" s="1" customFormat="1" ht="11.25">
      <c r="B59" s="30" t="s">
        <v>225</v>
      </c>
    </row>
    <row r="60" ht="12">
      <c r="B60" s="297" t="s">
        <v>85</v>
      </c>
    </row>
  </sheetData>
  <sheetProtection/>
  <mergeCells count="6">
    <mergeCell ref="A4:A5"/>
    <mergeCell ref="B4:B5"/>
    <mergeCell ref="C4:E4"/>
    <mergeCell ref="F4:H4"/>
    <mergeCell ref="I4:K4"/>
    <mergeCell ref="L4:N4"/>
  </mergeCells>
  <printOptions/>
  <pageMargins left="0.5118110236220472" right="0.5118110236220472" top="0.7874015748031497" bottom="0.3937007874015748" header="0.5118110236220472" footer="0.5118110236220472"/>
  <pageSetup fitToWidth="0" fitToHeight="1" horizontalDpi="600" verticalDpi="600" orientation="portrait" paperSize="8" scale="90"/>
  <headerFooter alignWithMargins="0">
    <oddFooter>&amp;RFonte: Tab. 1F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tabSelected="1" zoomScalePageLayoutView="0" workbookViewId="0" topLeftCell="O1">
      <selection activeCell="O1" sqref="A1:IV16384"/>
    </sheetView>
  </sheetViews>
  <sheetFormatPr defaultColWidth="8.8515625" defaultRowHeight="12.75"/>
  <cols>
    <col min="1" max="1" width="17.57421875" style="0" customWidth="1"/>
    <col min="2" max="2" width="8.421875" style="0" hidden="1" customWidth="1"/>
    <col min="3" max="3" width="22.421875" style="0" customWidth="1"/>
    <col min="4" max="4" width="8.140625" style="0" customWidth="1"/>
    <col min="5" max="6" width="7.00390625" style="0" customWidth="1"/>
    <col min="7" max="7" width="6.421875" style="260" bestFit="1" customWidth="1"/>
    <col min="8" max="8" width="8.140625" style="260" bestFit="1" customWidth="1"/>
    <col min="9" max="9" width="6.8515625" style="260" bestFit="1" customWidth="1"/>
    <col min="10" max="10" width="6.8515625" style="260" customWidth="1"/>
    <col min="11" max="11" width="6.421875" style="260" bestFit="1" customWidth="1"/>
    <col min="12" max="12" width="8.140625" style="260" bestFit="1" customWidth="1"/>
    <col min="13" max="13" width="6.8515625" style="260" bestFit="1" customWidth="1"/>
    <col min="14" max="14" width="6.8515625" style="260" customWidth="1"/>
    <col min="15" max="15" width="6.421875" style="260" bestFit="1" customWidth="1"/>
    <col min="16" max="16" width="8.140625" style="260" bestFit="1" customWidth="1"/>
    <col min="17" max="17" width="6.8515625" style="260" bestFit="1" customWidth="1"/>
    <col min="18" max="18" width="6.8515625" style="260" customWidth="1"/>
    <col min="19" max="19" width="6.421875" style="260" bestFit="1" customWidth="1"/>
    <col min="20" max="20" width="8.140625" style="260" bestFit="1" customWidth="1"/>
    <col min="21" max="21" width="6.8515625" style="260" bestFit="1" customWidth="1"/>
    <col min="22" max="22" width="6.8515625" style="260" customWidth="1"/>
    <col min="23" max="23" width="6.421875" style="260" bestFit="1" customWidth="1"/>
    <col min="24" max="25" width="8.140625" style="260" bestFit="1" customWidth="1"/>
    <col min="26" max="26" width="8.140625" style="260" customWidth="1"/>
    <col min="27" max="27" width="6.421875" style="260" bestFit="1" customWidth="1"/>
    <col min="28" max="28" width="8.140625" style="260" bestFit="1" customWidth="1"/>
    <col min="29" max="29" width="6.8515625" style="260" bestFit="1" customWidth="1"/>
    <col min="30" max="30" width="6.8515625" style="260" customWidth="1"/>
    <col min="31" max="31" width="6.421875" style="260" bestFit="1" customWidth="1"/>
    <col min="32" max="32" width="8.421875" style="260" customWidth="1"/>
    <col min="33" max="34" width="7.421875" style="260" customWidth="1"/>
    <col min="35" max="35" width="8.421875" style="260" bestFit="1" customWidth="1"/>
    <col min="36" max="36" width="8.8515625" style="260" customWidth="1"/>
  </cols>
  <sheetData>
    <row r="1" spans="3:36" s="1" customFormat="1" ht="16.5" customHeight="1">
      <c r="C1" s="381" t="s">
        <v>321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294"/>
    </row>
    <row r="2" spans="1:36" s="1" customFormat="1" ht="18" customHeight="1">
      <c r="A2" s="103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</row>
    <row r="3" spans="1:36" s="1" customFormat="1" ht="18" customHeight="1" thickBot="1">
      <c r="A3" s="103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</row>
    <row r="4" spans="1:36" s="1" customFormat="1" ht="36.75" customHeight="1">
      <c r="A4" s="96"/>
      <c r="B4" s="96"/>
      <c r="C4" s="382" t="s">
        <v>105</v>
      </c>
      <c r="D4" s="423" t="s">
        <v>216</v>
      </c>
      <c r="E4" s="424"/>
      <c r="F4" s="424"/>
      <c r="G4" s="425"/>
      <c r="H4" s="414" t="s">
        <v>217</v>
      </c>
      <c r="I4" s="415"/>
      <c r="J4" s="415"/>
      <c r="K4" s="426"/>
      <c r="L4" s="414" t="s">
        <v>218</v>
      </c>
      <c r="M4" s="415"/>
      <c r="N4" s="415"/>
      <c r="O4" s="426"/>
      <c r="P4" s="414" t="s">
        <v>219</v>
      </c>
      <c r="Q4" s="415"/>
      <c r="R4" s="415"/>
      <c r="S4" s="416"/>
      <c r="T4" s="414" t="s">
        <v>220</v>
      </c>
      <c r="U4" s="415"/>
      <c r="V4" s="415"/>
      <c r="W4" s="416"/>
      <c r="X4" s="414" t="s">
        <v>221</v>
      </c>
      <c r="Y4" s="415"/>
      <c r="Z4" s="415"/>
      <c r="AA4" s="416"/>
      <c r="AB4" s="414" t="s">
        <v>222</v>
      </c>
      <c r="AC4" s="415"/>
      <c r="AD4" s="415"/>
      <c r="AE4" s="416"/>
      <c r="AF4" s="417" t="s">
        <v>0</v>
      </c>
      <c r="AG4" s="418"/>
      <c r="AH4" s="418"/>
      <c r="AI4" s="419"/>
      <c r="AJ4" s="294"/>
    </row>
    <row r="5" spans="1:36" s="1" customFormat="1" ht="23.25" customHeight="1" thickBot="1">
      <c r="A5" s="104"/>
      <c r="B5" s="96"/>
      <c r="C5" s="383"/>
      <c r="D5" s="105" t="s">
        <v>223</v>
      </c>
      <c r="E5" s="106" t="s">
        <v>224</v>
      </c>
      <c r="F5" s="106" t="s">
        <v>227</v>
      </c>
      <c r="G5" s="298" t="s">
        <v>28</v>
      </c>
      <c r="H5" s="299" t="s">
        <v>223</v>
      </c>
      <c r="I5" s="298" t="s">
        <v>224</v>
      </c>
      <c r="J5" s="106" t="s">
        <v>227</v>
      </c>
      <c r="K5" s="298" t="s">
        <v>28</v>
      </c>
      <c r="L5" s="299" t="s">
        <v>223</v>
      </c>
      <c r="M5" s="298" t="s">
        <v>224</v>
      </c>
      <c r="N5" s="106" t="s">
        <v>227</v>
      </c>
      <c r="O5" s="298" t="s">
        <v>28</v>
      </c>
      <c r="P5" s="299" t="s">
        <v>223</v>
      </c>
      <c r="Q5" s="298" t="s">
        <v>224</v>
      </c>
      <c r="R5" s="106" t="s">
        <v>227</v>
      </c>
      <c r="S5" s="300" t="s">
        <v>28</v>
      </c>
      <c r="T5" s="299" t="s">
        <v>223</v>
      </c>
      <c r="U5" s="298" t="s">
        <v>224</v>
      </c>
      <c r="V5" s="106" t="s">
        <v>227</v>
      </c>
      <c r="W5" s="300" t="s">
        <v>28</v>
      </c>
      <c r="X5" s="299" t="s">
        <v>223</v>
      </c>
      <c r="Y5" s="298" t="s">
        <v>224</v>
      </c>
      <c r="Z5" s="106" t="s">
        <v>227</v>
      </c>
      <c r="AA5" s="300" t="s">
        <v>28</v>
      </c>
      <c r="AB5" s="299" t="s">
        <v>223</v>
      </c>
      <c r="AC5" s="298" t="s">
        <v>224</v>
      </c>
      <c r="AD5" s="106" t="s">
        <v>227</v>
      </c>
      <c r="AE5" s="300" t="s">
        <v>28</v>
      </c>
      <c r="AF5" s="299" t="s">
        <v>223</v>
      </c>
      <c r="AG5" s="298" t="s">
        <v>224</v>
      </c>
      <c r="AH5" s="106" t="s">
        <v>227</v>
      </c>
      <c r="AI5" s="301" t="s">
        <v>28</v>
      </c>
      <c r="AJ5" s="294"/>
    </row>
    <row r="6" spans="1:36" s="1" customFormat="1" ht="12" customHeight="1">
      <c r="A6" s="420" t="s">
        <v>109</v>
      </c>
      <c r="B6" s="97" t="s">
        <v>111</v>
      </c>
      <c r="C6" s="88" t="s">
        <v>112</v>
      </c>
      <c r="D6" s="192">
        <v>16</v>
      </c>
      <c r="E6" s="192">
        <v>2</v>
      </c>
      <c r="F6" s="192">
        <v>8</v>
      </c>
      <c r="G6" s="215">
        <v>26</v>
      </c>
      <c r="H6" s="215">
        <v>77</v>
      </c>
      <c r="I6" s="215">
        <v>19</v>
      </c>
      <c r="J6" s="215">
        <v>14</v>
      </c>
      <c r="K6" s="215">
        <v>110</v>
      </c>
      <c r="L6" s="215">
        <v>37</v>
      </c>
      <c r="M6" s="215">
        <v>13</v>
      </c>
      <c r="N6" s="215">
        <v>1</v>
      </c>
      <c r="O6" s="215">
        <v>51</v>
      </c>
      <c r="P6" s="215">
        <v>33</v>
      </c>
      <c r="Q6" s="215">
        <v>85</v>
      </c>
      <c r="R6" s="216">
        <v>3</v>
      </c>
      <c r="S6" s="216">
        <v>121</v>
      </c>
      <c r="T6" s="215">
        <v>0</v>
      </c>
      <c r="U6" s="215">
        <v>54</v>
      </c>
      <c r="V6" s="216">
        <v>0</v>
      </c>
      <c r="W6" s="216">
        <v>54</v>
      </c>
      <c r="X6" s="215">
        <v>4</v>
      </c>
      <c r="Y6" s="215">
        <v>2</v>
      </c>
      <c r="Z6" s="216">
        <v>1</v>
      </c>
      <c r="AA6" s="216">
        <v>7</v>
      </c>
      <c r="AB6" s="215">
        <v>1</v>
      </c>
      <c r="AC6" s="215">
        <v>1</v>
      </c>
      <c r="AD6" s="216">
        <v>0</v>
      </c>
      <c r="AE6" s="216">
        <v>2</v>
      </c>
      <c r="AF6" s="217">
        <f>D6+H6+L6+P6+T6+X6+AB6</f>
        <v>168</v>
      </c>
      <c r="AG6" s="217">
        <f aca="true" t="shared" si="0" ref="AG6:AI21">E6+I6+M6+Q6+U6+Y6+AC6</f>
        <v>176</v>
      </c>
      <c r="AH6" s="217">
        <f t="shared" si="0"/>
        <v>27</v>
      </c>
      <c r="AI6" s="217">
        <f t="shared" si="0"/>
        <v>371</v>
      </c>
      <c r="AJ6" s="294"/>
    </row>
    <row r="7" spans="1:36" s="1" customFormat="1" ht="30">
      <c r="A7" s="376"/>
      <c r="B7" s="97" t="s">
        <v>113</v>
      </c>
      <c r="C7" s="88" t="s">
        <v>290</v>
      </c>
      <c r="D7" s="193">
        <v>191</v>
      </c>
      <c r="E7" s="193">
        <v>0</v>
      </c>
      <c r="F7" s="193">
        <v>39</v>
      </c>
      <c r="G7" s="218">
        <v>230</v>
      </c>
      <c r="H7" s="218">
        <v>391</v>
      </c>
      <c r="I7" s="218">
        <v>215</v>
      </c>
      <c r="J7" s="218">
        <v>7</v>
      </c>
      <c r="K7" s="218">
        <v>613</v>
      </c>
      <c r="L7" s="218">
        <v>333</v>
      </c>
      <c r="M7" s="218">
        <v>80</v>
      </c>
      <c r="N7" s="218">
        <v>2</v>
      </c>
      <c r="O7" s="218">
        <v>415</v>
      </c>
      <c r="P7" s="218">
        <v>459</v>
      </c>
      <c r="Q7" s="218">
        <v>1711</v>
      </c>
      <c r="R7" s="219">
        <v>29</v>
      </c>
      <c r="S7" s="219">
        <v>2199</v>
      </c>
      <c r="T7" s="218">
        <v>14</v>
      </c>
      <c r="U7" s="218">
        <v>558</v>
      </c>
      <c r="V7" s="219">
        <v>2</v>
      </c>
      <c r="W7" s="219">
        <v>574</v>
      </c>
      <c r="X7" s="218">
        <v>40</v>
      </c>
      <c r="Y7" s="218">
        <v>22</v>
      </c>
      <c r="Z7" s="219">
        <v>0</v>
      </c>
      <c r="AA7" s="219">
        <v>62</v>
      </c>
      <c r="AB7" s="218">
        <v>29</v>
      </c>
      <c r="AC7" s="218">
        <v>7</v>
      </c>
      <c r="AD7" s="219">
        <v>0</v>
      </c>
      <c r="AE7" s="219">
        <v>36</v>
      </c>
      <c r="AF7" s="217">
        <f aca="true" t="shared" si="1" ref="AF7:AI64">D7+H7+L7+P7+T7+X7+AB7</f>
        <v>1457</v>
      </c>
      <c r="AG7" s="217">
        <f t="shared" si="0"/>
        <v>2593</v>
      </c>
      <c r="AH7" s="217">
        <f t="shared" si="0"/>
        <v>79</v>
      </c>
      <c r="AI7" s="217">
        <f t="shared" si="0"/>
        <v>4129</v>
      </c>
      <c r="AJ7" s="294"/>
    </row>
    <row r="8" spans="1:36" s="1" customFormat="1" ht="9.75">
      <c r="A8" s="376"/>
      <c r="B8" s="97" t="s">
        <v>114</v>
      </c>
      <c r="C8" s="88" t="s">
        <v>115</v>
      </c>
      <c r="D8" s="193"/>
      <c r="E8" s="193"/>
      <c r="F8" s="193"/>
      <c r="G8" s="218"/>
      <c r="H8" s="218">
        <v>2</v>
      </c>
      <c r="I8" s="218">
        <v>1</v>
      </c>
      <c r="J8" s="218">
        <v>0</v>
      </c>
      <c r="K8" s="218">
        <v>3</v>
      </c>
      <c r="L8" s="218">
        <v>0</v>
      </c>
      <c r="M8" s="218">
        <v>1</v>
      </c>
      <c r="N8" s="218">
        <v>0</v>
      </c>
      <c r="O8" s="218">
        <v>1</v>
      </c>
      <c r="P8" s="218">
        <v>0</v>
      </c>
      <c r="Q8" s="218">
        <v>25</v>
      </c>
      <c r="R8" s="219">
        <v>0</v>
      </c>
      <c r="S8" s="219">
        <v>25</v>
      </c>
      <c r="T8" s="218">
        <v>0</v>
      </c>
      <c r="U8" s="218">
        <v>3</v>
      </c>
      <c r="V8" s="219">
        <v>0</v>
      </c>
      <c r="W8" s="219">
        <v>3</v>
      </c>
      <c r="X8" s="218">
        <v>0</v>
      </c>
      <c r="Y8" s="218">
        <v>3</v>
      </c>
      <c r="Z8" s="219">
        <v>0</v>
      </c>
      <c r="AA8" s="219">
        <v>3</v>
      </c>
      <c r="AB8" s="218"/>
      <c r="AC8" s="218"/>
      <c r="AD8" s="219"/>
      <c r="AE8" s="219"/>
      <c r="AF8" s="217">
        <f t="shared" si="1"/>
        <v>2</v>
      </c>
      <c r="AG8" s="217">
        <f t="shared" si="0"/>
        <v>33</v>
      </c>
      <c r="AH8" s="217">
        <f t="shared" si="0"/>
        <v>0</v>
      </c>
      <c r="AI8" s="217">
        <f t="shared" si="0"/>
        <v>35</v>
      </c>
      <c r="AJ8" s="294"/>
    </row>
    <row r="9" spans="1:36" s="1" customFormat="1" ht="9.75">
      <c r="A9" s="376"/>
      <c r="B9" s="97" t="s">
        <v>116</v>
      </c>
      <c r="C9" s="88" t="s">
        <v>119</v>
      </c>
      <c r="D9" s="193">
        <v>0</v>
      </c>
      <c r="E9" s="193">
        <v>0</v>
      </c>
      <c r="F9" s="193">
        <v>5</v>
      </c>
      <c r="G9" s="218">
        <v>5</v>
      </c>
      <c r="H9" s="218">
        <v>19</v>
      </c>
      <c r="I9" s="218">
        <v>15</v>
      </c>
      <c r="J9" s="218">
        <v>1</v>
      </c>
      <c r="K9" s="218">
        <v>35</v>
      </c>
      <c r="L9" s="218">
        <v>8</v>
      </c>
      <c r="M9" s="218">
        <v>1</v>
      </c>
      <c r="N9" s="218">
        <v>1</v>
      </c>
      <c r="O9" s="218">
        <v>10</v>
      </c>
      <c r="P9" s="218">
        <v>3</v>
      </c>
      <c r="Q9" s="218">
        <v>6</v>
      </c>
      <c r="R9" s="219">
        <v>0</v>
      </c>
      <c r="S9" s="219">
        <v>9</v>
      </c>
      <c r="T9" s="218">
        <v>2</v>
      </c>
      <c r="U9" s="218">
        <v>6</v>
      </c>
      <c r="V9" s="219">
        <v>0</v>
      </c>
      <c r="W9" s="219">
        <v>8</v>
      </c>
      <c r="X9" s="218"/>
      <c r="Y9" s="218"/>
      <c r="Z9" s="219"/>
      <c r="AA9" s="219"/>
      <c r="AB9" s="218"/>
      <c r="AC9" s="218"/>
      <c r="AD9" s="219"/>
      <c r="AE9" s="219"/>
      <c r="AF9" s="217">
        <f t="shared" si="1"/>
        <v>32</v>
      </c>
      <c r="AG9" s="217">
        <f t="shared" si="0"/>
        <v>28</v>
      </c>
      <c r="AH9" s="217">
        <f t="shared" si="0"/>
        <v>7</v>
      </c>
      <c r="AI9" s="217">
        <f t="shared" si="0"/>
        <v>67</v>
      </c>
      <c r="AJ9" s="294"/>
    </row>
    <row r="10" spans="1:36" s="1" customFormat="1" ht="19.5">
      <c r="A10" s="376"/>
      <c r="B10" s="97" t="s">
        <v>117</v>
      </c>
      <c r="C10" s="88" t="s">
        <v>121</v>
      </c>
      <c r="D10" s="193">
        <v>17</v>
      </c>
      <c r="E10" s="193">
        <v>2</v>
      </c>
      <c r="F10" s="193">
        <v>7</v>
      </c>
      <c r="G10" s="218">
        <v>26</v>
      </c>
      <c r="H10" s="218">
        <v>43</v>
      </c>
      <c r="I10" s="218">
        <v>109</v>
      </c>
      <c r="J10" s="218">
        <v>0</v>
      </c>
      <c r="K10" s="218">
        <v>152</v>
      </c>
      <c r="L10" s="218">
        <v>24</v>
      </c>
      <c r="M10" s="218">
        <v>2</v>
      </c>
      <c r="N10" s="218">
        <v>0</v>
      </c>
      <c r="O10" s="218">
        <v>26</v>
      </c>
      <c r="P10" s="218">
        <v>66</v>
      </c>
      <c r="Q10" s="218">
        <v>99</v>
      </c>
      <c r="R10" s="219">
        <v>1</v>
      </c>
      <c r="S10" s="219">
        <v>166</v>
      </c>
      <c r="T10" s="218">
        <v>0</v>
      </c>
      <c r="U10" s="218">
        <v>11</v>
      </c>
      <c r="V10" s="219">
        <v>1</v>
      </c>
      <c r="W10" s="219">
        <v>12</v>
      </c>
      <c r="X10" s="218">
        <v>3</v>
      </c>
      <c r="Y10" s="218">
        <v>4</v>
      </c>
      <c r="Z10" s="219">
        <v>0</v>
      </c>
      <c r="AA10" s="219">
        <v>7</v>
      </c>
      <c r="AB10" s="218">
        <v>1</v>
      </c>
      <c r="AC10" s="218">
        <v>0</v>
      </c>
      <c r="AD10" s="219">
        <v>0</v>
      </c>
      <c r="AE10" s="219">
        <v>1</v>
      </c>
      <c r="AF10" s="217">
        <f t="shared" si="1"/>
        <v>154</v>
      </c>
      <c r="AG10" s="217">
        <f t="shared" si="0"/>
        <v>227</v>
      </c>
      <c r="AH10" s="217">
        <f t="shared" si="0"/>
        <v>9</v>
      </c>
      <c r="AI10" s="217">
        <f t="shared" si="0"/>
        <v>390</v>
      </c>
      <c r="AJ10" s="294"/>
    </row>
    <row r="11" spans="1:36" s="1" customFormat="1" ht="9.75">
      <c r="A11" s="376"/>
      <c r="B11" s="97" t="s">
        <v>118</v>
      </c>
      <c r="C11" s="88" t="s">
        <v>123</v>
      </c>
      <c r="D11" s="193">
        <v>3</v>
      </c>
      <c r="E11" s="193">
        <v>0</v>
      </c>
      <c r="F11" s="193">
        <v>4</v>
      </c>
      <c r="G11" s="218">
        <v>7</v>
      </c>
      <c r="H11" s="218">
        <v>16</v>
      </c>
      <c r="I11" s="218">
        <v>24</v>
      </c>
      <c r="J11" s="218">
        <v>3</v>
      </c>
      <c r="K11" s="218">
        <v>43</v>
      </c>
      <c r="L11" s="218">
        <v>1</v>
      </c>
      <c r="M11" s="218">
        <v>14</v>
      </c>
      <c r="N11" s="218">
        <v>4</v>
      </c>
      <c r="O11" s="218">
        <v>19</v>
      </c>
      <c r="P11" s="218">
        <v>8</v>
      </c>
      <c r="Q11" s="218">
        <v>110</v>
      </c>
      <c r="R11" s="219">
        <v>0</v>
      </c>
      <c r="S11" s="219">
        <v>118</v>
      </c>
      <c r="T11" s="218">
        <v>2</v>
      </c>
      <c r="U11" s="218">
        <v>20</v>
      </c>
      <c r="V11" s="219">
        <v>1</v>
      </c>
      <c r="W11" s="219">
        <v>23</v>
      </c>
      <c r="X11" s="218">
        <v>1</v>
      </c>
      <c r="Y11" s="218">
        <v>2</v>
      </c>
      <c r="Z11" s="219">
        <v>0</v>
      </c>
      <c r="AA11" s="219">
        <v>3</v>
      </c>
      <c r="AB11" s="218">
        <v>0</v>
      </c>
      <c r="AC11" s="218">
        <v>2</v>
      </c>
      <c r="AD11" s="219">
        <v>0</v>
      </c>
      <c r="AE11" s="219">
        <v>2</v>
      </c>
      <c r="AF11" s="217">
        <f t="shared" si="1"/>
        <v>31</v>
      </c>
      <c r="AG11" s="217">
        <f t="shared" si="0"/>
        <v>172</v>
      </c>
      <c r="AH11" s="217">
        <f t="shared" si="0"/>
        <v>12</v>
      </c>
      <c r="AI11" s="217">
        <f t="shared" si="0"/>
        <v>215</v>
      </c>
      <c r="AJ11" s="294"/>
    </row>
    <row r="12" spans="1:36" s="1" customFormat="1" ht="19.5">
      <c r="A12" s="376"/>
      <c r="B12" s="97" t="s">
        <v>120</v>
      </c>
      <c r="C12" s="88" t="s">
        <v>125</v>
      </c>
      <c r="D12" s="193">
        <v>5</v>
      </c>
      <c r="E12" s="193">
        <v>2</v>
      </c>
      <c r="F12" s="193">
        <v>5</v>
      </c>
      <c r="G12" s="218">
        <v>12</v>
      </c>
      <c r="H12" s="218">
        <v>177</v>
      </c>
      <c r="I12" s="218">
        <v>40</v>
      </c>
      <c r="J12" s="218">
        <v>7</v>
      </c>
      <c r="K12" s="218">
        <v>224</v>
      </c>
      <c r="L12" s="218">
        <v>80</v>
      </c>
      <c r="M12" s="218">
        <v>5</v>
      </c>
      <c r="N12" s="218">
        <v>0</v>
      </c>
      <c r="O12" s="218">
        <v>85</v>
      </c>
      <c r="P12" s="218">
        <v>402</v>
      </c>
      <c r="Q12" s="218">
        <v>450</v>
      </c>
      <c r="R12" s="219">
        <v>6</v>
      </c>
      <c r="S12" s="219">
        <v>858</v>
      </c>
      <c r="T12" s="218">
        <v>2</v>
      </c>
      <c r="U12" s="218">
        <v>34</v>
      </c>
      <c r="V12" s="219">
        <v>2</v>
      </c>
      <c r="W12" s="219">
        <v>38</v>
      </c>
      <c r="X12" s="218">
        <v>46</v>
      </c>
      <c r="Y12" s="218">
        <v>4</v>
      </c>
      <c r="Z12" s="219">
        <v>0</v>
      </c>
      <c r="AA12" s="219">
        <v>50</v>
      </c>
      <c r="AB12" s="218">
        <v>0</v>
      </c>
      <c r="AC12" s="218">
        <v>3</v>
      </c>
      <c r="AD12" s="219">
        <v>0</v>
      </c>
      <c r="AE12" s="219">
        <v>3</v>
      </c>
      <c r="AF12" s="217">
        <f t="shared" si="1"/>
        <v>712</v>
      </c>
      <c r="AG12" s="217">
        <f t="shared" si="0"/>
        <v>538</v>
      </c>
      <c r="AH12" s="217">
        <f t="shared" si="0"/>
        <v>20</v>
      </c>
      <c r="AI12" s="217">
        <f t="shared" si="0"/>
        <v>1270</v>
      </c>
      <c r="AJ12" s="294"/>
    </row>
    <row r="13" spans="1:36" s="1" customFormat="1" ht="9.75">
      <c r="A13" s="376"/>
      <c r="B13" s="97" t="s">
        <v>122</v>
      </c>
      <c r="C13" s="88" t="s">
        <v>127</v>
      </c>
      <c r="D13" s="193">
        <v>1</v>
      </c>
      <c r="E13" s="193">
        <v>0</v>
      </c>
      <c r="F13" s="193">
        <v>5</v>
      </c>
      <c r="G13" s="218">
        <v>6</v>
      </c>
      <c r="H13" s="218">
        <v>5</v>
      </c>
      <c r="I13" s="218">
        <v>10</v>
      </c>
      <c r="J13" s="218">
        <v>0</v>
      </c>
      <c r="K13" s="218">
        <v>15</v>
      </c>
      <c r="L13" s="218">
        <v>3</v>
      </c>
      <c r="M13" s="218">
        <v>0</v>
      </c>
      <c r="N13" s="218">
        <v>1</v>
      </c>
      <c r="O13" s="218">
        <v>4</v>
      </c>
      <c r="P13" s="218">
        <v>6</v>
      </c>
      <c r="Q13" s="218">
        <v>19</v>
      </c>
      <c r="R13" s="219">
        <v>0</v>
      </c>
      <c r="S13" s="219">
        <v>25</v>
      </c>
      <c r="T13" s="218">
        <v>0</v>
      </c>
      <c r="U13" s="218">
        <v>11</v>
      </c>
      <c r="V13" s="219">
        <v>1</v>
      </c>
      <c r="W13" s="219">
        <v>12</v>
      </c>
      <c r="X13" s="218">
        <v>1</v>
      </c>
      <c r="Y13" s="218">
        <v>0</v>
      </c>
      <c r="Z13" s="219">
        <v>0</v>
      </c>
      <c r="AA13" s="219">
        <v>1</v>
      </c>
      <c r="AB13" s="218">
        <v>0</v>
      </c>
      <c r="AC13" s="218">
        <v>1</v>
      </c>
      <c r="AD13" s="219">
        <v>0</v>
      </c>
      <c r="AE13" s="219">
        <v>1</v>
      </c>
      <c r="AF13" s="217">
        <f t="shared" si="1"/>
        <v>16</v>
      </c>
      <c r="AG13" s="217">
        <f t="shared" si="0"/>
        <v>41</v>
      </c>
      <c r="AH13" s="217">
        <f t="shared" si="0"/>
        <v>7</v>
      </c>
      <c r="AI13" s="217">
        <f t="shared" si="0"/>
        <v>64</v>
      </c>
      <c r="AJ13" s="294"/>
    </row>
    <row r="14" spans="1:36" s="1" customFormat="1" ht="9.75">
      <c r="A14" s="376"/>
      <c r="B14" s="97" t="s">
        <v>124</v>
      </c>
      <c r="C14" s="88" t="s">
        <v>129</v>
      </c>
      <c r="D14" s="193">
        <v>9</v>
      </c>
      <c r="E14" s="193">
        <v>0</v>
      </c>
      <c r="F14" s="193">
        <v>4</v>
      </c>
      <c r="G14" s="218">
        <v>13</v>
      </c>
      <c r="H14" s="218">
        <v>61</v>
      </c>
      <c r="I14" s="218">
        <v>9</v>
      </c>
      <c r="J14" s="218">
        <v>7</v>
      </c>
      <c r="K14" s="218">
        <v>77</v>
      </c>
      <c r="L14" s="218">
        <v>20</v>
      </c>
      <c r="M14" s="218">
        <v>1</v>
      </c>
      <c r="N14" s="218">
        <v>0</v>
      </c>
      <c r="O14" s="218">
        <v>21</v>
      </c>
      <c r="P14" s="218">
        <v>14</v>
      </c>
      <c r="Q14" s="218">
        <v>40</v>
      </c>
      <c r="R14" s="219">
        <v>0</v>
      </c>
      <c r="S14" s="219">
        <v>54</v>
      </c>
      <c r="T14" s="218">
        <v>0</v>
      </c>
      <c r="U14" s="218">
        <v>24</v>
      </c>
      <c r="V14" s="219">
        <v>0</v>
      </c>
      <c r="W14" s="219">
        <v>24</v>
      </c>
      <c r="X14" s="218">
        <v>1</v>
      </c>
      <c r="Y14" s="218">
        <v>0</v>
      </c>
      <c r="Z14" s="219">
        <v>0</v>
      </c>
      <c r="AA14" s="219">
        <v>1</v>
      </c>
      <c r="AB14" s="218">
        <v>5</v>
      </c>
      <c r="AC14" s="218">
        <v>0</v>
      </c>
      <c r="AD14" s="219">
        <v>0</v>
      </c>
      <c r="AE14" s="219">
        <v>5</v>
      </c>
      <c r="AF14" s="217">
        <f t="shared" si="1"/>
        <v>110</v>
      </c>
      <c r="AG14" s="217">
        <f t="shared" si="0"/>
        <v>74</v>
      </c>
      <c r="AH14" s="217">
        <f t="shared" si="0"/>
        <v>11</v>
      </c>
      <c r="AI14" s="217">
        <f t="shared" si="0"/>
        <v>195</v>
      </c>
      <c r="AJ14" s="294"/>
    </row>
    <row r="15" spans="1:36" s="1" customFormat="1" ht="9.75">
      <c r="A15" s="376"/>
      <c r="B15" s="97" t="s">
        <v>126</v>
      </c>
      <c r="C15" s="88" t="s">
        <v>131</v>
      </c>
      <c r="D15" s="193">
        <v>3</v>
      </c>
      <c r="E15" s="193">
        <v>1</v>
      </c>
      <c r="F15" s="193">
        <v>6</v>
      </c>
      <c r="G15" s="218">
        <v>10</v>
      </c>
      <c r="H15" s="218">
        <v>7</v>
      </c>
      <c r="I15" s="218">
        <v>9</v>
      </c>
      <c r="J15" s="218">
        <v>0</v>
      </c>
      <c r="K15" s="218">
        <v>16</v>
      </c>
      <c r="L15" s="218">
        <v>5</v>
      </c>
      <c r="M15" s="218">
        <v>2</v>
      </c>
      <c r="N15" s="218">
        <v>0</v>
      </c>
      <c r="O15" s="218">
        <v>7</v>
      </c>
      <c r="P15" s="218">
        <v>12</v>
      </c>
      <c r="Q15" s="218">
        <v>15</v>
      </c>
      <c r="R15" s="219">
        <v>0</v>
      </c>
      <c r="S15" s="219">
        <v>27</v>
      </c>
      <c r="T15" s="218">
        <v>0</v>
      </c>
      <c r="U15" s="218">
        <v>4</v>
      </c>
      <c r="V15" s="219">
        <v>0</v>
      </c>
      <c r="W15" s="219">
        <v>4</v>
      </c>
      <c r="X15" s="218">
        <v>1</v>
      </c>
      <c r="Y15" s="218">
        <v>0</v>
      </c>
      <c r="Z15" s="219">
        <v>0</v>
      </c>
      <c r="AA15" s="219">
        <v>1</v>
      </c>
      <c r="AB15" s="218"/>
      <c r="AC15" s="218"/>
      <c r="AD15" s="219"/>
      <c r="AE15" s="219"/>
      <c r="AF15" s="217">
        <f t="shared" si="1"/>
        <v>28</v>
      </c>
      <c r="AG15" s="217">
        <f t="shared" si="0"/>
        <v>31</v>
      </c>
      <c r="AH15" s="217">
        <f t="shared" si="0"/>
        <v>6</v>
      </c>
      <c r="AI15" s="217">
        <f t="shared" si="0"/>
        <v>65</v>
      </c>
      <c r="AJ15" s="294"/>
    </row>
    <row r="16" spans="1:36" s="1" customFormat="1" ht="9.75">
      <c r="A16" s="376"/>
      <c r="B16" s="97" t="s">
        <v>128</v>
      </c>
      <c r="C16" s="88" t="s">
        <v>134</v>
      </c>
      <c r="D16" s="193">
        <v>54</v>
      </c>
      <c r="E16" s="193">
        <v>4</v>
      </c>
      <c r="F16" s="193">
        <v>18</v>
      </c>
      <c r="G16" s="218">
        <v>76</v>
      </c>
      <c r="H16" s="218">
        <v>228</v>
      </c>
      <c r="I16" s="218">
        <v>132</v>
      </c>
      <c r="J16" s="218">
        <v>17</v>
      </c>
      <c r="K16" s="218">
        <v>377</v>
      </c>
      <c r="L16" s="218">
        <v>189</v>
      </c>
      <c r="M16" s="218">
        <v>67</v>
      </c>
      <c r="N16" s="218">
        <v>8</v>
      </c>
      <c r="O16" s="218">
        <v>264</v>
      </c>
      <c r="P16" s="218">
        <v>254</v>
      </c>
      <c r="Q16" s="218">
        <v>1310</v>
      </c>
      <c r="R16" s="219">
        <v>10</v>
      </c>
      <c r="S16" s="219">
        <v>1574</v>
      </c>
      <c r="T16" s="218">
        <v>4</v>
      </c>
      <c r="U16" s="218">
        <v>250</v>
      </c>
      <c r="V16" s="219">
        <v>2</v>
      </c>
      <c r="W16" s="219">
        <v>256</v>
      </c>
      <c r="X16" s="218">
        <v>35</v>
      </c>
      <c r="Y16" s="218">
        <v>9</v>
      </c>
      <c r="Z16" s="219">
        <v>0</v>
      </c>
      <c r="AA16" s="219">
        <v>44</v>
      </c>
      <c r="AB16" s="218">
        <v>17</v>
      </c>
      <c r="AC16" s="218">
        <v>5</v>
      </c>
      <c r="AD16" s="219">
        <v>1</v>
      </c>
      <c r="AE16" s="219">
        <v>23</v>
      </c>
      <c r="AF16" s="217">
        <f t="shared" si="1"/>
        <v>781</v>
      </c>
      <c r="AG16" s="217">
        <f t="shared" si="0"/>
        <v>1777</v>
      </c>
      <c r="AH16" s="217">
        <f t="shared" si="0"/>
        <v>56</v>
      </c>
      <c r="AI16" s="217">
        <f t="shared" si="0"/>
        <v>2614</v>
      </c>
      <c r="AJ16" s="294"/>
    </row>
    <row r="17" spans="1:36" s="1" customFormat="1" ht="9.75">
      <c r="A17" s="376"/>
      <c r="B17" s="97" t="s">
        <v>130</v>
      </c>
      <c r="C17" s="88" t="s">
        <v>136</v>
      </c>
      <c r="D17" s="193">
        <v>30</v>
      </c>
      <c r="E17" s="193">
        <v>7</v>
      </c>
      <c r="F17" s="193">
        <v>10</v>
      </c>
      <c r="G17" s="218">
        <v>47</v>
      </c>
      <c r="H17" s="218">
        <v>63</v>
      </c>
      <c r="I17" s="218">
        <v>19</v>
      </c>
      <c r="J17" s="218">
        <v>3</v>
      </c>
      <c r="K17" s="218">
        <v>85</v>
      </c>
      <c r="L17" s="218">
        <v>28</v>
      </c>
      <c r="M17" s="218">
        <v>4</v>
      </c>
      <c r="N17" s="218">
        <v>1</v>
      </c>
      <c r="O17" s="218">
        <v>33</v>
      </c>
      <c r="P17" s="218">
        <v>42</v>
      </c>
      <c r="Q17" s="218">
        <v>49</v>
      </c>
      <c r="R17" s="219">
        <v>3</v>
      </c>
      <c r="S17" s="219">
        <v>94</v>
      </c>
      <c r="T17" s="218">
        <v>1</v>
      </c>
      <c r="U17" s="218">
        <v>11</v>
      </c>
      <c r="V17" s="219">
        <v>0</v>
      </c>
      <c r="W17" s="219">
        <v>12</v>
      </c>
      <c r="X17" s="218"/>
      <c r="Y17" s="218"/>
      <c r="Z17" s="219"/>
      <c r="AA17" s="219"/>
      <c r="AB17" s="218">
        <v>6</v>
      </c>
      <c r="AC17" s="218">
        <v>0</v>
      </c>
      <c r="AD17" s="219">
        <v>1</v>
      </c>
      <c r="AE17" s="219">
        <v>7</v>
      </c>
      <c r="AF17" s="217">
        <f t="shared" si="1"/>
        <v>170</v>
      </c>
      <c r="AG17" s="217">
        <f t="shared" si="0"/>
        <v>90</v>
      </c>
      <c r="AH17" s="217">
        <f t="shared" si="0"/>
        <v>18</v>
      </c>
      <c r="AI17" s="217">
        <f t="shared" si="0"/>
        <v>278</v>
      </c>
      <c r="AJ17" s="294"/>
    </row>
    <row r="18" spans="1:36" s="1" customFormat="1" ht="19.5">
      <c r="A18" s="376"/>
      <c r="B18" s="97" t="s">
        <v>132</v>
      </c>
      <c r="C18" s="88" t="s">
        <v>138</v>
      </c>
      <c r="D18" s="193"/>
      <c r="E18" s="193"/>
      <c r="F18" s="193"/>
      <c r="G18" s="218"/>
      <c r="H18" s="218">
        <v>3</v>
      </c>
      <c r="I18" s="218">
        <v>10</v>
      </c>
      <c r="J18" s="218">
        <v>1</v>
      </c>
      <c r="K18" s="218">
        <v>14</v>
      </c>
      <c r="L18" s="218">
        <v>3</v>
      </c>
      <c r="M18" s="218">
        <v>5</v>
      </c>
      <c r="N18" s="218">
        <v>1</v>
      </c>
      <c r="O18" s="218">
        <v>9</v>
      </c>
      <c r="P18" s="218">
        <v>5</v>
      </c>
      <c r="Q18" s="218">
        <v>59</v>
      </c>
      <c r="R18" s="219">
        <v>0</v>
      </c>
      <c r="S18" s="219">
        <v>64</v>
      </c>
      <c r="T18" s="218">
        <v>0</v>
      </c>
      <c r="U18" s="218">
        <v>17</v>
      </c>
      <c r="V18" s="219">
        <v>1</v>
      </c>
      <c r="W18" s="219">
        <v>18</v>
      </c>
      <c r="X18" s="218">
        <v>1</v>
      </c>
      <c r="Y18" s="218">
        <v>0</v>
      </c>
      <c r="Z18" s="219">
        <v>0</v>
      </c>
      <c r="AA18" s="219">
        <v>1</v>
      </c>
      <c r="AB18" s="218"/>
      <c r="AC18" s="218"/>
      <c r="AD18" s="219"/>
      <c r="AE18" s="219"/>
      <c r="AF18" s="217">
        <f t="shared" si="1"/>
        <v>12</v>
      </c>
      <c r="AG18" s="217">
        <f t="shared" si="0"/>
        <v>91</v>
      </c>
      <c r="AH18" s="217">
        <f t="shared" si="0"/>
        <v>3</v>
      </c>
      <c r="AI18" s="217">
        <f t="shared" si="0"/>
        <v>106</v>
      </c>
      <c r="AJ18" s="294"/>
    </row>
    <row r="19" spans="1:36" s="1" customFormat="1" ht="19.5">
      <c r="A19" s="376"/>
      <c r="B19" s="97" t="s">
        <v>133</v>
      </c>
      <c r="C19" s="88" t="s">
        <v>295</v>
      </c>
      <c r="D19" s="193"/>
      <c r="E19" s="193"/>
      <c r="F19" s="193"/>
      <c r="G19" s="218"/>
      <c r="H19" s="218">
        <v>0</v>
      </c>
      <c r="I19" s="218">
        <v>3</v>
      </c>
      <c r="J19" s="218">
        <v>0</v>
      </c>
      <c r="K19" s="218">
        <v>3</v>
      </c>
      <c r="L19" s="218"/>
      <c r="M19" s="218"/>
      <c r="N19" s="218"/>
      <c r="O19" s="218"/>
      <c r="P19" s="218">
        <v>1</v>
      </c>
      <c r="Q19" s="218">
        <v>0</v>
      </c>
      <c r="R19" s="219">
        <v>0</v>
      </c>
      <c r="S19" s="219">
        <v>1</v>
      </c>
      <c r="T19" s="218"/>
      <c r="U19" s="218"/>
      <c r="V19" s="219"/>
      <c r="W19" s="219"/>
      <c r="X19" s="218"/>
      <c r="Y19" s="218"/>
      <c r="Z19" s="219"/>
      <c r="AA19" s="219"/>
      <c r="AB19" s="218"/>
      <c r="AC19" s="218"/>
      <c r="AD19" s="219"/>
      <c r="AE19" s="219"/>
      <c r="AF19" s="217">
        <f t="shared" si="1"/>
        <v>1</v>
      </c>
      <c r="AG19" s="217">
        <f t="shared" si="0"/>
        <v>3</v>
      </c>
      <c r="AH19" s="217">
        <f t="shared" si="0"/>
        <v>0</v>
      </c>
      <c r="AI19" s="217">
        <f t="shared" si="0"/>
        <v>4</v>
      </c>
      <c r="AJ19" s="294"/>
    </row>
    <row r="20" spans="1:36" s="1" customFormat="1" ht="19.5">
      <c r="A20" s="376"/>
      <c r="B20" s="97" t="s">
        <v>135</v>
      </c>
      <c r="C20" s="88" t="s">
        <v>294</v>
      </c>
      <c r="D20" s="193">
        <v>2</v>
      </c>
      <c r="E20" s="193">
        <v>0</v>
      </c>
      <c r="F20" s="193">
        <v>4</v>
      </c>
      <c r="G20" s="218">
        <v>6</v>
      </c>
      <c r="H20" s="218">
        <v>74</v>
      </c>
      <c r="I20" s="218">
        <v>47</v>
      </c>
      <c r="J20" s="218">
        <v>3</v>
      </c>
      <c r="K20" s="218">
        <v>124</v>
      </c>
      <c r="L20" s="218">
        <v>36</v>
      </c>
      <c r="M20" s="218">
        <v>15</v>
      </c>
      <c r="N20" s="218">
        <v>2</v>
      </c>
      <c r="O20" s="218">
        <v>53</v>
      </c>
      <c r="P20" s="218">
        <v>23</v>
      </c>
      <c r="Q20" s="218">
        <v>37</v>
      </c>
      <c r="R20" s="219">
        <v>0</v>
      </c>
      <c r="S20" s="219">
        <v>60</v>
      </c>
      <c r="T20" s="218">
        <v>2</v>
      </c>
      <c r="U20" s="218">
        <v>7</v>
      </c>
      <c r="V20" s="219">
        <v>0</v>
      </c>
      <c r="W20" s="219">
        <v>9</v>
      </c>
      <c r="X20" s="218">
        <v>4</v>
      </c>
      <c r="Y20" s="218">
        <v>0</v>
      </c>
      <c r="Z20" s="219">
        <v>1</v>
      </c>
      <c r="AA20" s="219">
        <v>5</v>
      </c>
      <c r="AB20" s="218">
        <v>2</v>
      </c>
      <c r="AC20" s="218">
        <v>0</v>
      </c>
      <c r="AD20" s="219">
        <v>0</v>
      </c>
      <c r="AE20" s="219">
        <v>2</v>
      </c>
      <c r="AF20" s="217">
        <f t="shared" si="1"/>
        <v>143</v>
      </c>
      <c r="AG20" s="217">
        <f t="shared" si="0"/>
        <v>106</v>
      </c>
      <c r="AH20" s="217">
        <f t="shared" si="0"/>
        <v>10</v>
      </c>
      <c r="AI20" s="217">
        <f t="shared" si="0"/>
        <v>259</v>
      </c>
      <c r="AJ20" s="294"/>
    </row>
    <row r="21" spans="1:36" s="1" customFormat="1" ht="20.25" thickBot="1">
      <c r="A21" s="376"/>
      <c r="B21" s="97" t="s">
        <v>137</v>
      </c>
      <c r="C21" s="88" t="s">
        <v>292</v>
      </c>
      <c r="D21" s="193">
        <v>0</v>
      </c>
      <c r="E21" s="193">
        <v>0</v>
      </c>
      <c r="F21" s="193">
        <v>3</v>
      </c>
      <c r="G21" s="218">
        <v>3</v>
      </c>
      <c r="H21" s="218">
        <v>21</v>
      </c>
      <c r="I21" s="218">
        <v>4</v>
      </c>
      <c r="J21" s="218">
        <v>0</v>
      </c>
      <c r="K21" s="218">
        <v>25</v>
      </c>
      <c r="L21" s="218">
        <v>2</v>
      </c>
      <c r="M21" s="218">
        <v>0</v>
      </c>
      <c r="N21" s="218">
        <v>1</v>
      </c>
      <c r="O21" s="218">
        <v>3</v>
      </c>
      <c r="P21" s="218">
        <v>1</v>
      </c>
      <c r="Q21" s="218">
        <v>9</v>
      </c>
      <c r="R21" s="219">
        <v>1</v>
      </c>
      <c r="S21" s="219">
        <v>11</v>
      </c>
      <c r="T21" s="218">
        <v>0</v>
      </c>
      <c r="U21" s="218">
        <v>1</v>
      </c>
      <c r="V21" s="219">
        <v>0</v>
      </c>
      <c r="W21" s="219">
        <v>1</v>
      </c>
      <c r="X21" s="218"/>
      <c r="Y21" s="218"/>
      <c r="Z21" s="219"/>
      <c r="AA21" s="219"/>
      <c r="AB21" s="218"/>
      <c r="AC21" s="218"/>
      <c r="AD21" s="219"/>
      <c r="AE21" s="219"/>
      <c r="AF21" s="217">
        <f t="shared" si="1"/>
        <v>24</v>
      </c>
      <c r="AG21" s="217">
        <f t="shared" si="0"/>
        <v>14</v>
      </c>
      <c r="AH21" s="217">
        <f t="shared" si="0"/>
        <v>5</v>
      </c>
      <c r="AI21" s="217">
        <f t="shared" si="0"/>
        <v>43</v>
      </c>
      <c r="AJ21" s="294"/>
    </row>
    <row r="22" spans="1:36" s="1" customFormat="1" ht="18" customHeight="1" thickBot="1">
      <c r="A22" s="421"/>
      <c r="B22" s="98"/>
      <c r="C22" s="107" t="s">
        <v>28</v>
      </c>
      <c r="D22" s="220">
        <f>SUM(D6:D21)</f>
        <v>331</v>
      </c>
      <c r="E22" s="220">
        <f aca="true" t="shared" si="2" ref="E22:AE22">SUM(E6:E21)</f>
        <v>18</v>
      </c>
      <c r="F22" s="220">
        <f t="shared" si="2"/>
        <v>118</v>
      </c>
      <c r="G22" s="220">
        <f t="shared" si="2"/>
        <v>467</v>
      </c>
      <c r="H22" s="220">
        <f t="shared" si="2"/>
        <v>1187</v>
      </c>
      <c r="I22" s="220">
        <f t="shared" si="2"/>
        <v>666</v>
      </c>
      <c r="J22" s="220">
        <f t="shared" si="2"/>
        <v>63</v>
      </c>
      <c r="K22" s="220">
        <f t="shared" si="2"/>
        <v>1916</v>
      </c>
      <c r="L22" s="220">
        <f t="shared" si="2"/>
        <v>769</v>
      </c>
      <c r="M22" s="220">
        <f t="shared" si="2"/>
        <v>210</v>
      </c>
      <c r="N22" s="220">
        <f t="shared" si="2"/>
        <v>22</v>
      </c>
      <c r="O22" s="220">
        <f t="shared" si="2"/>
        <v>1001</v>
      </c>
      <c r="P22" s="220">
        <f t="shared" si="2"/>
        <v>1329</v>
      </c>
      <c r="Q22" s="220">
        <f t="shared" si="2"/>
        <v>4024</v>
      </c>
      <c r="R22" s="220">
        <f t="shared" si="2"/>
        <v>53</v>
      </c>
      <c r="S22" s="220">
        <f t="shared" si="2"/>
        <v>5406</v>
      </c>
      <c r="T22" s="220">
        <f t="shared" si="2"/>
        <v>27</v>
      </c>
      <c r="U22" s="220">
        <f t="shared" si="2"/>
        <v>1011</v>
      </c>
      <c r="V22" s="220">
        <f t="shared" si="2"/>
        <v>10</v>
      </c>
      <c r="W22" s="220">
        <f t="shared" si="2"/>
        <v>1048</v>
      </c>
      <c r="X22" s="220">
        <f t="shared" si="2"/>
        <v>137</v>
      </c>
      <c r="Y22" s="220">
        <f t="shared" si="2"/>
        <v>46</v>
      </c>
      <c r="Z22" s="220">
        <f t="shared" si="2"/>
        <v>2</v>
      </c>
      <c r="AA22" s="220">
        <f t="shared" si="2"/>
        <v>185</v>
      </c>
      <c r="AB22" s="220">
        <f t="shared" si="2"/>
        <v>61</v>
      </c>
      <c r="AC22" s="220">
        <f t="shared" si="2"/>
        <v>19</v>
      </c>
      <c r="AD22" s="220">
        <f t="shared" si="2"/>
        <v>2</v>
      </c>
      <c r="AE22" s="220">
        <f t="shared" si="2"/>
        <v>82</v>
      </c>
      <c r="AF22" s="220">
        <f t="shared" si="1"/>
        <v>3841</v>
      </c>
      <c r="AG22" s="220">
        <f t="shared" si="1"/>
        <v>5994</v>
      </c>
      <c r="AH22" s="220">
        <f t="shared" si="1"/>
        <v>270</v>
      </c>
      <c r="AI22" s="221">
        <f t="shared" si="1"/>
        <v>10105</v>
      </c>
      <c r="AJ22" s="294"/>
    </row>
    <row r="23" spans="1:36" s="1" customFormat="1" ht="11.25" customHeight="1">
      <c r="A23" s="420" t="s">
        <v>140</v>
      </c>
      <c r="B23" s="97" t="s">
        <v>141</v>
      </c>
      <c r="C23" s="86" t="s">
        <v>142</v>
      </c>
      <c r="D23" s="222">
        <v>10</v>
      </c>
      <c r="E23" s="222">
        <v>4</v>
      </c>
      <c r="F23" s="222">
        <v>4</v>
      </c>
      <c r="G23" s="223">
        <v>18</v>
      </c>
      <c r="H23" s="223">
        <v>56</v>
      </c>
      <c r="I23" s="223">
        <v>55</v>
      </c>
      <c r="J23" s="223">
        <v>6</v>
      </c>
      <c r="K23" s="223">
        <v>117</v>
      </c>
      <c r="L23" s="223">
        <v>30</v>
      </c>
      <c r="M23" s="223">
        <v>5</v>
      </c>
      <c r="N23" s="223">
        <v>0</v>
      </c>
      <c r="O23" s="223">
        <v>35</v>
      </c>
      <c r="P23" s="223">
        <v>86</v>
      </c>
      <c r="Q23" s="223">
        <v>221</v>
      </c>
      <c r="R23" s="224">
        <v>4</v>
      </c>
      <c r="S23" s="224">
        <v>311</v>
      </c>
      <c r="T23" s="223">
        <v>4</v>
      </c>
      <c r="U23" s="223">
        <v>29</v>
      </c>
      <c r="V23" s="224">
        <v>0</v>
      </c>
      <c r="W23" s="224">
        <v>33</v>
      </c>
      <c r="X23" s="223">
        <v>2</v>
      </c>
      <c r="Y23" s="223">
        <v>2</v>
      </c>
      <c r="Z23" s="224">
        <v>0</v>
      </c>
      <c r="AA23" s="224">
        <v>4</v>
      </c>
      <c r="AB23" s="223">
        <v>23</v>
      </c>
      <c r="AC23" s="223">
        <v>3</v>
      </c>
      <c r="AD23" s="224">
        <v>0</v>
      </c>
      <c r="AE23" s="224">
        <v>26</v>
      </c>
      <c r="AF23" s="225">
        <f t="shared" si="1"/>
        <v>211</v>
      </c>
      <c r="AG23" s="225">
        <f t="shared" si="1"/>
        <v>319</v>
      </c>
      <c r="AH23" s="225">
        <f t="shared" si="1"/>
        <v>14</v>
      </c>
      <c r="AI23" s="225">
        <f t="shared" si="1"/>
        <v>544</v>
      </c>
      <c r="AJ23" s="294"/>
    </row>
    <row r="24" spans="1:36" s="1" customFormat="1" ht="9.75">
      <c r="A24" s="376"/>
      <c r="B24" s="97" t="s">
        <v>143</v>
      </c>
      <c r="C24" s="88" t="s">
        <v>145</v>
      </c>
      <c r="D24" s="210">
        <v>65</v>
      </c>
      <c r="E24" s="210">
        <v>9</v>
      </c>
      <c r="F24" s="210">
        <v>26</v>
      </c>
      <c r="G24" s="226">
        <v>100</v>
      </c>
      <c r="H24" s="226">
        <v>151</v>
      </c>
      <c r="I24" s="226">
        <v>117</v>
      </c>
      <c r="J24" s="226">
        <v>24</v>
      </c>
      <c r="K24" s="226">
        <v>292</v>
      </c>
      <c r="L24" s="226">
        <v>214</v>
      </c>
      <c r="M24" s="226">
        <v>47</v>
      </c>
      <c r="N24" s="226">
        <v>11</v>
      </c>
      <c r="O24" s="226">
        <v>272</v>
      </c>
      <c r="P24" s="226">
        <v>364</v>
      </c>
      <c r="Q24" s="226">
        <v>1472</v>
      </c>
      <c r="R24" s="227">
        <v>18</v>
      </c>
      <c r="S24" s="227">
        <v>1854</v>
      </c>
      <c r="T24" s="226">
        <v>5</v>
      </c>
      <c r="U24" s="226">
        <v>417</v>
      </c>
      <c r="V24" s="227">
        <v>5</v>
      </c>
      <c r="W24" s="227">
        <v>427</v>
      </c>
      <c r="X24" s="226">
        <v>46</v>
      </c>
      <c r="Y24" s="226">
        <v>12</v>
      </c>
      <c r="Z24" s="227">
        <v>0</v>
      </c>
      <c r="AA24" s="227">
        <v>58</v>
      </c>
      <c r="AB24" s="226">
        <v>5</v>
      </c>
      <c r="AC24" s="226">
        <v>2</v>
      </c>
      <c r="AD24" s="227">
        <v>0</v>
      </c>
      <c r="AE24" s="227">
        <v>7</v>
      </c>
      <c r="AF24" s="225">
        <f t="shared" si="1"/>
        <v>850</v>
      </c>
      <c r="AG24" s="225">
        <f t="shared" si="1"/>
        <v>2076</v>
      </c>
      <c r="AH24" s="225">
        <f t="shared" si="1"/>
        <v>84</v>
      </c>
      <c r="AI24" s="225">
        <f t="shared" si="1"/>
        <v>3010</v>
      </c>
      <c r="AJ24" s="294"/>
    </row>
    <row r="25" spans="1:36" s="1" customFormat="1" ht="19.5">
      <c r="A25" s="376"/>
      <c r="B25" s="97" t="s">
        <v>144</v>
      </c>
      <c r="C25" s="88" t="s">
        <v>147</v>
      </c>
      <c r="D25" s="210">
        <v>1</v>
      </c>
      <c r="E25" s="210">
        <v>0</v>
      </c>
      <c r="F25" s="210">
        <v>2</v>
      </c>
      <c r="G25" s="226">
        <v>3</v>
      </c>
      <c r="H25" s="226">
        <v>10</v>
      </c>
      <c r="I25" s="226">
        <v>21</v>
      </c>
      <c r="J25" s="226">
        <v>0</v>
      </c>
      <c r="K25" s="226">
        <v>31</v>
      </c>
      <c r="L25" s="226">
        <v>8</v>
      </c>
      <c r="M25" s="226">
        <v>0</v>
      </c>
      <c r="N25" s="226">
        <v>0</v>
      </c>
      <c r="O25" s="226">
        <v>8</v>
      </c>
      <c r="P25" s="226">
        <v>5</v>
      </c>
      <c r="Q25" s="226">
        <v>60</v>
      </c>
      <c r="R25" s="227">
        <v>3</v>
      </c>
      <c r="S25" s="227">
        <v>68</v>
      </c>
      <c r="T25" s="226">
        <v>0</v>
      </c>
      <c r="U25" s="226">
        <v>37</v>
      </c>
      <c r="V25" s="227">
        <v>1</v>
      </c>
      <c r="W25" s="227">
        <v>38</v>
      </c>
      <c r="X25" s="226"/>
      <c r="Y25" s="226"/>
      <c r="Z25" s="227"/>
      <c r="AA25" s="227"/>
      <c r="AB25" s="226">
        <v>0</v>
      </c>
      <c r="AC25" s="226">
        <v>1</v>
      </c>
      <c r="AD25" s="227">
        <v>0</v>
      </c>
      <c r="AE25" s="227">
        <v>1</v>
      </c>
      <c r="AF25" s="225">
        <f t="shared" si="1"/>
        <v>24</v>
      </c>
      <c r="AG25" s="225">
        <f t="shared" si="1"/>
        <v>119</v>
      </c>
      <c r="AH25" s="225">
        <f t="shared" si="1"/>
        <v>6</v>
      </c>
      <c r="AI25" s="225">
        <f t="shared" si="1"/>
        <v>149</v>
      </c>
      <c r="AJ25" s="294"/>
    </row>
    <row r="26" spans="1:36" s="1" customFormat="1" ht="9.75">
      <c r="A26" s="376"/>
      <c r="B26" s="97" t="s">
        <v>146</v>
      </c>
      <c r="C26" s="88" t="s">
        <v>149</v>
      </c>
      <c r="D26" s="210">
        <v>3</v>
      </c>
      <c r="E26" s="210">
        <v>0</v>
      </c>
      <c r="F26" s="210">
        <v>1</v>
      </c>
      <c r="G26" s="226">
        <v>4</v>
      </c>
      <c r="H26" s="226">
        <v>29</v>
      </c>
      <c r="I26" s="226">
        <v>13</v>
      </c>
      <c r="J26" s="226">
        <v>0</v>
      </c>
      <c r="K26" s="226">
        <v>42</v>
      </c>
      <c r="L26" s="226"/>
      <c r="M26" s="226"/>
      <c r="N26" s="226"/>
      <c r="O26" s="226"/>
      <c r="P26" s="226">
        <v>15</v>
      </c>
      <c r="Q26" s="226">
        <v>27</v>
      </c>
      <c r="R26" s="227">
        <v>0</v>
      </c>
      <c r="S26" s="227">
        <v>42</v>
      </c>
      <c r="T26" s="226">
        <v>0</v>
      </c>
      <c r="U26" s="226">
        <v>5</v>
      </c>
      <c r="V26" s="227">
        <v>0</v>
      </c>
      <c r="W26" s="227">
        <v>5</v>
      </c>
      <c r="X26" s="226">
        <v>1</v>
      </c>
      <c r="Y26" s="226">
        <v>0</v>
      </c>
      <c r="Z26" s="227">
        <v>0</v>
      </c>
      <c r="AA26" s="227">
        <v>1</v>
      </c>
      <c r="AB26" s="226"/>
      <c r="AC26" s="226"/>
      <c r="AD26" s="227"/>
      <c r="AE26" s="227"/>
      <c r="AF26" s="225">
        <f t="shared" si="1"/>
        <v>48</v>
      </c>
      <c r="AG26" s="225">
        <f t="shared" si="1"/>
        <v>45</v>
      </c>
      <c r="AH26" s="225">
        <f t="shared" si="1"/>
        <v>1</v>
      </c>
      <c r="AI26" s="225">
        <f t="shared" si="1"/>
        <v>94</v>
      </c>
      <c r="AJ26" s="294"/>
    </row>
    <row r="27" spans="1:36" s="1" customFormat="1" ht="19.5">
      <c r="A27" s="376"/>
      <c r="B27" s="97" t="s">
        <v>148</v>
      </c>
      <c r="C27" s="88" t="s">
        <v>151</v>
      </c>
      <c r="D27" s="210">
        <v>8</v>
      </c>
      <c r="E27" s="210">
        <v>9</v>
      </c>
      <c r="F27" s="210">
        <v>6</v>
      </c>
      <c r="G27" s="226">
        <v>23</v>
      </c>
      <c r="H27" s="226">
        <v>28</v>
      </c>
      <c r="I27" s="226">
        <v>54</v>
      </c>
      <c r="J27" s="226">
        <v>5</v>
      </c>
      <c r="K27" s="226">
        <v>87</v>
      </c>
      <c r="L27" s="226">
        <v>8</v>
      </c>
      <c r="M27" s="226">
        <v>20</v>
      </c>
      <c r="N27" s="226">
        <v>2</v>
      </c>
      <c r="O27" s="226">
        <v>30</v>
      </c>
      <c r="P27" s="226">
        <v>17</v>
      </c>
      <c r="Q27" s="226">
        <v>291</v>
      </c>
      <c r="R27" s="227">
        <v>5</v>
      </c>
      <c r="S27" s="227">
        <v>313</v>
      </c>
      <c r="T27" s="226">
        <v>0</v>
      </c>
      <c r="U27" s="226">
        <v>327</v>
      </c>
      <c r="V27" s="227">
        <v>3</v>
      </c>
      <c r="W27" s="227">
        <v>330</v>
      </c>
      <c r="X27" s="226">
        <v>0</v>
      </c>
      <c r="Y27" s="226">
        <v>5</v>
      </c>
      <c r="Z27" s="227">
        <v>0</v>
      </c>
      <c r="AA27" s="227">
        <v>5</v>
      </c>
      <c r="AB27" s="226">
        <v>0</v>
      </c>
      <c r="AC27" s="226">
        <v>1</v>
      </c>
      <c r="AD27" s="227">
        <v>0</v>
      </c>
      <c r="AE27" s="227">
        <v>1</v>
      </c>
      <c r="AF27" s="225">
        <f t="shared" si="1"/>
        <v>61</v>
      </c>
      <c r="AG27" s="225">
        <f t="shared" si="1"/>
        <v>707</v>
      </c>
      <c r="AH27" s="225">
        <f t="shared" si="1"/>
        <v>21</v>
      </c>
      <c r="AI27" s="225">
        <f t="shared" si="1"/>
        <v>789</v>
      </c>
      <c r="AJ27" s="294"/>
    </row>
    <row r="28" spans="1:36" s="1" customFormat="1" ht="9.75">
      <c r="A28" s="376"/>
      <c r="B28" s="97" t="s">
        <v>150</v>
      </c>
      <c r="C28" s="88" t="s">
        <v>153</v>
      </c>
      <c r="D28" s="210">
        <v>7</v>
      </c>
      <c r="E28" s="210">
        <v>0</v>
      </c>
      <c r="F28" s="210">
        <v>11</v>
      </c>
      <c r="G28" s="226">
        <v>18</v>
      </c>
      <c r="H28" s="226">
        <v>17</v>
      </c>
      <c r="I28" s="226">
        <v>9</v>
      </c>
      <c r="J28" s="226">
        <v>8</v>
      </c>
      <c r="K28" s="226">
        <v>34</v>
      </c>
      <c r="L28" s="226">
        <v>12</v>
      </c>
      <c r="M28" s="226">
        <v>0</v>
      </c>
      <c r="N28" s="226">
        <v>0</v>
      </c>
      <c r="O28" s="226">
        <v>12</v>
      </c>
      <c r="P28" s="226">
        <v>18</v>
      </c>
      <c r="Q28" s="226">
        <v>38</v>
      </c>
      <c r="R28" s="227">
        <v>0</v>
      </c>
      <c r="S28" s="227">
        <v>56</v>
      </c>
      <c r="T28" s="226">
        <v>0</v>
      </c>
      <c r="U28" s="226">
        <v>25</v>
      </c>
      <c r="V28" s="227">
        <v>1</v>
      </c>
      <c r="W28" s="227">
        <v>26</v>
      </c>
      <c r="X28" s="226">
        <v>2</v>
      </c>
      <c r="Y28" s="226">
        <v>0</v>
      </c>
      <c r="Z28" s="227">
        <v>0</v>
      </c>
      <c r="AA28" s="227">
        <v>2</v>
      </c>
      <c r="AB28" s="226">
        <v>1</v>
      </c>
      <c r="AC28" s="226">
        <v>0</v>
      </c>
      <c r="AD28" s="227">
        <v>0</v>
      </c>
      <c r="AE28" s="227">
        <v>1</v>
      </c>
      <c r="AF28" s="225">
        <f t="shared" si="1"/>
        <v>57</v>
      </c>
      <c r="AG28" s="225">
        <f t="shared" si="1"/>
        <v>72</v>
      </c>
      <c r="AH28" s="225">
        <f t="shared" si="1"/>
        <v>20</v>
      </c>
      <c r="AI28" s="225">
        <f t="shared" si="1"/>
        <v>149</v>
      </c>
      <c r="AJ28" s="294"/>
    </row>
    <row r="29" spans="1:36" s="1" customFormat="1" ht="9.75">
      <c r="A29" s="376"/>
      <c r="B29" s="97" t="s">
        <v>152</v>
      </c>
      <c r="C29" s="88" t="s">
        <v>155</v>
      </c>
      <c r="D29" s="210">
        <v>8</v>
      </c>
      <c r="E29" s="210">
        <v>2</v>
      </c>
      <c r="F29" s="210">
        <v>6</v>
      </c>
      <c r="G29" s="226">
        <v>16</v>
      </c>
      <c r="H29" s="226">
        <v>45</v>
      </c>
      <c r="I29" s="226">
        <v>25</v>
      </c>
      <c r="J29" s="226">
        <v>5</v>
      </c>
      <c r="K29" s="226">
        <v>75</v>
      </c>
      <c r="L29" s="226">
        <v>33</v>
      </c>
      <c r="M29" s="226">
        <v>11</v>
      </c>
      <c r="N29" s="226">
        <v>0</v>
      </c>
      <c r="O29" s="226">
        <v>44</v>
      </c>
      <c r="P29" s="226">
        <v>52</v>
      </c>
      <c r="Q29" s="226">
        <v>356</v>
      </c>
      <c r="R29" s="227">
        <v>4</v>
      </c>
      <c r="S29" s="227">
        <v>412</v>
      </c>
      <c r="T29" s="226">
        <v>0</v>
      </c>
      <c r="U29" s="226">
        <v>91</v>
      </c>
      <c r="V29" s="227">
        <v>3</v>
      </c>
      <c r="W29" s="227">
        <v>94</v>
      </c>
      <c r="X29" s="226">
        <v>6</v>
      </c>
      <c r="Y29" s="226">
        <v>1</v>
      </c>
      <c r="Z29" s="227">
        <v>0</v>
      </c>
      <c r="AA29" s="227">
        <v>7</v>
      </c>
      <c r="AB29" s="226">
        <v>4</v>
      </c>
      <c r="AC29" s="226">
        <v>1</v>
      </c>
      <c r="AD29" s="227">
        <v>0</v>
      </c>
      <c r="AE29" s="227">
        <v>5</v>
      </c>
      <c r="AF29" s="225">
        <f t="shared" si="1"/>
        <v>148</v>
      </c>
      <c r="AG29" s="225">
        <f t="shared" si="1"/>
        <v>487</v>
      </c>
      <c r="AH29" s="225">
        <f t="shared" si="1"/>
        <v>18</v>
      </c>
      <c r="AI29" s="225">
        <f t="shared" si="1"/>
        <v>653</v>
      </c>
      <c r="AJ29" s="294"/>
    </row>
    <row r="30" spans="1:36" s="1" customFormat="1" ht="9.75">
      <c r="A30" s="376"/>
      <c r="B30" s="97" t="s">
        <v>154</v>
      </c>
      <c r="C30" s="88" t="s">
        <v>157</v>
      </c>
      <c r="D30" s="210">
        <v>53</v>
      </c>
      <c r="E30" s="210">
        <v>2</v>
      </c>
      <c r="F30" s="210">
        <v>22</v>
      </c>
      <c r="G30" s="226">
        <v>77</v>
      </c>
      <c r="H30" s="226">
        <v>78</v>
      </c>
      <c r="I30" s="226">
        <v>56</v>
      </c>
      <c r="J30" s="226">
        <v>11</v>
      </c>
      <c r="K30" s="226">
        <v>145</v>
      </c>
      <c r="L30" s="226">
        <v>234</v>
      </c>
      <c r="M30" s="226">
        <v>85</v>
      </c>
      <c r="N30" s="226">
        <v>18</v>
      </c>
      <c r="O30" s="226">
        <v>337</v>
      </c>
      <c r="P30" s="226">
        <v>266</v>
      </c>
      <c r="Q30" s="226">
        <v>967</v>
      </c>
      <c r="R30" s="227">
        <v>11</v>
      </c>
      <c r="S30" s="227">
        <v>1244</v>
      </c>
      <c r="T30" s="226">
        <v>1</v>
      </c>
      <c r="U30" s="226">
        <v>271</v>
      </c>
      <c r="V30" s="227">
        <v>8</v>
      </c>
      <c r="W30" s="227">
        <v>280</v>
      </c>
      <c r="X30" s="226">
        <v>15</v>
      </c>
      <c r="Y30" s="226">
        <v>1</v>
      </c>
      <c r="Z30" s="227">
        <v>0</v>
      </c>
      <c r="AA30" s="227">
        <v>16</v>
      </c>
      <c r="AB30" s="226">
        <v>5</v>
      </c>
      <c r="AC30" s="226">
        <v>4</v>
      </c>
      <c r="AD30" s="227">
        <v>1</v>
      </c>
      <c r="AE30" s="227">
        <v>10</v>
      </c>
      <c r="AF30" s="225">
        <f t="shared" si="1"/>
        <v>652</v>
      </c>
      <c r="AG30" s="225">
        <f t="shared" si="1"/>
        <v>1386</v>
      </c>
      <c r="AH30" s="225">
        <f t="shared" si="1"/>
        <v>71</v>
      </c>
      <c r="AI30" s="225">
        <f t="shared" si="1"/>
        <v>2109</v>
      </c>
      <c r="AJ30" s="294"/>
    </row>
    <row r="31" spans="1:36" s="1" customFormat="1" ht="9.75">
      <c r="A31" s="376"/>
      <c r="B31" s="97" t="s">
        <v>156</v>
      </c>
      <c r="C31" s="88" t="s">
        <v>159</v>
      </c>
      <c r="D31" s="210">
        <v>11</v>
      </c>
      <c r="E31" s="210">
        <v>0</v>
      </c>
      <c r="F31" s="210">
        <v>12</v>
      </c>
      <c r="G31" s="226">
        <v>23</v>
      </c>
      <c r="H31" s="226">
        <v>58</v>
      </c>
      <c r="I31" s="226">
        <v>17</v>
      </c>
      <c r="J31" s="226">
        <v>11</v>
      </c>
      <c r="K31" s="226">
        <v>86</v>
      </c>
      <c r="L31" s="226">
        <v>20</v>
      </c>
      <c r="M31" s="226">
        <v>15</v>
      </c>
      <c r="N31" s="226">
        <v>1</v>
      </c>
      <c r="O31" s="226">
        <v>36</v>
      </c>
      <c r="P31" s="226">
        <v>34</v>
      </c>
      <c r="Q31" s="226">
        <v>330</v>
      </c>
      <c r="R31" s="227">
        <v>4</v>
      </c>
      <c r="S31" s="227">
        <v>368</v>
      </c>
      <c r="T31" s="226">
        <v>0</v>
      </c>
      <c r="U31" s="226">
        <v>82</v>
      </c>
      <c r="V31" s="227">
        <v>2</v>
      </c>
      <c r="W31" s="227">
        <v>84</v>
      </c>
      <c r="X31" s="226">
        <v>0</v>
      </c>
      <c r="Y31" s="226">
        <v>5</v>
      </c>
      <c r="Z31" s="227">
        <v>0</v>
      </c>
      <c r="AA31" s="227">
        <v>5</v>
      </c>
      <c r="AB31" s="226">
        <v>0</v>
      </c>
      <c r="AC31" s="226">
        <v>1</v>
      </c>
      <c r="AD31" s="227">
        <v>0</v>
      </c>
      <c r="AE31" s="227">
        <v>1</v>
      </c>
      <c r="AF31" s="225">
        <f t="shared" si="1"/>
        <v>123</v>
      </c>
      <c r="AG31" s="225">
        <f t="shared" si="1"/>
        <v>450</v>
      </c>
      <c r="AH31" s="225">
        <f t="shared" si="1"/>
        <v>30</v>
      </c>
      <c r="AI31" s="225">
        <f t="shared" si="1"/>
        <v>603</v>
      </c>
      <c r="AJ31" s="294"/>
    </row>
    <row r="32" spans="1:36" s="1" customFormat="1" ht="9.75">
      <c r="A32" s="376"/>
      <c r="B32" s="97" t="s">
        <v>158</v>
      </c>
      <c r="C32" s="88" t="s">
        <v>161</v>
      </c>
      <c r="D32" s="210">
        <v>18</v>
      </c>
      <c r="E32" s="210">
        <v>0</v>
      </c>
      <c r="F32" s="210">
        <v>12</v>
      </c>
      <c r="G32" s="226">
        <v>30</v>
      </c>
      <c r="H32" s="226">
        <v>78</v>
      </c>
      <c r="I32" s="226">
        <v>112</v>
      </c>
      <c r="J32" s="226">
        <v>8</v>
      </c>
      <c r="K32" s="226">
        <v>198</v>
      </c>
      <c r="L32" s="226">
        <v>62</v>
      </c>
      <c r="M32" s="226">
        <v>50</v>
      </c>
      <c r="N32" s="226">
        <v>11</v>
      </c>
      <c r="O32" s="226">
        <v>123</v>
      </c>
      <c r="P32" s="226">
        <v>57</v>
      </c>
      <c r="Q32" s="226">
        <v>1092</v>
      </c>
      <c r="R32" s="227">
        <v>9</v>
      </c>
      <c r="S32" s="227">
        <v>1158</v>
      </c>
      <c r="T32" s="226">
        <v>0</v>
      </c>
      <c r="U32" s="226">
        <v>304</v>
      </c>
      <c r="V32" s="227">
        <v>0</v>
      </c>
      <c r="W32" s="227">
        <v>304</v>
      </c>
      <c r="X32" s="226">
        <v>6</v>
      </c>
      <c r="Y32" s="226">
        <v>3</v>
      </c>
      <c r="Z32" s="227">
        <v>0</v>
      </c>
      <c r="AA32" s="227">
        <v>9</v>
      </c>
      <c r="AB32" s="226"/>
      <c r="AC32" s="226"/>
      <c r="AD32" s="227"/>
      <c r="AE32" s="227"/>
      <c r="AF32" s="225">
        <f t="shared" si="1"/>
        <v>221</v>
      </c>
      <c r="AG32" s="225">
        <f t="shared" si="1"/>
        <v>1561</v>
      </c>
      <c r="AH32" s="225">
        <f t="shared" si="1"/>
        <v>40</v>
      </c>
      <c r="AI32" s="225">
        <f t="shared" si="1"/>
        <v>1822</v>
      </c>
      <c r="AJ32" s="294"/>
    </row>
    <row r="33" spans="1:36" s="1" customFormat="1" ht="19.5">
      <c r="A33" s="376"/>
      <c r="B33" s="97" t="s">
        <v>160</v>
      </c>
      <c r="C33" s="88" t="s">
        <v>163</v>
      </c>
      <c r="D33" s="210">
        <v>26</v>
      </c>
      <c r="E33" s="210">
        <v>18</v>
      </c>
      <c r="F33" s="210">
        <v>13</v>
      </c>
      <c r="G33" s="226">
        <v>57</v>
      </c>
      <c r="H33" s="226">
        <v>81</v>
      </c>
      <c r="I33" s="226">
        <v>294</v>
      </c>
      <c r="J33" s="226">
        <v>9</v>
      </c>
      <c r="K33" s="226">
        <v>384</v>
      </c>
      <c r="L33" s="226">
        <v>147</v>
      </c>
      <c r="M33" s="226">
        <v>41</v>
      </c>
      <c r="N33" s="226">
        <v>18</v>
      </c>
      <c r="O33" s="226">
        <v>206</v>
      </c>
      <c r="P33" s="226">
        <v>348</v>
      </c>
      <c r="Q33" s="226">
        <v>3170</v>
      </c>
      <c r="R33" s="227">
        <v>43</v>
      </c>
      <c r="S33" s="227">
        <v>3561</v>
      </c>
      <c r="T33" s="226">
        <v>3</v>
      </c>
      <c r="U33" s="226">
        <v>556</v>
      </c>
      <c r="V33" s="227">
        <v>6</v>
      </c>
      <c r="W33" s="227">
        <v>565</v>
      </c>
      <c r="X33" s="226">
        <v>31</v>
      </c>
      <c r="Y33" s="226">
        <v>7</v>
      </c>
      <c r="Z33" s="227">
        <v>0</v>
      </c>
      <c r="AA33" s="227">
        <v>38</v>
      </c>
      <c r="AB33" s="226">
        <v>0</v>
      </c>
      <c r="AC33" s="226">
        <v>1</v>
      </c>
      <c r="AD33" s="227">
        <v>0</v>
      </c>
      <c r="AE33" s="227">
        <v>1</v>
      </c>
      <c r="AF33" s="225">
        <f t="shared" si="1"/>
        <v>636</v>
      </c>
      <c r="AG33" s="225">
        <f t="shared" si="1"/>
        <v>4087</v>
      </c>
      <c r="AH33" s="225">
        <f t="shared" si="1"/>
        <v>89</v>
      </c>
      <c r="AI33" s="225">
        <f t="shared" si="1"/>
        <v>4812</v>
      </c>
      <c r="AJ33" s="294"/>
    </row>
    <row r="34" spans="1:36" s="1" customFormat="1" ht="9.75">
      <c r="A34" s="376"/>
      <c r="B34" s="97" t="s">
        <v>162</v>
      </c>
      <c r="C34" s="88" t="s">
        <v>165</v>
      </c>
      <c r="D34" s="210">
        <v>11</v>
      </c>
      <c r="E34" s="210">
        <v>6</v>
      </c>
      <c r="F34" s="210">
        <v>14</v>
      </c>
      <c r="G34" s="226">
        <v>31</v>
      </c>
      <c r="H34" s="226">
        <v>51</v>
      </c>
      <c r="I34" s="226">
        <v>35</v>
      </c>
      <c r="J34" s="226">
        <v>6</v>
      </c>
      <c r="K34" s="226">
        <v>92</v>
      </c>
      <c r="L34" s="226">
        <v>37</v>
      </c>
      <c r="M34" s="226">
        <v>23</v>
      </c>
      <c r="N34" s="226">
        <v>6</v>
      </c>
      <c r="O34" s="226">
        <v>66</v>
      </c>
      <c r="P34" s="226">
        <v>53</v>
      </c>
      <c r="Q34" s="226">
        <v>486</v>
      </c>
      <c r="R34" s="227">
        <v>5</v>
      </c>
      <c r="S34" s="227">
        <v>544</v>
      </c>
      <c r="T34" s="226">
        <v>0</v>
      </c>
      <c r="U34" s="226">
        <v>128</v>
      </c>
      <c r="V34" s="227">
        <v>3</v>
      </c>
      <c r="W34" s="227">
        <v>131</v>
      </c>
      <c r="X34" s="226">
        <v>1</v>
      </c>
      <c r="Y34" s="226">
        <v>2</v>
      </c>
      <c r="Z34" s="227">
        <v>0</v>
      </c>
      <c r="AA34" s="227">
        <v>3</v>
      </c>
      <c r="AB34" s="226">
        <v>0</v>
      </c>
      <c r="AC34" s="226">
        <v>2</v>
      </c>
      <c r="AD34" s="227">
        <v>0</v>
      </c>
      <c r="AE34" s="227">
        <v>2</v>
      </c>
      <c r="AF34" s="225">
        <f t="shared" si="1"/>
        <v>153</v>
      </c>
      <c r="AG34" s="225">
        <f t="shared" si="1"/>
        <v>682</v>
      </c>
      <c r="AH34" s="225">
        <f t="shared" si="1"/>
        <v>34</v>
      </c>
      <c r="AI34" s="225">
        <f t="shared" si="1"/>
        <v>869</v>
      </c>
      <c r="AJ34" s="294"/>
    </row>
    <row r="35" spans="1:36" s="1" customFormat="1" ht="10.5" thickBot="1">
      <c r="A35" s="376"/>
      <c r="B35" s="97" t="s">
        <v>164</v>
      </c>
      <c r="C35" s="88" t="s">
        <v>167</v>
      </c>
      <c r="D35" s="210">
        <v>9</v>
      </c>
      <c r="E35" s="210">
        <v>3</v>
      </c>
      <c r="F35" s="210">
        <v>8</v>
      </c>
      <c r="G35" s="226">
        <v>20</v>
      </c>
      <c r="H35" s="226">
        <v>57</v>
      </c>
      <c r="I35" s="226">
        <v>33</v>
      </c>
      <c r="J35" s="226">
        <v>10</v>
      </c>
      <c r="K35" s="226">
        <v>100</v>
      </c>
      <c r="L35" s="226">
        <v>88</v>
      </c>
      <c r="M35" s="226">
        <v>19</v>
      </c>
      <c r="N35" s="226">
        <v>4</v>
      </c>
      <c r="O35" s="226">
        <v>111</v>
      </c>
      <c r="P35" s="226">
        <v>116</v>
      </c>
      <c r="Q35" s="226">
        <v>609</v>
      </c>
      <c r="R35" s="227">
        <v>13</v>
      </c>
      <c r="S35" s="227">
        <v>738</v>
      </c>
      <c r="T35" s="226">
        <v>0</v>
      </c>
      <c r="U35" s="226">
        <v>209</v>
      </c>
      <c r="V35" s="227">
        <v>3</v>
      </c>
      <c r="W35" s="227">
        <v>212</v>
      </c>
      <c r="X35" s="226">
        <v>24</v>
      </c>
      <c r="Y35" s="226">
        <v>4</v>
      </c>
      <c r="Z35" s="227">
        <v>0</v>
      </c>
      <c r="AA35" s="227">
        <v>28</v>
      </c>
      <c r="AB35" s="226">
        <v>0</v>
      </c>
      <c r="AC35" s="226">
        <v>1</v>
      </c>
      <c r="AD35" s="227">
        <v>0</v>
      </c>
      <c r="AE35" s="227">
        <v>1</v>
      </c>
      <c r="AF35" s="225">
        <f t="shared" si="1"/>
        <v>294</v>
      </c>
      <c r="AG35" s="225">
        <f t="shared" si="1"/>
        <v>878</v>
      </c>
      <c r="AH35" s="225">
        <f t="shared" si="1"/>
        <v>38</v>
      </c>
      <c r="AI35" s="225">
        <f t="shared" si="1"/>
        <v>1210</v>
      </c>
      <c r="AJ35" s="294"/>
    </row>
    <row r="36" spans="1:36" s="1" customFormat="1" ht="18" customHeight="1" thickBot="1">
      <c r="A36" s="376"/>
      <c r="B36" s="98"/>
      <c r="C36" s="107" t="s">
        <v>28</v>
      </c>
      <c r="D36" s="220">
        <f>SUM(D23:D35)</f>
        <v>230</v>
      </c>
      <c r="E36" s="220">
        <f aca="true" t="shared" si="3" ref="E36:AE36">SUM(E23:E35)</f>
        <v>53</v>
      </c>
      <c r="F36" s="220">
        <f t="shared" si="3"/>
        <v>137</v>
      </c>
      <c r="G36" s="220">
        <f t="shared" si="3"/>
        <v>420</v>
      </c>
      <c r="H36" s="220">
        <f t="shared" si="3"/>
        <v>739</v>
      </c>
      <c r="I36" s="220">
        <f t="shared" si="3"/>
        <v>841</v>
      </c>
      <c r="J36" s="220">
        <f t="shared" si="3"/>
        <v>103</v>
      </c>
      <c r="K36" s="220">
        <f t="shared" si="3"/>
        <v>1683</v>
      </c>
      <c r="L36" s="220">
        <f t="shared" si="3"/>
        <v>893</v>
      </c>
      <c r="M36" s="220">
        <f t="shared" si="3"/>
        <v>316</v>
      </c>
      <c r="N36" s="220">
        <f t="shared" si="3"/>
        <v>71</v>
      </c>
      <c r="O36" s="220">
        <f t="shared" si="3"/>
        <v>1280</v>
      </c>
      <c r="P36" s="220">
        <f t="shared" si="3"/>
        <v>1431</v>
      </c>
      <c r="Q36" s="220">
        <f t="shared" si="3"/>
        <v>9119</v>
      </c>
      <c r="R36" s="220">
        <f t="shared" si="3"/>
        <v>119</v>
      </c>
      <c r="S36" s="220">
        <f t="shared" si="3"/>
        <v>10669</v>
      </c>
      <c r="T36" s="220">
        <f t="shared" si="3"/>
        <v>13</v>
      </c>
      <c r="U36" s="220">
        <f t="shared" si="3"/>
        <v>2481</v>
      </c>
      <c r="V36" s="220">
        <f t="shared" si="3"/>
        <v>35</v>
      </c>
      <c r="W36" s="220">
        <f t="shared" si="3"/>
        <v>2529</v>
      </c>
      <c r="X36" s="220">
        <f t="shared" si="3"/>
        <v>134</v>
      </c>
      <c r="Y36" s="220">
        <f t="shared" si="3"/>
        <v>42</v>
      </c>
      <c r="Z36" s="220">
        <f t="shared" si="3"/>
        <v>0</v>
      </c>
      <c r="AA36" s="220">
        <f t="shared" si="3"/>
        <v>176</v>
      </c>
      <c r="AB36" s="220">
        <f t="shared" si="3"/>
        <v>38</v>
      </c>
      <c r="AC36" s="220">
        <f t="shared" si="3"/>
        <v>17</v>
      </c>
      <c r="AD36" s="220">
        <f t="shared" si="3"/>
        <v>1</v>
      </c>
      <c r="AE36" s="220">
        <f t="shared" si="3"/>
        <v>56</v>
      </c>
      <c r="AF36" s="220">
        <f t="shared" si="1"/>
        <v>3478</v>
      </c>
      <c r="AG36" s="220">
        <f t="shared" si="1"/>
        <v>12869</v>
      </c>
      <c r="AH36" s="220">
        <f t="shared" si="1"/>
        <v>466</v>
      </c>
      <c r="AI36" s="221">
        <f t="shared" si="1"/>
        <v>16813</v>
      </c>
      <c r="AJ36" s="294"/>
    </row>
    <row r="37" spans="1:36" s="1" customFormat="1" ht="19.5">
      <c r="A37" s="339" t="s">
        <v>168</v>
      </c>
      <c r="B37" s="95" t="s">
        <v>169</v>
      </c>
      <c r="C37" s="86" t="s">
        <v>170</v>
      </c>
      <c r="D37" s="222">
        <v>7</v>
      </c>
      <c r="E37" s="222">
        <v>0</v>
      </c>
      <c r="F37" s="222">
        <v>0</v>
      </c>
      <c r="G37" s="223">
        <v>7</v>
      </c>
      <c r="H37" s="223">
        <v>26</v>
      </c>
      <c r="I37" s="223">
        <v>24</v>
      </c>
      <c r="J37" s="223">
        <v>3</v>
      </c>
      <c r="K37" s="223">
        <v>53</v>
      </c>
      <c r="L37" s="223">
        <v>3</v>
      </c>
      <c r="M37" s="223">
        <v>5</v>
      </c>
      <c r="N37" s="223">
        <v>0</v>
      </c>
      <c r="O37" s="223">
        <v>8</v>
      </c>
      <c r="P37" s="223">
        <v>10</v>
      </c>
      <c r="Q37" s="223">
        <v>112</v>
      </c>
      <c r="R37" s="224">
        <v>1</v>
      </c>
      <c r="S37" s="224">
        <v>123</v>
      </c>
      <c r="T37" s="223">
        <v>6</v>
      </c>
      <c r="U37" s="223">
        <v>25</v>
      </c>
      <c r="V37" s="224">
        <v>2</v>
      </c>
      <c r="W37" s="224">
        <v>33</v>
      </c>
      <c r="X37" s="223"/>
      <c r="Y37" s="223"/>
      <c r="Z37" s="224"/>
      <c r="AA37" s="224"/>
      <c r="AB37" s="223">
        <v>0</v>
      </c>
      <c r="AC37" s="223">
        <v>1</v>
      </c>
      <c r="AD37" s="224">
        <v>0</v>
      </c>
      <c r="AE37" s="224">
        <v>1</v>
      </c>
      <c r="AF37" s="217">
        <f t="shared" si="1"/>
        <v>52</v>
      </c>
      <c r="AG37" s="217">
        <f t="shared" si="1"/>
        <v>167</v>
      </c>
      <c r="AH37" s="217">
        <f t="shared" si="1"/>
        <v>6</v>
      </c>
      <c r="AI37" s="217">
        <f t="shared" si="1"/>
        <v>225</v>
      </c>
      <c r="AJ37" s="294"/>
    </row>
    <row r="38" spans="1:36" s="1" customFormat="1" ht="19.5">
      <c r="A38" s="422"/>
      <c r="B38" s="95" t="s">
        <v>173</v>
      </c>
      <c r="C38" s="88" t="s">
        <v>174</v>
      </c>
      <c r="D38" s="210">
        <v>51</v>
      </c>
      <c r="E38" s="210">
        <v>4</v>
      </c>
      <c r="F38" s="210">
        <v>17</v>
      </c>
      <c r="G38" s="226">
        <v>72</v>
      </c>
      <c r="H38" s="226">
        <v>219</v>
      </c>
      <c r="I38" s="226">
        <v>125</v>
      </c>
      <c r="J38" s="226">
        <v>15</v>
      </c>
      <c r="K38" s="226">
        <v>359</v>
      </c>
      <c r="L38" s="226">
        <v>119</v>
      </c>
      <c r="M38" s="226">
        <v>31</v>
      </c>
      <c r="N38" s="226">
        <v>10</v>
      </c>
      <c r="O38" s="226">
        <v>160</v>
      </c>
      <c r="P38" s="226">
        <v>343</v>
      </c>
      <c r="Q38" s="226">
        <v>940</v>
      </c>
      <c r="R38" s="227">
        <v>16</v>
      </c>
      <c r="S38" s="227">
        <v>1299</v>
      </c>
      <c r="T38" s="226">
        <v>6</v>
      </c>
      <c r="U38" s="226">
        <v>164</v>
      </c>
      <c r="V38" s="227">
        <v>0</v>
      </c>
      <c r="W38" s="227">
        <v>170</v>
      </c>
      <c r="X38" s="226">
        <v>39</v>
      </c>
      <c r="Y38" s="226">
        <v>7</v>
      </c>
      <c r="Z38" s="227">
        <v>0</v>
      </c>
      <c r="AA38" s="227">
        <v>46</v>
      </c>
      <c r="AB38" s="226">
        <v>62</v>
      </c>
      <c r="AC38" s="226">
        <v>4</v>
      </c>
      <c r="AD38" s="227">
        <v>0</v>
      </c>
      <c r="AE38" s="227">
        <v>66</v>
      </c>
      <c r="AF38" s="217">
        <f t="shared" si="1"/>
        <v>839</v>
      </c>
      <c r="AG38" s="217">
        <f t="shared" si="1"/>
        <v>1275</v>
      </c>
      <c r="AH38" s="217">
        <f t="shared" si="1"/>
        <v>58</v>
      </c>
      <c r="AI38" s="217">
        <f t="shared" si="1"/>
        <v>2172</v>
      </c>
      <c r="AJ38" s="294"/>
    </row>
    <row r="39" spans="1:36" s="1" customFormat="1" ht="19.5">
      <c r="A39" s="422"/>
      <c r="B39" s="95" t="s">
        <v>175</v>
      </c>
      <c r="C39" s="88" t="s">
        <v>176</v>
      </c>
      <c r="D39" s="210">
        <v>6</v>
      </c>
      <c r="E39" s="210">
        <v>7</v>
      </c>
      <c r="F39" s="210">
        <v>4</v>
      </c>
      <c r="G39" s="226">
        <v>17</v>
      </c>
      <c r="H39" s="226">
        <v>74</v>
      </c>
      <c r="I39" s="226">
        <v>56</v>
      </c>
      <c r="J39" s="226">
        <v>4</v>
      </c>
      <c r="K39" s="226">
        <v>134</v>
      </c>
      <c r="L39" s="226">
        <v>10</v>
      </c>
      <c r="M39" s="226">
        <v>22</v>
      </c>
      <c r="N39" s="226">
        <v>4</v>
      </c>
      <c r="O39" s="226">
        <v>36</v>
      </c>
      <c r="P39" s="226">
        <v>8</v>
      </c>
      <c r="Q39" s="226">
        <v>326</v>
      </c>
      <c r="R39" s="227">
        <v>5</v>
      </c>
      <c r="S39" s="227">
        <v>339</v>
      </c>
      <c r="T39" s="226">
        <v>0</v>
      </c>
      <c r="U39" s="226">
        <v>71</v>
      </c>
      <c r="V39" s="227">
        <v>3</v>
      </c>
      <c r="W39" s="227">
        <v>74</v>
      </c>
      <c r="X39" s="226">
        <v>1</v>
      </c>
      <c r="Y39" s="226">
        <v>4</v>
      </c>
      <c r="Z39" s="227">
        <v>0</v>
      </c>
      <c r="AA39" s="227">
        <v>5</v>
      </c>
      <c r="AB39" s="226">
        <v>0</v>
      </c>
      <c r="AC39" s="226">
        <v>2</v>
      </c>
      <c r="AD39" s="227">
        <v>0</v>
      </c>
      <c r="AE39" s="227">
        <v>2</v>
      </c>
      <c r="AF39" s="217">
        <f t="shared" si="1"/>
        <v>99</v>
      </c>
      <c r="AG39" s="217">
        <f t="shared" si="1"/>
        <v>488</v>
      </c>
      <c r="AH39" s="217">
        <f t="shared" si="1"/>
        <v>20</v>
      </c>
      <c r="AI39" s="217">
        <f t="shared" si="1"/>
        <v>607</v>
      </c>
      <c r="AJ39" s="294"/>
    </row>
    <row r="40" spans="1:36" s="1" customFormat="1" ht="9.75">
      <c r="A40" s="422"/>
      <c r="B40" s="95" t="s">
        <v>177</v>
      </c>
      <c r="C40" s="88" t="s">
        <v>178</v>
      </c>
      <c r="D40" s="210">
        <v>23</v>
      </c>
      <c r="E40" s="210">
        <v>1</v>
      </c>
      <c r="F40" s="210">
        <v>18</v>
      </c>
      <c r="G40" s="226">
        <v>42</v>
      </c>
      <c r="H40" s="226">
        <v>85</v>
      </c>
      <c r="I40" s="226">
        <v>18</v>
      </c>
      <c r="J40" s="226">
        <v>5</v>
      </c>
      <c r="K40" s="226">
        <v>108</v>
      </c>
      <c r="L40" s="226">
        <v>28</v>
      </c>
      <c r="M40" s="226">
        <v>6</v>
      </c>
      <c r="N40" s="226">
        <v>3</v>
      </c>
      <c r="O40" s="226">
        <v>37</v>
      </c>
      <c r="P40" s="226">
        <v>32</v>
      </c>
      <c r="Q40" s="226">
        <v>57</v>
      </c>
      <c r="R40" s="227">
        <v>2</v>
      </c>
      <c r="S40" s="227">
        <v>91</v>
      </c>
      <c r="T40" s="226">
        <v>1</v>
      </c>
      <c r="U40" s="226">
        <v>35</v>
      </c>
      <c r="V40" s="227">
        <v>0</v>
      </c>
      <c r="W40" s="227">
        <v>36</v>
      </c>
      <c r="X40" s="226"/>
      <c r="Y40" s="226"/>
      <c r="Z40" s="227"/>
      <c r="AA40" s="227"/>
      <c r="AB40" s="226">
        <v>3</v>
      </c>
      <c r="AC40" s="226">
        <v>0</v>
      </c>
      <c r="AD40" s="227">
        <v>0</v>
      </c>
      <c r="AE40" s="227">
        <v>3</v>
      </c>
      <c r="AF40" s="217">
        <f t="shared" si="1"/>
        <v>172</v>
      </c>
      <c r="AG40" s="217">
        <f t="shared" si="1"/>
        <v>117</v>
      </c>
      <c r="AH40" s="217">
        <f t="shared" si="1"/>
        <v>28</v>
      </c>
      <c r="AI40" s="217">
        <f t="shared" si="1"/>
        <v>317</v>
      </c>
      <c r="AJ40" s="294"/>
    </row>
    <row r="41" spans="1:36" s="1" customFormat="1" ht="19.5">
      <c r="A41" s="422"/>
      <c r="B41" s="95" t="s">
        <v>179</v>
      </c>
      <c r="C41" s="88" t="s">
        <v>296</v>
      </c>
      <c r="D41" s="210">
        <v>17</v>
      </c>
      <c r="E41" s="210">
        <v>14</v>
      </c>
      <c r="F41" s="210">
        <v>12</v>
      </c>
      <c r="G41" s="226">
        <v>43</v>
      </c>
      <c r="H41" s="226">
        <v>61</v>
      </c>
      <c r="I41" s="226">
        <v>51</v>
      </c>
      <c r="J41" s="226">
        <v>19</v>
      </c>
      <c r="K41" s="226">
        <v>131</v>
      </c>
      <c r="L41" s="226">
        <v>33</v>
      </c>
      <c r="M41" s="226">
        <v>15</v>
      </c>
      <c r="N41" s="226">
        <v>8</v>
      </c>
      <c r="O41" s="226">
        <v>56</v>
      </c>
      <c r="P41" s="226">
        <v>49</v>
      </c>
      <c r="Q41" s="226">
        <v>219</v>
      </c>
      <c r="R41" s="227">
        <v>1</v>
      </c>
      <c r="S41" s="227">
        <v>269</v>
      </c>
      <c r="T41" s="226">
        <v>0</v>
      </c>
      <c r="U41" s="226">
        <v>75</v>
      </c>
      <c r="V41" s="227">
        <v>2</v>
      </c>
      <c r="W41" s="227">
        <v>77</v>
      </c>
      <c r="X41" s="226">
        <v>7</v>
      </c>
      <c r="Y41" s="226">
        <v>5</v>
      </c>
      <c r="Z41" s="227">
        <v>1</v>
      </c>
      <c r="AA41" s="227">
        <v>13</v>
      </c>
      <c r="AB41" s="226">
        <v>2</v>
      </c>
      <c r="AC41" s="226">
        <v>2</v>
      </c>
      <c r="AD41" s="227">
        <v>0</v>
      </c>
      <c r="AE41" s="227">
        <v>4</v>
      </c>
      <c r="AF41" s="217">
        <f t="shared" si="1"/>
        <v>169</v>
      </c>
      <c r="AG41" s="217">
        <f t="shared" si="1"/>
        <v>381</v>
      </c>
      <c r="AH41" s="217">
        <f t="shared" si="1"/>
        <v>43</v>
      </c>
      <c r="AI41" s="217">
        <f t="shared" si="1"/>
        <v>593</v>
      </c>
      <c r="AJ41" s="294"/>
    </row>
    <row r="42" spans="1:36" s="1" customFormat="1" ht="9.75">
      <c r="A42" s="422"/>
      <c r="B42" s="95" t="s">
        <v>180</v>
      </c>
      <c r="C42" s="88" t="s">
        <v>181</v>
      </c>
      <c r="D42" s="210">
        <v>24</v>
      </c>
      <c r="E42" s="210">
        <v>4</v>
      </c>
      <c r="F42" s="210">
        <v>16</v>
      </c>
      <c r="G42" s="226">
        <v>44</v>
      </c>
      <c r="H42" s="226">
        <v>59</v>
      </c>
      <c r="I42" s="226">
        <v>33</v>
      </c>
      <c r="J42" s="226">
        <v>8</v>
      </c>
      <c r="K42" s="226">
        <v>100</v>
      </c>
      <c r="L42" s="226">
        <v>56</v>
      </c>
      <c r="M42" s="226">
        <v>9</v>
      </c>
      <c r="N42" s="226">
        <v>7</v>
      </c>
      <c r="O42" s="226">
        <v>72</v>
      </c>
      <c r="P42" s="226">
        <v>74</v>
      </c>
      <c r="Q42" s="226">
        <v>351</v>
      </c>
      <c r="R42" s="227">
        <v>1</v>
      </c>
      <c r="S42" s="227">
        <v>426</v>
      </c>
      <c r="T42" s="226">
        <v>0</v>
      </c>
      <c r="U42" s="226">
        <v>124</v>
      </c>
      <c r="V42" s="227">
        <v>2</v>
      </c>
      <c r="W42" s="227">
        <v>126</v>
      </c>
      <c r="X42" s="226">
        <v>11</v>
      </c>
      <c r="Y42" s="226">
        <v>3</v>
      </c>
      <c r="Z42" s="227">
        <v>0</v>
      </c>
      <c r="AA42" s="227">
        <v>14</v>
      </c>
      <c r="AB42" s="226">
        <v>3</v>
      </c>
      <c r="AC42" s="226">
        <v>1</v>
      </c>
      <c r="AD42" s="227">
        <v>0</v>
      </c>
      <c r="AE42" s="227">
        <v>4</v>
      </c>
      <c r="AF42" s="217">
        <f t="shared" si="1"/>
        <v>227</v>
      </c>
      <c r="AG42" s="217">
        <f t="shared" si="1"/>
        <v>525</v>
      </c>
      <c r="AH42" s="217">
        <f t="shared" si="1"/>
        <v>34</v>
      </c>
      <c r="AI42" s="217">
        <f t="shared" si="1"/>
        <v>786</v>
      </c>
      <c r="AJ42" s="294"/>
    </row>
    <row r="43" spans="1:36" s="1" customFormat="1" ht="9.75">
      <c r="A43" s="422"/>
      <c r="B43" s="95" t="s">
        <v>182</v>
      </c>
      <c r="C43" s="88" t="s">
        <v>183</v>
      </c>
      <c r="D43" s="210">
        <v>35</v>
      </c>
      <c r="E43" s="210">
        <v>0</v>
      </c>
      <c r="F43" s="210">
        <v>9</v>
      </c>
      <c r="G43" s="226">
        <v>44</v>
      </c>
      <c r="H43" s="226">
        <v>60</v>
      </c>
      <c r="I43" s="226">
        <v>6</v>
      </c>
      <c r="J43" s="226">
        <v>1</v>
      </c>
      <c r="K43" s="226">
        <v>67</v>
      </c>
      <c r="L43" s="226">
        <v>55</v>
      </c>
      <c r="M43" s="226">
        <v>0</v>
      </c>
      <c r="N43" s="226">
        <v>0</v>
      </c>
      <c r="O43" s="226">
        <v>55</v>
      </c>
      <c r="P43" s="226">
        <v>129</v>
      </c>
      <c r="Q43" s="226">
        <v>106</v>
      </c>
      <c r="R43" s="227">
        <v>1</v>
      </c>
      <c r="S43" s="227">
        <v>236</v>
      </c>
      <c r="T43" s="226">
        <v>1</v>
      </c>
      <c r="U43" s="226">
        <v>17</v>
      </c>
      <c r="V43" s="227">
        <v>0</v>
      </c>
      <c r="W43" s="227">
        <v>18</v>
      </c>
      <c r="X43" s="226">
        <v>33</v>
      </c>
      <c r="Y43" s="226">
        <v>2</v>
      </c>
      <c r="Z43" s="227">
        <v>0</v>
      </c>
      <c r="AA43" s="227">
        <v>35</v>
      </c>
      <c r="AB43" s="226">
        <v>1</v>
      </c>
      <c r="AC43" s="226">
        <v>0</v>
      </c>
      <c r="AD43" s="227">
        <v>0</v>
      </c>
      <c r="AE43" s="227">
        <v>1</v>
      </c>
      <c r="AF43" s="217">
        <f t="shared" si="1"/>
        <v>314</v>
      </c>
      <c r="AG43" s="217">
        <f t="shared" si="1"/>
        <v>131</v>
      </c>
      <c r="AH43" s="217">
        <f t="shared" si="1"/>
        <v>11</v>
      </c>
      <c r="AI43" s="217">
        <f t="shared" si="1"/>
        <v>456</v>
      </c>
      <c r="AJ43" s="294"/>
    </row>
    <row r="44" spans="1:36" s="1" customFormat="1" ht="19.5">
      <c r="A44" s="422"/>
      <c r="B44" s="95" t="s">
        <v>184</v>
      </c>
      <c r="C44" s="88" t="s">
        <v>185</v>
      </c>
      <c r="D44" s="210">
        <v>19</v>
      </c>
      <c r="E44" s="210">
        <v>0</v>
      </c>
      <c r="F44" s="210">
        <v>5</v>
      </c>
      <c r="G44" s="226">
        <v>24</v>
      </c>
      <c r="H44" s="226">
        <v>80</v>
      </c>
      <c r="I44" s="226">
        <v>23</v>
      </c>
      <c r="J44" s="226">
        <v>6</v>
      </c>
      <c r="K44" s="226">
        <v>109</v>
      </c>
      <c r="L44" s="226">
        <v>34</v>
      </c>
      <c r="M44" s="226">
        <v>8</v>
      </c>
      <c r="N44" s="226">
        <v>3</v>
      </c>
      <c r="O44" s="226">
        <v>45</v>
      </c>
      <c r="P44" s="226">
        <v>76</v>
      </c>
      <c r="Q44" s="226">
        <v>143</v>
      </c>
      <c r="R44" s="227">
        <v>0</v>
      </c>
      <c r="S44" s="227">
        <v>219</v>
      </c>
      <c r="T44" s="226">
        <v>0</v>
      </c>
      <c r="U44" s="226">
        <v>49</v>
      </c>
      <c r="V44" s="227">
        <v>3</v>
      </c>
      <c r="W44" s="227">
        <v>52</v>
      </c>
      <c r="X44" s="226">
        <v>12</v>
      </c>
      <c r="Y44" s="226">
        <v>8</v>
      </c>
      <c r="Z44" s="227">
        <v>0</v>
      </c>
      <c r="AA44" s="227">
        <v>20</v>
      </c>
      <c r="AB44" s="226">
        <v>5</v>
      </c>
      <c r="AC44" s="226">
        <v>1</v>
      </c>
      <c r="AD44" s="227">
        <v>0</v>
      </c>
      <c r="AE44" s="227">
        <v>6</v>
      </c>
      <c r="AF44" s="217">
        <f t="shared" si="1"/>
        <v>226</v>
      </c>
      <c r="AG44" s="217">
        <f t="shared" si="1"/>
        <v>232</v>
      </c>
      <c r="AH44" s="217">
        <f t="shared" si="1"/>
        <v>17</v>
      </c>
      <c r="AI44" s="217">
        <f t="shared" si="1"/>
        <v>475</v>
      </c>
      <c r="AJ44" s="294"/>
    </row>
    <row r="45" spans="1:36" s="1" customFormat="1" ht="19.5">
      <c r="A45" s="422"/>
      <c r="B45" s="95" t="s">
        <v>186</v>
      </c>
      <c r="C45" s="88" t="s">
        <v>299</v>
      </c>
      <c r="D45" s="210">
        <v>1</v>
      </c>
      <c r="E45" s="210">
        <v>0</v>
      </c>
      <c r="F45" s="210">
        <v>1</v>
      </c>
      <c r="G45" s="226">
        <v>2</v>
      </c>
      <c r="H45" s="226">
        <v>6</v>
      </c>
      <c r="I45" s="226">
        <v>4</v>
      </c>
      <c r="J45" s="226">
        <v>2</v>
      </c>
      <c r="K45" s="226">
        <v>12</v>
      </c>
      <c r="L45" s="226">
        <v>1</v>
      </c>
      <c r="M45" s="226">
        <v>0</v>
      </c>
      <c r="N45" s="226">
        <v>0</v>
      </c>
      <c r="O45" s="226">
        <v>1</v>
      </c>
      <c r="P45" s="226">
        <v>21</v>
      </c>
      <c r="Q45" s="226">
        <v>72</v>
      </c>
      <c r="R45" s="227">
        <v>0</v>
      </c>
      <c r="S45" s="227">
        <v>93</v>
      </c>
      <c r="T45" s="226">
        <v>0</v>
      </c>
      <c r="U45" s="226">
        <v>12</v>
      </c>
      <c r="V45" s="227">
        <v>1</v>
      </c>
      <c r="W45" s="227">
        <v>13</v>
      </c>
      <c r="X45" s="226"/>
      <c r="Y45" s="226"/>
      <c r="Z45" s="227"/>
      <c r="AA45" s="227"/>
      <c r="AB45" s="226">
        <v>0</v>
      </c>
      <c r="AC45" s="226">
        <v>1</v>
      </c>
      <c r="AD45" s="227">
        <v>0</v>
      </c>
      <c r="AE45" s="227">
        <v>1</v>
      </c>
      <c r="AF45" s="217">
        <f t="shared" si="1"/>
        <v>29</v>
      </c>
      <c r="AG45" s="217">
        <f t="shared" si="1"/>
        <v>89</v>
      </c>
      <c r="AH45" s="217">
        <f t="shared" si="1"/>
        <v>4</v>
      </c>
      <c r="AI45" s="217">
        <f t="shared" si="1"/>
        <v>122</v>
      </c>
      <c r="AJ45" s="294"/>
    </row>
    <row r="46" spans="1:36" s="1" customFormat="1" ht="19.5">
      <c r="A46" s="422"/>
      <c r="B46" s="95" t="s">
        <v>187</v>
      </c>
      <c r="C46" s="88" t="s">
        <v>300</v>
      </c>
      <c r="D46" s="210"/>
      <c r="E46" s="210"/>
      <c r="F46" s="210"/>
      <c r="G46" s="226"/>
      <c r="H46" s="226">
        <v>8</v>
      </c>
      <c r="I46" s="226">
        <v>3</v>
      </c>
      <c r="J46" s="226">
        <v>4</v>
      </c>
      <c r="K46" s="226">
        <v>15</v>
      </c>
      <c r="L46" s="226"/>
      <c r="M46" s="226"/>
      <c r="N46" s="226"/>
      <c r="O46" s="226"/>
      <c r="P46" s="226">
        <v>2</v>
      </c>
      <c r="Q46" s="226">
        <v>1</v>
      </c>
      <c r="R46" s="227">
        <v>0</v>
      </c>
      <c r="S46" s="227">
        <v>3</v>
      </c>
      <c r="T46" s="226"/>
      <c r="U46" s="226"/>
      <c r="V46" s="227"/>
      <c r="W46" s="227"/>
      <c r="X46" s="226"/>
      <c r="Y46" s="226"/>
      <c r="Z46" s="227"/>
      <c r="AA46" s="227"/>
      <c r="AB46" s="226"/>
      <c r="AC46" s="226"/>
      <c r="AD46" s="227"/>
      <c r="AE46" s="227"/>
      <c r="AF46" s="217">
        <f t="shared" si="1"/>
        <v>10</v>
      </c>
      <c r="AG46" s="217">
        <f t="shared" si="1"/>
        <v>4</v>
      </c>
      <c r="AH46" s="217">
        <f t="shared" si="1"/>
        <v>4</v>
      </c>
      <c r="AI46" s="217">
        <f t="shared" si="1"/>
        <v>18</v>
      </c>
      <c r="AJ46" s="294"/>
    </row>
    <row r="47" spans="1:36" s="1" customFormat="1" ht="9.75">
      <c r="A47" s="422"/>
      <c r="B47" s="95" t="s">
        <v>188</v>
      </c>
      <c r="C47" s="88" t="s">
        <v>190</v>
      </c>
      <c r="D47" s="210">
        <v>75</v>
      </c>
      <c r="E47" s="210">
        <v>10</v>
      </c>
      <c r="F47" s="210">
        <v>23</v>
      </c>
      <c r="G47" s="226">
        <v>108</v>
      </c>
      <c r="H47" s="226">
        <v>112</v>
      </c>
      <c r="I47" s="226">
        <v>33</v>
      </c>
      <c r="J47" s="226">
        <v>16</v>
      </c>
      <c r="K47" s="226">
        <v>161</v>
      </c>
      <c r="L47" s="226">
        <v>148</v>
      </c>
      <c r="M47" s="226">
        <v>34</v>
      </c>
      <c r="N47" s="226">
        <v>3</v>
      </c>
      <c r="O47" s="226">
        <v>185</v>
      </c>
      <c r="P47" s="226">
        <v>284</v>
      </c>
      <c r="Q47" s="226">
        <v>472</v>
      </c>
      <c r="R47" s="227">
        <v>5</v>
      </c>
      <c r="S47" s="227">
        <v>761</v>
      </c>
      <c r="T47" s="226">
        <v>9</v>
      </c>
      <c r="U47" s="226">
        <v>92</v>
      </c>
      <c r="V47" s="227">
        <v>2</v>
      </c>
      <c r="W47" s="227">
        <v>103</v>
      </c>
      <c r="X47" s="226">
        <v>40</v>
      </c>
      <c r="Y47" s="226">
        <v>4</v>
      </c>
      <c r="Z47" s="227">
        <v>0</v>
      </c>
      <c r="AA47" s="227">
        <v>44</v>
      </c>
      <c r="AB47" s="226">
        <v>2</v>
      </c>
      <c r="AC47" s="226">
        <v>0</v>
      </c>
      <c r="AD47" s="227">
        <v>0</v>
      </c>
      <c r="AE47" s="227">
        <v>2</v>
      </c>
      <c r="AF47" s="217">
        <f t="shared" si="1"/>
        <v>670</v>
      </c>
      <c r="AG47" s="217">
        <f t="shared" si="1"/>
        <v>645</v>
      </c>
      <c r="AH47" s="217">
        <f t="shared" si="1"/>
        <v>49</v>
      </c>
      <c r="AI47" s="217">
        <f t="shared" si="1"/>
        <v>1364</v>
      </c>
      <c r="AJ47" s="294"/>
    </row>
    <row r="48" spans="1:36" s="1" customFormat="1" ht="9.75">
      <c r="A48" s="422"/>
      <c r="B48" s="95" t="s">
        <v>189</v>
      </c>
      <c r="C48" s="88" t="s">
        <v>193</v>
      </c>
      <c r="D48" s="210">
        <v>9</v>
      </c>
      <c r="E48" s="210">
        <v>1</v>
      </c>
      <c r="F48" s="210">
        <v>3</v>
      </c>
      <c r="G48" s="226">
        <v>13</v>
      </c>
      <c r="H48" s="226">
        <v>57</v>
      </c>
      <c r="I48" s="226">
        <v>12</v>
      </c>
      <c r="J48" s="226">
        <v>3</v>
      </c>
      <c r="K48" s="226">
        <v>72</v>
      </c>
      <c r="L48" s="226">
        <v>25</v>
      </c>
      <c r="M48" s="226">
        <v>5</v>
      </c>
      <c r="N48" s="226">
        <v>1</v>
      </c>
      <c r="O48" s="226">
        <v>31</v>
      </c>
      <c r="P48" s="226">
        <v>104</v>
      </c>
      <c r="Q48" s="226">
        <v>173</v>
      </c>
      <c r="R48" s="227">
        <v>3</v>
      </c>
      <c r="S48" s="227">
        <v>280</v>
      </c>
      <c r="T48" s="226">
        <v>8</v>
      </c>
      <c r="U48" s="226">
        <v>32</v>
      </c>
      <c r="V48" s="227">
        <v>0</v>
      </c>
      <c r="W48" s="227">
        <v>40</v>
      </c>
      <c r="X48" s="226">
        <v>1</v>
      </c>
      <c r="Y48" s="226">
        <v>0</v>
      </c>
      <c r="Z48" s="227">
        <v>1</v>
      </c>
      <c r="AA48" s="227">
        <v>2</v>
      </c>
      <c r="AB48" s="226"/>
      <c r="AC48" s="226"/>
      <c r="AD48" s="227"/>
      <c r="AE48" s="227"/>
      <c r="AF48" s="217">
        <f t="shared" si="1"/>
        <v>204</v>
      </c>
      <c r="AG48" s="217">
        <f t="shared" si="1"/>
        <v>223</v>
      </c>
      <c r="AH48" s="217">
        <f t="shared" si="1"/>
        <v>11</v>
      </c>
      <c r="AI48" s="217">
        <f t="shared" si="1"/>
        <v>438</v>
      </c>
      <c r="AJ48" s="294"/>
    </row>
    <row r="49" spans="1:36" s="1" customFormat="1" ht="9.75">
      <c r="A49" s="422"/>
      <c r="B49" s="95" t="s">
        <v>191</v>
      </c>
      <c r="C49" s="88" t="s">
        <v>196</v>
      </c>
      <c r="D49" s="210">
        <v>26</v>
      </c>
      <c r="E49" s="210">
        <v>7</v>
      </c>
      <c r="F49" s="210">
        <v>22</v>
      </c>
      <c r="G49" s="226">
        <v>55</v>
      </c>
      <c r="H49" s="226">
        <v>266</v>
      </c>
      <c r="I49" s="226">
        <v>65</v>
      </c>
      <c r="J49" s="226">
        <v>28</v>
      </c>
      <c r="K49" s="226">
        <v>359</v>
      </c>
      <c r="L49" s="226">
        <v>74</v>
      </c>
      <c r="M49" s="226">
        <v>31</v>
      </c>
      <c r="N49" s="226">
        <v>4</v>
      </c>
      <c r="O49" s="226">
        <v>109</v>
      </c>
      <c r="P49" s="226">
        <v>154</v>
      </c>
      <c r="Q49" s="226">
        <v>396</v>
      </c>
      <c r="R49" s="227">
        <v>5</v>
      </c>
      <c r="S49" s="227">
        <v>555</v>
      </c>
      <c r="T49" s="226">
        <v>1</v>
      </c>
      <c r="U49" s="226">
        <v>65</v>
      </c>
      <c r="V49" s="227">
        <v>1</v>
      </c>
      <c r="W49" s="227">
        <v>67</v>
      </c>
      <c r="X49" s="226">
        <v>33</v>
      </c>
      <c r="Y49" s="226">
        <v>5</v>
      </c>
      <c r="Z49" s="227">
        <v>0</v>
      </c>
      <c r="AA49" s="227">
        <v>38</v>
      </c>
      <c r="AB49" s="226">
        <v>1</v>
      </c>
      <c r="AC49" s="226">
        <v>1</v>
      </c>
      <c r="AD49" s="227">
        <v>0</v>
      </c>
      <c r="AE49" s="227">
        <v>2</v>
      </c>
      <c r="AF49" s="217">
        <f t="shared" si="1"/>
        <v>555</v>
      </c>
      <c r="AG49" s="217">
        <f t="shared" si="1"/>
        <v>570</v>
      </c>
      <c r="AH49" s="217">
        <f t="shared" si="1"/>
        <v>60</v>
      </c>
      <c r="AI49" s="217">
        <f t="shared" si="1"/>
        <v>1185</v>
      </c>
      <c r="AJ49" s="294"/>
    </row>
    <row r="50" spans="1:36" s="1" customFormat="1" ht="9.75">
      <c r="A50" s="422"/>
      <c r="B50" s="95" t="s">
        <v>192</v>
      </c>
      <c r="C50" s="88" t="s">
        <v>198</v>
      </c>
      <c r="D50" s="210">
        <v>8</v>
      </c>
      <c r="E50" s="210">
        <v>0</v>
      </c>
      <c r="F50" s="210">
        <v>4</v>
      </c>
      <c r="G50" s="226">
        <v>12</v>
      </c>
      <c r="H50" s="226">
        <v>85</v>
      </c>
      <c r="I50" s="226">
        <v>31</v>
      </c>
      <c r="J50" s="226">
        <v>7</v>
      </c>
      <c r="K50" s="226">
        <v>123</v>
      </c>
      <c r="L50" s="226"/>
      <c r="M50" s="226"/>
      <c r="N50" s="226"/>
      <c r="O50" s="226"/>
      <c r="P50" s="226">
        <v>8</v>
      </c>
      <c r="Q50" s="226">
        <v>36</v>
      </c>
      <c r="R50" s="227">
        <v>0</v>
      </c>
      <c r="S50" s="227">
        <v>44</v>
      </c>
      <c r="T50" s="226">
        <v>0</v>
      </c>
      <c r="U50" s="226">
        <v>3</v>
      </c>
      <c r="V50" s="227">
        <v>1</v>
      </c>
      <c r="W50" s="227">
        <v>4</v>
      </c>
      <c r="X50" s="226"/>
      <c r="Y50" s="226"/>
      <c r="Z50" s="227"/>
      <c r="AA50" s="227"/>
      <c r="AB50" s="226"/>
      <c r="AC50" s="226"/>
      <c r="AD50" s="227"/>
      <c r="AE50" s="227"/>
      <c r="AF50" s="217">
        <f t="shared" si="1"/>
        <v>101</v>
      </c>
      <c r="AG50" s="217">
        <f t="shared" si="1"/>
        <v>70</v>
      </c>
      <c r="AH50" s="217">
        <f t="shared" si="1"/>
        <v>12</v>
      </c>
      <c r="AI50" s="217">
        <f t="shared" si="1"/>
        <v>183</v>
      </c>
      <c r="AJ50" s="294"/>
    </row>
    <row r="51" spans="1:36" s="1" customFormat="1" ht="9.75">
      <c r="A51" s="422"/>
      <c r="B51" s="95" t="s">
        <v>194</v>
      </c>
      <c r="C51" s="88" t="s">
        <v>200</v>
      </c>
      <c r="D51" s="210">
        <v>27</v>
      </c>
      <c r="E51" s="210">
        <v>2</v>
      </c>
      <c r="F51" s="210">
        <v>9</v>
      </c>
      <c r="G51" s="226">
        <v>38</v>
      </c>
      <c r="H51" s="226">
        <v>203</v>
      </c>
      <c r="I51" s="226">
        <v>56</v>
      </c>
      <c r="J51" s="226">
        <v>18</v>
      </c>
      <c r="K51" s="226">
        <v>277</v>
      </c>
      <c r="L51" s="226">
        <v>71</v>
      </c>
      <c r="M51" s="226">
        <v>7</v>
      </c>
      <c r="N51" s="226">
        <v>3</v>
      </c>
      <c r="O51" s="226">
        <v>81</v>
      </c>
      <c r="P51" s="226">
        <v>66</v>
      </c>
      <c r="Q51" s="226">
        <v>104</v>
      </c>
      <c r="R51" s="227">
        <v>1</v>
      </c>
      <c r="S51" s="227">
        <v>171</v>
      </c>
      <c r="T51" s="226">
        <v>1</v>
      </c>
      <c r="U51" s="226">
        <v>44</v>
      </c>
      <c r="V51" s="227">
        <v>0</v>
      </c>
      <c r="W51" s="227">
        <v>45</v>
      </c>
      <c r="X51" s="226">
        <v>25</v>
      </c>
      <c r="Y51" s="226">
        <v>1</v>
      </c>
      <c r="Z51" s="227">
        <v>0</v>
      </c>
      <c r="AA51" s="227">
        <v>26</v>
      </c>
      <c r="AB51" s="226">
        <v>4</v>
      </c>
      <c r="AC51" s="226">
        <v>0</v>
      </c>
      <c r="AD51" s="227">
        <v>0</v>
      </c>
      <c r="AE51" s="227">
        <v>4</v>
      </c>
      <c r="AF51" s="217">
        <f t="shared" si="1"/>
        <v>397</v>
      </c>
      <c r="AG51" s="217">
        <f t="shared" si="1"/>
        <v>214</v>
      </c>
      <c r="AH51" s="217">
        <f t="shared" si="1"/>
        <v>31</v>
      </c>
      <c r="AI51" s="217">
        <f t="shared" si="1"/>
        <v>642</v>
      </c>
      <c r="AJ51" s="294"/>
    </row>
    <row r="52" spans="1:36" s="1" customFormat="1" ht="9.75">
      <c r="A52" s="422"/>
      <c r="B52" s="95" t="s">
        <v>195</v>
      </c>
      <c r="C52" s="88" t="s">
        <v>202</v>
      </c>
      <c r="D52" s="210">
        <v>25</v>
      </c>
      <c r="E52" s="210">
        <v>0</v>
      </c>
      <c r="F52" s="210">
        <v>18</v>
      </c>
      <c r="G52" s="226">
        <v>43</v>
      </c>
      <c r="H52" s="226">
        <v>244</v>
      </c>
      <c r="I52" s="226">
        <v>54</v>
      </c>
      <c r="J52" s="226">
        <v>2</v>
      </c>
      <c r="K52" s="226">
        <v>300</v>
      </c>
      <c r="L52" s="226">
        <v>101</v>
      </c>
      <c r="M52" s="226">
        <v>40</v>
      </c>
      <c r="N52" s="226">
        <v>17</v>
      </c>
      <c r="O52" s="226">
        <v>158</v>
      </c>
      <c r="P52" s="226">
        <v>77</v>
      </c>
      <c r="Q52" s="226">
        <v>145</v>
      </c>
      <c r="R52" s="227">
        <v>3</v>
      </c>
      <c r="S52" s="227">
        <v>225</v>
      </c>
      <c r="T52" s="226">
        <v>0</v>
      </c>
      <c r="U52" s="226">
        <v>22</v>
      </c>
      <c r="V52" s="227">
        <v>2</v>
      </c>
      <c r="W52" s="227">
        <v>24</v>
      </c>
      <c r="X52" s="226">
        <v>7</v>
      </c>
      <c r="Y52" s="226">
        <v>0</v>
      </c>
      <c r="Z52" s="227">
        <v>0</v>
      </c>
      <c r="AA52" s="227">
        <v>7</v>
      </c>
      <c r="AB52" s="226">
        <v>5</v>
      </c>
      <c r="AC52" s="226">
        <v>0</v>
      </c>
      <c r="AD52" s="227">
        <v>0</v>
      </c>
      <c r="AE52" s="227">
        <v>5</v>
      </c>
      <c r="AF52" s="217">
        <f t="shared" si="1"/>
        <v>459</v>
      </c>
      <c r="AG52" s="217">
        <f t="shared" si="1"/>
        <v>261</v>
      </c>
      <c r="AH52" s="217">
        <f t="shared" si="1"/>
        <v>42</v>
      </c>
      <c r="AI52" s="217">
        <f t="shared" si="1"/>
        <v>762</v>
      </c>
      <c r="AJ52" s="294"/>
    </row>
    <row r="53" spans="1:36" s="1" customFormat="1" ht="9.75">
      <c r="A53" s="422"/>
      <c r="B53" s="95" t="s">
        <v>197</v>
      </c>
      <c r="C53" s="88" t="s">
        <v>172</v>
      </c>
      <c r="D53" s="210">
        <v>2</v>
      </c>
      <c r="E53" s="210">
        <v>0</v>
      </c>
      <c r="F53" s="210">
        <v>7</v>
      </c>
      <c r="G53" s="226">
        <v>9</v>
      </c>
      <c r="H53" s="226">
        <v>39</v>
      </c>
      <c r="I53" s="226">
        <v>17</v>
      </c>
      <c r="J53" s="226">
        <v>4</v>
      </c>
      <c r="K53" s="226">
        <v>60</v>
      </c>
      <c r="L53" s="226">
        <v>8</v>
      </c>
      <c r="M53" s="226">
        <v>8</v>
      </c>
      <c r="N53" s="226">
        <v>0</v>
      </c>
      <c r="O53" s="226">
        <v>16</v>
      </c>
      <c r="P53" s="226">
        <v>150</v>
      </c>
      <c r="Q53" s="226">
        <v>120</v>
      </c>
      <c r="R53" s="227">
        <v>12</v>
      </c>
      <c r="S53" s="227">
        <v>282</v>
      </c>
      <c r="T53" s="226">
        <v>0</v>
      </c>
      <c r="U53" s="226">
        <v>43</v>
      </c>
      <c r="V53" s="227">
        <v>1</v>
      </c>
      <c r="W53" s="227">
        <v>44</v>
      </c>
      <c r="X53" s="226">
        <v>2</v>
      </c>
      <c r="Y53" s="226">
        <v>7</v>
      </c>
      <c r="Z53" s="227">
        <v>0</v>
      </c>
      <c r="AA53" s="227">
        <v>9</v>
      </c>
      <c r="AB53" s="226"/>
      <c r="AC53" s="226"/>
      <c r="AD53" s="227"/>
      <c r="AE53" s="227"/>
      <c r="AF53" s="217">
        <f t="shared" si="1"/>
        <v>201</v>
      </c>
      <c r="AG53" s="217">
        <f t="shared" si="1"/>
        <v>195</v>
      </c>
      <c r="AH53" s="217">
        <f t="shared" si="1"/>
        <v>24</v>
      </c>
      <c r="AI53" s="217">
        <f t="shared" si="1"/>
        <v>420</v>
      </c>
      <c r="AJ53" s="294"/>
    </row>
    <row r="54" spans="1:36" s="1" customFormat="1" ht="9.75">
      <c r="A54" s="422"/>
      <c r="B54" s="95" t="s">
        <v>199</v>
      </c>
      <c r="C54" s="88" t="s">
        <v>205</v>
      </c>
      <c r="D54" s="210">
        <v>4</v>
      </c>
      <c r="E54" s="210">
        <v>0</v>
      </c>
      <c r="F54" s="210">
        <v>3</v>
      </c>
      <c r="G54" s="226">
        <v>7</v>
      </c>
      <c r="H54" s="226">
        <v>12</v>
      </c>
      <c r="I54" s="226">
        <v>16</v>
      </c>
      <c r="J54" s="226">
        <v>3</v>
      </c>
      <c r="K54" s="226">
        <v>31</v>
      </c>
      <c r="L54" s="226">
        <v>7</v>
      </c>
      <c r="M54" s="226">
        <v>3</v>
      </c>
      <c r="N54" s="226">
        <v>0</v>
      </c>
      <c r="O54" s="226">
        <v>10</v>
      </c>
      <c r="P54" s="226">
        <v>31</v>
      </c>
      <c r="Q54" s="226">
        <v>90</v>
      </c>
      <c r="R54" s="227">
        <v>2</v>
      </c>
      <c r="S54" s="227">
        <v>123</v>
      </c>
      <c r="T54" s="226">
        <v>0</v>
      </c>
      <c r="U54" s="226">
        <v>27</v>
      </c>
      <c r="V54" s="227">
        <v>1</v>
      </c>
      <c r="W54" s="227">
        <v>28</v>
      </c>
      <c r="X54" s="226">
        <v>4</v>
      </c>
      <c r="Y54" s="226">
        <v>0</v>
      </c>
      <c r="Z54" s="227">
        <v>0</v>
      </c>
      <c r="AA54" s="227">
        <v>4</v>
      </c>
      <c r="AB54" s="226">
        <v>0</v>
      </c>
      <c r="AC54" s="226">
        <v>1</v>
      </c>
      <c r="AD54" s="227">
        <v>0</v>
      </c>
      <c r="AE54" s="227">
        <v>1</v>
      </c>
      <c r="AF54" s="217">
        <f t="shared" si="1"/>
        <v>58</v>
      </c>
      <c r="AG54" s="217">
        <f t="shared" si="1"/>
        <v>137</v>
      </c>
      <c r="AH54" s="217">
        <f t="shared" si="1"/>
        <v>9</v>
      </c>
      <c r="AI54" s="217">
        <f t="shared" si="1"/>
        <v>204</v>
      </c>
      <c r="AJ54" s="294"/>
    </row>
    <row r="55" spans="1:35" s="294" customFormat="1" ht="19.5">
      <c r="A55" s="422"/>
      <c r="B55" s="302" t="s">
        <v>201</v>
      </c>
      <c r="C55" s="303" t="s">
        <v>207</v>
      </c>
      <c r="D55" s="226">
        <v>24</v>
      </c>
      <c r="E55" s="226">
        <v>1</v>
      </c>
      <c r="F55" s="226">
        <v>6</v>
      </c>
      <c r="G55" s="226">
        <v>31</v>
      </c>
      <c r="H55" s="226">
        <v>34</v>
      </c>
      <c r="I55" s="226">
        <v>37</v>
      </c>
      <c r="J55" s="226">
        <v>1</v>
      </c>
      <c r="K55" s="226">
        <v>72</v>
      </c>
      <c r="L55" s="226">
        <v>116</v>
      </c>
      <c r="M55" s="226">
        <v>43</v>
      </c>
      <c r="N55" s="226">
        <v>0</v>
      </c>
      <c r="O55" s="226">
        <v>159</v>
      </c>
      <c r="P55" s="226">
        <v>83</v>
      </c>
      <c r="Q55" s="226">
        <v>82</v>
      </c>
      <c r="R55" s="227">
        <v>0</v>
      </c>
      <c r="S55" s="227">
        <v>165</v>
      </c>
      <c r="T55" s="226">
        <v>0</v>
      </c>
      <c r="U55" s="226">
        <v>21</v>
      </c>
      <c r="V55" s="227">
        <v>0</v>
      </c>
      <c r="W55" s="227">
        <v>21</v>
      </c>
      <c r="X55" s="226">
        <v>8</v>
      </c>
      <c r="Y55" s="226">
        <v>0</v>
      </c>
      <c r="Z55" s="227">
        <v>0</v>
      </c>
      <c r="AA55" s="227">
        <v>8</v>
      </c>
      <c r="AB55" s="226"/>
      <c r="AC55" s="226"/>
      <c r="AD55" s="227"/>
      <c r="AE55" s="227"/>
      <c r="AF55" s="217">
        <f t="shared" si="1"/>
        <v>265</v>
      </c>
      <c r="AG55" s="217">
        <f t="shared" si="1"/>
        <v>184</v>
      </c>
      <c r="AH55" s="217">
        <f t="shared" si="1"/>
        <v>7</v>
      </c>
      <c r="AI55" s="217">
        <f t="shared" si="1"/>
        <v>456</v>
      </c>
    </row>
    <row r="56" spans="1:36" s="1" customFormat="1" ht="9.75">
      <c r="A56" s="422"/>
      <c r="B56" s="95" t="s">
        <v>171</v>
      </c>
      <c r="C56" s="88" t="s">
        <v>209</v>
      </c>
      <c r="D56" s="210"/>
      <c r="E56" s="210"/>
      <c r="F56" s="210"/>
      <c r="G56" s="226"/>
      <c r="H56" s="226">
        <v>0</v>
      </c>
      <c r="I56" s="226">
        <v>1</v>
      </c>
      <c r="J56" s="226">
        <v>0</v>
      </c>
      <c r="K56" s="226">
        <v>1</v>
      </c>
      <c r="L56" s="226"/>
      <c r="M56" s="226"/>
      <c r="N56" s="226"/>
      <c r="O56" s="226"/>
      <c r="P56" s="226">
        <v>3</v>
      </c>
      <c r="Q56" s="226">
        <v>2</v>
      </c>
      <c r="R56" s="227">
        <v>0</v>
      </c>
      <c r="S56" s="227">
        <v>5</v>
      </c>
      <c r="T56" s="226"/>
      <c r="U56" s="226"/>
      <c r="V56" s="227"/>
      <c r="W56" s="227"/>
      <c r="X56" s="226"/>
      <c r="Y56" s="226"/>
      <c r="Z56" s="227"/>
      <c r="AA56" s="227"/>
      <c r="AB56" s="226"/>
      <c r="AC56" s="226"/>
      <c r="AD56" s="227"/>
      <c r="AE56" s="227"/>
      <c r="AF56" s="217">
        <f t="shared" si="1"/>
        <v>3</v>
      </c>
      <c r="AG56" s="217">
        <f t="shared" si="1"/>
        <v>3</v>
      </c>
      <c r="AH56" s="217">
        <f t="shared" si="1"/>
        <v>0</v>
      </c>
      <c r="AI56" s="217">
        <f t="shared" si="1"/>
        <v>6</v>
      </c>
      <c r="AJ56" s="294"/>
    </row>
    <row r="57" spans="1:36" s="1" customFormat="1" ht="20.25" thickBot="1">
      <c r="A57" s="422"/>
      <c r="B57" s="95" t="s">
        <v>203</v>
      </c>
      <c r="C57" s="88" t="s">
        <v>298</v>
      </c>
      <c r="D57" s="210">
        <v>22</v>
      </c>
      <c r="E57" s="210">
        <v>0</v>
      </c>
      <c r="F57" s="210">
        <v>11</v>
      </c>
      <c r="G57" s="226">
        <v>33</v>
      </c>
      <c r="H57" s="226">
        <v>26</v>
      </c>
      <c r="I57" s="226">
        <v>25</v>
      </c>
      <c r="J57" s="226">
        <v>3</v>
      </c>
      <c r="K57" s="226">
        <v>54</v>
      </c>
      <c r="L57" s="226">
        <v>21</v>
      </c>
      <c r="M57" s="226">
        <v>2</v>
      </c>
      <c r="N57" s="226">
        <v>0</v>
      </c>
      <c r="O57" s="226">
        <v>23</v>
      </c>
      <c r="P57" s="226">
        <v>11</v>
      </c>
      <c r="Q57" s="226">
        <v>50</v>
      </c>
      <c r="R57" s="227">
        <v>0</v>
      </c>
      <c r="S57" s="227">
        <v>61</v>
      </c>
      <c r="T57" s="226">
        <v>0</v>
      </c>
      <c r="U57" s="226">
        <v>8</v>
      </c>
      <c r="V57" s="227">
        <v>0</v>
      </c>
      <c r="W57" s="227">
        <v>8</v>
      </c>
      <c r="X57" s="226">
        <v>5</v>
      </c>
      <c r="Y57" s="226">
        <v>1</v>
      </c>
      <c r="Z57" s="227">
        <v>0</v>
      </c>
      <c r="AA57" s="227">
        <v>6</v>
      </c>
      <c r="AB57" s="226"/>
      <c r="AC57" s="226"/>
      <c r="AD57" s="227"/>
      <c r="AE57" s="227"/>
      <c r="AF57" s="217">
        <f t="shared" si="1"/>
        <v>85</v>
      </c>
      <c r="AG57" s="217">
        <f t="shared" si="1"/>
        <v>86</v>
      </c>
      <c r="AH57" s="217">
        <f t="shared" si="1"/>
        <v>14</v>
      </c>
      <c r="AI57" s="217">
        <f t="shared" si="1"/>
        <v>185</v>
      </c>
      <c r="AJ57" s="294"/>
    </row>
    <row r="58" spans="1:36" s="1" customFormat="1" ht="18" customHeight="1" thickBot="1">
      <c r="A58" s="340"/>
      <c r="B58" s="98"/>
      <c r="C58" s="107" t="s">
        <v>28</v>
      </c>
      <c r="D58" s="220">
        <f>SUM(D37:D57)</f>
        <v>405</v>
      </c>
      <c r="E58" s="220">
        <f aca="true" t="shared" si="4" ref="E58:AE58">SUM(E37:E57)</f>
        <v>51</v>
      </c>
      <c r="F58" s="220">
        <f t="shared" si="4"/>
        <v>188</v>
      </c>
      <c r="G58" s="220">
        <f t="shared" si="4"/>
        <v>644</v>
      </c>
      <c r="H58" s="220">
        <f t="shared" si="4"/>
        <v>1756</v>
      </c>
      <c r="I58" s="220">
        <f t="shared" si="4"/>
        <v>690</v>
      </c>
      <c r="J58" s="220">
        <f t="shared" si="4"/>
        <v>152</v>
      </c>
      <c r="K58" s="220">
        <f t="shared" si="4"/>
        <v>2598</v>
      </c>
      <c r="L58" s="220">
        <f t="shared" si="4"/>
        <v>910</v>
      </c>
      <c r="M58" s="220">
        <f t="shared" si="4"/>
        <v>269</v>
      </c>
      <c r="N58" s="220">
        <f t="shared" si="4"/>
        <v>63</v>
      </c>
      <c r="O58" s="220">
        <f t="shared" si="4"/>
        <v>1242</v>
      </c>
      <c r="P58" s="220">
        <f t="shared" si="4"/>
        <v>1715</v>
      </c>
      <c r="Q58" s="220">
        <f t="shared" si="4"/>
        <v>3997</v>
      </c>
      <c r="R58" s="220">
        <f t="shared" si="4"/>
        <v>58</v>
      </c>
      <c r="S58" s="220">
        <f t="shared" si="4"/>
        <v>5770</v>
      </c>
      <c r="T58" s="220">
        <f t="shared" si="4"/>
        <v>33</v>
      </c>
      <c r="U58" s="220">
        <f t="shared" si="4"/>
        <v>929</v>
      </c>
      <c r="V58" s="220">
        <f t="shared" si="4"/>
        <v>21</v>
      </c>
      <c r="W58" s="220">
        <f t="shared" si="4"/>
        <v>983</v>
      </c>
      <c r="X58" s="220">
        <f t="shared" si="4"/>
        <v>228</v>
      </c>
      <c r="Y58" s="220">
        <f t="shared" si="4"/>
        <v>47</v>
      </c>
      <c r="Z58" s="220">
        <f t="shared" si="4"/>
        <v>2</v>
      </c>
      <c r="AA58" s="220">
        <f t="shared" si="4"/>
        <v>277</v>
      </c>
      <c r="AB58" s="220">
        <f t="shared" si="4"/>
        <v>88</v>
      </c>
      <c r="AC58" s="220">
        <f t="shared" si="4"/>
        <v>14</v>
      </c>
      <c r="AD58" s="220">
        <f t="shared" si="4"/>
        <v>0</v>
      </c>
      <c r="AE58" s="220">
        <f t="shared" si="4"/>
        <v>102</v>
      </c>
      <c r="AF58" s="220">
        <f t="shared" si="1"/>
        <v>5135</v>
      </c>
      <c r="AG58" s="220">
        <f t="shared" si="1"/>
        <v>5997</v>
      </c>
      <c r="AH58" s="220">
        <f t="shared" si="1"/>
        <v>484</v>
      </c>
      <c r="AI58" s="221">
        <f t="shared" si="1"/>
        <v>11616</v>
      </c>
      <c r="AJ58" s="294"/>
    </row>
    <row r="59" spans="1:36" s="1" customFormat="1" ht="18" customHeight="1" thickBot="1">
      <c r="A59" s="304"/>
      <c r="B59" s="96"/>
      <c r="C59" s="96"/>
      <c r="D59" s="228"/>
      <c r="E59" s="228"/>
      <c r="F59" s="228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94"/>
      <c r="AG59" s="294"/>
      <c r="AH59" s="294"/>
      <c r="AI59" s="294"/>
      <c r="AJ59" s="294"/>
    </row>
    <row r="60" spans="1:36" s="1" customFormat="1" ht="18" customHeight="1" thickBot="1">
      <c r="A60" s="259"/>
      <c r="B60" s="108" t="s">
        <v>210</v>
      </c>
      <c r="C60" s="109" t="s">
        <v>211</v>
      </c>
      <c r="D60" s="230">
        <v>20</v>
      </c>
      <c r="E60" s="230">
        <v>41</v>
      </c>
      <c r="F60" s="230">
        <v>3</v>
      </c>
      <c r="G60" s="231">
        <v>64</v>
      </c>
      <c r="H60" s="231">
        <v>166</v>
      </c>
      <c r="I60" s="231">
        <v>150</v>
      </c>
      <c r="J60" s="231">
        <v>12</v>
      </c>
      <c r="K60" s="231">
        <v>328</v>
      </c>
      <c r="L60" s="231">
        <v>156</v>
      </c>
      <c r="M60" s="231">
        <v>61</v>
      </c>
      <c r="N60" s="231">
        <v>19</v>
      </c>
      <c r="O60" s="231">
        <v>236</v>
      </c>
      <c r="P60" s="231">
        <v>216</v>
      </c>
      <c r="Q60" s="231">
        <v>805</v>
      </c>
      <c r="R60" s="232">
        <v>15</v>
      </c>
      <c r="S60" s="232">
        <v>1036</v>
      </c>
      <c r="T60" s="231">
        <v>3</v>
      </c>
      <c r="U60" s="231">
        <v>113</v>
      </c>
      <c r="V60" s="232">
        <v>1</v>
      </c>
      <c r="W60" s="232">
        <v>117</v>
      </c>
      <c r="X60" s="231">
        <v>7</v>
      </c>
      <c r="Y60" s="231">
        <v>3</v>
      </c>
      <c r="Z60" s="232">
        <v>0</v>
      </c>
      <c r="AA60" s="232">
        <v>10</v>
      </c>
      <c r="AB60" s="231">
        <v>0</v>
      </c>
      <c r="AC60" s="231">
        <v>1</v>
      </c>
      <c r="AD60" s="232">
        <v>0</v>
      </c>
      <c r="AE60" s="232">
        <v>1</v>
      </c>
      <c r="AF60" s="221">
        <f t="shared" si="1"/>
        <v>568</v>
      </c>
      <c r="AG60" s="221">
        <f t="shared" si="1"/>
        <v>1174</v>
      </c>
      <c r="AH60" s="221">
        <f t="shared" si="1"/>
        <v>50</v>
      </c>
      <c r="AI60" s="221">
        <f t="shared" si="1"/>
        <v>1792</v>
      </c>
      <c r="AJ60" s="294"/>
    </row>
    <row r="61" spans="1:36" s="1" customFormat="1" ht="18" customHeight="1" thickBot="1">
      <c r="A61" s="304"/>
      <c r="B61" s="96"/>
      <c r="C61" s="96"/>
      <c r="D61" s="228"/>
      <c r="E61" s="228"/>
      <c r="F61" s="228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94"/>
      <c r="AG61" s="294"/>
      <c r="AH61" s="294"/>
      <c r="AI61" s="294"/>
      <c r="AJ61" s="294"/>
    </row>
    <row r="62" spans="1:36" s="1" customFormat="1" ht="10.5" thickBot="1">
      <c r="A62" s="259"/>
      <c r="B62" s="108" t="s">
        <v>212</v>
      </c>
      <c r="C62" s="109" t="s">
        <v>213</v>
      </c>
      <c r="D62" s="230"/>
      <c r="E62" s="230"/>
      <c r="F62" s="230"/>
      <c r="G62" s="231"/>
      <c r="H62" s="231">
        <v>53</v>
      </c>
      <c r="I62" s="231">
        <v>199</v>
      </c>
      <c r="J62" s="231">
        <v>10</v>
      </c>
      <c r="K62" s="231">
        <v>262</v>
      </c>
      <c r="L62" s="231">
        <v>34</v>
      </c>
      <c r="M62" s="231">
        <v>17</v>
      </c>
      <c r="N62" s="231">
        <v>1</v>
      </c>
      <c r="O62" s="231">
        <v>52</v>
      </c>
      <c r="P62" s="231">
        <v>254</v>
      </c>
      <c r="Q62" s="231">
        <v>1377</v>
      </c>
      <c r="R62" s="232">
        <v>27</v>
      </c>
      <c r="S62" s="232">
        <v>1658</v>
      </c>
      <c r="T62" s="231">
        <v>18</v>
      </c>
      <c r="U62" s="231">
        <v>62</v>
      </c>
      <c r="V62" s="232">
        <v>0</v>
      </c>
      <c r="W62" s="232">
        <v>80</v>
      </c>
      <c r="X62" s="231">
        <v>20</v>
      </c>
      <c r="Y62" s="231">
        <v>19</v>
      </c>
      <c r="Z62" s="232">
        <v>0</v>
      </c>
      <c r="AA62" s="232">
        <v>39</v>
      </c>
      <c r="AB62" s="231"/>
      <c r="AC62" s="231"/>
      <c r="AD62" s="232"/>
      <c r="AE62" s="232"/>
      <c r="AF62" s="221">
        <f t="shared" si="1"/>
        <v>379</v>
      </c>
      <c r="AG62" s="221">
        <f t="shared" si="1"/>
        <v>1674</v>
      </c>
      <c r="AH62" s="221">
        <f t="shared" si="1"/>
        <v>38</v>
      </c>
      <c r="AI62" s="221">
        <f t="shared" si="1"/>
        <v>2091</v>
      </c>
      <c r="AJ62" s="294"/>
    </row>
    <row r="63" spans="1:36" s="1" customFormat="1" ht="18" customHeight="1" thickBot="1">
      <c r="A63" s="304"/>
      <c r="B63" s="96"/>
      <c r="C63" s="110"/>
      <c r="D63" s="228"/>
      <c r="E63" s="228"/>
      <c r="F63" s="228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94"/>
      <c r="AG63" s="294"/>
      <c r="AH63" s="294"/>
      <c r="AI63" s="294"/>
      <c r="AJ63" s="294"/>
    </row>
    <row r="64" spans="1:36" s="1" customFormat="1" ht="18" customHeight="1" thickBot="1">
      <c r="A64" s="30"/>
      <c r="B64" s="98"/>
      <c r="C64" s="107" t="s">
        <v>214</v>
      </c>
      <c r="D64" s="233">
        <f>D22+D36+D58+D60+D62</f>
        <v>986</v>
      </c>
      <c r="E64" s="233">
        <f aca="true" t="shared" si="5" ref="E64:AE64">E22+E36+E58+E60+E62</f>
        <v>163</v>
      </c>
      <c r="F64" s="233">
        <f t="shared" si="5"/>
        <v>446</v>
      </c>
      <c r="G64" s="233">
        <f t="shared" si="5"/>
        <v>1595</v>
      </c>
      <c r="H64" s="233">
        <f t="shared" si="5"/>
        <v>3901</v>
      </c>
      <c r="I64" s="233">
        <f t="shared" si="5"/>
        <v>2546</v>
      </c>
      <c r="J64" s="233">
        <f t="shared" si="5"/>
        <v>340</v>
      </c>
      <c r="K64" s="233">
        <f t="shared" si="5"/>
        <v>6787</v>
      </c>
      <c r="L64" s="233">
        <f t="shared" si="5"/>
        <v>2762</v>
      </c>
      <c r="M64" s="233">
        <f t="shared" si="5"/>
        <v>873</v>
      </c>
      <c r="N64" s="233">
        <f t="shared" si="5"/>
        <v>176</v>
      </c>
      <c r="O64" s="233">
        <f t="shared" si="5"/>
        <v>3811</v>
      </c>
      <c r="P64" s="233">
        <f t="shared" si="5"/>
        <v>4945</v>
      </c>
      <c r="Q64" s="233">
        <f t="shared" si="5"/>
        <v>19322</v>
      </c>
      <c r="R64" s="233">
        <f t="shared" si="5"/>
        <v>272</v>
      </c>
      <c r="S64" s="233">
        <f t="shared" si="5"/>
        <v>24539</v>
      </c>
      <c r="T64" s="233">
        <f t="shared" si="5"/>
        <v>94</v>
      </c>
      <c r="U64" s="233">
        <f t="shared" si="5"/>
        <v>4596</v>
      </c>
      <c r="V64" s="233">
        <f t="shared" si="5"/>
        <v>67</v>
      </c>
      <c r="W64" s="233">
        <f t="shared" si="5"/>
        <v>4757</v>
      </c>
      <c r="X64" s="233">
        <f t="shared" si="5"/>
        <v>526</v>
      </c>
      <c r="Y64" s="233">
        <f t="shared" si="5"/>
        <v>157</v>
      </c>
      <c r="Z64" s="233">
        <f t="shared" si="5"/>
        <v>4</v>
      </c>
      <c r="AA64" s="233">
        <f t="shared" si="5"/>
        <v>687</v>
      </c>
      <c r="AB64" s="233">
        <f t="shared" si="5"/>
        <v>187</v>
      </c>
      <c r="AC64" s="233">
        <f t="shared" si="5"/>
        <v>51</v>
      </c>
      <c r="AD64" s="233">
        <f t="shared" si="5"/>
        <v>3</v>
      </c>
      <c r="AE64" s="233">
        <f t="shared" si="5"/>
        <v>241</v>
      </c>
      <c r="AF64" s="233">
        <f t="shared" si="1"/>
        <v>13401</v>
      </c>
      <c r="AG64" s="233">
        <f t="shared" si="1"/>
        <v>27708</v>
      </c>
      <c r="AH64" s="233">
        <f t="shared" si="1"/>
        <v>1308</v>
      </c>
      <c r="AI64" s="221">
        <f t="shared" si="1"/>
        <v>42417</v>
      </c>
      <c r="AJ64" s="294"/>
    </row>
    <row r="65" ht="12">
      <c r="C65" s="30" t="s">
        <v>225</v>
      </c>
    </row>
    <row r="66" ht="12">
      <c r="C66" s="297" t="s">
        <v>85</v>
      </c>
    </row>
  </sheetData>
  <sheetProtection/>
  <mergeCells count="13">
    <mergeCell ref="C1:AI1"/>
    <mergeCell ref="D4:G4"/>
    <mergeCell ref="H4:K4"/>
    <mergeCell ref="L4:O4"/>
    <mergeCell ref="P4:S4"/>
    <mergeCell ref="T4:W4"/>
    <mergeCell ref="X4:AA4"/>
    <mergeCell ref="AB4:AE4"/>
    <mergeCell ref="AF4:AI4"/>
    <mergeCell ref="A6:A22"/>
    <mergeCell ref="A23:A36"/>
    <mergeCell ref="A37:A58"/>
    <mergeCell ref="C4:C5"/>
  </mergeCells>
  <printOptions/>
  <pageMargins left="0.5118110236220472" right="0" top="0.7874015748031497" bottom="0" header="0.31496062992125984" footer="0.31496062992125984"/>
  <pageSetup fitToHeight="0" fitToWidth="1" horizontalDpi="600" verticalDpi="600" orientation="portrait" paperSize="8" scale="92"/>
  <headerFooter alignWithMargins="0">
    <oddFooter>&amp;RFonte: Tab. 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0.421875" style="0" bestFit="1" customWidth="1"/>
    <col min="2" max="2" width="20.421875" style="0" bestFit="1" customWidth="1"/>
    <col min="3" max="3" width="18.57421875" style="0" bestFit="1" customWidth="1"/>
    <col min="4" max="4" width="18.8515625" style="0" customWidth="1"/>
    <col min="5" max="8" width="8.8515625" style="0" customWidth="1"/>
    <col min="9" max="9" width="11.57421875" style="0" bestFit="1" customWidth="1"/>
  </cols>
  <sheetData>
    <row r="2" ht="17.25">
      <c r="A2" s="144" t="s">
        <v>306</v>
      </c>
    </row>
    <row r="3" ht="12.75" thickBot="1"/>
    <row r="4" spans="1:4" ht="12">
      <c r="A4" s="312" t="s">
        <v>21</v>
      </c>
      <c r="B4" s="310" t="s">
        <v>52</v>
      </c>
      <c r="C4" s="310" t="s">
        <v>53</v>
      </c>
      <c r="D4" s="310" t="s">
        <v>54</v>
      </c>
    </row>
    <row r="5" spans="1:4" ht="12">
      <c r="A5" s="313"/>
      <c r="B5" s="311"/>
      <c r="C5" s="311"/>
      <c r="D5" s="311"/>
    </row>
    <row r="6" spans="1:9" ht="12.75" thickBot="1">
      <c r="A6" s="314"/>
      <c r="B6" s="10" t="s">
        <v>51</v>
      </c>
      <c r="C6" s="11" t="s">
        <v>51</v>
      </c>
      <c r="D6" s="10" t="s">
        <v>51</v>
      </c>
      <c r="I6" s="5" t="s">
        <v>307</v>
      </c>
    </row>
    <row r="7" spans="1:9" ht="21.75" customHeight="1">
      <c r="A7" s="160" t="s">
        <v>1</v>
      </c>
      <c r="B7" s="238">
        <v>6182</v>
      </c>
      <c r="C7" s="238">
        <v>9417</v>
      </c>
      <c r="D7" s="238">
        <v>92058</v>
      </c>
      <c r="I7" s="6">
        <f>B7+C7+D7</f>
        <v>107657</v>
      </c>
    </row>
    <row r="8" spans="1:9" ht="21.75" customHeight="1">
      <c r="A8" s="9" t="s">
        <v>3</v>
      </c>
      <c r="B8" s="238">
        <v>3</v>
      </c>
      <c r="C8" s="238">
        <v>16</v>
      </c>
      <c r="D8" s="238">
        <v>113</v>
      </c>
      <c r="I8" s="6">
        <f aca="true" t="shared" si="0" ref="I8:I13">B8+C8+D8</f>
        <v>132</v>
      </c>
    </row>
    <row r="9" spans="1:9" ht="21.75" customHeight="1">
      <c r="A9" s="9" t="s">
        <v>2</v>
      </c>
      <c r="B9" s="238">
        <v>217</v>
      </c>
      <c r="C9" s="238">
        <v>433</v>
      </c>
      <c r="D9" s="238">
        <v>3827</v>
      </c>
      <c r="I9" s="6">
        <f t="shared" si="0"/>
        <v>4477</v>
      </c>
    </row>
    <row r="10" spans="1:9" ht="21.75" customHeight="1">
      <c r="A10" s="9" t="s">
        <v>50</v>
      </c>
      <c r="B10" s="238">
        <v>407</v>
      </c>
      <c r="C10" s="238">
        <v>1065</v>
      </c>
      <c r="D10" s="238">
        <v>11448</v>
      </c>
      <c r="I10" s="6">
        <f t="shared" si="0"/>
        <v>12920</v>
      </c>
    </row>
    <row r="11" spans="1:9" ht="21.75" customHeight="1">
      <c r="A11" s="9" t="s">
        <v>15</v>
      </c>
      <c r="B11" s="238">
        <v>380</v>
      </c>
      <c r="C11" s="238">
        <v>220</v>
      </c>
      <c r="D11" s="238">
        <v>659</v>
      </c>
      <c r="I11" s="6">
        <f t="shared" si="0"/>
        <v>1259</v>
      </c>
    </row>
    <row r="12" spans="1:9" ht="21.75" customHeight="1">
      <c r="A12" s="9" t="s">
        <v>17</v>
      </c>
      <c r="B12" s="238">
        <v>144</v>
      </c>
      <c r="C12" s="238">
        <v>131</v>
      </c>
      <c r="D12" s="238">
        <v>433</v>
      </c>
      <c r="I12" s="6">
        <f t="shared" si="0"/>
        <v>708</v>
      </c>
    </row>
    <row r="13" spans="1:9" ht="21.75" customHeight="1" thickBot="1">
      <c r="A13" s="161" t="s">
        <v>19</v>
      </c>
      <c r="B13" s="239">
        <v>996</v>
      </c>
      <c r="C13" s="239">
        <v>478</v>
      </c>
      <c r="D13" s="239">
        <v>889</v>
      </c>
      <c r="I13" s="6">
        <f t="shared" si="0"/>
        <v>2363</v>
      </c>
    </row>
    <row r="15" ht="12.75" thickBot="1"/>
    <row r="16" spans="1:4" ht="12">
      <c r="A16" s="312" t="s">
        <v>21</v>
      </c>
      <c r="B16" s="310" t="s">
        <v>52</v>
      </c>
      <c r="C16" s="310" t="s">
        <v>53</v>
      </c>
      <c r="D16" s="310" t="s">
        <v>54</v>
      </c>
    </row>
    <row r="17" spans="1:4" ht="12">
      <c r="A17" s="313"/>
      <c r="B17" s="311"/>
      <c r="C17" s="311"/>
      <c r="D17" s="311"/>
    </row>
    <row r="18" spans="1:4" ht="12.75" thickBot="1">
      <c r="A18" s="314"/>
      <c r="B18" s="10" t="s">
        <v>51</v>
      </c>
      <c r="C18" s="11" t="s">
        <v>51</v>
      </c>
      <c r="D18" s="10" t="s">
        <v>51</v>
      </c>
    </row>
    <row r="19" spans="1:4" ht="21.75" customHeight="1">
      <c r="A19" s="160" t="s">
        <v>1</v>
      </c>
      <c r="B19" s="240">
        <f aca="true" t="shared" si="1" ref="B19:B25">B7/I7*100</f>
        <v>5.742311229181567</v>
      </c>
      <c r="C19" s="240">
        <f aca="true" t="shared" si="2" ref="C19:C25">C7/I7*100</f>
        <v>8.747224983048014</v>
      </c>
      <c r="D19" s="240">
        <f aca="true" t="shared" si="3" ref="D19:D25">D7/I7*100</f>
        <v>85.51046378777042</v>
      </c>
    </row>
    <row r="20" spans="1:4" ht="21.75" customHeight="1">
      <c r="A20" s="9" t="s">
        <v>3</v>
      </c>
      <c r="B20" s="240">
        <f t="shared" si="1"/>
        <v>2.272727272727273</v>
      </c>
      <c r="C20" s="240">
        <f t="shared" si="2"/>
        <v>12.121212121212121</v>
      </c>
      <c r="D20" s="240">
        <f t="shared" si="3"/>
        <v>85.60606060606061</v>
      </c>
    </row>
    <row r="21" spans="1:4" ht="21.75" customHeight="1">
      <c r="A21" s="9" t="s">
        <v>2</v>
      </c>
      <c r="B21" s="240">
        <f t="shared" si="1"/>
        <v>4.846995756086665</v>
      </c>
      <c r="C21" s="240">
        <f t="shared" si="2"/>
        <v>9.67165512620058</v>
      </c>
      <c r="D21" s="240">
        <f t="shared" si="3"/>
        <v>85.48134911771275</v>
      </c>
    </row>
    <row r="22" spans="1:4" ht="21.75" customHeight="1">
      <c r="A22" s="9" t="s">
        <v>50</v>
      </c>
      <c r="B22" s="240">
        <f t="shared" si="1"/>
        <v>3.15015479876161</v>
      </c>
      <c r="C22" s="240">
        <f t="shared" si="2"/>
        <v>8.243034055727554</v>
      </c>
      <c r="D22" s="240">
        <f t="shared" si="3"/>
        <v>88.60681114551083</v>
      </c>
    </row>
    <row r="23" spans="1:4" ht="21.75" customHeight="1">
      <c r="A23" s="9" t="s">
        <v>15</v>
      </c>
      <c r="B23" s="240">
        <f t="shared" si="1"/>
        <v>30.182684670373312</v>
      </c>
      <c r="C23" s="240">
        <f t="shared" si="2"/>
        <v>17.474185861795075</v>
      </c>
      <c r="D23" s="240">
        <f t="shared" si="3"/>
        <v>52.343129467831616</v>
      </c>
    </row>
    <row r="24" spans="1:4" ht="21.75" customHeight="1">
      <c r="A24" s="9" t="s">
        <v>17</v>
      </c>
      <c r="B24" s="240">
        <f t="shared" si="1"/>
        <v>20.33898305084746</v>
      </c>
      <c r="C24" s="240">
        <f t="shared" si="2"/>
        <v>18.502824858757062</v>
      </c>
      <c r="D24" s="240">
        <f t="shared" si="3"/>
        <v>61.15819209039548</v>
      </c>
    </row>
    <row r="25" spans="1:4" ht="21.75" customHeight="1" thickBot="1">
      <c r="A25" s="161" t="s">
        <v>19</v>
      </c>
      <c r="B25" s="241">
        <f t="shared" si="1"/>
        <v>42.14980956411342</v>
      </c>
      <c r="C25" s="241">
        <f t="shared" si="2"/>
        <v>20.22852306390182</v>
      </c>
      <c r="D25" s="241">
        <f t="shared" si="3"/>
        <v>37.62166737198476</v>
      </c>
    </row>
    <row r="26" spans="1:11" ht="12">
      <c r="A26" s="4" t="s">
        <v>86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</row>
    <row r="27" spans="1:11" ht="12">
      <c r="A27" s="4" t="s">
        <v>286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</row>
  </sheetData>
  <sheetProtection/>
  <mergeCells count="8">
    <mergeCell ref="D4:D5"/>
    <mergeCell ref="B16:B17"/>
    <mergeCell ref="C16:C17"/>
    <mergeCell ref="D16:D17"/>
    <mergeCell ref="A4:A6"/>
    <mergeCell ref="A16:A18"/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O27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35.421875" style="0" customWidth="1"/>
    <col min="2" max="7" width="6.00390625" style="0" customWidth="1"/>
    <col min="8" max="10" width="5.8515625" style="0" customWidth="1"/>
    <col min="11" max="18" width="5.00390625" style="0" customWidth="1"/>
    <col min="19" max="19" width="6.421875" style="0" customWidth="1"/>
    <col min="20" max="26" width="5.00390625" style="0" customWidth="1"/>
    <col min="27" max="28" width="5.8515625" style="0" customWidth="1"/>
    <col min="29" max="30" width="5.00390625" style="0" customWidth="1"/>
    <col min="31" max="31" width="5.8515625" style="0" customWidth="1"/>
    <col min="32" max="35" width="5.00390625" style="0" customWidth="1"/>
    <col min="36" max="37" width="5.8515625" style="0" customWidth="1"/>
    <col min="38" max="38" width="5.00390625" style="0" customWidth="1"/>
    <col min="39" max="40" width="6.421875" style="0" customWidth="1"/>
    <col min="41" max="48" width="5.00390625" style="0" customWidth="1"/>
    <col min="49" max="49" width="6.421875" style="0" customWidth="1"/>
    <col min="50" max="50" width="5.00390625" style="0" customWidth="1"/>
    <col min="51" max="52" width="6.421875" style="0" customWidth="1"/>
    <col min="53" max="57" width="5.00390625" style="0" customWidth="1"/>
    <col min="58" max="58" width="6.00390625" style="0" bestFit="1" customWidth="1"/>
    <col min="59" max="61" width="5.57421875" style="0" customWidth="1"/>
    <col min="62" max="62" width="5.00390625" style="0" customWidth="1"/>
    <col min="63" max="64" width="6.00390625" style="0" customWidth="1"/>
    <col min="65" max="67" width="7.421875" style="0" customWidth="1"/>
  </cols>
  <sheetData>
    <row r="1" s="1" customFormat="1" ht="29.25" customHeight="1"/>
    <row r="2" spans="1:7" s="1" customFormat="1" ht="18" customHeight="1">
      <c r="A2" s="12" t="s">
        <v>308</v>
      </c>
      <c r="B2" s="12"/>
      <c r="C2" s="12"/>
      <c r="D2" s="12"/>
      <c r="E2" s="12"/>
      <c r="F2" s="12"/>
      <c r="G2" s="12"/>
    </row>
    <row r="3" spans="1:7" s="1" customFormat="1" ht="18" customHeight="1">
      <c r="A3" s="13"/>
      <c r="B3" s="13"/>
      <c r="C3" s="13"/>
      <c r="D3" s="13"/>
      <c r="E3" s="13"/>
      <c r="F3" s="13"/>
      <c r="G3" s="13"/>
    </row>
    <row r="4" spans="1:7" s="1" customFormat="1" ht="18" customHeight="1" thickBot="1">
      <c r="A4" s="13"/>
      <c r="B4" s="13"/>
      <c r="C4" s="13"/>
      <c r="D4" s="13"/>
      <c r="E4" s="13"/>
      <c r="F4" s="13"/>
      <c r="G4" s="13"/>
    </row>
    <row r="5" spans="1:67" s="1" customFormat="1" ht="19.5" customHeight="1" thickBot="1">
      <c r="A5" s="320" t="s">
        <v>21</v>
      </c>
      <c r="B5" s="318" t="s">
        <v>29</v>
      </c>
      <c r="C5" s="316"/>
      <c r="D5" s="317"/>
      <c r="E5" s="315" t="s">
        <v>30</v>
      </c>
      <c r="F5" s="316"/>
      <c r="G5" s="317"/>
      <c r="H5" s="315" t="s">
        <v>31</v>
      </c>
      <c r="I5" s="316"/>
      <c r="J5" s="317"/>
      <c r="K5" s="315" t="s">
        <v>48</v>
      </c>
      <c r="L5" s="316" t="s">
        <v>48</v>
      </c>
      <c r="M5" s="317" t="s">
        <v>48</v>
      </c>
      <c r="N5" s="315" t="s">
        <v>47</v>
      </c>
      <c r="O5" s="316" t="s">
        <v>47</v>
      </c>
      <c r="P5" s="317" t="s">
        <v>47</v>
      </c>
      <c r="Q5" s="315" t="s">
        <v>32</v>
      </c>
      <c r="R5" s="316" t="s">
        <v>32</v>
      </c>
      <c r="S5" s="317" t="s">
        <v>32</v>
      </c>
      <c r="T5" s="315" t="s">
        <v>49</v>
      </c>
      <c r="U5" s="316" t="s">
        <v>49</v>
      </c>
      <c r="V5" s="317" t="s">
        <v>49</v>
      </c>
      <c r="W5" s="315" t="s">
        <v>33</v>
      </c>
      <c r="X5" s="316" t="s">
        <v>33</v>
      </c>
      <c r="Y5" s="317" t="s">
        <v>33</v>
      </c>
      <c r="Z5" s="315" t="s">
        <v>46</v>
      </c>
      <c r="AA5" s="316" t="s">
        <v>46</v>
      </c>
      <c r="AB5" s="317" t="s">
        <v>46</v>
      </c>
      <c r="AC5" s="315" t="s">
        <v>34</v>
      </c>
      <c r="AD5" s="316" t="s">
        <v>34</v>
      </c>
      <c r="AE5" s="317" t="s">
        <v>34</v>
      </c>
      <c r="AF5" s="315" t="s">
        <v>35</v>
      </c>
      <c r="AG5" s="316" t="s">
        <v>35</v>
      </c>
      <c r="AH5" s="317" t="s">
        <v>35</v>
      </c>
      <c r="AI5" s="315" t="s">
        <v>36</v>
      </c>
      <c r="AJ5" s="316" t="s">
        <v>36</v>
      </c>
      <c r="AK5" s="317" t="s">
        <v>36</v>
      </c>
      <c r="AL5" s="315" t="s">
        <v>37</v>
      </c>
      <c r="AM5" s="316" t="s">
        <v>37</v>
      </c>
      <c r="AN5" s="317" t="s">
        <v>37</v>
      </c>
      <c r="AO5" s="315" t="s">
        <v>38</v>
      </c>
      <c r="AP5" s="316" t="s">
        <v>38</v>
      </c>
      <c r="AQ5" s="317" t="s">
        <v>38</v>
      </c>
      <c r="AR5" s="315" t="s">
        <v>39</v>
      </c>
      <c r="AS5" s="316" t="s">
        <v>39</v>
      </c>
      <c r="AT5" s="317" t="s">
        <v>39</v>
      </c>
      <c r="AU5" s="315" t="s">
        <v>40</v>
      </c>
      <c r="AV5" s="316" t="s">
        <v>40</v>
      </c>
      <c r="AW5" s="317" t="s">
        <v>40</v>
      </c>
      <c r="AX5" s="315" t="s">
        <v>41</v>
      </c>
      <c r="AY5" s="316" t="s">
        <v>41</v>
      </c>
      <c r="AZ5" s="317" t="s">
        <v>41</v>
      </c>
      <c r="BA5" s="315" t="s">
        <v>42</v>
      </c>
      <c r="BB5" s="316" t="s">
        <v>42</v>
      </c>
      <c r="BC5" s="317" t="s">
        <v>42</v>
      </c>
      <c r="BD5" s="315" t="s">
        <v>43</v>
      </c>
      <c r="BE5" s="316" t="s">
        <v>43</v>
      </c>
      <c r="BF5" s="317" t="s">
        <v>43</v>
      </c>
      <c r="BG5" s="315" t="s">
        <v>44</v>
      </c>
      <c r="BH5" s="316" t="s">
        <v>44</v>
      </c>
      <c r="BI5" s="317" t="s">
        <v>44</v>
      </c>
      <c r="BJ5" s="315" t="s">
        <v>45</v>
      </c>
      <c r="BK5" s="316" t="s">
        <v>45</v>
      </c>
      <c r="BL5" s="316" t="s">
        <v>45</v>
      </c>
      <c r="BM5" s="318" t="s">
        <v>0</v>
      </c>
      <c r="BN5" s="316"/>
      <c r="BO5" s="319"/>
    </row>
    <row r="6" spans="1:67" s="1" customFormat="1" ht="19.5" customHeight="1" thickBot="1">
      <c r="A6" s="321"/>
      <c r="B6" s="14" t="s">
        <v>26</v>
      </c>
      <c r="C6" s="15" t="s">
        <v>27</v>
      </c>
      <c r="D6" s="16" t="s">
        <v>28</v>
      </c>
      <c r="E6" s="15" t="s">
        <v>26</v>
      </c>
      <c r="F6" s="15" t="s">
        <v>27</v>
      </c>
      <c r="G6" s="16" t="s">
        <v>28</v>
      </c>
      <c r="H6" s="15" t="s">
        <v>26</v>
      </c>
      <c r="I6" s="15" t="s">
        <v>27</v>
      </c>
      <c r="J6" s="16" t="s">
        <v>28</v>
      </c>
      <c r="K6" s="15" t="s">
        <v>26</v>
      </c>
      <c r="L6" s="15" t="s">
        <v>27</v>
      </c>
      <c r="M6" s="16" t="s">
        <v>28</v>
      </c>
      <c r="N6" s="15" t="s">
        <v>26</v>
      </c>
      <c r="O6" s="15" t="s">
        <v>27</v>
      </c>
      <c r="P6" s="16" t="s">
        <v>28</v>
      </c>
      <c r="Q6" s="15" t="s">
        <v>26</v>
      </c>
      <c r="R6" s="15" t="s">
        <v>27</v>
      </c>
      <c r="S6" s="16" t="s">
        <v>28</v>
      </c>
      <c r="T6" s="15" t="s">
        <v>26</v>
      </c>
      <c r="U6" s="15" t="s">
        <v>27</v>
      </c>
      <c r="V6" s="16" t="s">
        <v>28</v>
      </c>
      <c r="W6" s="15" t="s">
        <v>26</v>
      </c>
      <c r="X6" s="15" t="s">
        <v>27</v>
      </c>
      <c r="Y6" s="16" t="s">
        <v>28</v>
      </c>
      <c r="Z6" s="15" t="s">
        <v>26</v>
      </c>
      <c r="AA6" s="15" t="s">
        <v>27</v>
      </c>
      <c r="AB6" s="16" t="s">
        <v>28</v>
      </c>
      <c r="AC6" s="15" t="s">
        <v>26</v>
      </c>
      <c r="AD6" s="15" t="s">
        <v>27</v>
      </c>
      <c r="AE6" s="16" t="s">
        <v>28</v>
      </c>
      <c r="AF6" s="15" t="s">
        <v>26</v>
      </c>
      <c r="AG6" s="15" t="s">
        <v>27</v>
      </c>
      <c r="AH6" s="16" t="s">
        <v>28</v>
      </c>
      <c r="AI6" s="15" t="s">
        <v>26</v>
      </c>
      <c r="AJ6" s="15" t="s">
        <v>27</v>
      </c>
      <c r="AK6" s="16" t="s">
        <v>28</v>
      </c>
      <c r="AL6" s="15" t="s">
        <v>26</v>
      </c>
      <c r="AM6" s="15" t="s">
        <v>27</v>
      </c>
      <c r="AN6" s="16" t="s">
        <v>28</v>
      </c>
      <c r="AO6" s="15" t="s">
        <v>26</v>
      </c>
      <c r="AP6" s="15" t="s">
        <v>27</v>
      </c>
      <c r="AQ6" s="16" t="s">
        <v>28</v>
      </c>
      <c r="AR6" s="15" t="s">
        <v>26</v>
      </c>
      <c r="AS6" s="15" t="s">
        <v>27</v>
      </c>
      <c r="AT6" s="16" t="s">
        <v>28</v>
      </c>
      <c r="AU6" s="15" t="s">
        <v>26</v>
      </c>
      <c r="AV6" s="15" t="s">
        <v>27</v>
      </c>
      <c r="AW6" s="16" t="s">
        <v>28</v>
      </c>
      <c r="AX6" s="15" t="s">
        <v>26</v>
      </c>
      <c r="AY6" s="15" t="s">
        <v>27</v>
      </c>
      <c r="AZ6" s="16" t="s">
        <v>28</v>
      </c>
      <c r="BA6" s="15" t="s">
        <v>26</v>
      </c>
      <c r="BB6" s="15" t="s">
        <v>27</v>
      </c>
      <c r="BC6" s="16" t="s">
        <v>28</v>
      </c>
      <c r="BD6" s="15" t="s">
        <v>26</v>
      </c>
      <c r="BE6" s="15" t="s">
        <v>27</v>
      </c>
      <c r="BF6" s="16" t="s">
        <v>28</v>
      </c>
      <c r="BG6" s="15" t="s">
        <v>26</v>
      </c>
      <c r="BH6" s="15" t="s">
        <v>27</v>
      </c>
      <c r="BI6" s="16" t="s">
        <v>28</v>
      </c>
      <c r="BJ6" s="15" t="s">
        <v>26</v>
      </c>
      <c r="BK6" s="15" t="s">
        <v>27</v>
      </c>
      <c r="BL6" s="15" t="s">
        <v>28</v>
      </c>
      <c r="BM6" s="14" t="s">
        <v>26</v>
      </c>
      <c r="BN6" s="15" t="s">
        <v>27</v>
      </c>
      <c r="BO6" s="16" t="s">
        <v>28</v>
      </c>
    </row>
    <row r="7" spans="1:67" s="1" customFormat="1" ht="18" customHeight="1">
      <c r="A7" s="17" t="s">
        <v>1</v>
      </c>
      <c r="B7" s="242">
        <v>107.77</v>
      </c>
      <c r="C7" s="242">
        <v>148.08</v>
      </c>
      <c r="D7" s="242">
        <v>255.85</v>
      </c>
      <c r="E7" s="242">
        <v>0.13</v>
      </c>
      <c r="F7" s="242">
        <v>4.63</v>
      </c>
      <c r="G7" s="242">
        <v>4.76</v>
      </c>
      <c r="H7" s="242">
        <v>374.95</v>
      </c>
      <c r="I7" s="242">
        <v>600.46</v>
      </c>
      <c r="J7" s="242">
        <v>975.41</v>
      </c>
      <c r="K7" s="242">
        <v>187.73</v>
      </c>
      <c r="L7" s="242">
        <v>213.88</v>
      </c>
      <c r="M7" s="242">
        <v>401.61</v>
      </c>
      <c r="N7" s="242">
        <v>14.64</v>
      </c>
      <c r="O7" s="242">
        <v>18.29</v>
      </c>
      <c r="P7" s="242">
        <v>32.93</v>
      </c>
      <c r="Q7" s="242">
        <v>81.45</v>
      </c>
      <c r="R7" s="242">
        <v>109.71</v>
      </c>
      <c r="S7" s="242">
        <v>191.16</v>
      </c>
      <c r="T7" s="242">
        <v>62.45</v>
      </c>
      <c r="U7" s="242">
        <v>121.51</v>
      </c>
      <c r="V7" s="242">
        <v>183.96</v>
      </c>
      <c r="W7" s="242">
        <v>204.91</v>
      </c>
      <c r="X7" s="242">
        <v>216.75</v>
      </c>
      <c r="Y7" s="242">
        <v>421.66</v>
      </c>
      <c r="Z7" s="242">
        <v>216.35</v>
      </c>
      <c r="AA7" s="242">
        <v>359.63</v>
      </c>
      <c r="AB7" s="242">
        <v>575.98</v>
      </c>
      <c r="AC7" s="242">
        <v>104.77</v>
      </c>
      <c r="AD7" s="242">
        <v>184.36</v>
      </c>
      <c r="AE7" s="242">
        <v>289.13</v>
      </c>
      <c r="AF7" s="242">
        <v>55.62</v>
      </c>
      <c r="AG7" s="242">
        <v>88.08</v>
      </c>
      <c r="AH7" s="242">
        <v>143.7</v>
      </c>
      <c r="AI7" s="242">
        <v>81.43</v>
      </c>
      <c r="AJ7" s="242">
        <v>125.36</v>
      </c>
      <c r="AK7" s="242">
        <v>206.79</v>
      </c>
      <c r="AL7" s="242">
        <v>303.01</v>
      </c>
      <c r="AM7" s="242">
        <v>469.3</v>
      </c>
      <c r="AN7" s="242">
        <v>772.31</v>
      </c>
      <c r="AO7" s="242">
        <v>66.59</v>
      </c>
      <c r="AP7" s="242">
        <v>129.19</v>
      </c>
      <c r="AQ7" s="242">
        <v>195.78</v>
      </c>
      <c r="AR7" s="242">
        <v>8.37</v>
      </c>
      <c r="AS7" s="242">
        <v>7.82</v>
      </c>
      <c r="AT7" s="242">
        <v>16.19</v>
      </c>
      <c r="AU7" s="242">
        <v>169.69</v>
      </c>
      <c r="AV7" s="242">
        <v>196.22</v>
      </c>
      <c r="AW7" s="242">
        <v>365.91</v>
      </c>
      <c r="AX7" s="242">
        <v>291.48</v>
      </c>
      <c r="AY7" s="242">
        <v>424.89</v>
      </c>
      <c r="AZ7" s="242">
        <v>716.37</v>
      </c>
      <c r="BA7" s="242">
        <v>14.77</v>
      </c>
      <c r="BB7" s="242">
        <v>13.47</v>
      </c>
      <c r="BC7" s="242">
        <v>28.24</v>
      </c>
      <c r="BD7" s="242">
        <v>80.76</v>
      </c>
      <c r="BE7" s="242">
        <v>156.72</v>
      </c>
      <c r="BF7" s="242">
        <v>237.48</v>
      </c>
      <c r="BG7" s="242">
        <v>423</v>
      </c>
      <c r="BH7" s="242">
        <v>625.85</v>
      </c>
      <c r="BI7" s="242">
        <v>1048.85</v>
      </c>
      <c r="BJ7" s="242">
        <v>113.79</v>
      </c>
      <c r="BK7" s="242">
        <v>244.38</v>
      </c>
      <c r="BL7" s="243">
        <v>358.17</v>
      </c>
      <c r="BM7" s="18">
        <v>2963.66</v>
      </c>
      <c r="BN7" s="19">
        <v>4458.58</v>
      </c>
      <c r="BO7" s="20">
        <v>7422.24</v>
      </c>
    </row>
    <row r="8" spans="1:67" s="1" customFormat="1" ht="18" customHeight="1">
      <c r="A8" s="17" t="s">
        <v>2</v>
      </c>
      <c r="B8" s="244">
        <v>31.82</v>
      </c>
      <c r="C8" s="244">
        <v>26.26</v>
      </c>
      <c r="D8" s="244">
        <v>58.08</v>
      </c>
      <c r="E8" s="244">
        <v>0</v>
      </c>
      <c r="F8" s="244">
        <v>0</v>
      </c>
      <c r="G8" s="244">
        <v>0</v>
      </c>
      <c r="H8" s="244">
        <v>10.18</v>
      </c>
      <c r="I8" s="244">
        <v>16.43</v>
      </c>
      <c r="J8" s="244">
        <v>26.61</v>
      </c>
      <c r="K8" s="244">
        <v>2.36</v>
      </c>
      <c r="L8" s="244">
        <v>3.6</v>
      </c>
      <c r="M8" s="244">
        <v>5.96</v>
      </c>
      <c r="N8" s="244">
        <v>0</v>
      </c>
      <c r="O8" s="244">
        <v>0</v>
      </c>
      <c r="P8" s="244">
        <v>0</v>
      </c>
      <c r="Q8" s="244">
        <v>8.16</v>
      </c>
      <c r="R8" s="244">
        <v>6.34</v>
      </c>
      <c r="S8" s="244">
        <v>14.5</v>
      </c>
      <c r="T8" s="244">
        <v>7.26</v>
      </c>
      <c r="U8" s="244">
        <v>5.22</v>
      </c>
      <c r="V8" s="244">
        <v>12.48</v>
      </c>
      <c r="W8" s="244">
        <v>11.45</v>
      </c>
      <c r="X8" s="244">
        <v>4.82</v>
      </c>
      <c r="Y8" s="244">
        <v>16.27</v>
      </c>
      <c r="Z8" s="244">
        <v>10.81</v>
      </c>
      <c r="AA8" s="244">
        <v>12.82</v>
      </c>
      <c r="AB8" s="244">
        <v>23.63</v>
      </c>
      <c r="AC8" s="244">
        <v>7.29</v>
      </c>
      <c r="AD8" s="244">
        <v>10.85</v>
      </c>
      <c r="AE8" s="244">
        <v>18.14</v>
      </c>
      <c r="AF8" s="244">
        <v>4.16</v>
      </c>
      <c r="AG8" s="244">
        <v>11.03</v>
      </c>
      <c r="AH8" s="244">
        <v>15.19</v>
      </c>
      <c r="AI8" s="244">
        <v>2.33</v>
      </c>
      <c r="AJ8" s="244">
        <v>3.41</v>
      </c>
      <c r="AK8" s="244">
        <v>5.74</v>
      </c>
      <c r="AL8" s="244">
        <v>6.44</v>
      </c>
      <c r="AM8" s="244">
        <v>4.1</v>
      </c>
      <c r="AN8" s="244">
        <v>10.54</v>
      </c>
      <c r="AO8" s="244">
        <v>3.33</v>
      </c>
      <c r="AP8" s="244">
        <v>3.23</v>
      </c>
      <c r="AQ8" s="244">
        <v>6.56</v>
      </c>
      <c r="AR8" s="244">
        <v>9.72</v>
      </c>
      <c r="AS8" s="244">
        <v>4.09</v>
      </c>
      <c r="AT8" s="244">
        <v>13.81</v>
      </c>
      <c r="AU8" s="244">
        <v>23.94</v>
      </c>
      <c r="AV8" s="244">
        <v>15.16</v>
      </c>
      <c r="AW8" s="244">
        <v>39.1</v>
      </c>
      <c r="AX8" s="244">
        <v>8.54</v>
      </c>
      <c r="AY8" s="244">
        <v>4.57</v>
      </c>
      <c r="AZ8" s="244">
        <v>13.11</v>
      </c>
      <c r="BA8" s="244">
        <v>1.36</v>
      </c>
      <c r="BB8" s="244">
        <v>1.92</v>
      </c>
      <c r="BC8" s="244">
        <v>3.28</v>
      </c>
      <c r="BD8" s="244">
        <v>0.34</v>
      </c>
      <c r="BE8" s="244">
        <v>0.17</v>
      </c>
      <c r="BF8" s="244">
        <v>0.51</v>
      </c>
      <c r="BG8" s="244">
        <v>23.74</v>
      </c>
      <c r="BH8" s="244">
        <v>11.36</v>
      </c>
      <c r="BI8" s="244">
        <v>35.1</v>
      </c>
      <c r="BJ8" s="244">
        <v>44.81</v>
      </c>
      <c r="BK8" s="244">
        <v>35.44</v>
      </c>
      <c r="BL8" s="245">
        <v>80.25</v>
      </c>
      <c r="BM8" s="21">
        <v>218.04</v>
      </c>
      <c r="BN8" s="22">
        <v>180.82</v>
      </c>
      <c r="BO8" s="23">
        <v>398.86</v>
      </c>
    </row>
    <row r="9" spans="1:67" s="1" customFormat="1" ht="18" customHeight="1">
      <c r="A9" s="17" t="s">
        <v>3</v>
      </c>
      <c r="B9" s="244">
        <v>0</v>
      </c>
      <c r="C9" s="244">
        <v>0</v>
      </c>
      <c r="D9" s="244">
        <v>0</v>
      </c>
      <c r="E9" s="244"/>
      <c r="F9" s="244"/>
      <c r="G9" s="244"/>
      <c r="H9" s="244">
        <v>0.83</v>
      </c>
      <c r="I9" s="244">
        <v>0</v>
      </c>
      <c r="J9" s="244">
        <v>0.83</v>
      </c>
      <c r="K9" s="244">
        <v>1.63</v>
      </c>
      <c r="L9" s="244">
        <v>0.82</v>
      </c>
      <c r="M9" s="244">
        <v>2.45</v>
      </c>
      <c r="N9" s="244">
        <v>0.64</v>
      </c>
      <c r="O9" s="244">
        <v>1.01</v>
      </c>
      <c r="P9" s="244">
        <v>1.65</v>
      </c>
      <c r="Q9" s="244">
        <v>0.93</v>
      </c>
      <c r="R9" s="244">
        <v>0</v>
      </c>
      <c r="S9" s="244">
        <v>0.93</v>
      </c>
      <c r="T9" s="244">
        <v>0</v>
      </c>
      <c r="U9" s="244">
        <v>0.51</v>
      </c>
      <c r="V9" s="244">
        <v>0.51</v>
      </c>
      <c r="W9" s="244">
        <v>0</v>
      </c>
      <c r="X9" s="244">
        <v>0.42</v>
      </c>
      <c r="Y9" s="244">
        <v>0.42</v>
      </c>
      <c r="Z9" s="244"/>
      <c r="AA9" s="244"/>
      <c r="AB9" s="244"/>
      <c r="AC9" s="244">
        <v>0</v>
      </c>
      <c r="AD9" s="244">
        <v>1</v>
      </c>
      <c r="AE9" s="244">
        <v>1</v>
      </c>
      <c r="AF9" s="244"/>
      <c r="AG9" s="244"/>
      <c r="AH9" s="244"/>
      <c r="AI9" s="244">
        <v>2</v>
      </c>
      <c r="AJ9" s="244">
        <v>1</v>
      </c>
      <c r="AK9" s="244">
        <v>3</v>
      </c>
      <c r="AL9" s="244"/>
      <c r="AM9" s="244"/>
      <c r="AN9" s="244"/>
      <c r="AO9" s="244">
        <v>0.99</v>
      </c>
      <c r="AP9" s="244">
        <v>0.99</v>
      </c>
      <c r="AQ9" s="244">
        <v>1.98</v>
      </c>
      <c r="AR9" s="244"/>
      <c r="AS9" s="244"/>
      <c r="AT9" s="244"/>
      <c r="AU9" s="244">
        <v>0</v>
      </c>
      <c r="AV9" s="244">
        <v>0</v>
      </c>
      <c r="AW9" s="244">
        <v>0</v>
      </c>
      <c r="AX9" s="244"/>
      <c r="AY9" s="244"/>
      <c r="AZ9" s="244"/>
      <c r="BA9" s="244"/>
      <c r="BB9" s="244"/>
      <c r="BC9" s="244"/>
      <c r="BD9" s="244"/>
      <c r="BE9" s="244"/>
      <c r="BF9" s="244"/>
      <c r="BG9" s="244">
        <v>1.1</v>
      </c>
      <c r="BH9" s="244">
        <v>0</v>
      </c>
      <c r="BI9" s="244">
        <v>1.1</v>
      </c>
      <c r="BJ9" s="244">
        <v>0</v>
      </c>
      <c r="BK9" s="244">
        <v>0.17</v>
      </c>
      <c r="BL9" s="245">
        <v>0.17</v>
      </c>
      <c r="BM9" s="21">
        <v>8.12</v>
      </c>
      <c r="BN9" s="22">
        <v>5.92</v>
      </c>
      <c r="BO9" s="23">
        <v>14.04</v>
      </c>
    </row>
    <row r="10" spans="1:67" s="1" customFormat="1" ht="18" customHeight="1">
      <c r="A10" s="17" t="s">
        <v>4</v>
      </c>
      <c r="B10" s="244">
        <v>5.39</v>
      </c>
      <c r="C10" s="244">
        <v>24.93</v>
      </c>
      <c r="D10" s="244">
        <v>30.32</v>
      </c>
      <c r="E10" s="244">
        <v>0</v>
      </c>
      <c r="F10" s="244">
        <v>0.79</v>
      </c>
      <c r="G10" s="244">
        <v>0.79</v>
      </c>
      <c r="H10" s="244">
        <v>9.22</v>
      </c>
      <c r="I10" s="244">
        <v>35.95</v>
      </c>
      <c r="J10" s="244">
        <v>45.17</v>
      </c>
      <c r="K10" s="244">
        <v>3</v>
      </c>
      <c r="L10" s="244">
        <v>3.52</v>
      </c>
      <c r="M10" s="244">
        <v>6.52</v>
      </c>
      <c r="N10" s="244">
        <v>0</v>
      </c>
      <c r="O10" s="244">
        <v>0.39</v>
      </c>
      <c r="P10" s="244">
        <v>0.39</v>
      </c>
      <c r="Q10" s="244">
        <v>3.03</v>
      </c>
      <c r="R10" s="244">
        <v>14.21</v>
      </c>
      <c r="S10" s="244">
        <v>17.24</v>
      </c>
      <c r="T10" s="244">
        <v>2.22</v>
      </c>
      <c r="U10" s="244">
        <v>5.25</v>
      </c>
      <c r="V10" s="244">
        <v>7.47</v>
      </c>
      <c r="W10" s="244">
        <v>1</v>
      </c>
      <c r="X10" s="244">
        <v>14.67</v>
      </c>
      <c r="Y10" s="244">
        <v>15.67</v>
      </c>
      <c r="Z10" s="244">
        <v>3.73</v>
      </c>
      <c r="AA10" s="244">
        <v>32.11</v>
      </c>
      <c r="AB10" s="244">
        <v>35.84</v>
      </c>
      <c r="AC10" s="244">
        <v>14.31</v>
      </c>
      <c r="AD10" s="244">
        <v>59.96</v>
      </c>
      <c r="AE10" s="244">
        <v>74.27</v>
      </c>
      <c r="AF10" s="244">
        <v>1</v>
      </c>
      <c r="AG10" s="244">
        <v>1.63</v>
      </c>
      <c r="AH10" s="244">
        <v>2.63</v>
      </c>
      <c r="AI10" s="244">
        <v>3.13</v>
      </c>
      <c r="AJ10" s="244">
        <v>11.79</v>
      </c>
      <c r="AK10" s="244">
        <v>14.92</v>
      </c>
      <c r="AL10" s="244">
        <v>11.72</v>
      </c>
      <c r="AM10" s="244">
        <v>38.55</v>
      </c>
      <c r="AN10" s="244">
        <v>50.27</v>
      </c>
      <c r="AO10" s="244">
        <v>2.59</v>
      </c>
      <c r="AP10" s="244">
        <v>8.58</v>
      </c>
      <c r="AQ10" s="244">
        <v>11.17</v>
      </c>
      <c r="AR10" s="244">
        <v>0.5</v>
      </c>
      <c r="AS10" s="244">
        <v>0.37</v>
      </c>
      <c r="AT10" s="244">
        <v>0.87</v>
      </c>
      <c r="AU10" s="244">
        <v>2.01</v>
      </c>
      <c r="AV10" s="244">
        <v>4.15</v>
      </c>
      <c r="AW10" s="244">
        <v>6.16</v>
      </c>
      <c r="AX10" s="244">
        <v>7.44</v>
      </c>
      <c r="AY10" s="244">
        <v>31.16</v>
      </c>
      <c r="AZ10" s="244">
        <v>38.6</v>
      </c>
      <c r="BA10" s="244">
        <v>0</v>
      </c>
      <c r="BB10" s="244">
        <v>1.16</v>
      </c>
      <c r="BC10" s="244">
        <v>1.16</v>
      </c>
      <c r="BD10" s="244">
        <v>1.92</v>
      </c>
      <c r="BE10" s="244">
        <v>4.16</v>
      </c>
      <c r="BF10" s="244">
        <v>6.08</v>
      </c>
      <c r="BG10" s="244">
        <v>23.12</v>
      </c>
      <c r="BH10" s="244">
        <v>64.58</v>
      </c>
      <c r="BI10" s="244">
        <v>87.7</v>
      </c>
      <c r="BJ10" s="244">
        <v>7.71</v>
      </c>
      <c r="BK10" s="244">
        <v>48.01</v>
      </c>
      <c r="BL10" s="245">
        <v>55.72</v>
      </c>
      <c r="BM10" s="21">
        <v>103.04</v>
      </c>
      <c r="BN10" s="22">
        <v>405.92</v>
      </c>
      <c r="BO10" s="23">
        <v>508.96</v>
      </c>
    </row>
    <row r="11" spans="1:67" s="1" customFormat="1" ht="18" customHeight="1">
      <c r="A11" s="17" t="s">
        <v>5</v>
      </c>
      <c r="B11" s="244">
        <v>3.69</v>
      </c>
      <c r="C11" s="244">
        <v>18.75</v>
      </c>
      <c r="D11" s="244">
        <v>22.44</v>
      </c>
      <c r="E11" s="244">
        <v>0</v>
      </c>
      <c r="F11" s="244">
        <v>0</v>
      </c>
      <c r="G11" s="244">
        <v>0</v>
      </c>
      <c r="H11" s="244">
        <v>18.89</v>
      </c>
      <c r="I11" s="244">
        <v>76.24</v>
      </c>
      <c r="J11" s="244">
        <v>95.13</v>
      </c>
      <c r="K11" s="244">
        <v>2.74</v>
      </c>
      <c r="L11" s="244">
        <v>11.49</v>
      </c>
      <c r="M11" s="244">
        <v>14.23</v>
      </c>
      <c r="N11" s="244">
        <v>0.14</v>
      </c>
      <c r="O11" s="244">
        <v>0</v>
      </c>
      <c r="P11" s="244">
        <v>0.14</v>
      </c>
      <c r="Q11" s="244">
        <v>0</v>
      </c>
      <c r="R11" s="244">
        <v>7.31</v>
      </c>
      <c r="S11" s="244">
        <v>7.31</v>
      </c>
      <c r="T11" s="244">
        <v>0</v>
      </c>
      <c r="U11" s="244">
        <v>17.68</v>
      </c>
      <c r="V11" s="244">
        <v>17.68</v>
      </c>
      <c r="W11" s="244">
        <v>2.89</v>
      </c>
      <c r="X11" s="244">
        <v>19.15</v>
      </c>
      <c r="Y11" s="244">
        <v>22.04</v>
      </c>
      <c r="Z11" s="244">
        <v>4.14</v>
      </c>
      <c r="AA11" s="244">
        <v>44.87</v>
      </c>
      <c r="AB11" s="244">
        <v>49.01</v>
      </c>
      <c r="AC11" s="244">
        <v>6.38</v>
      </c>
      <c r="AD11" s="244">
        <v>37.08</v>
      </c>
      <c r="AE11" s="244">
        <v>43.46</v>
      </c>
      <c r="AF11" s="244">
        <v>1.42</v>
      </c>
      <c r="AG11" s="244">
        <v>5.65</v>
      </c>
      <c r="AH11" s="244">
        <v>7.07</v>
      </c>
      <c r="AI11" s="244">
        <v>2</v>
      </c>
      <c r="AJ11" s="244">
        <v>4.6</v>
      </c>
      <c r="AK11" s="244">
        <v>6.6</v>
      </c>
      <c r="AL11" s="244">
        <v>12.28</v>
      </c>
      <c r="AM11" s="244">
        <v>39.11</v>
      </c>
      <c r="AN11" s="244">
        <v>51.39</v>
      </c>
      <c r="AO11" s="244">
        <v>1</v>
      </c>
      <c r="AP11" s="244">
        <v>3.98</v>
      </c>
      <c r="AQ11" s="244">
        <v>4.98</v>
      </c>
      <c r="AR11" s="244">
        <v>0</v>
      </c>
      <c r="AS11" s="244">
        <v>1.16</v>
      </c>
      <c r="AT11" s="244">
        <v>1.16</v>
      </c>
      <c r="AU11" s="244">
        <v>9.48</v>
      </c>
      <c r="AV11" s="244">
        <v>24.85</v>
      </c>
      <c r="AW11" s="244">
        <v>34.33</v>
      </c>
      <c r="AX11" s="244">
        <v>4.09</v>
      </c>
      <c r="AY11" s="244">
        <v>32.73</v>
      </c>
      <c r="AZ11" s="244">
        <v>36.82</v>
      </c>
      <c r="BA11" s="244">
        <v>1.5</v>
      </c>
      <c r="BB11" s="244">
        <v>6.63</v>
      </c>
      <c r="BC11" s="244">
        <v>8.13</v>
      </c>
      <c r="BD11" s="244">
        <v>0.49</v>
      </c>
      <c r="BE11" s="244">
        <v>18.24</v>
      </c>
      <c r="BF11" s="244">
        <v>18.73</v>
      </c>
      <c r="BG11" s="244">
        <v>26.71</v>
      </c>
      <c r="BH11" s="244">
        <v>93.67</v>
      </c>
      <c r="BI11" s="244">
        <v>120.38</v>
      </c>
      <c r="BJ11" s="244">
        <v>2.01</v>
      </c>
      <c r="BK11" s="244">
        <v>10.56</v>
      </c>
      <c r="BL11" s="245">
        <v>12.57</v>
      </c>
      <c r="BM11" s="21">
        <v>99.85</v>
      </c>
      <c r="BN11" s="22">
        <v>473.75</v>
      </c>
      <c r="BO11" s="23">
        <v>573.6</v>
      </c>
    </row>
    <row r="12" spans="1:67" s="1" customFormat="1" ht="18" customHeight="1">
      <c r="A12" s="17" t="s">
        <v>6</v>
      </c>
      <c r="B12" s="244">
        <v>0</v>
      </c>
      <c r="C12" s="244">
        <v>2</v>
      </c>
      <c r="D12" s="244">
        <v>2</v>
      </c>
      <c r="E12" s="244"/>
      <c r="F12" s="244"/>
      <c r="G12" s="244"/>
      <c r="H12" s="244">
        <v>1</v>
      </c>
      <c r="I12" s="244">
        <v>2.01</v>
      </c>
      <c r="J12" s="244">
        <v>3.01</v>
      </c>
      <c r="K12" s="244">
        <v>0</v>
      </c>
      <c r="L12" s="244">
        <v>1</v>
      </c>
      <c r="M12" s="244">
        <v>1</v>
      </c>
      <c r="N12" s="244"/>
      <c r="O12" s="244"/>
      <c r="P12" s="244"/>
      <c r="Q12" s="244">
        <v>0</v>
      </c>
      <c r="R12" s="244">
        <v>0</v>
      </c>
      <c r="S12" s="244">
        <v>0</v>
      </c>
      <c r="T12" s="244">
        <v>1</v>
      </c>
      <c r="U12" s="244">
        <v>2</v>
      </c>
      <c r="V12" s="244">
        <v>3</v>
      </c>
      <c r="W12" s="244">
        <v>0</v>
      </c>
      <c r="X12" s="244">
        <v>1</v>
      </c>
      <c r="Y12" s="244">
        <v>1</v>
      </c>
      <c r="Z12" s="244">
        <v>0</v>
      </c>
      <c r="AA12" s="244">
        <v>1</v>
      </c>
      <c r="AB12" s="244">
        <v>1</v>
      </c>
      <c r="AC12" s="244">
        <v>0.83</v>
      </c>
      <c r="AD12" s="244">
        <v>2</v>
      </c>
      <c r="AE12" s="244">
        <v>2.83</v>
      </c>
      <c r="AF12" s="244">
        <v>0.47</v>
      </c>
      <c r="AG12" s="244">
        <v>1</v>
      </c>
      <c r="AH12" s="244">
        <v>1.47</v>
      </c>
      <c r="AI12" s="244">
        <v>35.34</v>
      </c>
      <c r="AJ12" s="244">
        <v>169</v>
      </c>
      <c r="AK12" s="244">
        <v>204.34</v>
      </c>
      <c r="AL12" s="244">
        <v>40.19</v>
      </c>
      <c r="AM12" s="244">
        <v>108.65</v>
      </c>
      <c r="AN12" s="244">
        <v>148.84</v>
      </c>
      <c r="AO12" s="244"/>
      <c r="AP12" s="244"/>
      <c r="AQ12" s="244"/>
      <c r="AR12" s="244"/>
      <c r="AS12" s="244"/>
      <c r="AT12" s="244"/>
      <c r="AU12" s="244">
        <v>0</v>
      </c>
      <c r="AV12" s="244">
        <v>0</v>
      </c>
      <c r="AW12" s="244">
        <v>0</v>
      </c>
      <c r="AX12" s="244"/>
      <c r="AY12" s="244"/>
      <c r="AZ12" s="244"/>
      <c r="BA12" s="244"/>
      <c r="BB12" s="244"/>
      <c r="BC12" s="244"/>
      <c r="BD12" s="244"/>
      <c r="BE12" s="244"/>
      <c r="BF12" s="244"/>
      <c r="BG12" s="244">
        <v>0</v>
      </c>
      <c r="BH12" s="244">
        <v>2</v>
      </c>
      <c r="BI12" s="244">
        <v>2</v>
      </c>
      <c r="BJ12" s="244">
        <v>145.62</v>
      </c>
      <c r="BK12" s="244">
        <v>599.15</v>
      </c>
      <c r="BL12" s="245">
        <v>744.77</v>
      </c>
      <c r="BM12" s="21">
        <v>224.45</v>
      </c>
      <c r="BN12" s="22">
        <v>890.81</v>
      </c>
      <c r="BO12" s="23">
        <v>1115.26</v>
      </c>
    </row>
    <row r="13" spans="1:67" s="1" customFormat="1" ht="18" customHeight="1">
      <c r="A13" s="17" t="s">
        <v>7</v>
      </c>
      <c r="B13" s="244">
        <v>4.51</v>
      </c>
      <c r="C13" s="244">
        <v>11.17</v>
      </c>
      <c r="D13" s="244">
        <v>15.68</v>
      </c>
      <c r="E13" s="244">
        <v>0.35</v>
      </c>
      <c r="F13" s="244">
        <v>0.25</v>
      </c>
      <c r="G13" s="244">
        <v>0.6</v>
      </c>
      <c r="H13" s="244">
        <v>4.35</v>
      </c>
      <c r="I13" s="244">
        <v>11.33</v>
      </c>
      <c r="J13" s="244">
        <v>15.68</v>
      </c>
      <c r="K13" s="244">
        <v>0</v>
      </c>
      <c r="L13" s="244">
        <v>2.32</v>
      </c>
      <c r="M13" s="244">
        <v>2.32</v>
      </c>
      <c r="N13" s="244"/>
      <c r="O13" s="244"/>
      <c r="P13" s="244"/>
      <c r="Q13" s="244">
        <v>0.15</v>
      </c>
      <c r="R13" s="244">
        <v>0.08</v>
      </c>
      <c r="S13" s="244">
        <v>0.23</v>
      </c>
      <c r="T13" s="244">
        <v>2.19</v>
      </c>
      <c r="U13" s="244">
        <v>4</v>
      </c>
      <c r="V13" s="244">
        <v>6.19</v>
      </c>
      <c r="W13" s="244">
        <v>0.92</v>
      </c>
      <c r="X13" s="244">
        <v>2.01</v>
      </c>
      <c r="Y13" s="244">
        <v>2.93</v>
      </c>
      <c r="Z13" s="244">
        <v>1</v>
      </c>
      <c r="AA13" s="244">
        <v>4.59</v>
      </c>
      <c r="AB13" s="244">
        <v>5.59</v>
      </c>
      <c r="AC13" s="244">
        <v>9.04</v>
      </c>
      <c r="AD13" s="244">
        <v>17.75</v>
      </c>
      <c r="AE13" s="244">
        <v>26.79</v>
      </c>
      <c r="AF13" s="244">
        <v>0</v>
      </c>
      <c r="AG13" s="244">
        <v>0.59</v>
      </c>
      <c r="AH13" s="244">
        <v>0.59</v>
      </c>
      <c r="AI13" s="244">
        <v>19.48</v>
      </c>
      <c r="AJ13" s="244">
        <v>25.1</v>
      </c>
      <c r="AK13" s="244">
        <v>44.58</v>
      </c>
      <c r="AL13" s="244">
        <v>8.25</v>
      </c>
      <c r="AM13" s="244">
        <v>21.21</v>
      </c>
      <c r="AN13" s="244">
        <v>29.46</v>
      </c>
      <c r="AO13" s="244">
        <v>0.29</v>
      </c>
      <c r="AP13" s="244">
        <v>0.63</v>
      </c>
      <c r="AQ13" s="244">
        <v>0.92</v>
      </c>
      <c r="AR13" s="244"/>
      <c r="AS13" s="244"/>
      <c r="AT13" s="244"/>
      <c r="AU13" s="244">
        <v>0</v>
      </c>
      <c r="AV13" s="244">
        <v>0.67</v>
      </c>
      <c r="AW13" s="244">
        <v>0.67</v>
      </c>
      <c r="AX13" s="244">
        <v>5.87</v>
      </c>
      <c r="AY13" s="244">
        <v>34.32</v>
      </c>
      <c r="AZ13" s="244">
        <v>40.19</v>
      </c>
      <c r="BA13" s="244">
        <v>0</v>
      </c>
      <c r="BB13" s="244">
        <v>1.29</v>
      </c>
      <c r="BC13" s="244">
        <v>1.29</v>
      </c>
      <c r="BD13" s="244"/>
      <c r="BE13" s="244"/>
      <c r="BF13" s="244"/>
      <c r="BG13" s="244">
        <v>5.95</v>
      </c>
      <c r="BH13" s="244">
        <v>4.42</v>
      </c>
      <c r="BI13" s="244">
        <v>10.37</v>
      </c>
      <c r="BJ13" s="244">
        <v>43.33</v>
      </c>
      <c r="BK13" s="244">
        <v>88.38</v>
      </c>
      <c r="BL13" s="245">
        <v>131.71</v>
      </c>
      <c r="BM13" s="21">
        <v>105.68</v>
      </c>
      <c r="BN13" s="22">
        <v>230.11</v>
      </c>
      <c r="BO13" s="23">
        <v>335.79</v>
      </c>
    </row>
    <row r="14" spans="1:67" s="1" customFormat="1" ht="23.25" customHeight="1">
      <c r="A14" s="17" t="s">
        <v>8</v>
      </c>
      <c r="B14" s="244">
        <v>3.07</v>
      </c>
      <c r="C14" s="244">
        <v>23.6</v>
      </c>
      <c r="D14" s="244">
        <v>26.67</v>
      </c>
      <c r="E14" s="244">
        <v>0</v>
      </c>
      <c r="F14" s="244">
        <v>1</v>
      </c>
      <c r="G14" s="244">
        <v>1</v>
      </c>
      <c r="H14" s="244">
        <v>21.85</v>
      </c>
      <c r="I14" s="244">
        <v>114.64</v>
      </c>
      <c r="J14" s="244">
        <v>136.49</v>
      </c>
      <c r="K14" s="244">
        <v>3.61</v>
      </c>
      <c r="L14" s="244">
        <v>37.59</v>
      </c>
      <c r="M14" s="244">
        <v>41.2</v>
      </c>
      <c r="N14" s="244">
        <v>0</v>
      </c>
      <c r="O14" s="244">
        <v>1.74</v>
      </c>
      <c r="P14" s="244">
        <v>1.74</v>
      </c>
      <c r="Q14" s="244">
        <v>6.65</v>
      </c>
      <c r="R14" s="244">
        <v>36.11</v>
      </c>
      <c r="S14" s="244">
        <v>42.76</v>
      </c>
      <c r="T14" s="244">
        <v>4</v>
      </c>
      <c r="U14" s="244">
        <v>45.5</v>
      </c>
      <c r="V14" s="244">
        <v>49.5</v>
      </c>
      <c r="W14" s="244">
        <v>1.77</v>
      </c>
      <c r="X14" s="244">
        <v>7.55</v>
      </c>
      <c r="Y14" s="244">
        <v>9.32</v>
      </c>
      <c r="Z14" s="244">
        <v>18</v>
      </c>
      <c r="AA14" s="244">
        <v>112.41</v>
      </c>
      <c r="AB14" s="244">
        <v>130.41</v>
      </c>
      <c r="AC14" s="244">
        <v>3.51</v>
      </c>
      <c r="AD14" s="244">
        <v>28.12</v>
      </c>
      <c r="AE14" s="244">
        <v>31.63</v>
      </c>
      <c r="AF14" s="244">
        <v>0</v>
      </c>
      <c r="AG14" s="244">
        <v>3.82</v>
      </c>
      <c r="AH14" s="244">
        <v>3.82</v>
      </c>
      <c r="AI14" s="244"/>
      <c r="AJ14" s="244"/>
      <c r="AK14" s="244"/>
      <c r="AL14" s="244">
        <v>27.95</v>
      </c>
      <c r="AM14" s="244">
        <v>121.78</v>
      </c>
      <c r="AN14" s="244">
        <v>149.73</v>
      </c>
      <c r="AO14" s="244">
        <v>1.05</v>
      </c>
      <c r="AP14" s="244">
        <v>5.86</v>
      </c>
      <c r="AQ14" s="244">
        <v>6.91</v>
      </c>
      <c r="AR14" s="244">
        <v>1.29</v>
      </c>
      <c r="AS14" s="244">
        <v>3.35</v>
      </c>
      <c r="AT14" s="244">
        <v>4.64</v>
      </c>
      <c r="AU14" s="244">
        <v>1</v>
      </c>
      <c r="AV14" s="244">
        <v>6.27</v>
      </c>
      <c r="AW14" s="244">
        <v>7.27</v>
      </c>
      <c r="AX14" s="244">
        <v>8.88</v>
      </c>
      <c r="AY14" s="244">
        <v>114.72</v>
      </c>
      <c r="AZ14" s="244">
        <v>123.6</v>
      </c>
      <c r="BA14" s="244"/>
      <c r="BB14" s="244"/>
      <c r="BC14" s="244"/>
      <c r="BD14" s="244">
        <v>0.74</v>
      </c>
      <c r="BE14" s="244">
        <v>5.61</v>
      </c>
      <c r="BF14" s="244">
        <v>6.35</v>
      </c>
      <c r="BG14" s="244">
        <v>2.67</v>
      </c>
      <c r="BH14" s="244">
        <v>47.08</v>
      </c>
      <c r="BI14" s="244">
        <v>49.75</v>
      </c>
      <c r="BJ14" s="244">
        <v>30.71</v>
      </c>
      <c r="BK14" s="244">
        <v>74.82</v>
      </c>
      <c r="BL14" s="245">
        <v>105.53</v>
      </c>
      <c r="BM14" s="21">
        <v>136.75</v>
      </c>
      <c r="BN14" s="22">
        <v>791.57</v>
      </c>
      <c r="BO14" s="23">
        <v>928.32</v>
      </c>
    </row>
    <row r="15" spans="1:67" s="1" customFormat="1" ht="30.75" customHeight="1">
      <c r="A15" s="17" t="s">
        <v>55</v>
      </c>
      <c r="B15" s="244">
        <v>315.13</v>
      </c>
      <c r="C15" s="244">
        <v>1521.32</v>
      </c>
      <c r="D15" s="244">
        <v>1836.45</v>
      </c>
      <c r="E15" s="244">
        <v>12.67</v>
      </c>
      <c r="F15" s="244">
        <v>59.24</v>
      </c>
      <c r="G15" s="244">
        <v>71.91</v>
      </c>
      <c r="H15" s="244">
        <v>193.73</v>
      </c>
      <c r="I15" s="244">
        <v>1128.27</v>
      </c>
      <c r="J15" s="244">
        <v>1322</v>
      </c>
      <c r="K15" s="244">
        <v>111.96</v>
      </c>
      <c r="L15" s="244">
        <v>579.28</v>
      </c>
      <c r="M15" s="244">
        <v>691.24</v>
      </c>
      <c r="N15" s="244">
        <v>24.18</v>
      </c>
      <c r="O15" s="244">
        <v>95.08</v>
      </c>
      <c r="P15" s="244">
        <v>119.26</v>
      </c>
      <c r="Q15" s="244">
        <v>51.87</v>
      </c>
      <c r="R15" s="244">
        <v>285.24</v>
      </c>
      <c r="S15" s="244">
        <v>337.11</v>
      </c>
      <c r="T15" s="244">
        <v>79.98</v>
      </c>
      <c r="U15" s="244">
        <v>347.79</v>
      </c>
      <c r="V15" s="244">
        <v>427.77</v>
      </c>
      <c r="W15" s="244">
        <v>257.71</v>
      </c>
      <c r="X15" s="244">
        <v>892.69</v>
      </c>
      <c r="Y15" s="244">
        <v>1150.4</v>
      </c>
      <c r="Z15" s="244">
        <v>519.46</v>
      </c>
      <c r="AA15" s="244">
        <v>1838.28</v>
      </c>
      <c r="AB15" s="244">
        <v>2357.74</v>
      </c>
      <c r="AC15" s="244">
        <v>251.13</v>
      </c>
      <c r="AD15" s="244">
        <v>1164.62</v>
      </c>
      <c r="AE15" s="244">
        <v>1415.75</v>
      </c>
      <c r="AF15" s="244">
        <v>167.06</v>
      </c>
      <c r="AG15" s="244">
        <v>464.31</v>
      </c>
      <c r="AH15" s="244">
        <v>631.37</v>
      </c>
      <c r="AI15" s="244">
        <v>165.51</v>
      </c>
      <c r="AJ15" s="244">
        <v>529.28</v>
      </c>
      <c r="AK15" s="244">
        <v>694.79</v>
      </c>
      <c r="AL15" s="244">
        <v>322.48</v>
      </c>
      <c r="AM15" s="244">
        <v>1156.85</v>
      </c>
      <c r="AN15" s="244">
        <v>1479.33</v>
      </c>
      <c r="AO15" s="244">
        <v>245.58</v>
      </c>
      <c r="AP15" s="244">
        <v>864.42</v>
      </c>
      <c r="AQ15" s="244">
        <v>1110</v>
      </c>
      <c r="AR15" s="244">
        <v>38.42</v>
      </c>
      <c r="AS15" s="244">
        <v>103.63</v>
      </c>
      <c r="AT15" s="244">
        <v>142.05</v>
      </c>
      <c r="AU15" s="244">
        <v>846.78</v>
      </c>
      <c r="AV15" s="244">
        <v>1678.99</v>
      </c>
      <c r="AW15" s="244">
        <v>2525.77</v>
      </c>
      <c r="AX15" s="244">
        <v>1000.04</v>
      </c>
      <c r="AY15" s="244">
        <v>2617.78</v>
      </c>
      <c r="AZ15" s="244">
        <v>3617.82</v>
      </c>
      <c r="BA15" s="244">
        <v>74.83</v>
      </c>
      <c r="BB15" s="244">
        <v>226.75</v>
      </c>
      <c r="BC15" s="244">
        <v>301.58</v>
      </c>
      <c r="BD15" s="244">
        <v>250.5</v>
      </c>
      <c r="BE15" s="244">
        <v>565.44</v>
      </c>
      <c r="BF15" s="244">
        <v>815.94</v>
      </c>
      <c r="BG15" s="244">
        <v>1171.65</v>
      </c>
      <c r="BH15" s="244">
        <v>2109.86</v>
      </c>
      <c r="BI15" s="244">
        <v>3281.51</v>
      </c>
      <c r="BJ15" s="244">
        <v>124.09</v>
      </c>
      <c r="BK15" s="244">
        <v>435.96</v>
      </c>
      <c r="BL15" s="245">
        <v>560.05</v>
      </c>
      <c r="BM15" s="21">
        <v>6224.76</v>
      </c>
      <c r="BN15" s="22">
        <v>18665.08</v>
      </c>
      <c r="BO15" s="23">
        <v>24889.84</v>
      </c>
    </row>
    <row r="16" spans="1:67" s="1" customFormat="1" ht="18" customHeight="1">
      <c r="A16" s="17" t="s">
        <v>57</v>
      </c>
      <c r="B16" s="244">
        <v>80.24</v>
      </c>
      <c r="C16" s="244">
        <v>146.29</v>
      </c>
      <c r="D16" s="244">
        <v>226.53</v>
      </c>
      <c r="E16" s="244">
        <v>0.24</v>
      </c>
      <c r="F16" s="244">
        <v>4.52</v>
      </c>
      <c r="G16" s="244">
        <v>4.76</v>
      </c>
      <c r="H16" s="244">
        <v>100.67</v>
      </c>
      <c r="I16" s="244">
        <v>211.34</v>
      </c>
      <c r="J16" s="244">
        <v>312.01</v>
      </c>
      <c r="K16" s="244">
        <v>33.3</v>
      </c>
      <c r="L16" s="244">
        <v>51.77</v>
      </c>
      <c r="M16" s="244">
        <v>85.07</v>
      </c>
      <c r="N16" s="244">
        <v>3.19</v>
      </c>
      <c r="O16" s="244">
        <v>1.42</v>
      </c>
      <c r="P16" s="244">
        <v>4.61</v>
      </c>
      <c r="Q16" s="244">
        <v>24.19</v>
      </c>
      <c r="R16" s="244">
        <v>45.71</v>
      </c>
      <c r="S16" s="244">
        <v>69.9</v>
      </c>
      <c r="T16" s="244">
        <v>38.96</v>
      </c>
      <c r="U16" s="244">
        <v>93.59</v>
      </c>
      <c r="V16" s="244">
        <v>132.55</v>
      </c>
      <c r="W16" s="244">
        <v>82.93</v>
      </c>
      <c r="X16" s="244">
        <v>109.95</v>
      </c>
      <c r="Y16" s="244">
        <v>192.88</v>
      </c>
      <c r="Z16" s="244">
        <v>85.01</v>
      </c>
      <c r="AA16" s="244">
        <v>180.48</v>
      </c>
      <c r="AB16" s="244">
        <v>265.49</v>
      </c>
      <c r="AC16" s="244">
        <v>128.45</v>
      </c>
      <c r="AD16" s="244">
        <v>200.72</v>
      </c>
      <c r="AE16" s="244">
        <v>329.17</v>
      </c>
      <c r="AF16" s="244">
        <v>28.24</v>
      </c>
      <c r="AG16" s="244">
        <v>56.31</v>
      </c>
      <c r="AH16" s="244">
        <v>84.55</v>
      </c>
      <c r="AI16" s="244">
        <v>25.5</v>
      </c>
      <c r="AJ16" s="244">
        <v>42.74</v>
      </c>
      <c r="AK16" s="244">
        <v>68.24</v>
      </c>
      <c r="AL16" s="244">
        <v>195.07</v>
      </c>
      <c r="AM16" s="244">
        <v>346.56</v>
      </c>
      <c r="AN16" s="244">
        <v>541.63</v>
      </c>
      <c r="AO16" s="244">
        <v>35.83</v>
      </c>
      <c r="AP16" s="244">
        <v>66.93</v>
      </c>
      <c r="AQ16" s="244">
        <v>102.76</v>
      </c>
      <c r="AR16" s="244">
        <v>7.19</v>
      </c>
      <c r="AS16" s="244">
        <v>13.48</v>
      </c>
      <c r="AT16" s="244">
        <v>20.67</v>
      </c>
      <c r="AU16" s="244">
        <v>146.66</v>
      </c>
      <c r="AV16" s="244">
        <v>223.65</v>
      </c>
      <c r="AW16" s="244">
        <v>370.31</v>
      </c>
      <c r="AX16" s="244">
        <v>56.52</v>
      </c>
      <c r="AY16" s="244">
        <v>140.15</v>
      </c>
      <c r="AZ16" s="244">
        <v>196.67</v>
      </c>
      <c r="BA16" s="244">
        <v>7.61</v>
      </c>
      <c r="BB16" s="244">
        <v>28.11</v>
      </c>
      <c r="BC16" s="244">
        <v>35.72</v>
      </c>
      <c r="BD16" s="244">
        <v>29.4</v>
      </c>
      <c r="BE16" s="244">
        <v>68.54</v>
      </c>
      <c r="BF16" s="244">
        <v>97.94</v>
      </c>
      <c r="BG16" s="244">
        <v>116.15</v>
      </c>
      <c r="BH16" s="244">
        <v>244.27</v>
      </c>
      <c r="BI16" s="244">
        <v>360.42</v>
      </c>
      <c r="BJ16" s="244">
        <v>48.05</v>
      </c>
      <c r="BK16" s="244">
        <v>148.22</v>
      </c>
      <c r="BL16" s="245">
        <v>196.27</v>
      </c>
      <c r="BM16" s="21">
        <v>1273.4</v>
      </c>
      <c r="BN16" s="22">
        <v>2424.75</v>
      </c>
      <c r="BO16" s="23">
        <v>3698.15</v>
      </c>
    </row>
    <row r="17" spans="1:67" s="1" customFormat="1" ht="27" customHeight="1">
      <c r="A17" s="17" t="s">
        <v>58</v>
      </c>
      <c r="B17" s="244">
        <v>57.14</v>
      </c>
      <c r="C17" s="244">
        <v>43.43</v>
      </c>
      <c r="D17" s="244">
        <v>100.57</v>
      </c>
      <c r="E17" s="244">
        <v>0</v>
      </c>
      <c r="F17" s="244">
        <v>0</v>
      </c>
      <c r="G17" s="244">
        <v>0</v>
      </c>
      <c r="H17" s="244">
        <v>77.72</v>
      </c>
      <c r="I17" s="244">
        <v>179.13</v>
      </c>
      <c r="J17" s="244">
        <v>256.85</v>
      </c>
      <c r="K17" s="244">
        <v>8.16</v>
      </c>
      <c r="L17" s="244">
        <v>6.62</v>
      </c>
      <c r="M17" s="244">
        <v>14.78</v>
      </c>
      <c r="N17" s="244">
        <v>0.46</v>
      </c>
      <c r="O17" s="244">
        <v>1.77</v>
      </c>
      <c r="P17" s="244">
        <v>2.23</v>
      </c>
      <c r="Q17" s="244">
        <v>11.34</v>
      </c>
      <c r="R17" s="244">
        <v>18.43</v>
      </c>
      <c r="S17" s="244">
        <v>29.77</v>
      </c>
      <c r="T17" s="244">
        <v>0</v>
      </c>
      <c r="U17" s="244">
        <v>2.58</v>
      </c>
      <c r="V17" s="244">
        <v>2.58</v>
      </c>
      <c r="W17" s="244">
        <v>17.11</v>
      </c>
      <c r="X17" s="244">
        <v>7.8</v>
      </c>
      <c r="Y17" s="244">
        <v>24.91</v>
      </c>
      <c r="Z17" s="244">
        <v>35.54</v>
      </c>
      <c r="AA17" s="244">
        <v>45.77</v>
      </c>
      <c r="AB17" s="244">
        <v>81.31</v>
      </c>
      <c r="AC17" s="244">
        <v>48.44</v>
      </c>
      <c r="AD17" s="244">
        <v>55.7</v>
      </c>
      <c r="AE17" s="244">
        <v>104.14</v>
      </c>
      <c r="AF17" s="244">
        <v>2.67</v>
      </c>
      <c r="AG17" s="244">
        <v>5.16</v>
      </c>
      <c r="AH17" s="244">
        <v>7.83</v>
      </c>
      <c r="AI17" s="244">
        <v>4.19</v>
      </c>
      <c r="AJ17" s="244">
        <v>10.39</v>
      </c>
      <c r="AK17" s="244">
        <v>14.58</v>
      </c>
      <c r="AL17" s="244">
        <v>37.13</v>
      </c>
      <c r="AM17" s="244">
        <v>63.03</v>
      </c>
      <c r="AN17" s="244">
        <v>100.16</v>
      </c>
      <c r="AO17" s="244">
        <v>7.87</v>
      </c>
      <c r="AP17" s="244">
        <v>12.79</v>
      </c>
      <c r="AQ17" s="244">
        <v>20.66</v>
      </c>
      <c r="AR17" s="244"/>
      <c r="AS17" s="244"/>
      <c r="AT17" s="244"/>
      <c r="AU17" s="244">
        <v>15.6</v>
      </c>
      <c r="AV17" s="244">
        <v>17.02</v>
      </c>
      <c r="AW17" s="244">
        <v>32.62</v>
      </c>
      <c r="AX17" s="244">
        <v>60.21</v>
      </c>
      <c r="AY17" s="244">
        <v>80.34</v>
      </c>
      <c r="AZ17" s="244">
        <v>140.55</v>
      </c>
      <c r="BA17" s="244">
        <v>1.04</v>
      </c>
      <c r="BB17" s="244">
        <v>0</v>
      </c>
      <c r="BC17" s="244">
        <v>1.04</v>
      </c>
      <c r="BD17" s="244">
        <v>2.24</v>
      </c>
      <c r="BE17" s="244">
        <v>2.29</v>
      </c>
      <c r="BF17" s="244">
        <v>4.53</v>
      </c>
      <c r="BG17" s="244">
        <v>19.95</v>
      </c>
      <c r="BH17" s="244">
        <v>30.91</v>
      </c>
      <c r="BI17" s="244">
        <v>50.86</v>
      </c>
      <c r="BJ17" s="244">
        <v>0</v>
      </c>
      <c r="BK17" s="244">
        <v>0</v>
      </c>
      <c r="BL17" s="245">
        <v>0</v>
      </c>
      <c r="BM17" s="21">
        <v>406.81</v>
      </c>
      <c r="BN17" s="22">
        <v>583.16</v>
      </c>
      <c r="BO17" s="23">
        <v>989.97</v>
      </c>
    </row>
    <row r="18" spans="1:67" s="1" customFormat="1" ht="26.25" customHeight="1">
      <c r="A18" s="17" t="s">
        <v>56</v>
      </c>
      <c r="B18" s="244">
        <v>29.19</v>
      </c>
      <c r="C18" s="244">
        <v>146.17</v>
      </c>
      <c r="D18" s="244">
        <v>175.36</v>
      </c>
      <c r="E18" s="244">
        <v>1.44</v>
      </c>
      <c r="F18" s="244">
        <v>4.16</v>
      </c>
      <c r="G18" s="244">
        <v>5.6</v>
      </c>
      <c r="H18" s="244">
        <v>45.92</v>
      </c>
      <c r="I18" s="244">
        <v>319.35</v>
      </c>
      <c r="J18" s="244">
        <v>365.27</v>
      </c>
      <c r="K18" s="244">
        <v>11.49</v>
      </c>
      <c r="L18" s="244">
        <v>63.63</v>
      </c>
      <c r="M18" s="244">
        <v>75.12</v>
      </c>
      <c r="N18" s="244">
        <v>1.46</v>
      </c>
      <c r="O18" s="244">
        <v>21.07</v>
      </c>
      <c r="P18" s="244">
        <v>22.53</v>
      </c>
      <c r="Q18" s="244">
        <v>6.33</v>
      </c>
      <c r="R18" s="244">
        <v>29.71</v>
      </c>
      <c r="S18" s="244">
        <v>36.04</v>
      </c>
      <c r="T18" s="244">
        <v>14.56</v>
      </c>
      <c r="U18" s="244">
        <v>48.08</v>
      </c>
      <c r="V18" s="244">
        <v>62.64</v>
      </c>
      <c r="W18" s="244">
        <v>6.52</v>
      </c>
      <c r="X18" s="244">
        <v>33.77</v>
      </c>
      <c r="Y18" s="244">
        <v>40.29</v>
      </c>
      <c r="Z18" s="244">
        <v>29.75</v>
      </c>
      <c r="AA18" s="244">
        <v>188.49</v>
      </c>
      <c r="AB18" s="244">
        <v>218.24</v>
      </c>
      <c r="AC18" s="244">
        <v>21.96</v>
      </c>
      <c r="AD18" s="244">
        <v>166.11</v>
      </c>
      <c r="AE18" s="244">
        <v>188.07</v>
      </c>
      <c r="AF18" s="244">
        <v>3.56</v>
      </c>
      <c r="AG18" s="244">
        <v>12.73</v>
      </c>
      <c r="AH18" s="244">
        <v>16.29</v>
      </c>
      <c r="AI18" s="244">
        <v>55.75</v>
      </c>
      <c r="AJ18" s="244">
        <v>143.7</v>
      </c>
      <c r="AK18" s="244">
        <v>199.45</v>
      </c>
      <c r="AL18" s="244">
        <v>71.36</v>
      </c>
      <c r="AM18" s="244">
        <v>220.52</v>
      </c>
      <c r="AN18" s="244">
        <v>291.88</v>
      </c>
      <c r="AO18" s="244">
        <v>7.82</v>
      </c>
      <c r="AP18" s="244">
        <v>37.16</v>
      </c>
      <c r="AQ18" s="244">
        <v>44.98</v>
      </c>
      <c r="AR18" s="244">
        <v>0.3</v>
      </c>
      <c r="AS18" s="244">
        <v>4.89</v>
      </c>
      <c r="AT18" s="244">
        <v>5.19</v>
      </c>
      <c r="AU18" s="244">
        <v>13.38</v>
      </c>
      <c r="AV18" s="244">
        <v>59.89</v>
      </c>
      <c r="AW18" s="244">
        <v>73.27</v>
      </c>
      <c r="AX18" s="244">
        <v>39.85</v>
      </c>
      <c r="AY18" s="244">
        <v>258.41</v>
      </c>
      <c r="AZ18" s="244">
        <v>298.26</v>
      </c>
      <c r="BA18" s="244">
        <v>3.34</v>
      </c>
      <c r="BB18" s="244">
        <v>2.84</v>
      </c>
      <c r="BC18" s="244">
        <v>6.18</v>
      </c>
      <c r="BD18" s="244">
        <v>1.42</v>
      </c>
      <c r="BE18" s="244">
        <v>20.33</v>
      </c>
      <c r="BF18" s="244">
        <v>21.75</v>
      </c>
      <c r="BG18" s="244">
        <v>47.18</v>
      </c>
      <c r="BH18" s="244">
        <v>102.51</v>
      </c>
      <c r="BI18" s="244">
        <v>149.69</v>
      </c>
      <c r="BJ18" s="244">
        <v>196.5</v>
      </c>
      <c r="BK18" s="244">
        <v>267.17</v>
      </c>
      <c r="BL18" s="245">
        <v>463.67</v>
      </c>
      <c r="BM18" s="21">
        <v>609.08</v>
      </c>
      <c r="BN18" s="22">
        <v>2150.69</v>
      </c>
      <c r="BO18" s="23">
        <v>2759.77</v>
      </c>
    </row>
    <row r="19" spans="1:67" s="1" customFormat="1" ht="18" customHeight="1">
      <c r="A19" s="17" t="s">
        <v>59</v>
      </c>
      <c r="B19" s="244">
        <v>2</v>
      </c>
      <c r="C19" s="244">
        <v>2</v>
      </c>
      <c r="D19" s="244">
        <v>4</v>
      </c>
      <c r="E19" s="244">
        <v>0.33</v>
      </c>
      <c r="F19" s="244">
        <v>0</v>
      </c>
      <c r="G19" s="244">
        <v>0.33</v>
      </c>
      <c r="H19" s="244">
        <v>2.36</v>
      </c>
      <c r="I19" s="244">
        <v>1.73</v>
      </c>
      <c r="J19" s="244">
        <v>4.09</v>
      </c>
      <c r="K19" s="244">
        <v>0</v>
      </c>
      <c r="L19" s="244">
        <v>3.28</v>
      </c>
      <c r="M19" s="244">
        <v>3.28</v>
      </c>
      <c r="N19" s="244"/>
      <c r="O19" s="244"/>
      <c r="P19" s="244"/>
      <c r="Q19" s="244">
        <v>1.01</v>
      </c>
      <c r="R19" s="244">
        <v>0</v>
      </c>
      <c r="S19" s="244">
        <v>1.01</v>
      </c>
      <c r="T19" s="244">
        <v>1</v>
      </c>
      <c r="U19" s="244">
        <v>0</v>
      </c>
      <c r="V19" s="244">
        <v>1</v>
      </c>
      <c r="W19" s="244">
        <v>2</v>
      </c>
      <c r="X19" s="244">
        <v>0</v>
      </c>
      <c r="Y19" s="244">
        <v>2</v>
      </c>
      <c r="Z19" s="244"/>
      <c r="AA19" s="244"/>
      <c r="AB19" s="244"/>
      <c r="AC19" s="244">
        <v>0</v>
      </c>
      <c r="AD19" s="244">
        <v>0</v>
      </c>
      <c r="AE19" s="244">
        <v>0</v>
      </c>
      <c r="AF19" s="244">
        <v>0.5</v>
      </c>
      <c r="AG19" s="244">
        <v>1.99</v>
      </c>
      <c r="AH19" s="244">
        <v>2.49</v>
      </c>
      <c r="AI19" s="244">
        <v>8.58</v>
      </c>
      <c r="AJ19" s="244">
        <v>27.18</v>
      </c>
      <c r="AK19" s="244">
        <v>35.76</v>
      </c>
      <c r="AL19" s="244">
        <v>25.63</v>
      </c>
      <c r="AM19" s="244">
        <v>45.8</v>
      </c>
      <c r="AN19" s="244">
        <v>71.43</v>
      </c>
      <c r="AO19" s="244">
        <v>63.17</v>
      </c>
      <c r="AP19" s="244">
        <v>210.08</v>
      </c>
      <c r="AQ19" s="244">
        <v>273.25</v>
      </c>
      <c r="AR19" s="244"/>
      <c r="AS19" s="244"/>
      <c r="AT19" s="244"/>
      <c r="AU19" s="244">
        <v>0</v>
      </c>
      <c r="AV19" s="244">
        <v>0</v>
      </c>
      <c r="AW19" s="244">
        <v>0</v>
      </c>
      <c r="AX19" s="244">
        <v>4.67</v>
      </c>
      <c r="AY19" s="244">
        <v>4.64</v>
      </c>
      <c r="AZ19" s="244">
        <v>9.31</v>
      </c>
      <c r="BA19" s="244"/>
      <c r="BB19" s="244"/>
      <c r="BC19" s="244"/>
      <c r="BD19" s="244">
        <v>1.04</v>
      </c>
      <c r="BE19" s="244">
        <v>0</v>
      </c>
      <c r="BF19" s="244">
        <v>1.04</v>
      </c>
      <c r="BG19" s="244">
        <v>3.98</v>
      </c>
      <c r="BH19" s="244">
        <v>3.77</v>
      </c>
      <c r="BI19" s="244">
        <v>7.75</v>
      </c>
      <c r="BJ19" s="244">
        <v>120.03</v>
      </c>
      <c r="BK19" s="244">
        <v>209.44</v>
      </c>
      <c r="BL19" s="245">
        <v>329.47</v>
      </c>
      <c r="BM19" s="21">
        <v>236.3</v>
      </c>
      <c r="BN19" s="22">
        <v>509.91</v>
      </c>
      <c r="BO19" s="23">
        <v>746.21</v>
      </c>
    </row>
    <row r="20" spans="1:67" s="1" customFormat="1" ht="18" customHeight="1">
      <c r="A20" s="17" t="s">
        <v>60</v>
      </c>
      <c r="B20" s="244">
        <v>13.72</v>
      </c>
      <c r="C20" s="244">
        <v>18.75</v>
      </c>
      <c r="D20" s="244">
        <v>32.47</v>
      </c>
      <c r="E20" s="244"/>
      <c r="F20" s="244"/>
      <c r="G20" s="244"/>
      <c r="H20" s="244">
        <v>21.15</v>
      </c>
      <c r="I20" s="244">
        <v>28.7</v>
      </c>
      <c r="J20" s="244">
        <v>49.85</v>
      </c>
      <c r="K20" s="244">
        <v>10</v>
      </c>
      <c r="L20" s="244">
        <v>2</v>
      </c>
      <c r="M20" s="244">
        <v>12</v>
      </c>
      <c r="N20" s="244"/>
      <c r="O20" s="244"/>
      <c r="P20" s="244"/>
      <c r="Q20" s="244">
        <v>1.51</v>
      </c>
      <c r="R20" s="244">
        <v>3</v>
      </c>
      <c r="S20" s="244">
        <v>4.51</v>
      </c>
      <c r="T20" s="244">
        <v>3</v>
      </c>
      <c r="U20" s="244">
        <v>2</v>
      </c>
      <c r="V20" s="244">
        <v>5</v>
      </c>
      <c r="W20" s="244">
        <v>5</v>
      </c>
      <c r="X20" s="244">
        <v>0</v>
      </c>
      <c r="Y20" s="244">
        <v>5</v>
      </c>
      <c r="Z20" s="244">
        <v>11.03</v>
      </c>
      <c r="AA20" s="244">
        <v>26.75</v>
      </c>
      <c r="AB20" s="244">
        <v>37.78</v>
      </c>
      <c r="AC20" s="244">
        <v>14.18</v>
      </c>
      <c r="AD20" s="244">
        <v>11.83</v>
      </c>
      <c r="AE20" s="244">
        <v>26.01</v>
      </c>
      <c r="AF20" s="244"/>
      <c r="AG20" s="244"/>
      <c r="AH20" s="244"/>
      <c r="AI20" s="244">
        <v>3.71</v>
      </c>
      <c r="AJ20" s="244">
        <v>1.93</v>
      </c>
      <c r="AK20" s="244">
        <v>5.64</v>
      </c>
      <c r="AL20" s="244">
        <v>7.45</v>
      </c>
      <c r="AM20" s="244">
        <v>1</v>
      </c>
      <c r="AN20" s="244">
        <v>8.45</v>
      </c>
      <c r="AO20" s="244">
        <v>24.71</v>
      </c>
      <c r="AP20" s="244">
        <v>59.1</v>
      </c>
      <c r="AQ20" s="244">
        <v>83.81</v>
      </c>
      <c r="AR20" s="244">
        <v>0.62</v>
      </c>
      <c r="AS20" s="244">
        <v>0</v>
      </c>
      <c r="AT20" s="244">
        <v>0.62</v>
      </c>
      <c r="AU20" s="244">
        <v>0</v>
      </c>
      <c r="AV20" s="244">
        <v>2.27</v>
      </c>
      <c r="AW20" s="244">
        <v>2.27</v>
      </c>
      <c r="AX20" s="244">
        <v>6</v>
      </c>
      <c r="AY20" s="244">
        <v>4</v>
      </c>
      <c r="AZ20" s="244">
        <v>10</v>
      </c>
      <c r="BA20" s="244"/>
      <c r="BB20" s="244"/>
      <c r="BC20" s="244"/>
      <c r="BD20" s="244">
        <v>1</v>
      </c>
      <c r="BE20" s="244">
        <v>0</v>
      </c>
      <c r="BF20" s="244">
        <v>1</v>
      </c>
      <c r="BG20" s="244">
        <v>1.79</v>
      </c>
      <c r="BH20" s="244">
        <v>3.13</v>
      </c>
      <c r="BI20" s="244">
        <v>4.92</v>
      </c>
      <c r="BJ20" s="244">
        <v>0.5</v>
      </c>
      <c r="BK20" s="244">
        <v>2</v>
      </c>
      <c r="BL20" s="245">
        <v>2.5</v>
      </c>
      <c r="BM20" s="21">
        <v>125.37</v>
      </c>
      <c r="BN20" s="22">
        <v>166.46</v>
      </c>
      <c r="BO20" s="23">
        <v>291.83</v>
      </c>
    </row>
    <row r="21" spans="1:67" s="1" customFormat="1" ht="18" customHeight="1">
      <c r="A21" s="17" t="s">
        <v>61</v>
      </c>
      <c r="B21" s="244">
        <v>488.9</v>
      </c>
      <c r="C21" s="244">
        <v>1246.36</v>
      </c>
      <c r="D21" s="244">
        <v>1735.26</v>
      </c>
      <c r="E21" s="244">
        <v>53.6</v>
      </c>
      <c r="F21" s="244">
        <v>37.56</v>
      </c>
      <c r="G21" s="244">
        <v>91.16</v>
      </c>
      <c r="H21" s="244">
        <v>972.13</v>
      </c>
      <c r="I21" s="244">
        <v>1640.97</v>
      </c>
      <c r="J21" s="244">
        <v>2613.1</v>
      </c>
      <c r="K21" s="244">
        <v>76.56</v>
      </c>
      <c r="L21" s="244">
        <v>135.42</v>
      </c>
      <c r="M21" s="244">
        <v>211.98</v>
      </c>
      <c r="N21" s="244">
        <v>14.48</v>
      </c>
      <c r="O21" s="244">
        <v>63.48</v>
      </c>
      <c r="P21" s="244">
        <v>77.96</v>
      </c>
      <c r="Q21" s="244">
        <v>99.08</v>
      </c>
      <c r="R21" s="244">
        <v>233.86</v>
      </c>
      <c r="S21" s="244">
        <v>332.94</v>
      </c>
      <c r="T21" s="244">
        <v>255.14</v>
      </c>
      <c r="U21" s="244">
        <v>319.39</v>
      </c>
      <c r="V21" s="244">
        <v>574.53</v>
      </c>
      <c r="W21" s="244">
        <v>221.55</v>
      </c>
      <c r="X21" s="244">
        <v>416.58</v>
      </c>
      <c r="Y21" s="244">
        <v>638.13</v>
      </c>
      <c r="Z21" s="244">
        <v>571.7</v>
      </c>
      <c r="AA21" s="244">
        <v>1046.13</v>
      </c>
      <c r="AB21" s="244">
        <v>1617.83</v>
      </c>
      <c r="AC21" s="244">
        <v>571.75</v>
      </c>
      <c r="AD21" s="244">
        <v>999.8</v>
      </c>
      <c r="AE21" s="244">
        <v>1571.55</v>
      </c>
      <c r="AF21" s="244">
        <v>99.61</v>
      </c>
      <c r="AG21" s="244">
        <v>200.28</v>
      </c>
      <c r="AH21" s="244">
        <v>299.89</v>
      </c>
      <c r="AI21" s="244">
        <v>152.64</v>
      </c>
      <c r="AJ21" s="244">
        <v>374.03</v>
      </c>
      <c r="AK21" s="244">
        <v>526.67</v>
      </c>
      <c r="AL21" s="244">
        <v>398.49</v>
      </c>
      <c r="AM21" s="244">
        <v>809.78</v>
      </c>
      <c r="AN21" s="244">
        <v>1208.27</v>
      </c>
      <c r="AO21" s="244">
        <v>146.46</v>
      </c>
      <c r="AP21" s="244">
        <v>355.84</v>
      </c>
      <c r="AQ21" s="244">
        <v>502.3</v>
      </c>
      <c r="AR21" s="244"/>
      <c r="AS21" s="244"/>
      <c r="AT21" s="244"/>
      <c r="AU21" s="244">
        <v>563.15</v>
      </c>
      <c r="AV21" s="244">
        <v>659.9</v>
      </c>
      <c r="AW21" s="244">
        <v>1223.05</v>
      </c>
      <c r="AX21" s="244">
        <v>448.07</v>
      </c>
      <c r="AY21" s="244">
        <v>724.05</v>
      </c>
      <c r="AZ21" s="244">
        <v>1172.12</v>
      </c>
      <c r="BA21" s="244">
        <v>61.65</v>
      </c>
      <c r="BB21" s="244">
        <v>102.96</v>
      </c>
      <c r="BC21" s="244">
        <v>164.61</v>
      </c>
      <c r="BD21" s="244">
        <v>74.75</v>
      </c>
      <c r="BE21" s="244">
        <v>71.02</v>
      </c>
      <c r="BF21" s="244">
        <v>145.77</v>
      </c>
      <c r="BG21" s="244">
        <v>832.81</v>
      </c>
      <c r="BH21" s="244">
        <v>986.54</v>
      </c>
      <c r="BI21" s="244">
        <v>1819.35</v>
      </c>
      <c r="BJ21" s="244">
        <v>149.66</v>
      </c>
      <c r="BK21" s="244">
        <v>164.78</v>
      </c>
      <c r="BL21" s="245">
        <v>314.44</v>
      </c>
      <c r="BM21" s="21">
        <v>6252.18</v>
      </c>
      <c r="BN21" s="22">
        <v>10588.73</v>
      </c>
      <c r="BO21" s="23">
        <v>16840.91</v>
      </c>
    </row>
    <row r="22" spans="1:67" s="1" customFormat="1" ht="18" customHeight="1">
      <c r="A22" s="17" t="s">
        <v>62</v>
      </c>
      <c r="B22" s="244">
        <v>26.52</v>
      </c>
      <c r="C22" s="244">
        <v>223.07</v>
      </c>
      <c r="D22" s="244">
        <v>249.59</v>
      </c>
      <c r="E22" s="244"/>
      <c r="F22" s="244"/>
      <c r="G22" s="244"/>
      <c r="H22" s="244">
        <v>36.13</v>
      </c>
      <c r="I22" s="244">
        <v>93.03</v>
      </c>
      <c r="J22" s="244">
        <v>129.16</v>
      </c>
      <c r="K22" s="244">
        <v>8</v>
      </c>
      <c r="L22" s="244">
        <v>3</v>
      </c>
      <c r="M22" s="244">
        <v>11</v>
      </c>
      <c r="N22" s="244"/>
      <c r="O22" s="244"/>
      <c r="P22" s="244"/>
      <c r="Q22" s="244">
        <v>2.71</v>
      </c>
      <c r="R22" s="244">
        <v>4.52</v>
      </c>
      <c r="S22" s="244">
        <v>7.23</v>
      </c>
      <c r="T22" s="244">
        <v>5.42</v>
      </c>
      <c r="U22" s="244">
        <v>22.46</v>
      </c>
      <c r="V22" s="244">
        <v>27.88</v>
      </c>
      <c r="W22" s="244">
        <v>12.82</v>
      </c>
      <c r="X22" s="244">
        <v>14.87</v>
      </c>
      <c r="Y22" s="244">
        <v>27.69</v>
      </c>
      <c r="Z22" s="244">
        <v>6.92</v>
      </c>
      <c r="AA22" s="244">
        <v>22</v>
      </c>
      <c r="AB22" s="244">
        <v>28.92</v>
      </c>
      <c r="AC22" s="244">
        <v>30</v>
      </c>
      <c r="AD22" s="244">
        <v>54.17</v>
      </c>
      <c r="AE22" s="244">
        <v>84.17</v>
      </c>
      <c r="AF22" s="244">
        <v>0.82</v>
      </c>
      <c r="AG22" s="244">
        <v>2.89</v>
      </c>
      <c r="AH22" s="244">
        <v>3.71</v>
      </c>
      <c r="AI22" s="244">
        <v>16.18</v>
      </c>
      <c r="AJ22" s="244">
        <v>14.39</v>
      </c>
      <c r="AK22" s="244">
        <v>30.57</v>
      </c>
      <c r="AL22" s="244">
        <v>21.34</v>
      </c>
      <c r="AM22" s="244">
        <v>57.19</v>
      </c>
      <c r="AN22" s="244">
        <v>78.53</v>
      </c>
      <c r="AO22" s="244">
        <v>1.68</v>
      </c>
      <c r="AP22" s="244">
        <v>3.32</v>
      </c>
      <c r="AQ22" s="244">
        <v>5</v>
      </c>
      <c r="AR22" s="244"/>
      <c r="AS22" s="244"/>
      <c r="AT22" s="244"/>
      <c r="AU22" s="244">
        <v>5.96</v>
      </c>
      <c r="AV22" s="244">
        <v>5.29</v>
      </c>
      <c r="AW22" s="244">
        <v>11.25</v>
      </c>
      <c r="AX22" s="244">
        <v>13</v>
      </c>
      <c r="AY22" s="244">
        <v>21.67</v>
      </c>
      <c r="AZ22" s="244">
        <v>34.67</v>
      </c>
      <c r="BA22" s="244">
        <v>1.72</v>
      </c>
      <c r="BB22" s="244">
        <v>0.16</v>
      </c>
      <c r="BC22" s="244">
        <v>1.88</v>
      </c>
      <c r="BD22" s="244">
        <v>1.73</v>
      </c>
      <c r="BE22" s="244">
        <v>1.7</v>
      </c>
      <c r="BF22" s="244">
        <v>3.43</v>
      </c>
      <c r="BG22" s="244">
        <v>16.45</v>
      </c>
      <c r="BH22" s="244">
        <v>27.48</v>
      </c>
      <c r="BI22" s="244">
        <v>43.93</v>
      </c>
      <c r="BJ22" s="244">
        <v>0</v>
      </c>
      <c r="BK22" s="244">
        <v>3</v>
      </c>
      <c r="BL22" s="245">
        <v>3</v>
      </c>
      <c r="BM22" s="21">
        <v>207.4</v>
      </c>
      <c r="BN22" s="22">
        <v>574.21</v>
      </c>
      <c r="BO22" s="23">
        <v>781.61</v>
      </c>
    </row>
    <row r="23" spans="1:67" s="1" customFormat="1" ht="18" customHeight="1">
      <c r="A23" s="17" t="s">
        <v>63</v>
      </c>
      <c r="B23" s="244">
        <v>490.4</v>
      </c>
      <c r="C23" s="244">
        <v>1867.25</v>
      </c>
      <c r="D23" s="244">
        <v>2357.65</v>
      </c>
      <c r="E23" s="244">
        <v>14.58</v>
      </c>
      <c r="F23" s="244">
        <v>63.62</v>
      </c>
      <c r="G23" s="244">
        <v>78.2</v>
      </c>
      <c r="H23" s="244">
        <v>621.26</v>
      </c>
      <c r="I23" s="244">
        <v>2300.72</v>
      </c>
      <c r="J23" s="244">
        <v>2921.98</v>
      </c>
      <c r="K23" s="244">
        <v>77.33</v>
      </c>
      <c r="L23" s="244">
        <v>295.93</v>
      </c>
      <c r="M23" s="244">
        <v>373.26</v>
      </c>
      <c r="N23" s="244">
        <v>8.93</v>
      </c>
      <c r="O23" s="244">
        <v>29.58</v>
      </c>
      <c r="P23" s="244">
        <v>38.51</v>
      </c>
      <c r="Q23" s="244">
        <v>64.28</v>
      </c>
      <c r="R23" s="244">
        <v>223.94</v>
      </c>
      <c r="S23" s="244">
        <v>288.22</v>
      </c>
      <c r="T23" s="244">
        <v>102.06</v>
      </c>
      <c r="U23" s="244">
        <v>490.64</v>
      </c>
      <c r="V23" s="244">
        <v>592.7</v>
      </c>
      <c r="W23" s="244">
        <v>40.78</v>
      </c>
      <c r="X23" s="244">
        <v>178.48</v>
      </c>
      <c r="Y23" s="244">
        <v>219.26</v>
      </c>
      <c r="Z23" s="244">
        <v>317.42</v>
      </c>
      <c r="AA23" s="244">
        <v>1447.56</v>
      </c>
      <c r="AB23" s="244">
        <v>1764.98</v>
      </c>
      <c r="AC23" s="244">
        <v>483.32</v>
      </c>
      <c r="AD23" s="244">
        <v>1924.86</v>
      </c>
      <c r="AE23" s="244">
        <v>2408.18</v>
      </c>
      <c r="AF23" s="244">
        <v>18.47</v>
      </c>
      <c r="AG23" s="244">
        <v>22.4</v>
      </c>
      <c r="AH23" s="244">
        <v>40.87</v>
      </c>
      <c r="AI23" s="244">
        <v>53.65</v>
      </c>
      <c r="AJ23" s="244">
        <v>135.89</v>
      </c>
      <c r="AK23" s="244">
        <v>189.54</v>
      </c>
      <c r="AL23" s="244">
        <v>241.56</v>
      </c>
      <c r="AM23" s="244">
        <v>510.54</v>
      </c>
      <c r="AN23" s="244">
        <v>752.1</v>
      </c>
      <c r="AO23" s="244">
        <v>84.05</v>
      </c>
      <c r="AP23" s="244">
        <v>127.76</v>
      </c>
      <c r="AQ23" s="244">
        <v>211.81</v>
      </c>
      <c r="AR23" s="244"/>
      <c r="AS23" s="244"/>
      <c r="AT23" s="244"/>
      <c r="AU23" s="244">
        <v>76.96</v>
      </c>
      <c r="AV23" s="244">
        <v>128.26</v>
      </c>
      <c r="AW23" s="244">
        <v>205.22</v>
      </c>
      <c r="AX23" s="244">
        <v>228.64</v>
      </c>
      <c r="AY23" s="244">
        <v>484.65</v>
      </c>
      <c r="AZ23" s="244">
        <v>713.29</v>
      </c>
      <c r="BA23" s="244">
        <v>7.76</v>
      </c>
      <c r="BB23" s="244">
        <v>7.2</v>
      </c>
      <c r="BC23" s="244">
        <v>14.96</v>
      </c>
      <c r="BD23" s="244">
        <v>0</v>
      </c>
      <c r="BE23" s="244">
        <v>2</v>
      </c>
      <c r="BF23" s="244">
        <v>2</v>
      </c>
      <c r="BG23" s="244">
        <v>139.74</v>
      </c>
      <c r="BH23" s="244">
        <v>411.76</v>
      </c>
      <c r="BI23" s="244">
        <v>551.5</v>
      </c>
      <c r="BJ23" s="244">
        <v>84.98</v>
      </c>
      <c r="BK23" s="244">
        <v>173.21</v>
      </c>
      <c r="BL23" s="245">
        <v>258.19</v>
      </c>
      <c r="BM23" s="21">
        <v>3156.17</v>
      </c>
      <c r="BN23" s="22">
        <v>10826.25</v>
      </c>
      <c r="BO23" s="23">
        <v>13982.42</v>
      </c>
    </row>
    <row r="24" spans="1:67" s="1" customFormat="1" ht="18" customHeight="1" thickBot="1">
      <c r="A24" s="24" t="s">
        <v>64</v>
      </c>
      <c r="B24" s="246"/>
      <c r="C24" s="246"/>
      <c r="D24" s="246"/>
      <c r="E24" s="246"/>
      <c r="F24" s="246"/>
      <c r="G24" s="246"/>
      <c r="H24" s="246">
        <v>33</v>
      </c>
      <c r="I24" s="246">
        <v>192</v>
      </c>
      <c r="J24" s="246">
        <v>225</v>
      </c>
      <c r="K24" s="246"/>
      <c r="L24" s="246"/>
      <c r="M24" s="246"/>
      <c r="N24" s="246"/>
      <c r="O24" s="246"/>
      <c r="P24" s="246"/>
      <c r="Q24" s="246">
        <v>1.01</v>
      </c>
      <c r="R24" s="246">
        <v>0</v>
      </c>
      <c r="S24" s="246">
        <v>1.01</v>
      </c>
      <c r="T24" s="246"/>
      <c r="U24" s="246"/>
      <c r="V24" s="246"/>
      <c r="W24" s="246">
        <v>4</v>
      </c>
      <c r="X24" s="246">
        <v>0</v>
      </c>
      <c r="Y24" s="246">
        <v>4</v>
      </c>
      <c r="Z24" s="246">
        <v>0</v>
      </c>
      <c r="AA24" s="246">
        <v>1</v>
      </c>
      <c r="AB24" s="246">
        <v>1</v>
      </c>
      <c r="AC24" s="246">
        <v>0</v>
      </c>
      <c r="AD24" s="246">
        <v>0.37</v>
      </c>
      <c r="AE24" s="246">
        <v>0.37</v>
      </c>
      <c r="AF24" s="246">
        <v>1</v>
      </c>
      <c r="AG24" s="246">
        <v>0</v>
      </c>
      <c r="AH24" s="246">
        <v>1</v>
      </c>
      <c r="AI24" s="246">
        <v>4.11</v>
      </c>
      <c r="AJ24" s="246">
        <v>1.05</v>
      </c>
      <c r="AK24" s="246">
        <v>5.16</v>
      </c>
      <c r="AL24" s="246"/>
      <c r="AM24" s="246"/>
      <c r="AN24" s="246"/>
      <c r="AO24" s="246"/>
      <c r="AP24" s="246"/>
      <c r="AQ24" s="246"/>
      <c r="AR24" s="246"/>
      <c r="AS24" s="246"/>
      <c r="AT24" s="246"/>
      <c r="AU24" s="246">
        <v>117</v>
      </c>
      <c r="AV24" s="246">
        <v>122</v>
      </c>
      <c r="AW24" s="246">
        <v>239</v>
      </c>
      <c r="AX24" s="246"/>
      <c r="AY24" s="246"/>
      <c r="AZ24" s="246"/>
      <c r="BA24" s="246"/>
      <c r="BB24" s="246"/>
      <c r="BC24" s="246"/>
      <c r="BD24" s="246">
        <v>0.42</v>
      </c>
      <c r="BE24" s="246">
        <v>2</v>
      </c>
      <c r="BF24" s="246">
        <v>2.42</v>
      </c>
      <c r="BG24" s="246">
        <v>27.54</v>
      </c>
      <c r="BH24" s="246">
        <v>28.71</v>
      </c>
      <c r="BI24" s="246">
        <v>56.25</v>
      </c>
      <c r="BJ24" s="246"/>
      <c r="BK24" s="246"/>
      <c r="BL24" s="247"/>
      <c r="BM24" s="25">
        <v>188.08</v>
      </c>
      <c r="BN24" s="26">
        <v>347.13</v>
      </c>
      <c r="BO24" s="27">
        <v>535.21</v>
      </c>
    </row>
    <row r="25" spans="1:67" s="1" customFormat="1" ht="23.25" customHeight="1" thickBot="1">
      <c r="A25" s="28" t="s">
        <v>0</v>
      </c>
      <c r="B25" s="29">
        <v>1659.49</v>
      </c>
      <c r="C25" s="29">
        <v>5469.43</v>
      </c>
      <c r="D25" s="29">
        <v>7128.92</v>
      </c>
      <c r="E25" s="29">
        <v>83.34</v>
      </c>
      <c r="F25" s="29">
        <v>175.77</v>
      </c>
      <c r="G25" s="29">
        <v>259.11</v>
      </c>
      <c r="H25" s="29">
        <v>2545.34</v>
      </c>
      <c r="I25" s="29">
        <v>6952.3</v>
      </c>
      <c r="J25" s="29">
        <v>9497.64</v>
      </c>
      <c r="K25" s="29">
        <v>537.87</v>
      </c>
      <c r="L25" s="29">
        <v>1415.15</v>
      </c>
      <c r="M25" s="29">
        <v>1953.02</v>
      </c>
      <c r="N25" s="29">
        <v>68.12</v>
      </c>
      <c r="O25" s="29">
        <v>233.83</v>
      </c>
      <c r="P25" s="29">
        <v>301.95</v>
      </c>
      <c r="Q25" s="29">
        <v>363.7</v>
      </c>
      <c r="R25" s="29">
        <v>1018.17</v>
      </c>
      <c r="S25" s="29">
        <v>1381.87</v>
      </c>
      <c r="T25" s="29">
        <v>579.24</v>
      </c>
      <c r="U25" s="29">
        <v>1528.2</v>
      </c>
      <c r="V25" s="29">
        <v>2107.44</v>
      </c>
      <c r="W25" s="29">
        <v>873.36</v>
      </c>
      <c r="X25" s="29">
        <v>1920.51</v>
      </c>
      <c r="Y25" s="29">
        <v>2793.87</v>
      </c>
      <c r="Z25" s="29">
        <v>1830.86</v>
      </c>
      <c r="AA25" s="29">
        <v>5363.89</v>
      </c>
      <c r="AB25" s="29">
        <v>7194.75</v>
      </c>
      <c r="AC25" s="29">
        <v>1695.36</v>
      </c>
      <c r="AD25" s="29">
        <v>4919.3</v>
      </c>
      <c r="AE25" s="29">
        <v>6614.66</v>
      </c>
      <c r="AF25" s="29">
        <v>384.6</v>
      </c>
      <c r="AG25" s="29">
        <v>877.87</v>
      </c>
      <c r="AH25" s="29">
        <v>1262.47</v>
      </c>
      <c r="AI25" s="29">
        <v>635.53</v>
      </c>
      <c r="AJ25" s="29">
        <v>1620.84</v>
      </c>
      <c r="AK25" s="29">
        <v>2256.37</v>
      </c>
      <c r="AL25" s="29">
        <v>1730.35</v>
      </c>
      <c r="AM25" s="29">
        <v>4013.97</v>
      </c>
      <c r="AN25" s="29">
        <v>5744.32</v>
      </c>
      <c r="AO25" s="29">
        <v>693.01</v>
      </c>
      <c r="AP25" s="29">
        <v>1889.86</v>
      </c>
      <c r="AQ25" s="29">
        <v>2582.87</v>
      </c>
      <c r="AR25" s="29">
        <v>66.41</v>
      </c>
      <c r="AS25" s="29">
        <v>138.79</v>
      </c>
      <c r="AT25" s="29">
        <v>205.2</v>
      </c>
      <c r="AU25" s="29">
        <v>1991.61</v>
      </c>
      <c r="AV25" s="29">
        <v>3144.59</v>
      </c>
      <c r="AW25" s="29">
        <v>5136.2</v>
      </c>
      <c r="AX25" s="29">
        <v>2183.3</v>
      </c>
      <c r="AY25" s="29">
        <v>4978.08</v>
      </c>
      <c r="AZ25" s="29">
        <v>7161.38</v>
      </c>
      <c r="BA25" s="29">
        <v>175.58</v>
      </c>
      <c r="BB25" s="29">
        <v>392.49</v>
      </c>
      <c r="BC25" s="29">
        <v>568.07</v>
      </c>
      <c r="BD25" s="29">
        <v>446.75</v>
      </c>
      <c r="BE25" s="29">
        <v>918.22</v>
      </c>
      <c r="BF25" s="29">
        <v>1364.97</v>
      </c>
      <c r="BG25" s="29">
        <v>2883.53</v>
      </c>
      <c r="BH25" s="29">
        <v>4797.9</v>
      </c>
      <c r="BI25" s="29">
        <v>7681.43</v>
      </c>
      <c r="BJ25" s="29">
        <v>1111.79</v>
      </c>
      <c r="BK25" s="29">
        <v>2504.69</v>
      </c>
      <c r="BL25" s="29">
        <v>3616.48</v>
      </c>
      <c r="BM25" s="29">
        <v>22539.14</v>
      </c>
      <c r="BN25" s="29">
        <v>54273.85</v>
      </c>
      <c r="BO25" s="29">
        <v>76812.99</v>
      </c>
    </row>
    <row r="26" spans="1:66" ht="12">
      <c r="A26" s="30" t="s">
        <v>65</v>
      </c>
      <c r="BN26" s="31"/>
    </row>
    <row r="27" spans="1:66" ht="12">
      <c r="A27" s="159" t="s">
        <v>286</v>
      </c>
      <c r="BN27" s="31"/>
    </row>
  </sheetData>
  <sheetProtection/>
  <mergeCells count="23">
    <mergeCell ref="A5:A6"/>
    <mergeCell ref="B5:D5"/>
    <mergeCell ref="E5:G5"/>
    <mergeCell ref="H5:J5"/>
    <mergeCell ref="K5:M5"/>
    <mergeCell ref="N5:P5"/>
    <mergeCell ref="AX5:AZ5"/>
    <mergeCell ref="Q5:S5"/>
    <mergeCell ref="T5:V5"/>
    <mergeCell ref="W5:Y5"/>
    <mergeCell ref="Z5:AB5"/>
    <mergeCell ref="AC5:AE5"/>
    <mergeCell ref="AF5:AH5"/>
    <mergeCell ref="BA5:BC5"/>
    <mergeCell ref="BD5:BF5"/>
    <mergeCell ref="BG5:BI5"/>
    <mergeCell ref="BJ5:BL5"/>
    <mergeCell ref="BM5:BO5"/>
    <mergeCell ref="AI5:AK5"/>
    <mergeCell ref="AL5:AN5"/>
    <mergeCell ref="AO5:AQ5"/>
    <mergeCell ref="AR5:AT5"/>
    <mergeCell ref="AU5:AW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&amp;RFonte: Tab.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5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23.8515625" style="0" customWidth="1"/>
    <col min="2" max="2" width="6.421875" style="0" bestFit="1" customWidth="1"/>
    <col min="3" max="3" width="8.140625" style="0" bestFit="1" customWidth="1"/>
    <col min="4" max="4" width="6.421875" style="0" bestFit="1" customWidth="1"/>
    <col min="5" max="5" width="8.140625" style="0" bestFit="1" customWidth="1"/>
    <col min="6" max="6" width="6.421875" style="0" bestFit="1" customWidth="1"/>
    <col min="7" max="7" width="8.140625" style="0" customWidth="1"/>
    <col min="8" max="8" width="6.421875" style="0" bestFit="1" customWidth="1"/>
    <col min="9" max="9" width="8.140625" style="0" customWidth="1"/>
    <col min="10" max="10" width="6.421875" style="0" bestFit="1" customWidth="1"/>
    <col min="11" max="11" width="8.140625" style="0" customWidth="1"/>
    <col min="12" max="12" width="6.421875" style="0" bestFit="1" customWidth="1"/>
    <col min="13" max="13" width="8.140625" style="0" customWidth="1"/>
    <col min="14" max="14" width="6.421875" style="0" bestFit="1" customWidth="1"/>
    <col min="15" max="15" width="8.140625" style="0" customWidth="1"/>
    <col min="16" max="16" width="6.421875" style="0" bestFit="1" customWidth="1"/>
    <col min="17" max="17" width="8.140625" style="0" customWidth="1"/>
    <col min="18" max="18" width="6.421875" style="0" bestFit="1" customWidth="1"/>
    <col min="19" max="19" width="8.140625" style="0" customWidth="1"/>
    <col min="20" max="20" width="6.421875" style="0" bestFit="1" customWidth="1"/>
    <col min="21" max="21" width="8.140625" style="0" customWidth="1"/>
    <col min="22" max="22" width="6.421875" style="0" bestFit="1" customWidth="1"/>
    <col min="23" max="23" width="8.140625" style="0" customWidth="1"/>
    <col min="24" max="24" width="6.421875" style="0" bestFit="1" customWidth="1"/>
    <col min="25" max="25" width="8.140625" style="0" customWidth="1"/>
    <col min="26" max="26" width="6.421875" style="0" bestFit="1" customWidth="1"/>
    <col min="27" max="27" width="8.140625" style="0" customWidth="1"/>
    <col min="28" max="28" width="6.421875" style="0" bestFit="1" customWidth="1"/>
    <col min="29" max="29" width="8.140625" style="0" customWidth="1"/>
    <col min="30" max="30" width="6.421875" style="0" bestFit="1" customWidth="1"/>
    <col min="31" max="31" width="8.140625" style="0" customWidth="1"/>
    <col min="32" max="32" width="6.421875" style="0" bestFit="1" customWidth="1"/>
    <col min="33" max="33" width="8.140625" style="0" customWidth="1"/>
    <col min="34" max="34" width="6.421875" style="0" bestFit="1" customWidth="1"/>
    <col min="35" max="35" width="8.140625" style="0" customWidth="1"/>
    <col min="36" max="36" width="6.421875" style="0" bestFit="1" customWidth="1"/>
    <col min="37" max="37" width="7.8515625" style="0" customWidth="1"/>
    <col min="38" max="38" width="6.421875" style="0" bestFit="1" customWidth="1"/>
    <col min="39" max="39" width="7.8515625" style="0" customWidth="1"/>
    <col min="40" max="40" width="6.421875" style="0" bestFit="1" customWidth="1"/>
    <col min="41" max="41" width="8.00390625" style="0" customWidth="1"/>
    <col min="42" max="42" width="6.421875" style="0" bestFit="1" customWidth="1"/>
    <col min="43" max="43" width="7.8515625" style="0" customWidth="1"/>
    <col min="44" max="44" width="6.8515625" style="0" bestFit="1" customWidth="1"/>
    <col min="45" max="45" width="7.8515625" style="0" customWidth="1"/>
    <col min="46" max="46" width="4.57421875" style="0" customWidth="1"/>
  </cols>
  <sheetData>
    <row r="1" s="1" customFormat="1" ht="29.25" customHeight="1">
      <c r="A1" s="12" t="s">
        <v>308</v>
      </c>
    </row>
    <row r="2" s="1" customFormat="1" ht="55.5" customHeight="1" thickBot="1"/>
    <row r="3" spans="1:45" s="1" customFormat="1" ht="19.5" customHeight="1" thickBot="1">
      <c r="A3" s="320" t="s">
        <v>21</v>
      </c>
      <c r="B3" s="318" t="s">
        <v>29</v>
      </c>
      <c r="C3" s="316"/>
      <c r="D3" s="318" t="s">
        <v>30</v>
      </c>
      <c r="E3" s="316"/>
      <c r="F3" s="318" t="s">
        <v>31</v>
      </c>
      <c r="G3" s="316"/>
      <c r="H3" s="318" t="s">
        <v>48</v>
      </c>
      <c r="I3" s="316" t="s">
        <v>48</v>
      </c>
      <c r="J3" s="318" t="s">
        <v>47</v>
      </c>
      <c r="K3" s="316" t="s">
        <v>47</v>
      </c>
      <c r="L3" s="318" t="s">
        <v>32</v>
      </c>
      <c r="M3" s="316" t="s">
        <v>32</v>
      </c>
      <c r="N3" s="318" t="s">
        <v>49</v>
      </c>
      <c r="O3" s="316" t="s">
        <v>49</v>
      </c>
      <c r="P3" s="318" t="s">
        <v>33</v>
      </c>
      <c r="Q3" s="316" t="s">
        <v>33</v>
      </c>
      <c r="R3" s="318" t="s">
        <v>46</v>
      </c>
      <c r="S3" s="316" t="s">
        <v>46</v>
      </c>
      <c r="T3" s="318" t="s">
        <v>34</v>
      </c>
      <c r="U3" s="316" t="s">
        <v>34</v>
      </c>
      <c r="V3" s="318" t="s">
        <v>35</v>
      </c>
      <c r="W3" s="316" t="s">
        <v>35</v>
      </c>
      <c r="X3" s="318" t="s">
        <v>36</v>
      </c>
      <c r="Y3" s="316" t="s">
        <v>36</v>
      </c>
      <c r="Z3" s="318" t="s">
        <v>37</v>
      </c>
      <c r="AA3" s="316" t="s">
        <v>37</v>
      </c>
      <c r="AB3" s="318" t="s">
        <v>38</v>
      </c>
      <c r="AC3" s="316" t="s">
        <v>38</v>
      </c>
      <c r="AD3" s="318" t="s">
        <v>39</v>
      </c>
      <c r="AE3" s="316" t="s">
        <v>39</v>
      </c>
      <c r="AF3" s="318" t="s">
        <v>40</v>
      </c>
      <c r="AG3" s="316" t="s">
        <v>40</v>
      </c>
      <c r="AH3" s="318" t="s">
        <v>41</v>
      </c>
      <c r="AI3" s="316" t="s">
        <v>41</v>
      </c>
      <c r="AJ3" s="318" t="s">
        <v>42</v>
      </c>
      <c r="AK3" s="316" t="s">
        <v>42</v>
      </c>
      <c r="AL3" s="318" t="s">
        <v>43</v>
      </c>
      <c r="AM3" s="316" t="s">
        <v>43</v>
      </c>
      <c r="AN3" s="318" t="s">
        <v>44</v>
      </c>
      <c r="AO3" s="316" t="s">
        <v>44</v>
      </c>
      <c r="AP3" s="318" t="s">
        <v>45</v>
      </c>
      <c r="AQ3" s="316" t="s">
        <v>45</v>
      </c>
      <c r="AR3" s="322" t="s">
        <v>0</v>
      </c>
      <c r="AS3" s="323"/>
    </row>
    <row r="4" spans="1:45" s="1" customFormat="1" ht="27" customHeight="1" thickBot="1">
      <c r="A4" s="321"/>
      <c r="B4" s="14" t="s">
        <v>66</v>
      </c>
      <c r="C4" s="15" t="s">
        <v>67</v>
      </c>
      <c r="D4" s="14" t="s">
        <v>66</v>
      </c>
      <c r="E4" s="15" t="s">
        <v>67</v>
      </c>
      <c r="F4" s="14" t="s">
        <v>66</v>
      </c>
      <c r="G4" s="15" t="s">
        <v>67</v>
      </c>
      <c r="H4" s="14" t="s">
        <v>66</v>
      </c>
      <c r="I4" s="15" t="s">
        <v>67</v>
      </c>
      <c r="J4" s="14" t="s">
        <v>66</v>
      </c>
      <c r="K4" s="15" t="s">
        <v>67</v>
      </c>
      <c r="L4" s="14" t="s">
        <v>66</v>
      </c>
      <c r="M4" s="15" t="s">
        <v>67</v>
      </c>
      <c r="N4" s="14" t="s">
        <v>66</v>
      </c>
      <c r="O4" s="15" t="s">
        <v>67</v>
      </c>
      <c r="P4" s="14" t="s">
        <v>66</v>
      </c>
      <c r="Q4" s="15" t="s">
        <v>67</v>
      </c>
      <c r="R4" s="14" t="s">
        <v>66</v>
      </c>
      <c r="S4" s="15" t="s">
        <v>67</v>
      </c>
      <c r="T4" s="14" t="s">
        <v>66</v>
      </c>
      <c r="U4" s="15" t="s">
        <v>67</v>
      </c>
      <c r="V4" s="14" t="s">
        <v>66</v>
      </c>
      <c r="W4" s="15" t="s">
        <v>67</v>
      </c>
      <c r="X4" s="14" t="s">
        <v>66</v>
      </c>
      <c r="Y4" s="15" t="s">
        <v>67</v>
      </c>
      <c r="Z4" s="14" t="s">
        <v>66</v>
      </c>
      <c r="AA4" s="15" t="s">
        <v>67</v>
      </c>
      <c r="AB4" s="14" t="s">
        <v>66</v>
      </c>
      <c r="AC4" s="15" t="s">
        <v>67</v>
      </c>
      <c r="AD4" s="14" t="s">
        <v>66</v>
      </c>
      <c r="AE4" s="15" t="s">
        <v>67</v>
      </c>
      <c r="AF4" s="14" t="s">
        <v>66</v>
      </c>
      <c r="AG4" s="15" t="s">
        <v>67</v>
      </c>
      <c r="AH4" s="14" t="s">
        <v>66</v>
      </c>
      <c r="AI4" s="15" t="s">
        <v>67</v>
      </c>
      <c r="AJ4" s="14" t="s">
        <v>66</v>
      </c>
      <c r="AK4" s="15" t="s">
        <v>67</v>
      </c>
      <c r="AL4" s="14" t="s">
        <v>66</v>
      </c>
      <c r="AM4" s="15" t="s">
        <v>67</v>
      </c>
      <c r="AN4" s="14" t="s">
        <v>66</v>
      </c>
      <c r="AO4" s="15" t="s">
        <v>67</v>
      </c>
      <c r="AP4" s="14" t="s">
        <v>66</v>
      </c>
      <c r="AQ4" s="15" t="s">
        <v>67</v>
      </c>
      <c r="AR4" s="14" t="s">
        <v>66</v>
      </c>
      <c r="AS4" s="16" t="s">
        <v>67</v>
      </c>
    </row>
    <row r="5" spans="1:45" s="1" customFormat="1" ht="31.5" customHeight="1">
      <c r="A5" s="17" t="s">
        <v>1</v>
      </c>
      <c r="B5" s="244">
        <v>255.85</v>
      </c>
      <c r="C5" s="244">
        <v>147.85</v>
      </c>
      <c r="D5" s="244">
        <v>4.76</v>
      </c>
      <c r="E5" s="244">
        <v>4.76</v>
      </c>
      <c r="F5" s="244">
        <v>975.41</v>
      </c>
      <c r="G5" s="244">
        <v>850.46</v>
      </c>
      <c r="H5" s="244">
        <v>401.61</v>
      </c>
      <c r="I5" s="244">
        <v>386.61</v>
      </c>
      <c r="J5" s="244">
        <v>32.93</v>
      </c>
      <c r="K5" s="244">
        <v>32.93</v>
      </c>
      <c r="L5" s="244">
        <v>191.16</v>
      </c>
      <c r="M5" s="244">
        <v>184.16</v>
      </c>
      <c r="N5" s="244">
        <v>183.96</v>
      </c>
      <c r="O5" s="244">
        <v>145.96</v>
      </c>
      <c r="P5" s="244">
        <v>421.66</v>
      </c>
      <c r="Q5" s="244">
        <v>116.77</v>
      </c>
      <c r="R5" s="244">
        <v>575.98</v>
      </c>
      <c r="S5" s="244">
        <v>501.54</v>
      </c>
      <c r="T5" s="244">
        <v>289.13</v>
      </c>
      <c r="U5" s="244">
        <v>136.13</v>
      </c>
      <c r="V5" s="244">
        <v>143.7</v>
      </c>
      <c r="W5" s="244">
        <v>143.7</v>
      </c>
      <c r="X5" s="244">
        <v>206.79</v>
      </c>
      <c r="Y5" s="244">
        <v>204.79</v>
      </c>
      <c r="Z5" s="244">
        <v>772.31</v>
      </c>
      <c r="AA5" s="244">
        <v>750.31</v>
      </c>
      <c r="AB5" s="244">
        <v>195.78</v>
      </c>
      <c r="AC5" s="244">
        <v>192.78</v>
      </c>
      <c r="AD5" s="244">
        <v>16.19</v>
      </c>
      <c r="AE5" s="244">
        <v>16.19</v>
      </c>
      <c r="AF5" s="244">
        <v>365.91</v>
      </c>
      <c r="AG5" s="244">
        <v>359.91</v>
      </c>
      <c r="AH5" s="244">
        <v>716.37</v>
      </c>
      <c r="AI5" s="244">
        <v>622.37</v>
      </c>
      <c r="AJ5" s="244">
        <v>28.24</v>
      </c>
      <c r="AK5" s="244">
        <v>28.24</v>
      </c>
      <c r="AL5" s="244">
        <v>237.48</v>
      </c>
      <c r="AM5" s="244">
        <v>237.48</v>
      </c>
      <c r="AN5" s="244">
        <v>1048.85</v>
      </c>
      <c r="AO5" s="244">
        <v>1048.85</v>
      </c>
      <c r="AP5" s="244">
        <v>358.17</v>
      </c>
      <c r="AQ5" s="245">
        <v>346.17</v>
      </c>
      <c r="AR5" s="248">
        <v>7422.24</v>
      </c>
      <c r="AS5" s="249">
        <v>6457.96</v>
      </c>
    </row>
    <row r="6" spans="1:45" s="1" customFormat="1" ht="31.5" customHeight="1">
      <c r="A6" s="17" t="s">
        <v>2</v>
      </c>
      <c r="B6" s="244">
        <v>58.08</v>
      </c>
      <c r="C6" s="244">
        <v>16.08</v>
      </c>
      <c r="D6" s="244">
        <v>0</v>
      </c>
      <c r="E6" s="244">
        <v>0</v>
      </c>
      <c r="F6" s="244">
        <v>26.61</v>
      </c>
      <c r="G6" s="244">
        <v>14.61</v>
      </c>
      <c r="H6" s="244">
        <v>5.96</v>
      </c>
      <c r="I6" s="244">
        <v>2.96</v>
      </c>
      <c r="J6" s="244">
        <v>0</v>
      </c>
      <c r="K6" s="244">
        <v>0</v>
      </c>
      <c r="L6" s="244">
        <v>14.5</v>
      </c>
      <c r="M6" s="244">
        <v>13.5</v>
      </c>
      <c r="N6" s="244">
        <v>12.48</v>
      </c>
      <c r="O6" s="244">
        <v>11.48</v>
      </c>
      <c r="P6" s="244">
        <v>16.27</v>
      </c>
      <c r="Q6" s="244">
        <v>3.27</v>
      </c>
      <c r="R6" s="244">
        <v>23.63</v>
      </c>
      <c r="S6" s="244">
        <v>16.63</v>
      </c>
      <c r="T6" s="244">
        <v>18.14</v>
      </c>
      <c r="U6" s="244">
        <v>5.14</v>
      </c>
      <c r="V6" s="244">
        <v>15.19</v>
      </c>
      <c r="W6" s="244">
        <v>15.19</v>
      </c>
      <c r="X6" s="244">
        <v>5.74</v>
      </c>
      <c r="Y6" s="244">
        <v>5.74</v>
      </c>
      <c r="Z6" s="244">
        <v>10.54</v>
      </c>
      <c r="AA6" s="244">
        <v>9.54</v>
      </c>
      <c r="AB6" s="244">
        <v>6.56</v>
      </c>
      <c r="AC6" s="244">
        <v>6.56</v>
      </c>
      <c r="AD6" s="244">
        <v>13.81</v>
      </c>
      <c r="AE6" s="244">
        <v>13.81</v>
      </c>
      <c r="AF6" s="244">
        <v>39.1</v>
      </c>
      <c r="AG6" s="244">
        <v>39.1</v>
      </c>
      <c r="AH6" s="244">
        <v>13.11</v>
      </c>
      <c r="AI6" s="244">
        <v>7.11</v>
      </c>
      <c r="AJ6" s="244">
        <v>3.28</v>
      </c>
      <c r="AK6" s="244">
        <v>3.28</v>
      </c>
      <c r="AL6" s="244">
        <v>0.51</v>
      </c>
      <c r="AM6" s="244">
        <v>0.51</v>
      </c>
      <c r="AN6" s="244">
        <v>35.1</v>
      </c>
      <c r="AO6" s="244">
        <v>35.1</v>
      </c>
      <c r="AP6" s="244">
        <v>80.25</v>
      </c>
      <c r="AQ6" s="245">
        <v>80.25</v>
      </c>
      <c r="AR6" s="248">
        <v>398.86</v>
      </c>
      <c r="AS6" s="249">
        <v>299.86</v>
      </c>
    </row>
    <row r="7" spans="1:45" s="1" customFormat="1" ht="31.5" customHeight="1">
      <c r="A7" s="17" t="s">
        <v>3</v>
      </c>
      <c r="B7" s="244">
        <v>0</v>
      </c>
      <c r="C7" s="244">
        <v>0</v>
      </c>
      <c r="D7" s="244"/>
      <c r="E7" s="244"/>
      <c r="F7" s="244">
        <v>0.83</v>
      </c>
      <c r="G7" s="244">
        <v>0.83</v>
      </c>
      <c r="H7" s="244">
        <v>2.45</v>
      </c>
      <c r="I7" s="244">
        <v>2.45</v>
      </c>
      <c r="J7" s="244">
        <v>1.65</v>
      </c>
      <c r="K7" s="244">
        <v>1.65</v>
      </c>
      <c r="L7" s="244">
        <v>0.93</v>
      </c>
      <c r="M7" s="244">
        <v>0.93</v>
      </c>
      <c r="N7" s="244">
        <v>0.51</v>
      </c>
      <c r="O7" s="244">
        <v>0.51</v>
      </c>
      <c r="P7" s="244">
        <v>0.42</v>
      </c>
      <c r="Q7" s="244">
        <v>0.42</v>
      </c>
      <c r="R7" s="244"/>
      <c r="S7" s="244"/>
      <c r="T7" s="244">
        <v>1</v>
      </c>
      <c r="U7" s="244">
        <v>0</v>
      </c>
      <c r="V7" s="244"/>
      <c r="W7" s="244"/>
      <c r="X7" s="244">
        <v>3</v>
      </c>
      <c r="Y7" s="244">
        <v>3</v>
      </c>
      <c r="Z7" s="244"/>
      <c r="AA7" s="244"/>
      <c r="AB7" s="244">
        <v>1.98</v>
      </c>
      <c r="AC7" s="244">
        <v>1.98</v>
      </c>
      <c r="AD7" s="244"/>
      <c r="AE7" s="244"/>
      <c r="AF7" s="244">
        <v>0</v>
      </c>
      <c r="AG7" s="244">
        <v>0</v>
      </c>
      <c r="AH7" s="244"/>
      <c r="AI7" s="244"/>
      <c r="AJ7" s="244"/>
      <c r="AK7" s="244"/>
      <c r="AL7" s="244"/>
      <c r="AM7" s="244"/>
      <c r="AN7" s="244">
        <v>1.1</v>
      </c>
      <c r="AO7" s="244">
        <v>1.1</v>
      </c>
      <c r="AP7" s="244">
        <v>0.17</v>
      </c>
      <c r="AQ7" s="245">
        <v>0.17</v>
      </c>
      <c r="AR7" s="248">
        <v>14.04</v>
      </c>
      <c r="AS7" s="249">
        <v>13.04</v>
      </c>
    </row>
    <row r="8" spans="1:45" s="1" customFormat="1" ht="31.5" customHeight="1">
      <c r="A8" s="17" t="s">
        <v>4</v>
      </c>
      <c r="B8" s="244">
        <v>30.32</v>
      </c>
      <c r="C8" s="244">
        <v>12.32</v>
      </c>
      <c r="D8" s="244">
        <v>0.79</v>
      </c>
      <c r="E8" s="244">
        <v>0.79</v>
      </c>
      <c r="F8" s="244">
        <v>45.17</v>
      </c>
      <c r="G8" s="244">
        <v>22.17</v>
      </c>
      <c r="H8" s="244">
        <v>6.52</v>
      </c>
      <c r="I8" s="244">
        <v>4.52</v>
      </c>
      <c r="J8" s="244">
        <v>0.39</v>
      </c>
      <c r="K8" s="244">
        <v>0.39</v>
      </c>
      <c r="L8" s="244">
        <v>17.24</v>
      </c>
      <c r="M8" s="244">
        <v>9.24</v>
      </c>
      <c r="N8" s="244">
        <v>7.47</v>
      </c>
      <c r="O8" s="244">
        <v>2.47</v>
      </c>
      <c r="P8" s="244">
        <v>15.67</v>
      </c>
      <c r="Q8" s="244">
        <v>2.67</v>
      </c>
      <c r="R8" s="244">
        <v>35.84</v>
      </c>
      <c r="S8" s="244">
        <v>16.84</v>
      </c>
      <c r="T8" s="244">
        <v>74.27</v>
      </c>
      <c r="U8" s="244">
        <v>32.27</v>
      </c>
      <c r="V8" s="244">
        <v>2.63</v>
      </c>
      <c r="W8" s="244">
        <v>2.63</v>
      </c>
      <c r="X8" s="244">
        <v>14.92</v>
      </c>
      <c r="Y8" s="244">
        <v>14.92</v>
      </c>
      <c r="Z8" s="244">
        <v>50.27</v>
      </c>
      <c r="AA8" s="244">
        <v>43.27</v>
      </c>
      <c r="AB8" s="244">
        <v>11.17</v>
      </c>
      <c r="AC8" s="244">
        <v>11.17</v>
      </c>
      <c r="AD8" s="244">
        <v>0.87</v>
      </c>
      <c r="AE8" s="244">
        <v>0.87</v>
      </c>
      <c r="AF8" s="244">
        <v>6.16</v>
      </c>
      <c r="AG8" s="244">
        <v>6.16</v>
      </c>
      <c r="AH8" s="244">
        <v>38.6</v>
      </c>
      <c r="AI8" s="244">
        <v>34.6</v>
      </c>
      <c r="AJ8" s="244">
        <v>1.16</v>
      </c>
      <c r="AK8" s="244">
        <v>1.16</v>
      </c>
      <c r="AL8" s="244">
        <v>6.08</v>
      </c>
      <c r="AM8" s="244">
        <v>6.08</v>
      </c>
      <c r="AN8" s="244">
        <v>87.7</v>
      </c>
      <c r="AO8" s="244">
        <v>87.7</v>
      </c>
      <c r="AP8" s="244">
        <v>55.72</v>
      </c>
      <c r="AQ8" s="245">
        <v>54.72</v>
      </c>
      <c r="AR8" s="248">
        <v>508.96</v>
      </c>
      <c r="AS8" s="249">
        <v>366.96</v>
      </c>
    </row>
    <row r="9" spans="1:45" s="1" customFormat="1" ht="31.5" customHeight="1">
      <c r="A9" s="17" t="s">
        <v>5</v>
      </c>
      <c r="B9" s="244">
        <v>22.44</v>
      </c>
      <c r="C9" s="244">
        <v>8.44</v>
      </c>
      <c r="D9" s="244">
        <v>0</v>
      </c>
      <c r="E9" s="244">
        <v>0</v>
      </c>
      <c r="F9" s="244">
        <v>95.13</v>
      </c>
      <c r="G9" s="244">
        <v>75.13</v>
      </c>
      <c r="H9" s="244">
        <v>14.23</v>
      </c>
      <c r="I9" s="244">
        <v>13.23</v>
      </c>
      <c r="J9" s="244">
        <v>0.14</v>
      </c>
      <c r="K9" s="244">
        <v>0.14</v>
      </c>
      <c r="L9" s="244">
        <v>7.31</v>
      </c>
      <c r="M9" s="244">
        <v>7.31</v>
      </c>
      <c r="N9" s="244">
        <v>17.68</v>
      </c>
      <c r="O9" s="244">
        <v>7.68</v>
      </c>
      <c r="P9" s="244">
        <v>22.04</v>
      </c>
      <c r="Q9" s="244">
        <v>9.04</v>
      </c>
      <c r="R9" s="244">
        <v>49.01</v>
      </c>
      <c r="S9" s="244">
        <v>37.01</v>
      </c>
      <c r="T9" s="244">
        <v>43.46</v>
      </c>
      <c r="U9" s="244">
        <v>25.46</v>
      </c>
      <c r="V9" s="244">
        <v>7.07</v>
      </c>
      <c r="W9" s="244">
        <v>5.07</v>
      </c>
      <c r="X9" s="244">
        <v>6.6</v>
      </c>
      <c r="Y9" s="244">
        <v>6.6</v>
      </c>
      <c r="Z9" s="244">
        <v>51.39</v>
      </c>
      <c r="AA9" s="244">
        <v>50.39</v>
      </c>
      <c r="AB9" s="244">
        <v>4.98</v>
      </c>
      <c r="AC9" s="244">
        <v>4.98</v>
      </c>
      <c r="AD9" s="244">
        <v>1.16</v>
      </c>
      <c r="AE9" s="244">
        <v>1.16</v>
      </c>
      <c r="AF9" s="244">
        <v>34.33</v>
      </c>
      <c r="AG9" s="244">
        <v>32.33</v>
      </c>
      <c r="AH9" s="244">
        <v>36.82</v>
      </c>
      <c r="AI9" s="244">
        <v>35.82</v>
      </c>
      <c r="AJ9" s="244">
        <v>8.13</v>
      </c>
      <c r="AK9" s="244">
        <v>8.13</v>
      </c>
      <c r="AL9" s="244">
        <v>18.73</v>
      </c>
      <c r="AM9" s="244">
        <v>18.73</v>
      </c>
      <c r="AN9" s="244">
        <v>120.38</v>
      </c>
      <c r="AO9" s="244">
        <v>120.38</v>
      </c>
      <c r="AP9" s="244">
        <v>12.57</v>
      </c>
      <c r="AQ9" s="245">
        <v>12.57</v>
      </c>
      <c r="AR9" s="248">
        <v>573.6</v>
      </c>
      <c r="AS9" s="249">
        <v>479.6</v>
      </c>
    </row>
    <row r="10" spans="1:45" s="1" customFormat="1" ht="31.5" customHeight="1">
      <c r="A10" s="17" t="s">
        <v>6</v>
      </c>
      <c r="B10" s="244">
        <v>2</v>
      </c>
      <c r="C10" s="244">
        <v>0</v>
      </c>
      <c r="D10" s="244"/>
      <c r="E10" s="244"/>
      <c r="F10" s="244">
        <v>3.01</v>
      </c>
      <c r="G10" s="244">
        <v>1.01</v>
      </c>
      <c r="H10" s="244">
        <v>1</v>
      </c>
      <c r="I10" s="244">
        <v>1</v>
      </c>
      <c r="J10" s="244"/>
      <c r="K10" s="244"/>
      <c r="L10" s="244">
        <v>0</v>
      </c>
      <c r="M10" s="244">
        <v>0</v>
      </c>
      <c r="N10" s="244">
        <v>3</v>
      </c>
      <c r="O10" s="244">
        <v>0</v>
      </c>
      <c r="P10" s="244">
        <v>1</v>
      </c>
      <c r="Q10" s="244">
        <v>0</v>
      </c>
      <c r="R10" s="244">
        <v>1</v>
      </c>
      <c r="S10" s="244">
        <v>0</v>
      </c>
      <c r="T10" s="244">
        <v>2.83</v>
      </c>
      <c r="U10" s="244">
        <v>0.83</v>
      </c>
      <c r="V10" s="244">
        <v>1.47</v>
      </c>
      <c r="W10" s="244">
        <v>0.47</v>
      </c>
      <c r="X10" s="244">
        <v>204.34</v>
      </c>
      <c r="Y10" s="244">
        <v>204.34</v>
      </c>
      <c r="Z10" s="244">
        <v>148.84</v>
      </c>
      <c r="AA10" s="244">
        <v>132.84</v>
      </c>
      <c r="AB10" s="244"/>
      <c r="AC10" s="244"/>
      <c r="AD10" s="244"/>
      <c r="AE10" s="244"/>
      <c r="AF10" s="244">
        <v>0</v>
      </c>
      <c r="AG10" s="244">
        <v>0</v>
      </c>
      <c r="AH10" s="244"/>
      <c r="AI10" s="244"/>
      <c r="AJ10" s="244"/>
      <c r="AK10" s="244"/>
      <c r="AL10" s="244"/>
      <c r="AM10" s="244"/>
      <c r="AN10" s="244">
        <v>2</v>
      </c>
      <c r="AO10" s="244">
        <v>2</v>
      </c>
      <c r="AP10" s="244">
        <v>744.77</v>
      </c>
      <c r="AQ10" s="245">
        <v>687.3</v>
      </c>
      <c r="AR10" s="248">
        <v>1115.26</v>
      </c>
      <c r="AS10" s="249">
        <v>1029.79</v>
      </c>
    </row>
    <row r="11" spans="1:45" s="1" customFormat="1" ht="31.5" customHeight="1">
      <c r="A11" s="17" t="s">
        <v>7</v>
      </c>
      <c r="B11" s="244">
        <v>15.68</v>
      </c>
      <c r="C11" s="244">
        <v>1.68</v>
      </c>
      <c r="D11" s="244">
        <v>0.6</v>
      </c>
      <c r="E11" s="244">
        <v>0.6</v>
      </c>
      <c r="F11" s="244">
        <v>15.68</v>
      </c>
      <c r="G11" s="244">
        <v>5.68</v>
      </c>
      <c r="H11" s="244">
        <v>2.32</v>
      </c>
      <c r="I11" s="244">
        <v>0.32</v>
      </c>
      <c r="J11" s="244"/>
      <c r="K11" s="244"/>
      <c r="L11" s="244">
        <v>0.23</v>
      </c>
      <c r="M11" s="244">
        <v>0.23</v>
      </c>
      <c r="N11" s="244">
        <v>6.19</v>
      </c>
      <c r="O11" s="244">
        <v>0.19</v>
      </c>
      <c r="P11" s="244">
        <v>2.93</v>
      </c>
      <c r="Q11" s="244">
        <v>1.93</v>
      </c>
      <c r="R11" s="244">
        <v>5.59</v>
      </c>
      <c r="S11" s="244">
        <v>4.59</v>
      </c>
      <c r="T11" s="244">
        <v>26.79</v>
      </c>
      <c r="U11" s="244">
        <v>1.79</v>
      </c>
      <c r="V11" s="244">
        <v>0.59</v>
      </c>
      <c r="W11" s="244">
        <v>0.59</v>
      </c>
      <c r="X11" s="244">
        <v>44.58</v>
      </c>
      <c r="Y11" s="244">
        <v>44.58</v>
      </c>
      <c r="Z11" s="244">
        <v>29.46</v>
      </c>
      <c r="AA11" s="244">
        <v>28.46</v>
      </c>
      <c r="AB11" s="244">
        <v>0.92</v>
      </c>
      <c r="AC11" s="244">
        <v>0.92</v>
      </c>
      <c r="AD11" s="244"/>
      <c r="AE11" s="244"/>
      <c r="AF11" s="244">
        <v>0.67</v>
      </c>
      <c r="AG11" s="244">
        <v>0.67</v>
      </c>
      <c r="AH11" s="244">
        <v>40.19</v>
      </c>
      <c r="AI11" s="244">
        <v>29.19</v>
      </c>
      <c r="AJ11" s="244">
        <v>1.29</v>
      </c>
      <c r="AK11" s="244">
        <v>1.29</v>
      </c>
      <c r="AL11" s="244"/>
      <c r="AM11" s="244"/>
      <c r="AN11" s="244">
        <v>10.37</v>
      </c>
      <c r="AO11" s="244">
        <v>10.37</v>
      </c>
      <c r="AP11" s="244">
        <v>131.71</v>
      </c>
      <c r="AQ11" s="245">
        <v>109.17</v>
      </c>
      <c r="AR11" s="248">
        <v>335.79</v>
      </c>
      <c r="AS11" s="249">
        <v>242.25</v>
      </c>
    </row>
    <row r="12" spans="1:45" s="1" customFormat="1" ht="31.5" customHeight="1">
      <c r="A12" s="17" t="s">
        <v>8</v>
      </c>
      <c r="B12" s="244">
        <v>26.67</v>
      </c>
      <c r="C12" s="244">
        <v>5.67</v>
      </c>
      <c r="D12" s="244">
        <v>1</v>
      </c>
      <c r="E12" s="244">
        <v>1</v>
      </c>
      <c r="F12" s="244">
        <v>136.49</v>
      </c>
      <c r="G12" s="244">
        <v>72.36</v>
      </c>
      <c r="H12" s="244">
        <v>41.2</v>
      </c>
      <c r="I12" s="244">
        <v>11.2</v>
      </c>
      <c r="J12" s="244">
        <v>1.74</v>
      </c>
      <c r="K12" s="244">
        <v>1.74</v>
      </c>
      <c r="L12" s="244">
        <v>42.76</v>
      </c>
      <c r="M12" s="244">
        <v>41.76</v>
      </c>
      <c r="N12" s="244">
        <v>49.5</v>
      </c>
      <c r="O12" s="244">
        <v>1.5</v>
      </c>
      <c r="P12" s="244">
        <v>9.32</v>
      </c>
      <c r="Q12" s="244">
        <v>5.32</v>
      </c>
      <c r="R12" s="244">
        <v>130.41</v>
      </c>
      <c r="S12" s="244">
        <v>94.41</v>
      </c>
      <c r="T12" s="244">
        <v>31.63</v>
      </c>
      <c r="U12" s="244">
        <v>10.63</v>
      </c>
      <c r="V12" s="244">
        <v>3.82</v>
      </c>
      <c r="W12" s="244">
        <v>1.82</v>
      </c>
      <c r="X12" s="244"/>
      <c r="Y12" s="244"/>
      <c r="Z12" s="244">
        <v>149.73</v>
      </c>
      <c r="AA12" s="244">
        <v>145.73</v>
      </c>
      <c r="AB12" s="244">
        <v>6.91</v>
      </c>
      <c r="AC12" s="244">
        <v>6.91</v>
      </c>
      <c r="AD12" s="244">
        <v>4.64</v>
      </c>
      <c r="AE12" s="244">
        <v>4.64</v>
      </c>
      <c r="AF12" s="244">
        <v>7.27</v>
      </c>
      <c r="AG12" s="244">
        <v>6.27</v>
      </c>
      <c r="AH12" s="244">
        <v>123.6</v>
      </c>
      <c r="AI12" s="244">
        <v>63.6</v>
      </c>
      <c r="AJ12" s="244"/>
      <c r="AK12" s="244"/>
      <c r="AL12" s="244">
        <v>6.35</v>
      </c>
      <c r="AM12" s="244">
        <v>6.35</v>
      </c>
      <c r="AN12" s="244">
        <v>49.75</v>
      </c>
      <c r="AO12" s="244">
        <v>49.75</v>
      </c>
      <c r="AP12" s="244">
        <v>105.53</v>
      </c>
      <c r="AQ12" s="245">
        <v>103</v>
      </c>
      <c r="AR12" s="248">
        <v>928.32</v>
      </c>
      <c r="AS12" s="249">
        <v>633.66</v>
      </c>
    </row>
    <row r="13" spans="1:45" s="1" customFormat="1" ht="31.5" customHeight="1">
      <c r="A13" s="17" t="s">
        <v>55</v>
      </c>
      <c r="B13" s="244">
        <v>1836.45</v>
      </c>
      <c r="C13" s="244">
        <v>1471.95</v>
      </c>
      <c r="D13" s="244">
        <v>71.91</v>
      </c>
      <c r="E13" s="244">
        <v>3.88</v>
      </c>
      <c r="F13" s="244">
        <v>1322</v>
      </c>
      <c r="G13" s="244">
        <v>961.58</v>
      </c>
      <c r="H13" s="244">
        <v>691.24</v>
      </c>
      <c r="I13" s="244">
        <v>660.24</v>
      </c>
      <c r="J13" s="244">
        <v>119.26</v>
      </c>
      <c r="K13" s="244">
        <v>119.26</v>
      </c>
      <c r="L13" s="244">
        <v>337.11</v>
      </c>
      <c r="M13" s="244">
        <v>282.89</v>
      </c>
      <c r="N13" s="244">
        <v>427.77</v>
      </c>
      <c r="O13" s="244">
        <v>312.77</v>
      </c>
      <c r="P13" s="244">
        <v>1150.4</v>
      </c>
      <c r="Q13" s="244">
        <v>556.74</v>
      </c>
      <c r="R13" s="244">
        <v>2357.74</v>
      </c>
      <c r="S13" s="244">
        <v>1903.68</v>
      </c>
      <c r="T13" s="244">
        <v>1415.75</v>
      </c>
      <c r="U13" s="244">
        <v>899.88</v>
      </c>
      <c r="V13" s="244">
        <v>631.37</v>
      </c>
      <c r="W13" s="244">
        <v>554.68</v>
      </c>
      <c r="X13" s="244">
        <v>694.79</v>
      </c>
      <c r="Y13" s="244">
        <v>684.78</v>
      </c>
      <c r="Z13" s="244">
        <v>1479.33</v>
      </c>
      <c r="AA13" s="244">
        <v>1452.87</v>
      </c>
      <c r="AB13" s="244">
        <v>1110</v>
      </c>
      <c r="AC13" s="244">
        <v>1072.59</v>
      </c>
      <c r="AD13" s="244">
        <v>142.05</v>
      </c>
      <c r="AE13" s="244">
        <v>142.05</v>
      </c>
      <c r="AF13" s="244">
        <v>2525.77</v>
      </c>
      <c r="AG13" s="244">
        <v>2345.58</v>
      </c>
      <c r="AH13" s="244">
        <v>3617.82</v>
      </c>
      <c r="AI13" s="244">
        <v>3531.82</v>
      </c>
      <c r="AJ13" s="244">
        <v>301.58</v>
      </c>
      <c r="AK13" s="244">
        <v>297.58</v>
      </c>
      <c r="AL13" s="244">
        <v>815.94</v>
      </c>
      <c r="AM13" s="244">
        <v>815.94</v>
      </c>
      <c r="AN13" s="244">
        <v>3281.51</v>
      </c>
      <c r="AO13" s="244">
        <v>3270.51</v>
      </c>
      <c r="AP13" s="244">
        <v>560.05</v>
      </c>
      <c r="AQ13" s="245">
        <v>468.14</v>
      </c>
      <c r="AR13" s="248">
        <v>24889.84</v>
      </c>
      <c r="AS13" s="249">
        <v>21809.41</v>
      </c>
    </row>
    <row r="14" spans="1:45" s="1" customFormat="1" ht="31.5" customHeight="1">
      <c r="A14" s="17" t="s">
        <v>57</v>
      </c>
      <c r="B14" s="244">
        <v>226.53</v>
      </c>
      <c r="C14" s="244">
        <v>158.27</v>
      </c>
      <c r="D14" s="244">
        <v>4.76</v>
      </c>
      <c r="E14" s="244">
        <v>0</v>
      </c>
      <c r="F14" s="244">
        <v>312.01</v>
      </c>
      <c r="G14" s="244">
        <v>232.59</v>
      </c>
      <c r="H14" s="244">
        <v>85.07</v>
      </c>
      <c r="I14" s="244">
        <v>78.07</v>
      </c>
      <c r="J14" s="244">
        <v>4.61</v>
      </c>
      <c r="K14" s="244">
        <v>4.61</v>
      </c>
      <c r="L14" s="244">
        <v>69.9</v>
      </c>
      <c r="M14" s="244">
        <v>57.15</v>
      </c>
      <c r="N14" s="244">
        <v>132.55</v>
      </c>
      <c r="O14" s="244">
        <v>92.34</v>
      </c>
      <c r="P14" s="244">
        <v>192.88</v>
      </c>
      <c r="Q14" s="244">
        <v>44.01</v>
      </c>
      <c r="R14" s="244">
        <v>265.49</v>
      </c>
      <c r="S14" s="244">
        <v>158.09</v>
      </c>
      <c r="T14" s="244">
        <v>329.17</v>
      </c>
      <c r="U14" s="244">
        <v>201.43</v>
      </c>
      <c r="V14" s="244">
        <v>84.55</v>
      </c>
      <c r="W14" s="244">
        <v>80.72</v>
      </c>
      <c r="X14" s="244">
        <v>68.24</v>
      </c>
      <c r="Y14" s="244">
        <v>66.24</v>
      </c>
      <c r="Z14" s="244">
        <v>541.63</v>
      </c>
      <c r="AA14" s="244">
        <v>538.3</v>
      </c>
      <c r="AB14" s="244">
        <v>102.76</v>
      </c>
      <c r="AC14" s="244">
        <v>77</v>
      </c>
      <c r="AD14" s="244">
        <v>20.67</v>
      </c>
      <c r="AE14" s="244">
        <v>20.67</v>
      </c>
      <c r="AF14" s="244">
        <v>370.31</v>
      </c>
      <c r="AG14" s="244">
        <v>313.31</v>
      </c>
      <c r="AH14" s="244">
        <v>196.67</v>
      </c>
      <c r="AI14" s="244">
        <v>188.67</v>
      </c>
      <c r="AJ14" s="244">
        <v>35.72</v>
      </c>
      <c r="AK14" s="244">
        <v>35.72</v>
      </c>
      <c r="AL14" s="244">
        <v>97.94</v>
      </c>
      <c r="AM14" s="244">
        <v>97.94</v>
      </c>
      <c r="AN14" s="244">
        <v>360.42</v>
      </c>
      <c r="AO14" s="244">
        <v>360.42</v>
      </c>
      <c r="AP14" s="244">
        <v>196.27</v>
      </c>
      <c r="AQ14" s="245">
        <v>69.35</v>
      </c>
      <c r="AR14" s="248">
        <v>3698.15</v>
      </c>
      <c r="AS14" s="249">
        <v>2874.9</v>
      </c>
    </row>
    <row r="15" spans="1:45" s="1" customFormat="1" ht="31.5" customHeight="1">
      <c r="A15" s="17" t="s">
        <v>58</v>
      </c>
      <c r="B15" s="244">
        <v>100.57</v>
      </c>
      <c r="C15" s="244">
        <v>46.03</v>
      </c>
      <c r="D15" s="244">
        <v>0</v>
      </c>
      <c r="E15" s="244">
        <v>0</v>
      </c>
      <c r="F15" s="244">
        <v>256.85</v>
      </c>
      <c r="G15" s="244">
        <v>74.32</v>
      </c>
      <c r="H15" s="244">
        <v>14.78</v>
      </c>
      <c r="I15" s="244">
        <v>3.78</v>
      </c>
      <c r="J15" s="244">
        <v>2.23</v>
      </c>
      <c r="K15" s="244">
        <v>2.23</v>
      </c>
      <c r="L15" s="244">
        <v>29.77</v>
      </c>
      <c r="M15" s="244">
        <v>23.77</v>
      </c>
      <c r="N15" s="244">
        <v>2.58</v>
      </c>
      <c r="O15" s="244">
        <v>0.58</v>
      </c>
      <c r="P15" s="244">
        <v>24.91</v>
      </c>
      <c r="Q15" s="244">
        <v>13.91</v>
      </c>
      <c r="R15" s="244">
        <v>81.31</v>
      </c>
      <c r="S15" s="244">
        <v>45.04</v>
      </c>
      <c r="T15" s="244">
        <v>104.14</v>
      </c>
      <c r="U15" s="244">
        <v>21</v>
      </c>
      <c r="V15" s="244">
        <v>7.83</v>
      </c>
      <c r="W15" s="244">
        <v>5.83</v>
      </c>
      <c r="X15" s="244">
        <v>14.58</v>
      </c>
      <c r="Y15" s="244">
        <v>14.58</v>
      </c>
      <c r="Z15" s="244">
        <v>100.16</v>
      </c>
      <c r="AA15" s="244">
        <v>96.16</v>
      </c>
      <c r="AB15" s="244">
        <v>20.66</v>
      </c>
      <c r="AC15" s="244">
        <v>18.66</v>
      </c>
      <c r="AD15" s="244"/>
      <c r="AE15" s="244"/>
      <c r="AF15" s="244">
        <v>32.62</v>
      </c>
      <c r="AG15" s="244">
        <v>32.62</v>
      </c>
      <c r="AH15" s="244">
        <v>140.55</v>
      </c>
      <c r="AI15" s="244">
        <v>88.55</v>
      </c>
      <c r="AJ15" s="244">
        <v>1.04</v>
      </c>
      <c r="AK15" s="244">
        <v>1.04</v>
      </c>
      <c r="AL15" s="244">
        <v>4.53</v>
      </c>
      <c r="AM15" s="244">
        <v>4.53</v>
      </c>
      <c r="AN15" s="244">
        <v>50.86</v>
      </c>
      <c r="AO15" s="244">
        <v>50.86</v>
      </c>
      <c r="AP15" s="244">
        <v>0</v>
      </c>
      <c r="AQ15" s="245">
        <v>0</v>
      </c>
      <c r="AR15" s="248">
        <v>989.97</v>
      </c>
      <c r="AS15" s="249">
        <v>543.49</v>
      </c>
    </row>
    <row r="16" spans="1:45" s="1" customFormat="1" ht="31.5" customHeight="1">
      <c r="A16" s="17" t="s">
        <v>56</v>
      </c>
      <c r="B16" s="244">
        <v>175.36</v>
      </c>
      <c r="C16" s="244">
        <v>65.76</v>
      </c>
      <c r="D16" s="244">
        <v>5.6</v>
      </c>
      <c r="E16" s="244">
        <v>0</v>
      </c>
      <c r="F16" s="244">
        <v>365.27</v>
      </c>
      <c r="G16" s="244">
        <v>210.35</v>
      </c>
      <c r="H16" s="244">
        <v>75.12</v>
      </c>
      <c r="I16" s="244">
        <v>69.12</v>
      </c>
      <c r="J16" s="244">
        <v>22.53</v>
      </c>
      <c r="K16" s="244">
        <v>22.53</v>
      </c>
      <c r="L16" s="244">
        <v>36.04</v>
      </c>
      <c r="M16" s="244">
        <v>32.14</v>
      </c>
      <c r="N16" s="244">
        <v>62.64</v>
      </c>
      <c r="O16" s="244">
        <v>46.64</v>
      </c>
      <c r="P16" s="244">
        <v>40.29</v>
      </c>
      <c r="Q16" s="244">
        <v>26.16</v>
      </c>
      <c r="R16" s="244">
        <v>218.24</v>
      </c>
      <c r="S16" s="244">
        <v>150.99</v>
      </c>
      <c r="T16" s="244">
        <v>188.07</v>
      </c>
      <c r="U16" s="244">
        <v>63.5</v>
      </c>
      <c r="V16" s="244">
        <v>16.29</v>
      </c>
      <c r="W16" s="244">
        <v>15.29</v>
      </c>
      <c r="X16" s="244">
        <v>199.45</v>
      </c>
      <c r="Y16" s="244">
        <v>199.45</v>
      </c>
      <c r="Z16" s="244">
        <v>291.88</v>
      </c>
      <c r="AA16" s="244">
        <v>259.3</v>
      </c>
      <c r="AB16" s="244">
        <v>44.98</v>
      </c>
      <c r="AC16" s="244">
        <v>29.83</v>
      </c>
      <c r="AD16" s="244">
        <v>5.19</v>
      </c>
      <c r="AE16" s="244">
        <v>5.19</v>
      </c>
      <c r="AF16" s="244">
        <v>73.27</v>
      </c>
      <c r="AG16" s="244">
        <v>71.27</v>
      </c>
      <c r="AH16" s="244">
        <v>298.26</v>
      </c>
      <c r="AI16" s="244">
        <v>144.26</v>
      </c>
      <c r="AJ16" s="244">
        <v>6.18</v>
      </c>
      <c r="AK16" s="244">
        <v>6.18</v>
      </c>
      <c r="AL16" s="244">
        <v>21.75</v>
      </c>
      <c r="AM16" s="244">
        <v>21.75</v>
      </c>
      <c r="AN16" s="244">
        <v>149.69</v>
      </c>
      <c r="AO16" s="244">
        <v>149.69</v>
      </c>
      <c r="AP16" s="244">
        <v>463.67</v>
      </c>
      <c r="AQ16" s="245">
        <v>381.1</v>
      </c>
      <c r="AR16" s="248">
        <v>2759.77</v>
      </c>
      <c r="AS16" s="249">
        <v>1970.5</v>
      </c>
    </row>
    <row r="17" spans="1:45" s="1" customFormat="1" ht="31.5" customHeight="1">
      <c r="A17" s="17" t="s">
        <v>59</v>
      </c>
      <c r="B17" s="244">
        <v>4</v>
      </c>
      <c r="C17" s="244">
        <v>1</v>
      </c>
      <c r="D17" s="244">
        <v>0.33</v>
      </c>
      <c r="E17" s="244">
        <v>0.33</v>
      </c>
      <c r="F17" s="244">
        <v>4.09</v>
      </c>
      <c r="G17" s="244">
        <v>3.09</v>
      </c>
      <c r="H17" s="244">
        <v>3.28</v>
      </c>
      <c r="I17" s="244">
        <v>2.28</v>
      </c>
      <c r="J17" s="244"/>
      <c r="K17" s="244"/>
      <c r="L17" s="244">
        <v>1.01</v>
      </c>
      <c r="M17" s="244">
        <v>1.01</v>
      </c>
      <c r="N17" s="244">
        <v>1</v>
      </c>
      <c r="O17" s="244">
        <v>1</v>
      </c>
      <c r="P17" s="244">
        <v>2</v>
      </c>
      <c r="Q17" s="244">
        <v>2</v>
      </c>
      <c r="R17" s="244"/>
      <c r="S17" s="244"/>
      <c r="T17" s="244">
        <v>0</v>
      </c>
      <c r="U17" s="244">
        <v>0</v>
      </c>
      <c r="V17" s="244">
        <v>2.49</v>
      </c>
      <c r="W17" s="244">
        <v>2.49</v>
      </c>
      <c r="X17" s="244">
        <v>35.76</v>
      </c>
      <c r="Y17" s="244">
        <v>35.76</v>
      </c>
      <c r="Z17" s="244">
        <v>71.43</v>
      </c>
      <c r="AA17" s="244">
        <v>1.43</v>
      </c>
      <c r="AB17" s="244">
        <v>273.25</v>
      </c>
      <c r="AC17" s="244">
        <v>0</v>
      </c>
      <c r="AD17" s="244"/>
      <c r="AE17" s="244"/>
      <c r="AF17" s="244">
        <v>0</v>
      </c>
      <c r="AG17" s="244">
        <v>0</v>
      </c>
      <c r="AH17" s="244">
        <v>9.31</v>
      </c>
      <c r="AI17" s="244">
        <v>6.31</v>
      </c>
      <c r="AJ17" s="244"/>
      <c r="AK17" s="244"/>
      <c r="AL17" s="244">
        <v>1.04</v>
      </c>
      <c r="AM17" s="244">
        <v>1.04</v>
      </c>
      <c r="AN17" s="244">
        <v>7.75</v>
      </c>
      <c r="AO17" s="244">
        <v>7.75</v>
      </c>
      <c r="AP17" s="244">
        <v>329.47</v>
      </c>
      <c r="AQ17" s="245">
        <v>180.3</v>
      </c>
      <c r="AR17" s="248">
        <v>746.21</v>
      </c>
      <c r="AS17" s="249">
        <v>245.79</v>
      </c>
    </row>
    <row r="18" spans="1:45" s="1" customFormat="1" ht="31.5" customHeight="1">
      <c r="A18" s="17" t="s">
        <v>60</v>
      </c>
      <c r="B18" s="244">
        <v>32.47</v>
      </c>
      <c r="C18" s="244">
        <v>1.47</v>
      </c>
      <c r="D18" s="244"/>
      <c r="E18" s="244"/>
      <c r="F18" s="244">
        <v>49.85</v>
      </c>
      <c r="G18" s="244">
        <v>10.85</v>
      </c>
      <c r="H18" s="244">
        <v>12</v>
      </c>
      <c r="I18" s="244">
        <v>0</v>
      </c>
      <c r="J18" s="244"/>
      <c r="K18" s="244"/>
      <c r="L18" s="244">
        <v>4.51</v>
      </c>
      <c r="M18" s="244">
        <v>0.51</v>
      </c>
      <c r="N18" s="244">
        <v>5</v>
      </c>
      <c r="O18" s="244">
        <v>1</v>
      </c>
      <c r="P18" s="244">
        <v>5</v>
      </c>
      <c r="Q18" s="244">
        <v>1</v>
      </c>
      <c r="R18" s="244">
        <v>37.78</v>
      </c>
      <c r="S18" s="244">
        <v>0.78</v>
      </c>
      <c r="T18" s="244">
        <v>26.01</v>
      </c>
      <c r="U18" s="244">
        <v>2.01</v>
      </c>
      <c r="V18" s="244"/>
      <c r="W18" s="244"/>
      <c r="X18" s="244">
        <v>5.64</v>
      </c>
      <c r="Y18" s="244">
        <v>4.64</v>
      </c>
      <c r="Z18" s="244">
        <v>8.45</v>
      </c>
      <c r="AA18" s="244">
        <v>7.45</v>
      </c>
      <c r="AB18" s="244">
        <v>83.81</v>
      </c>
      <c r="AC18" s="244">
        <v>2.26</v>
      </c>
      <c r="AD18" s="244">
        <v>0.62</v>
      </c>
      <c r="AE18" s="244">
        <v>0.62</v>
      </c>
      <c r="AF18" s="244">
        <v>2.27</v>
      </c>
      <c r="AG18" s="244">
        <v>0.27</v>
      </c>
      <c r="AH18" s="244">
        <v>10</v>
      </c>
      <c r="AI18" s="244">
        <v>1</v>
      </c>
      <c r="AJ18" s="244"/>
      <c r="AK18" s="244"/>
      <c r="AL18" s="244">
        <v>1</v>
      </c>
      <c r="AM18" s="244">
        <v>1</v>
      </c>
      <c r="AN18" s="244">
        <v>4.92</v>
      </c>
      <c r="AO18" s="244">
        <v>4.92</v>
      </c>
      <c r="AP18" s="244">
        <v>2.5</v>
      </c>
      <c r="AQ18" s="245">
        <v>0.5</v>
      </c>
      <c r="AR18" s="248">
        <v>291.83</v>
      </c>
      <c r="AS18" s="249">
        <v>40.28</v>
      </c>
    </row>
    <row r="19" spans="1:45" s="1" customFormat="1" ht="31.5" customHeight="1">
      <c r="A19" s="17" t="s">
        <v>61</v>
      </c>
      <c r="B19" s="244">
        <v>1735.26</v>
      </c>
      <c r="C19" s="244">
        <v>1018.62</v>
      </c>
      <c r="D19" s="244">
        <v>91.16</v>
      </c>
      <c r="E19" s="244">
        <v>0</v>
      </c>
      <c r="F19" s="244">
        <v>2613.1</v>
      </c>
      <c r="G19" s="244">
        <v>1263.83</v>
      </c>
      <c r="H19" s="244">
        <v>211.98</v>
      </c>
      <c r="I19" s="244">
        <v>173.98</v>
      </c>
      <c r="J19" s="244">
        <v>77.96</v>
      </c>
      <c r="K19" s="244">
        <v>77.96</v>
      </c>
      <c r="L19" s="244">
        <v>332.94</v>
      </c>
      <c r="M19" s="244">
        <v>274.45</v>
      </c>
      <c r="N19" s="244">
        <v>574.53</v>
      </c>
      <c r="O19" s="244">
        <v>395.85</v>
      </c>
      <c r="P19" s="244">
        <v>638.13</v>
      </c>
      <c r="Q19" s="244">
        <v>339.02</v>
      </c>
      <c r="R19" s="244">
        <v>1617.83</v>
      </c>
      <c r="S19" s="244">
        <v>931.83</v>
      </c>
      <c r="T19" s="244">
        <v>1571.55</v>
      </c>
      <c r="U19" s="244">
        <v>368.68</v>
      </c>
      <c r="V19" s="244">
        <v>299.89</v>
      </c>
      <c r="W19" s="244">
        <v>256.41</v>
      </c>
      <c r="X19" s="244">
        <v>526.67</v>
      </c>
      <c r="Y19" s="244">
        <v>517.67</v>
      </c>
      <c r="Z19" s="244">
        <v>1208.27</v>
      </c>
      <c r="AA19" s="244">
        <v>1081.31</v>
      </c>
      <c r="AB19" s="244">
        <v>502.3</v>
      </c>
      <c r="AC19" s="244">
        <v>322.78</v>
      </c>
      <c r="AD19" s="244"/>
      <c r="AE19" s="244"/>
      <c r="AF19" s="244">
        <v>1223.05</v>
      </c>
      <c r="AG19" s="244">
        <v>1060.84</v>
      </c>
      <c r="AH19" s="244">
        <v>1172.12</v>
      </c>
      <c r="AI19" s="244">
        <v>970.87</v>
      </c>
      <c r="AJ19" s="244">
        <v>164.61</v>
      </c>
      <c r="AK19" s="244">
        <v>114.61</v>
      </c>
      <c r="AL19" s="244">
        <v>145.77</v>
      </c>
      <c r="AM19" s="244">
        <v>134.77</v>
      </c>
      <c r="AN19" s="244">
        <v>1819.35</v>
      </c>
      <c r="AO19" s="244">
        <v>1813.35</v>
      </c>
      <c r="AP19" s="244">
        <v>314.44</v>
      </c>
      <c r="AQ19" s="245">
        <v>154.5</v>
      </c>
      <c r="AR19" s="248">
        <v>16840.91</v>
      </c>
      <c r="AS19" s="249">
        <v>11271.33</v>
      </c>
    </row>
    <row r="20" spans="1:45" s="1" customFormat="1" ht="31.5" customHeight="1">
      <c r="A20" s="17" t="s">
        <v>62</v>
      </c>
      <c r="B20" s="244">
        <v>249.59</v>
      </c>
      <c r="C20" s="244">
        <v>4.45</v>
      </c>
      <c r="D20" s="244"/>
      <c r="E20" s="244"/>
      <c r="F20" s="244">
        <v>129.16</v>
      </c>
      <c r="G20" s="244">
        <v>37.31</v>
      </c>
      <c r="H20" s="244">
        <v>11</v>
      </c>
      <c r="I20" s="244">
        <v>1</v>
      </c>
      <c r="J20" s="244"/>
      <c r="K20" s="244"/>
      <c r="L20" s="244">
        <v>7.23</v>
      </c>
      <c r="M20" s="244">
        <v>5.23</v>
      </c>
      <c r="N20" s="244">
        <v>27.88</v>
      </c>
      <c r="O20" s="244">
        <v>3.88</v>
      </c>
      <c r="P20" s="244">
        <v>27.69</v>
      </c>
      <c r="Q20" s="244">
        <v>15.56</v>
      </c>
      <c r="R20" s="244">
        <v>28.92</v>
      </c>
      <c r="S20" s="244">
        <v>0.92</v>
      </c>
      <c r="T20" s="244">
        <v>84.17</v>
      </c>
      <c r="U20" s="244">
        <v>2.17</v>
      </c>
      <c r="V20" s="244">
        <v>3.71</v>
      </c>
      <c r="W20" s="244">
        <v>3.71</v>
      </c>
      <c r="X20" s="244">
        <v>30.57</v>
      </c>
      <c r="Y20" s="244">
        <v>1.67</v>
      </c>
      <c r="Z20" s="244">
        <v>78.53</v>
      </c>
      <c r="AA20" s="244">
        <v>27.25</v>
      </c>
      <c r="AB20" s="244">
        <v>5</v>
      </c>
      <c r="AC20" s="244">
        <v>2</v>
      </c>
      <c r="AD20" s="244"/>
      <c r="AE20" s="244"/>
      <c r="AF20" s="244">
        <v>11.25</v>
      </c>
      <c r="AG20" s="244">
        <v>4.25</v>
      </c>
      <c r="AH20" s="244">
        <v>34.67</v>
      </c>
      <c r="AI20" s="244">
        <v>1.67</v>
      </c>
      <c r="AJ20" s="244">
        <v>1.88</v>
      </c>
      <c r="AK20" s="244">
        <v>1.88</v>
      </c>
      <c r="AL20" s="244">
        <v>3.43</v>
      </c>
      <c r="AM20" s="244">
        <v>3.43</v>
      </c>
      <c r="AN20" s="244">
        <v>43.93</v>
      </c>
      <c r="AO20" s="244">
        <v>43.93</v>
      </c>
      <c r="AP20" s="244">
        <v>3</v>
      </c>
      <c r="AQ20" s="245">
        <v>0</v>
      </c>
      <c r="AR20" s="248">
        <v>781.61</v>
      </c>
      <c r="AS20" s="249">
        <v>160.31</v>
      </c>
    </row>
    <row r="21" spans="1:45" s="1" customFormat="1" ht="31.5" customHeight="1">
      <c r="A21" s="17" t="s">
        <v>63</v>
      </c>
      <c r="B21" s="244">
        <v>2357.65</v>
      </c>
      <c r="C21" s="244">
        <v>911.17</v>
      </c>
      <c r="D21" s="244">
        <v>78.2</v>
      </c>
      <c r="E21" s="244">
        <v>0</v>
      </c>
      <c r="F21" s="244">
        <v>2921.98</v>
      </c>
      <c r="G21" s="244">
        <v>719.88</v>
      </c>
      <c r="H21" s="244">
        <v>373.26</v>
      </c>
      <c r="I21" s="244">
        <v>217.26</v>
      </c>
      <c r="J21" s="244">
        <v>38.51</v>
      </c>
      <c r="K21" s="244">
        <v>38.51</v>
      </c>
      <c r="L21" s="244">
        <v>288.22</v>
      </c>
      <c r="M21" s="244">
        <v>130.45</v>
      </c>
      <c r="N21" s="244">
        <v>592.7</v>
      </c>
      <c r="O21" s="244">
        <v>91.07</v>
      </c>
      <c r="P21" s="244">
        <v>219.26</v>
      </c>
      <c r="Q21" s="244">
        <v>44.84</v>
      </c>
      <c r="R21" s="244">
        <v>1764.98</v>
      </c>
      <c r="S21" s="244">
        <v>540.87</v>
      </c>
      <c r="T21" s="244">
        <v>2408.18</v>
      </c>
      <c r="U21" s="244">
        <v>194.13</v>
      </c>
      <c r="V21" s="244">
        <v>40.87</v>
      </c>
      <c r="W21" s="244">
        <v>21.87</v>
      </c>
      <c r="X21" s="244">
        <v>189.54</v>
      </c>
      <c r="Y21" s="244">
        <v>164.62</v>
      </c>
      <c r="Z21" s="244">
        <v>752.1</v>
      </c>
      <c r="AA21" s="244">
        <v>407.06</v>
      </c>
      <c r="AB21" s="244">
        <v>211.81</v>
      </c>
      <c r="AC21" s="244">
        <v>6.23</v>
      </c>
      <c r="AD21" s="244"/>
      <c r="AE21" s="244"/>
      <c r="AF21" s="244">
        <v>205.22</v>
      </c>
      <c r="AG21" s="244">
        <v>138.32</v>
      </c>
      <c r="AH21" s="244">
        <v>713.29</v>
      </c>
      <c r="AI21" s="244">
        <v>176.29</v>
      </c>
      <c r="AJ21" s="244">
        <v>14.96</v>
      </c>
      <c r="AK21" s="244">
        <v>14.96</v>
      </c>
      <c r="AL21" s="244">
        <v>2</v>
      </c>
      <c r="AM21" s="244">
        <v>2</v>
      </c>
      <c r="AN21" s="244">
        <v>551.5</v>
      </c>
      <c r="AO21" s="244">
        <v>383.5</v>
      </c>
      <c r="AP21" s="244">
        <v>258.19</v>
      </c>
      <c r="AQ21" s="245">
        <v>27.81</v>
      </c>
      <c r="AR21" s="248">
        <v>13982.42</v>
      </c>
      <c r="AS21" s="249">
        <v>4230.84</v>
      </c>
    </row>
    <row r="22" spans="1:45" s="1" customFormat="1" ht="31.5" customHeight="1" thickBot="1">
      <c r="A22" s="24" t="s">
        <v>64</v>
      </c>
      <c r="B22" s="246"/>
      <c r="C22" s="246"/>
      <c r="D22" s="246"/>
      <c r="E22" s="246"/>
      <c r="F22" s="246">
        <v>225</v>
      </c>
      <c r="G22" s="246">
        <v>0</v>
      </c>
      <c r="H22" s="246"/>
      <c r="I22" s="246"/>
      <c r="J22" s="246"/>
      <c r="K22" s="246"/>
      <c r="L22" s="246">
        <v>1.01</v>
      </c>
      <c r="M22" s="246">
        <v>1.01</v>
      </c>
      <c r="N22" s="246"/>
      <c r="O22" s="246"/>
      <c r="P22" s="246">
        <v>4</v>
      </c>
      <c r="Q22" s="246">
        <v>4</v>
      </c>
      <c r="R22" s="246">
        <v>1</v>
      </c>
      <c r="S22" s="246">
        <v>1</v>
      </c>
      <c r="T22" s="246">
        <v>0.37</v>
      </c>
      <c r="U22" s="246">
        <v>0</v>
      </c>
      <c r="V22" s="246">
        <v>1</v>
      </c>
      <c r="W22" s="246">
        <v>1</v>
      </c>
      <c r="X22" s="246">
        <v>5.16</v>
      </c>
      <c r="Y22" s="246">
        <v>5.16</v>
      </c>
      <c r="Z22" s="246"/>
      <c r="AA22" s="246"/>
      <c r="AB22" s="246"/>
      <c r="AC22" s="246"/>
      <c r="AD22" s="246"/>
      <c r="AE22" s="246"/>
      <c r="AF22" s="246">
        <v>239</v>
      </c>
      <c r="AG22" s="246">
        <v>107</v>
      </c>
      <c r="AH22" s="246"/>
      <c r="AI22" s="246"/>
      <c r="AJ22" s="246"/>
      <c r="AK22" s="246"/>
      <c r="AL22" s="246">
        <v>2.42</v>
      </c>
      <c r="AM22" s="246">
        <v>0.42</v>
      </c>
      <c r="AN22" s="246">
        <v>56.25</v>
      </c>
      <c r="AO22" s="246">
        <v>56.25</v>
      </c>
      <c r="AP22" s="246"/>
      <c r="AQ22" s="247"/>
      <c r="AR22" s="250">
        <v>535.21</v>
      </c>
      <c r="AS22" s="251">
        <v>175.84</v>
      </c>
    </row>
    <row r="23" spans="1:45" s="1" customFormat="1" ht="31.5" customHeight="1" thickBot="1">
      <c r="A23" s="28" t="s">
        <v>0</v>
      </c>
      <c r="B23" s="252">
        <v>7128.92</v>
      </c>
      <c r="C23" s="252">
        <v>3870.76</v>
      </c>
      <c r="D23" s="252">
        <v>259.11</v>
      </c>
      <c r="E23" s="252">
        <v>11.36</v>
      </c>
      <c r="F23" s="252">
        <v>9497.64</v>
      </c>
      <c r="G23" s="252">
        <v>4556.05</v>
      </c>
      <c r="H23" s="252">
        <v>1953.02</v>
      </c>
      <c r="I23" s="252">
        <v>1628.02</v>
      </c>
      <c r="J23" s="252">
        <v>301.95</v>
      </c>
      <c r="K23" s="252">
        <v>301.95</v>
      </c>
      <c r="L23" s="252">
        <v>1381.87</v>
      </c>
      <c r="M23" s="252">
        <v>1065.74</v>
      </c>
      <c r="N23" s="252">
        <v>2107.44</v>
      </c>
      <c r="O23" s="252">
        <v>1114.92</v>
      </c>
      <c r="P23" s="252">
        <v>2793.87</v>
      </c>
      <c r="Q23" s="252">
        <v>1186.66</v>
      </c>
      <c r="R23" s="252">
        <v>7194.75</v>
      </c>
      <c r="S23" s="252">
        <v>4404.22</v>
      </c>
      <c r="T23" s="252">
        <v>6614.66</v>
      </c>
      <c r="U23" s="252">
        <v>1965.05</v>
      </c>
      <c r="V23" s="252">
        <v>1262.47</v>
      </c>
      <c r="W23" s="252">
        <v>1111.47</v>
      </c>
      <c r="X23" s="252">
        <v>2256.37</v>
      </c>
      <c r="Y23" s="252">
        <v>2178.54</v>
      </c>
      <c r="Z23" s="252">
        <v>5744.32</v>
      </c>
      <c r="AA23" s="252">
        <v>5031.67</v>
      </c>
      <c r="AB23" s="252">
        <v>2582.87</v>
      </c>
      <c r="AC23" s="252">
        <v>1756.65</v>
      </c>
      <c r="AD23" s="252">
        <v>205.2</v>
      </c>
      <c r="AE23" s="252">
        <v>205.2</v>
      </c>
      <c r="AF23" s="252">
        <v>5136.2</v>
      </c>
      <c r="AG23" s="252">
        <v>4517.9</v>
      </c>
      <c r="AH23" s="252">
        <v>7161.38</v>
      </c>
      <c r="AI23" s="252">
        <v>5902.13</v>
      </c>
      <c r="AJ23" s="252">
        <v>568.07</v>
      </c>
      <c r="AK23" s="252">
        <v>514.07</v>
      </c>
      <c r="AL23" s="252">
        <v>1364.97</v>
      </c>
      <c r="AM23" s="252">
        <v>1351.97</v>
      </c>
      <c r="AN23" s="252">
        <v>7681.43</v>
      </c>
      <c r="AO23" s="252">
        <v>7496.43</v>
      </c>
      <c r="AP23" s="252">
        <v>3616.48</v>
      </c>
      <c r="AQ23" s="253">
        <v>2675.05</v>
      </c>
      <c r="AR23" s="254">
        <v>76812.99</v>
      </c>
      <c r="AS23" s="255">
        <v>52845.81</v>
      </c>
    </row>
    <row r="24" s="1" customFormat="1" ht="11.25">
      <c r="A24" s="30" t="s">
        <v>65</v>
      </c>
    </row>
    <row r="25" ht="12">
      <c r="A25" s="159" t="s">
        <v>286</v>
      </c>
    </row>
  </sheetData>
  <sheetProtection/>
  <mergeCells count="23">
    <mergeCell ref="A3:A4"/>
    <mergeCell ref="B3:C3"/>
    <mergeCell ref="D3:E3"/>
    <mergeCell ref="F3:G3"/>
    <mergeCell ref="H3:I3"/>
    <mergeCell ref="J3:K3"/>
    <mergeCell ref="AH3:AI3"/>
    <mergeCell ref="L3:M3"/>
    <mergeCell ref="N3:O3"/>
    <mergeCell ref="P3:Q3"/>
    <mergeCell ref="R3:S3"/>
    <mergeCell ref="T3:U3"/>
    <mergeCell ref="V3:W3"/>
    <mergeCell ref="AJ3:AK3"/>
    <mergeCell ref="AL3:AM3"/>
    <mergeCell ref="AN3:AO3"/>
    <mergeCell ref="AP3:AQ3"/>
    <mergeCell ref="AR3:AS3"/>
    <mergeCell ref="X3:Y3"/>
    <mergeCell ref="Z3:AA3"/>
    <mergeCell ref="AB3:AC3"/>
    <mergeCell ref="AD3:AE3"/>
    <mergeCell ref="AF3:AG3"/>
  </mergeCells>
  <printOptions/>
  <pageMargins left="0.1968503937007874" right="0" top="0.35433070866141736" bottom="0.35433070866141736" header="0.31496062992125984" footer="0.31496062992125984"/>
  <pageSetup horizontalDpi="600" verticalDpi="600" orientation="landscape" paperSize="8" scale="60"/>
  <headerFooter>
    <oddFooter>&amp;RFonte: Tab.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8.8515625" style="0" customWidth="1"/>
    <col min="2" max="2" width="23.421875" style="0" customWidth="1"/>
    <col min="3" max="12" width="12.140625" style="0" customWidth="1"/>
    <col min="13" max="13" width="21.140625" style="0" bestFit="1" customWidth="1"/>
  </cols>
  <sheetData>
    <row r="1" spans="2:14" ht="12.75">
      <c r="B1" s="305" t="s">
        <v>301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2"/>
      <c r="N1" s="2"/>
    </row>
    <row r="3" s="1" customFormat="1" ht="18" customHeight="1" thickBot="1">
      <c r="A3" s="77"/>
    </row>
    <row r="4" spans="1:12" s="1" customFormat="1" ht="31.5" customHeight="1" thickBot="1">
      <c r="A4" s="40"/>
      <c r="B4" s="324" t="s">
        <v>21</v>
      </c>
      <c r="C4" s="327" t="s">
        <v>89</v>
      </c>
      <c r="D4" s="328"/>
      <c r="E4" s="328"/>
      <c r="F4" s="328"/>
      <c r="G4" s="328"/>
      <c r="H4" s="328"/>
      <c r="I4" s="328"/>
      <c r="J4" s="328"/>
      <c r="K4" s="328"/>
      <c r="L4" s="329"/>
    </row>
    <row r="5" spans="2:12" s="1" customFormat="1" ht="25.5" customHeight="1" thickBot="1">
      <c r="B5" s="325"/>
      <c r="C5" s="330" t="s">
        <v>22</v>
      </c>
      <c r="D5" s="331"/>
      <c r="E5" s="332" t="s">
        <v>23</v>
      </c>
      <c r="F5" s="331"/>
      <c r="G5" s="332" t="s">
        <v>24</v>
      </c>
      <c r="H5" s="331"/>
      <c r="I5" s="332" t="s">
        <v>25</v>
      </c>
      <c r="J5" s="333"/>
      <c r="K5" s="334" t="s">
        <v>0</v>
      </c>
      <c r="L5" s="335"/>
    </row>
    <row r="6" spans="2:12" s="1" customFormat="1" ht="25.5" customHeight="1" thickBot="1">
      <c r="B6" s="326"/>
      <c r="C6" s="78" t="s">
        <v>28</v>
      </c>
      <c r="D6" s="78" t="s">
        <v>90</v>
      </c>
      <c r="E6" s="78" t="s">
        <v>28</v>
      </c>
      <c r="F6" s="78" t="s">
        <v>90</v>
      </c>
      <c r="G6" s="78" t="s">
        <v>28</v>
      </c>
      <c r="H6" s="78" t="s">
        <v>90</v>
      </c>
      <c r="I6" s="78" t="s">
        <v>28</v>
      </c>
      <c r="J6" s="234" t="s">
        <v>90</v>
      </c>
      <c r="K6" s="79" t="s">
        <v>28</v>
      </c>
      <c r="L6" s="80" t="s">
        <v>90</v>
      </c>
    </row>
    <row r="7" spans="2:12" s="1" customFormat="1" ht="17.25" customHeight="1">
      <c r="B7" s="32" t="s">
        <v>1</v>
      </c>
      <c r="C7" s="7">
        <v>2226</v>
      </c>
      <c r="D7" s="7">
        <v>629</v>
      </c>
      <c r="E7" s="7">
        <v>1691</v>
      </c>
      <c r="F7" s="7">
        <v>550</v>
      </c>
      <c r="G7" s="7">
        <v>1132</v>
      </c>
      <c r="H7" s="7">
        <v>332</v>
      </c>
      <c r="I7" s="256">
        <v>784</v>
      </c>
      <c r="J7" s="256">
        <v>236</v>
      </c>
      <c r="K7" s="256">
        <v>5833</v>
      </c>
      <c r="L7" s="7">
        <v>1747</v>
      </c>
    </row>
    <row r="8" spans="2:12" s="1" customFormat="1" ht="17.25" customHeight="1">
      <c r="B8" s="32" t="s">
        <v>2</v>
      </c>
      <c r="C8" s="7"/>
      <c r="D8" s="7"/>
      <c r="E8" s="7">
        <v>4</v>
      </c>
      <c r="F8" s="7">
        <v>1</v>
      </c>
      <c r="G8" s="7"/>
      <c r="H8" s="7"/>
      <c r="I8" s="256"/>
      <c r="J8" s="256"/>
      <c r="K8" s="256">
        <v>4</v>
      </c>
      <c r="L8" s="7">
        <v>1</v>
      </c>
    </row>
    <row r="9" spans="2:12" s="1" customFormat="1" ht="17.25" customHeight="1">
      <c r="B9" s="32" t="s">
        <v>3</v>
      </c>
      <c r="C9" s="7">
        <v>6</v>
      </c>
      <c r="D9" s="7">
        <v>2</v>
      </c>
      <c r="E9" s="7">
        <v>8</v>
      </c>
      <c r="F9" s="7">
        <v>2</v>
      </c>
      <c r="G9" s="7">
        <v>21</v>
      </c>
      <c r="H9" s="7">
        <v>6</v>
      </c>
      <c r="I9" s="256">
        <v>6</v>
      </c>
      <c r="J9" s="256">
        <v>4</v>
      </c>
      <c r="K9" s="256">
        <v>41</v>
      </c>
      <c r="L9" s="7">
        <v>14</v>
      </c>
    </row>
    <row r="10" spans="2:12" s="1" customFormat="1" ht="17.25" customHeight="1">
      <c r="B10" s="32" t="s">
        <v>4</v>
      </c>
      <c r="C10" s="7">
        <v>10</v>
      </c>
      <c r="D10" s="7">
        <v>7</v>
      </c>
      <c r="E10" s="7">
        <v>6</v>
      </c>
      <c r="F10" s="7">
        <v>2</v>
      </c>
      <c r="G10" s="7">
        <v>10</v>
      </c>
      <c r="H10" s="7">
        <v>7</v>
      </c>
      <c r="I10" s="256">
        <v>9</v>
      </c>
      <c r="J10" s="256">
        <v>6</v>
      </c>
      <c r="K10" s="256">
        <v>35</v>
      </c>
      <c r="L10" s="7">
        <v>22</v>
      </c>
    </row>
    <row r="11" spans="2:12" s="1" customFormat="1" ht="17.25" customHeight="1">
      <c r="B11" s="32" t="s">
        <v>5</v>
      </c>
      <c r="C11" s="7">
        <v>178</v>
      </c>
      <c r="D11" s="7">
        <v>143</v>
      </c>
      <c r="E11" s="7">
        <v>127</v>
      </c>
      <c r="F11" s="7">
        <v>105</v>
      </c>
      <c r="G11" s="7">
        <v>151</v>
      </c>
      <c r="H11" s="7">
        <v>109</v>
      </c>
      <c r="I11" s="256">
        <v>107</v>
      </c>
      <c r="J11" s="256">
        <v>71</v>
      </c>
      <c r="K11" s="256">
        <v>563</v>
      </c>
      <c r="L11" s="7">
        <v>428</v>
      </c>
    </row>
    <row r="12" spans="2:12" s="1" customFormat="1" ht="17.25" customHeight="1">
      <c r="B12" s="32" t="s">
        <v>6</v>
      </c>
      <c r="C12" s="7">
        <v>10</v>
      </c>
      <c r="D12" s="7">
        <v>8</v>
      </c>
      <c r="E12" s="7">
        <v>5</v>
      </c>
      <c r="F12" s="7">
        <v>1</v>
      </c>
      <c r="G12" s="7">
        <v>6</v>
      </c>
      <c r="H12" s="7">
        <v>3</v>
      </c>
      <c r="I12" s="256">
        <v>1</v>
      </c>
      <c r="J12" s="256">
        <v>1</v>
      </c>
      <c r="K12" s="256">
        <v>22</v>
      </c>
      <c r="L12" s="7">
        <v>13</v>
      </c>
    </row>
    <row r="13" spans="2:12" s="1" customFormat="1" ht="17.25" customHeight="1">
      <c r="B13" s="32" t="s">
        <v>7</v>
      </c>
      <c r="C13" s="7">
        <v>5</v>
      </c>
      <c r="D13" s="7">
        <v>2</v>
      </c>
      <c r="E13" s="7">
        <v>6</v>
      </c>
      <c r="F13" s="7">
        <v>3</v>
      </c>
      <c r="G13" s="7">
        <v>2</v>
      </c>
      <c r="H13" s="7">
        <v>1</v>
      </c>
      <c r="I13" s="256">
        <v>2</v>
      </c>
      <c r="J13" s="256">
        <v>0</v>
      </c>
      <c r="K13" s="256">
        <v>15</v>
      </c>
      <c r="L13" s="7">
        <v>6</v>
      </c>
    </row>
    <row r="14" spans="2:12" s="1" customFormat="1" ht="17.25" customHeight="1">
      <c r="B14" s="32" t="s">
        <v>8</v>
      </c>
      <c r="C14" s="7">
        <v>24</v>
      </c>
      <c r="D14" s="7">
        <v>18</v>
      </c>
      <c r="E14" s="7">
        <v>11</v>
      </c>
      <c r="F14" s="7">
        <v>7</v>
      </c>
      <c r="G14" s="7">
        <v>6</v>
      </c>
      <c r="H14" s="7">
        <v>5</v>
      </c>
      <c r="I14" s="256">
        <v>5</v>
      </c>
      <c r="J14" s="256">
        <v>5</v>
      </c>
      <c r="K14" s="256">
        <v>46</v>
      </c>
      <c r="L14" s="7">
        <v>35</v>
      </c>
    </row>
    <row r="15" spans="2:12" s="1" customFormat="1" ht="17.25" customHeight="1">
      <c r="B15" s="32" t="s">
        <v>9</v>
      </c>
      <c r="C15" s="7">
        <v>10</v>
      </c>
      <c r="D15" s="7">
        <v>5</v>
      </c>
      <c r="E15" s="7">
        <v>2</v>
      </c>
      <c r="F15" s="7">
        <v>1</v>
      </c>
      <c r="G15" s="7">
        <v>1</v>
      </c>
      <c r="H15" s="7">
        <v>0</v>
      </c>
      <c r="I15" s="256"/>
      <c r="J15" s="256"/>
      <c r="K15" s="256">
        <v>13</v>
      </c>
      <c r="L15" s="7">
        <v>6</v>
      </c>
    </row>
    <row r="16" spans="2:12" s="1" customFormat="1" ht="18" customHeight="1">
      <c r="B16" s="32" t="s">
        <v>10</v>
      </c>
      <c r="C16" s="7">
        <v>37</v>
      </c>
      <c r="D16" s="7">
        <v>35</v>
      </c>
      <c r="E16" s="7">
        <v>555</v>
      </c>
      <c r="F16" s="7">
        <v>414</v>
      </c>
      <c r="G16" s="7">
        <v>468</v>
      </c>
      <c r="H16" s="7">
        <v>278</v>
      </c>
      <c r="I16" s="256">
        <v>269</v>
      </c>
      <c r="J16" s="256">
        <v>189</v>
      </c>
      <c r="K16" s="256">
        <v>1329</v>
      </c>
      <c r="L16" s="7">
        <v>916</v>
      </c>
    </row>
    <row r="17" spans="2:12" s="1" customFormat="1" ht="18" customHeight="1">
      <c r="B17" s="32" t="s">
        <v>11</v>
      </c>
      <c r="C17" s="7">
        <v>221</v>
      </c>
      <c r="D17" s="7">
        <v>157</v>
      </c>
      <c r="E17" s="7">
        <v>298</v>
      </c>
      <c r="F17" s="7">
        <v>142</v>
      </c>
      <c r="G17" s="7">
        <v>87</v>
      </c>
      <c r="H17" s="7">
        <v>47</v>
      </c>
      <c r="I17" s="256">
        <v>161</v>
      </c>
      <c r="J17" s="256">
        <v>60</v>
      </c>
      <c r="K17" s="256">
        <v>767</v>
      </c>
      <c r="L17" s="7">
        <v>406</v>
      </c>
    </row>
    <row r="18" spans="2:12" s="1" customFormat="1" ht="18" customHeight="1">
      <c r="B18" s="32" t="s">
        <v>12</v>
      </c>
      <c r="C18" s="7">
        <v>9</v>
      </c>
      <c r="D18" s="7">
        <v>8</v>
      </c>
      <c r="E18" s="7"/>
      <c r="F18" s="7"/>
      <c r="G18" s="7">
        <v>3</v>
      </c>
      <c r="H18" s="7">
        <v>2</v>
      </c>
      <c r="I18" s="256"/>
      <c r="J18" s="256"/>
      <c r="K18" s="256">
        <v>12</v>
      </c>
      <c r="L18" s="7">
        <v>10</v>
      </c>
    </row>
    <row r="19" spans="2:12" s="1" customFormat="1" ht="18" customHeight="1">
      <c r="B19" s="32" t="s">
        <v>13</v>
      </c>
      <c r="C19" s="7">
        <v>17</v>
      </c>
      <c r="D19" s="7">
        <v>17</v>
      </c>
      <c r="E19" s="7">
        <v>20</v>
      </c>
      <c r="F19" s="7">
        <v>16</v>
      </c>
      <c r="G19" s="7">
        <v>10</v>
      </c>
      <c r="H19" s="7">
        <v>8</v>
      </c>
      <c r="I19" s="256">
        <v>8</v>
      </c>
      <c r="J19" s="256">
        <v>4</v>
      </c>
      <c r="K19" s="256">
        <v>55</v>
      </c>
      <c r="L19" s="7">
        <v>45</v>
      </c>
    </row>
    <row r="20" spans="2:12" s="1" customFormat="1" ht="20.25">
      <c r="B20" s="32" t="s">
        <v>14</v>
      </c>
      <c r="C20" s="7"/>
      <c r="D20" s="7"/>
      <c r="E20" s="7">
        <v>1</v>
      </c>
      <c r="F20" s="7">
        <v>1</v>
      </c>
      <c r="G20" s="7"/>
      <c r="H20" s="7"/>
      <c r="I20" s="256"/>
      <c r="J20" s="256"/>
      <c r="K20" s="256">
        <v>1</v>
      </c>
      <c r="L20" s="7">
        <v>1</v>
      </c>
    </row>
    <row r="21" spans="2:12" s="1" customFormat="1" ht="11.25">
      <c r="B21" s="32" t="s">
        <v>15</v>
      </c>
      <c r="C21" s="7">
        <v>1</v>
      </c>
      <c r="D21" s="7">
        <v>0</v>
      </c>
      <c r="E21" s="7">
        <v>2</v>
      </c>
      <c r="F21" s="7">
        <v>0</v>
      </c>
      <c r="G21" s="7">
        <v>2</v>
      </c>
      <c r="H21" s="7">
        <v>1</v>
      </c>
      <c r="I21" s="256">
        <v>7</v>
      </c>
      <c r="J21" s="256">
        <v>2</v>
      </c>
      <c r="K21" s="256">
        <v>12</v>
      </c>
      <c r="L21" s="7">
        <v>3</v>
      </c>
    </row>
    <row r="22" spans="2:12" s="1" customFormat="1" ht="18" customHeight="1">
      <c r="B22" s="32" t="s">
        <v>16</v>
      </c>
      <c r="C22" s="7">
        <v>111</v>
      </c>
      <c r="D22" s="7">
        <v>48</v>
      </c>
      <c r="E22" s="7">
        <v>338</v>
      </c>
      <c r="F22" s="7">
        <v>164</v>
      </c>
      <c r="G22" s="7">
        <v>1042</v>
      </c>
      <c r="H22" s="7">
        <v>410</v>
      </c>
      <c r="I22" s="256">
        <v>189</v>
      </c>
      <c r="J22" s="256">
        <v>37</v>
      </c>
      <c r="K22" s="256">
        <v>1680</v>
      </c>
      <c r="L22" s="7">
        <v>659</v>
      </c>
    </row>
    <row r="23" spans="2:12" s="1" customFormat="1" ht="18" customHeight="1">
      <c r="B23" s="32" t="s">
        <v>17</v>
      </c>
      <c r="C23" s="7">
        <v>10</v>
      </c>
      <c r="D23" s="7">
        <v>6</v>
      </c>
      <c r="E23" s="7">
        <v>2</v>
      </c>
      <c r="F23" s="7">
        <v>1</v>
      </c>
      <c r="G23" s="7">
        <v>1</v>
      </c>
      <c r="H23" s="7">
        <v>1</v>
      </c>
      <c r="I23" s="256">
        <v>21</v>
      </c>
      <c r="J23" s="256">
        <v>4</v>
      </c>
      <c r="K23" s="256">
        <v>34</v>
      </c>
      <c r="L23" s="7">
        <v>12</v>
      </c>
    </row>
    <row r="24" spans="2:12" s="1" customFormat="1" ht="20.25">
      <c r="B24" s="32" t="s">
        <v>18</v>
      </c>
      <c r="C24" s="7">
        <v>276</v>
      </c>
      <c r="D24" s="7">
        <v>224</v>
      </c>
      <c r="E24" s="7">
        <v>422</v>
      </c>
      <c r="F24" s="7">
        <v>279</v>
      </c>
      <c r="G24" s="7">
        <v>299</v>
      </c>
      <c r="H24" s="7">
        <v>182</v>
      </c>
      <c r="I24" s="256">
        <v>202</v>
      </c>
      <c r="J24" s="256">
        <v>119</v>
      </c>
      <c r="K24" s="256">
        <v>1199</v>
      </c>
      <c r="L24" s="7">
        <v>804</v>
      </c>
    </row>
    <row r="25" spans="2:12" s="1" customFormat="1" ht="11.25">
      <c r="B25" s="32" t="s">
        <v>19</v>
      </c>
      <c r="C25" s="7"/>
      <c r="D25" s="7"/>
      <c r="E25" s="7">
        <v>18</v>
      </c>
      <c r="F25" s="7">
        <v>11</v>
      </c>
      <c r="G25" s="7">
        <v>19</v>
      </c>
      <c r="H25" s="7">
        <v>12</v>
      </c>
      <c r="I25" s="256">
        <v>7</v>
      </c>
      <c r="J25" s="256">
        <v>4</v>
      </c>
      <c r="K25" s="256">
        <v>44</v>
      </c>
      <c r="L25" s="7">
        <v>27</v>
      </c>
    </row>
    <row r="26" spans="2:12" s="1" customFormat="1" ht="12" thickBot="1">
      <c r="B26" s="32" t="s">
        <v>20</v>
      </c>
      <c r="C26" s="7"/>
      <c r="D26" s="7"/>
      <c r="E26" s="7">
        <v>1</v>
      </c>
      <c r="F26" s="7">
        <v>0</v>
      </c>
      <c r="G26" s="7"/>
      <c r="H26" s="7"/>
      <c r="I26" s="256"/>
      <c r="J26" s="256"/>
      <c r="K26" s="256">
        <v>1</v>
      </c>
      <c r="L26" s="7">
        <v>0</v>
      </c>
    </row>
    <row r="27" spans="2:12" s="1" customFormat="1" ht="18" customHeight="1" thickBot="1">
      <c r="B27" s="81" t="s">
        <v>0</v>
      </c>
      <c r="C27" s="8">
        <v>3151</v>
      </c>
      <c r="D27" s="8">
        <v>1309</v>
      </c>
      <c r="E27" s="8">
        <v>3517</v>
      </c>
      <c r="F27" s="8">
        <v>1700</v>
      </c>
      <c r="G27" s="8">
        <v>3260</v>
      </c>
      <c r="H27" s="8">
        <v>1404</v>
      </c>
      <c r="I27" s="257">
        <v>1778</v>
      </c>
      <c r="J27" s="257">
        <v>742</v>
      </c>
      <c r="K27" s="257">
        <v>11706</v>
      </c>
      <c r="L27" s="8">
        <v>5155</v>
      </c>
    </row>
    <row r="28" spans="2:4" s="1" customFormat="1" ht="11.25">
      <c r="B28" s="4" t="s">
        <v>68</v>
      </c>
      <c r="C28" s="82"/>
      <c r="D28" s="82"/>
    </row>
    <row r="29" spans="2:4" s="1" customFormat="1" ht="11.25">
      <c r="B29" s="4" t="s">
        <v>286</v>
      </c>
      <c r="C29" s="82"/>
      <c r="D29" s="82"/>
    </row>
  </sheetData>
  <sheetProtection/>
  <mergeCells count="8">
    <mergeCell ref="B1:L1"/>
    <mergeCell ref="B4:B6"/>
    <mergeCell ref="C4:L4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horizontalDpi="600" verticalDpi="600" orientation="landscape" paperSize="9"/>
  <headerFooter>
    <oddFooter>&amp;RFonte: Tab. 1B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W27"/>
  <sheetViews>
    <sheetView zoomScalePageLayoutView="0" workbookViewId="0" topLeftCell="B1">
      <selection activeCell="B2" sqref="B2"/>
    </sheetView>
  </sheetViews>
  <sheetFormatPr defaultColWidth="8.8515625" defaultRowHeight="12.75"/>
  <cols>
    <col min="1" max="1" width="29.8515625" style="0" customWidth="1"/>
    <col min="2" max="23" width="9.421875" style="0" customWidth="1"/>
    <col min="24" max="24" width="4.57421875" style="0" customWidth="1"/>
  </cols>
  <sheetData>
    <row r="2" ht="12.75">
      <c r="B2" s="2" t="s">
        <v>309</v>
      </c>
    </row>
    <row r="3" ht="15.75" customHeight="1" thickBot="1"/>
    <row r="4" spans="1:23" s="36" customFormat="1" ht="33.75" customHeight="1" thickBot="1">
      <c r="A4" s="34" t="s">
        <v>21</v>
      </c>
      <c r="B4" s="194" t="s">
        <v>29</v>
      </c>
      <c r="C4" s="194" t="s">
        <v>30</v>
      </c>
      <c r="D4" s="194" t="s">
        <v>31</v>
      </c>
      <c r="E4" s="194" t="s">
        <v>48</v>
      </c>
      <c r="F4" s="194" t="s">
        <v>47</v>
      </c>
      <c r="G4" s="194" t="s">
        <v>32</v>
      </c>
      <c r="H4" s="194" t="s">
        <v>49</v>
      </c>
      <c r="I4" s="194" t="s">
        <v>33</v>
      </c>
      <c r="J4" s="194" t="s">
        <v>46</v>
      </c>
      <c r="K4" s="194" t="s">
        <v>34</v>
      </c>
      <c r="L4" s="194" t="s">
        <v>35</v>
      </c>
      <c r="M4" s="194" t="s">
        <v>36</v>
      </c>
      <c r="N4" s="194" t="s">
        <v>37</v>
      </c>
      <c r="O4" s="194" t="s">
        <v>38</v>
      </c>
      <c r="P4" s="194" t="s">
        <v>39</v>
      </c>
      <c r="Q4" s="194" t="s">
        <v>40</v>
      </c>
      <c r="R4" s="194" t="s">
        <v>41</v>
      </c>
      <c r="S4" s="194" t="s">
        <v>42</v>
      </c>
      <c r="T4" s="194" t="s">
        <v>43</v>
      </c>
      <c r="U4" s="194" t="s">
        <v>44</v>
      </c>
      <c r="V4" s="194" t="s">
        <v>45</v>
      </c>
      <c r="W4" s="195" t="s">
        <v>0</v>
      </c>
    </row>
    <row r="5" spans="1:23" s="36" customFormat="1" ht="18" customHeight="1">
      <c r="A5" s="32" t="s">
        <v>1</v>
      </c>
      <c r="B5" s="37">
        <v>297</v>
      </c>
      <c r="C5" s="37"/>
      <c r="D5" s="37">
        <v>588</v>
      </c>
      <c r="E5" s="37"/>
      <c r="F5" s="37"/>
      <c r="G5" s="37">
        <v>475</v>
      </c>
      <c r="H5" s="37">
        <v>133</v>
      </c>
      <c r="I5" s="37">
        <v>178</v>
      </c>
      <c r="J5" s="37">
        <v>555</v>
      </c>
      <c r="K5" s="37">
        <v>488</v>
      </c>
      <c r="L5" s="37">
        <v>118</v>
      </c>
      <c r="M5" s="37">
        <v>109</v>
      </c>
      <c r="N5" s="37">
        <v>976</v>
      </c>
      <c r="O5" s="37">
        <v>126</v>
      </c>
      <c r="P5" s="37"/>
      <c r="Q5" s="37">
        <v>709</v>
      </c>
      <c r="R5" s="37">
        <v>194</v>
      </c>
      <c r="S5" s="37"/>
      <c r="T5" s="37">
        <v>103</v>
      </c>
      <c r="U5" s="37">
        <v>611</v>
      </c>
      <c r="V5" s="37">
        <v>173</v>
      </c>
      <c r="W5" s="37">
        <v>5833</v>
      </c>
    </row>
    <row r="6" spans="1:23" s="36" customFormat="1" ht="18" customHeight="1">
      <c r="A6" s="32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>
        <v>4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>
        <v>4</v>
      </c>
    </row>
    <row r="7" spans="1:23" s="36" customFormat="1" ht="18" customHeight="1">
      <c r="A7" s="32" t="s">
        <v>3</v>
      </c>
      <c r="B7" s="37"/>
      <c r="C7" s="37"/>
      <c r="D7" s="37">
        <v>1</v>
      </c>
      <c r="E7" s="37"/>
      <c r="F7" s="37"/>
      <c r="G7" s="37">
        <v>3</v>
      </c>
      <c r="H7" s="37">
        <v>1</v>
      </c>
      <c r="I7" s="37"/>
      <c r="J7" s="37">
        <v>1</v>
      </c>
      <c r="K7" s="37"/>
      <c r="L7" s="37">
        <v>5</v>
      </c>
      <c r="M7" s="37"/>
      <c r="N7" s="37">
        <v>3</v>
      </c>
      <c r="O7" s="37"/>
      <c r="P7" s="37"/>
      <c r="Q7" s="37">
        <v>11</v>
      </c>
      <c r="R7" s="37">
        <v>10</v>
      </c>
      <c r="S7" s="37"/>
      <c r="T7" s="37"/>
      <c r="U7" s="37">
        <v>3</v>
      </c>
      <c r="V7" s="37">
        <v>3</v>
      </c>
      <c r="W7" s="37">
        <v>41</v>
      </c>
    </row>
    <row r="8" spans="1:23" s="36" customFormat="1" ht="18" customHeight="1">
      <c r="A8" s="32" t="s">
        <v>4</v>
      </c>
      <c r="B8" s="37"/>
      <c r="C8" s="37"/>
      <c r="D8" s="37">
        <v>1</v>
      </c>
      <c r="E8" s="37"/>
      <c r="F8" s="37"/>
      <c r="G8" s="37">
        <v>6</v>
      </c>
      <c r="H8" s="37"/>
      <c r="I8" s="37">
        <v>2</v>
      </c>
      <c r="J8" s="37">
        <v>1</v>
      </c>
      <c r="K8" s="37">
        <v>3</v>
      </c>
      <c r="L8" s="37">
        <v>1</v>
      </c>
      <c r="M8" s="37"/>
      <c r="N8" s="37">
        <v>2</v>
      </c>
      <c r="O8" s="37"/>
      <c r="P8" s="37"/>
      <c r="Q8" s="37">
        <v>3</v>
      </c>
      <c r="R8" s="37">
        <v>1</v>
      </c>
      <c r="S8" s="37"/>
      <c r="T8" s="37">
        <v>6</v>
      </c>
      <c r="U8" s="37">
        <v>9</v>
      </c>
      <c r="V8" s="37"/>
      <c r="W8" s="37">
        <v>35</v>
      </c>
    </row>
    <row r="9" spans="1:23" s="36" customFormat="1" ht="18" customHeight="1">
      <c r="A9" s="32" t="s">
        <v>5</v>
      </c>
      <c r="B9" s="37">
        <v>29</v>
      </c>
      <c r="C9" s="37"/>
      <c r="D9" s="37">
        <v>21</v>
      </c>
      <c r="E9" s="37"/>
      <c r="F9" s="37"/>
      <c r="G9" s="37">
        <v>60</v>
      </c>
      <c r="H9" s="37">
        <v>6</v>
      </c>
      <c r="I9" s="37">
        <v>26</v>
      </c>
      <c r="J9" s="37">
        <v>36</v>
      </c>
      <c r="K9" s="37">
        <v>62</v>
      </c>
      <c r="L9" s="37">
        <v>7</v>
      </c>
      <c r="M9" s="37">
        <v>8</v>
      </c>
      <c r="N9" s="37">
        <v>50</v>
      </c>
      <c r="O9" s="37">
        <v>4</v>
      </c>
      <c r="P9" s="37"/>
      <c r="Q9" s="37">
        <v>88</v>
      </c>
      <c r="R9" s="37">
        <v>15</v>
      </c>
      <c r="S9" s="37"/>
      <c r="T9" s="37">
        <v>44</v>
      </c>
      <c r="U9" s="37">
        <v>82</v>
      </c>
      <c r="V9" s="37">
        <v>25</v>
      </c>
      <c r="W9" s="37">
        <v>563</v>
      </c>
    </row>
    <row r="10" spans="1:23" s="36" customFormat="1" ht="18" customHeight="1">
      <c r="A10" s="32" t="s">
        <v>6</v>
      </c>
      <c r="B10" s="37">
        <v>1</v>
      </c>
      <c r="C10" s="37"/>
      <c r="D10" s="37">
        <v>1</v>
      </c>
      <c r="E10" s="37"/>
      <c r="F10" s="37"/>
      <c r="G10" s="37">
        <v>8</v>
      </c>
      <c r="H10" s="37"/>
      <c r="I10" s="37"/>
      <c r="J10" s="37"/>
      <c r="K10" s="37">
        <v>4</v>
      </c>
      <c r="L10" s="37"/>
      <c r="M10" s="37"/>
      <c r="N10" s="37">
        <v>1</v>
      </c>
      <c r="O10" s="37"/>
      <c r="P10" s="37"/>
      <c r="Q10" s="37">
        <v>4</v>
      </c>
      <c r="R10" s="37"/>
      <c r="S10" s="37"/>
      <c r="T10" s="37">
        <v>2</v>
      </c>
      <c r="U10" s="37">
        <v>1</v>
      </c>
      <c r="V10" s="37"/>
      <c r="W10" s="37">
        <v>22</v>
      </c>
    </row>
    <row r="11" spans="1:23" s="36" customFormat="1" ht="18" customHeight="1">
      <c r="A11" s="32" t="s">
        <v>7</v>
      </c>
      <c r="B11" s="37">
        <v>3</v>
      </c>
      <c r="C11" s="37"/>
      <c r="D11" s="37"/>
      <c r="E11" s="37"/>
      <c r="F11" s="37"/>
      <c r="G11" s="37">
        <v>1</v>
      </c>
      <c r="H11" s="37"/>
      <c r="I11" s="37"/>
      <c r="J11" s="37">
        <v>1</v>
      </c>
      <c r="K11" s="37">
        <v>4</v>
      </c>
      <c r="L11" s="37">
        <v>1</v>
      </c>
      <c r="M11" s="37"/>
      <c r="N11" s="37">
        <v>1</v>
      </c>
      <c r="O11" s="37"/>
      <c r="P11" s="37"/>
      <c r="Q11" s="37">
        <v>1</v>
      </c>
      <c r="R11" s="37"/>
      <c r="S11" s="37"/>
      <c r="T11" s="37">
        <v>1</v>
      </c>
      <c r="U11" s="37">
        <v>1</v>
      </c>
      <c r="V11" s="37">
        <v>1</v>
      </c>
      <c r="W11" s="37">
        <v>15</v>
      </c>
    </row>
    <row r="12" spans="1:23" s="36" customFormat="1" ht="18" customHeight="1">
      <c r="A12" s="32" t="s">
        <v>8</v>
      </c>
      <c r="B12" s="37">
        <v>1</v>
      </c>
      <c r="C12" s="37"/>
      <c r="D12" s="37">
        <v>4</v>
      </c>
      <c r="E12" s="37"/>
      <c r="F12" s="37"/>
      <c r="G12" s="37">
        <v>17</v>
      </c>
      <c r="H12" s="37"/>
      <c r="I12" s="37">
        <v>2</v>
      </c>
      <c r="J12" s="37"/>
      <c r="K12" s="37">
        <v>6</v>
      </c>
      <c r="L12" s="37"/>
      <c r="M12" s="37"/>
      <c r="N12" s="37">
        <v>5</v>
      </c>
      <c r="O12" s="37"/>
      <c r="P12" s="37"/>
      <c r="Q12" s="37">
        <v>4</v>
      </c>
      <c r="R12" s="37">
        <v>1</v>
      </c>
      <c r="S12" s="37"/>
      <c r="T12" s="37">
        <v>1</v>
      </c>
      <c r="U12" s="37">
        <v>5</v>
      </c>
      <c r="V12" s="37"/>
      <c r="W12" s="37">
        <v>46</v>
      </c>
    </row>
    <row r="13" spans="1:23" s="36" customFormat="1" ht="18" customHeight="1">
      <c r="A13" s="32" t="s">
        <v>9</v>
      </c>
      <c r="B13" s="37">
        <v>2</v>
      </c>
      <c r="C13" s="37"/>
      <c r="D13" s="37">
        <v>2</v>
      </c>
      <c r="E13" s="37"/>
      <c r="F13" s="37"/>
      <c r="G13" s="37">
        <v>1</v>
      </c>
      <c r="H13" s="37"/>
      <c r="I13" s="37"/>
      <c r="J13" s="37">
        <v>5</v>
      </c>
      <c r="K13" s="37">
        <v>2</v>
      </c>
      <c r="L13" s="37"/>
      <c r="M13" s="37"/>
      <c r="N13" s="37"/>
      <c r="O13" s="37"/>
      <c r="P13" s="37"/>
      <c r="Q13" s="37">
        <v>1</v>
      </c>
      <c r="R13" s="37"/>
      <c r="S13" s="37"/>
      <c r="T13" s="37"/>
      <c r="U13" s="37"/>
      <c r="V13" s="37"/>
      <c r="W13" s="37">
        <v>13</v>
      </c>
    </row>
    <row r="14" spans="1:23" s="36" customFormat="1" ht="18" customHeight="1">
      <c r="A14" s="32" t="s">
        <v>10</v>
      </c>
      <c r="B14" s="37">
        <v>6</v>
      </c>
      <c r="C14" s="37"/>
      <c r="D14" s="37">
        <v>2</v>
      </c>
      <c r="E14" s="37"/>
      <c r="F14" s="37"/>
      <c r="G14" s="37">
        <v>11</v>
      </c>
      <c r="H14" s="37"/>
      <c r="I14" s="37"/>
      <c r="J14" s="37">
        <v>18</v>
      </c>
      <c r="K14" s="37">
        <v>11</v>
      </c>
      <c r="L14" s="37">
        <v>1</v>
      </c>
      <c r="M14" s="37">
        <v>14</v>
      </c>
      <c r="N14" s="37">
        <v>529</v>
      </c>
      <c r="O14" s="37">
        <v>1</v>
      </c>
      <c r="P14" s="37"/>
      <c r="Q14" s="37">
        <v>467</v>
      </c>
      <c r="R14" s="37"/>
      <c r="S14" s="37"/>
      <c r="T14" s="37"/>
      <c r="U14" s="37">
        <v>177</v>
      </c>
      <c r="V14" s="37">
        <v>92</v>
      </c>
      <c r="W14" s="37">
        <v>1329</v>
      </c>
    </row>
    <row r="15" spans="1:23" s="36" customFormat="1" ht="18" customHeight="1">
      <c r="A15" s="32" t="s">
        <v>11</v>
      </c>
      <c r="B15" s="37">
        <v>47</v>
      </c>
      <c r="C15" s="37"/>
      <c r="D15" s="37">
        <v>7</v>
      </c>
      <c r="E15" s="37"/>
      <c r="F15" s="37"/>
      <c r="G15" s="37">
        <v>78</v>
      </c>
      <c r="H15" s="37"/>
      <c r="I15" s="37">
        <v>12</v>
      </c>
      <c r="J15" s="37">
        <v>77</v>
      </c>
      <c r="K15" s="37">
        <v>63</v>
      </c>
      <c r="L15" s="37">
        <v>8</v>
      </c>
      <c r="M15" s="37">
        <v>7</v>
      </c>
      <c r="N15" s="37">
        <v>220</v>
      </c>
      <c r="O15" s="37"/>
      <c r="P15" s="37"/>
      <c r="Q15" s="37">
        <v>46</v>
      </c>
      <c r="R15" s="37">
        <v>41</v>
      </c>
      <c r="S15" s="37"/>
      <c r="T15" s="37"/>
      <c r="U15" s="37">
        <v>132</v>
      </c>
      <c r="V15" s="37">
        <v>29</v>
      </c>
      <c r="W15" s="37">
        <v>767</v>
      </c>
    </row>
    <row r="16" spans="1:23" s="36" customFormat="1" ht="18" customHeight="1">
      <c r="A16" s="32" t="s">
        <v>12</v>
      </c>
      <c r="B16" s="37"/>
      <c r="C16" s="37"/>
      <c r="D16" s="37"/>
      <c r="E16" s="37"/>
      <c r="F16" s="37"/>
      <c r="G16" s="37">
        <v>5</v>
      </c>
      <c r="H16" s="37"/>
      <c r="I16" s="37"/>
      <c r="J16" s="37">
        <v>4</v>
      </c>
      <c r="K16" s="37"/>
      <c r="L16" s="37"/>
      <c r="M16" s="37"/>
      <c r="N16" s="37"/>
      <c r="O16" s="37"/>
      <c r="P16" s="37"/>
      <c r="Q16" s="37">
        <v>3</v>
      </c>
      <c r="R16" s="37"/>
      <c r="S16" s="37"/>
      <c r="T16" s="37"/>
      <c r="U16" s="37"/>
      <c r="V16" s="37"/>
      <c r="W16" s="37">
        <v>12</v>
      </c>
    </row>
    <row r="17" spans="1:23" s="36" customFormat="1" ht="18" customHeight="1">
      <c r="A17" s="32" t="s">
        <v>13</v>
      </c>
      <c r="B17" s="37">
        <v>4</v>
      </c>
      <c r="C17" s="37"/>
      <c r="D17" s="37"/>
      <c r="E17" s="37"/>
      <c r="F17" s="37"/>
      <c r="G17" s="37">
        <v>6</v>
      </c>
      <c r="H17" s="37"/>
      <c r="I17" s="37"/>
      <c r="J17" s="37">
        <v>7</v>
      </c>
      <c r="K17" s="37">
        <v>3</v>
      </c>
      <c r="L17" s="37">
        <v>1</v>
      </c>
      <c r="M17" s="37">
        <v>1</v>
      </c>
      <c r="N17" s="37">
        <v>15</v>
      </c>
      <c r="O17" s="37"/>
      <c r="P17" s="37"/>
      <c r="Q17" s="37">
        <v>3</v>
      </c>
      <c r="R17" s="37">
        <v>7</v>
      </c>
      <c r="S17" s="37"/>
      <c r="T17" s="37"/>
      <c r="U17" s="37">
        <v>8</v>
      </c>
      <c r="V17" s="37"/>
      <c r="W17" s="37">
        <v>55</v>
      </c>
    </row>
    <row r="18" spans="1:23" s="36" customFormat="1" ht="18" customHeight="1">
      <c r="A18" s="32" t="s">
        <v>14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>
        <v>1</v>
      </c>
    </row>
    <row r="19" spans="1:23" s="36" customFormat="1" ht="18" customHeight="1">
      <c r="A19" s="32" t="s">
        <v>15</v>
      </c>
      <c r="B19" s="37"/>
      <c r="C19" s="37"/>
      <c r="D19" s="37"/>
      <c r="E19" s="37"/>
      <c r="F19" s="37"/>
      <c r="G19" s="37"/>
      <c r="H19" s="37"/>
      <c r="I19" s="37"/>
      <c r="J19" s="37">
        <v>1</v>
      </c>
      <c r="K19" s="37">
        <v>1</v>
      </c>
      <c r="L19" s="37"/>
      <c r="M19" s="37"/>
      <c r="N19" s="37">
        <v>1</v>
      </c>
      <c r="O19" s="37"/>
      <c r="P19" s="37"/>
      <c r="Q19" s="37">
        <v>2</v>
      </c>
      <c r="R19" s="37"/>
      <c r="S19" s="37"/>
      <c r="T19" s="37"/>
      <c r="U19" s="37">
        <v>7</v>
      </c>
      <c r="V19" s="37"/>
      <c r="W19" s="37">
        <v>12</v>
      </c>
    </row>
    <row r="20" spans="1:23" s="36" customFormat="1" ht="18" customHeight="1">
      <c r="A20" s="32" t="s">
        <v>16</v>
      </c>
      <c r="B20" s="37">
        <v>45</v>
      </c>
      <c r="C20" s="37"/>
      <c r="D20" s="37">
        <v>1</v>
      </c>
      <c r="E20" s="37"/>
      <c r="F20" s="37"/>
      <c r="G20" s="37">
        <v>44</v>
      </c>
      <c r="H20" s="37"/>
      <c r="I20" s="37">
        <v>3</v>
      </c>
      <c r="J20" s="37">
        <v>18</v>
      </c>
      <c r="K20" s="37">
        <v>25</v>
      </c>
      <c r="L20" s="37">
        <v>39</v>
      </c>
      <c r="M20" s="37"/>
      <c r="N20" s="37">
        <v>274</v>
      </c>
      <c r="O20" s="37"/>
      <c r="P20" s="37"/>
      <c r="Q20" s="37">
        <v>1009</v>
      </c>
      <c r="R20" s="37">
        <v>26</v>
      </c>
      <c r="S20" s="37"/>
      <c r="T20" s="37">
        <v>7</v>
      </c>
      <c r="U20" s="37">
        <v>163</v>
      </c>
      <c r="V20" s="37">
        <v>26</v>
      </c>
      <c r="W20" s="37">
        <v>1680</v>
      </c>
    </row>
    <row r="21" spans="1:23" s="36" customFormat="1" ht="18" customHeight="1">
      <c r="A21" s="32" t="s">
        <v>17</v>
      </c>
      <c r="B21" s="37">
        <v>3</v>
      </c>
      <c r="C21" s="37"/>
      <c r="D21" s="37">
        <v>2</v>
      </c>
      <c r="E21" s="37"/>
      <c r="F21" s="37"/>
      <c r="G21" s="37">
        <v>4</v>
      </c>
      <c r="H21" s="37"/>
      <c r="I21" s="37"/>
      <c r="J21" s="37">
        <v>1</v>
      </c>
      <c r="K21" s="37">
        <v>2</v>
      </c>
      <c r="L21" s="37"/>
      <c r="M21" s="37"/>
      <c r="N21" s="37"/>
      <c r="O21" s="37"/>
      <c r="P21" s="37"/>
      <c r="Q21" s="37"/>
      <c r="R21" s="37">
        <v>1</v>
      </c>
      <c r="S21" s="37"/>
      <c r="T21" s="37"/>
      <c r="U21" s="37">
        <v>21</v>
      </c>
      <c r="V21" s="37"/>
      <c r="W21" s="37">
        <v>34</v>
      </c>
    </row>
    <row r="22" spans="1:23" s="36" customFormat="1" ht="18" customHeight="1">
      <c r="A22" s="32" t="s">
        <v>18</v>
      </c>
      <c r="B22" s="37">
        <v>76</v>
      </c>
      <c r="C22" s="37"/>
      <c r="D22" s="37"/>
      <c r="E22" s="37"/>
      <c r="F22" s="37"/>
      <c r="G22" s="37">
        <v>115</v>
      </c>
      <c r="H22" s="37"/>
      <c r="I22" s="37">
        <v>17</v>
      </c>
      <c r="J22" s="37">
        <v>68</v>
      </c>
      <c r="K22" s="37">
        <v>24</v>
      </c>
      <c r="L22" s="37">
        <v>30</v>
      </c>
      <c r="M22" s="37"/>
      <c r="N22" s="37">
        <v>368</v>
      </c>
      <c r="O22" s="37"/>
      <c r="P22" s="37"/>
      <c r="Q22" s="37">
        <v>248</v>
      </c>
      <c r="R22" s="37">
        <v>51</v>
      </c>
      <c r="S22" s="37"/>
      <c r="T22" s="37"/>
      <c r="U22" s="37">
        <v>167</v>
      </c>
      <c r="V22" s="37">
        <v>35</v>
      </c>
      <c r="W22" s="37">
        <v>1199</v>
      </c>
    </row>
    <row r="23" spans="1:23" s="36" customFormat="1" ht="18" customHeight="1">
      <c r="A23" s="32" t="s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>
        <v>18</v>
      </c>
      <c r="O23" s="37"/>
      <c r="P23" s="37"/>
      <c r="Q23" s="37">
        <v>19</v>
      </c>
      <c r="R23" s="37"/>
      <c r="S23" s="37"/>
      <c r="T23" s="37"/>
      <c r="U23" s="37">
        <v>6</v>
      </c>
      <c r="V23" s="37">
        <v>1</v>
      </c>
      <c r="W23" s="37">
        <v>44</v>
      </c>
    </row>
    <row r="24" spans="1:23" s="36" customFormat="1" ht="18" customHeight="1" thickBot="1">
      <c r="A24" s="32" t="s">
        <v>20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>
        <v>1</v>
      </c>
      <c r="O24" s="37"/>
      <c r="P24" s="37"/>
      <c r="Q24" s="37"/>
      <c r="R24" s="37"/>
      <c r="S24" s="37"/>
      <c r="T24" s="37"/>
      <c r="U24" s="37"/>
      <c r="V24" s="37"/>
      <c r="W24" s="37">
        <v>1</v>
      </c>
    </row>
    <row r="25" spans="1:23" s="36" customFormat="1" ht="18" customHeight="1" thickBot="1">
      <c r="A25" s="33" t="s">
        <v>0</v>
      </c>
      <c r="B25" s="196">
        <v>514</v>
      </c>
      <c r="C25" s="196"/>
      <c r="D25" s="196">
        <v>630</v>
      </c>
      <c r="E25" s="196"/>
      <c r="F25" s="196"/>
      <c r="G25" s="196">
        <v>834</v>
      </c>
      <c r="H25" s="196">
        <v>140</v>
      </c>
      <c r="I25" s="196">
        <v>240</v>
      </c>
      <c r="J25" s="196">
        <v>793</v>
      </c>
      <c r="K25" s="196">
        <v>702</v>
      </c>
      <c r="L25" s="196">
        <v>212</v>
      </c>
      <c r="M25" s="196">
        <v>139</v>
      </c>
      <c r="N25" s="196">
        <v>2464</v>
      </c>
      <c r="O25" s="196">
        <v>131</v>
      </c>
      <c r="P25" s="196"/>
      <c r="Q25" s="196">
        <v>2618</v>
      </c>
      <c r="R25" s="196">
        <v>347</v>
      </c>
      <c r="S25" s="196"/>
      <c r="T25" s="196">
        <v>164</v>
      </c>
      <c r="U25" s="196">
        <v>1393</v>
      </c>
      <c r="V25" s="196">
        <v>385</v>
      </c>
      <c r="W25" s="196">
        <v>11706</v>
      </c>
    </row>
    <row r="26" s="1" customFormat="1" ht="11.25">
      <c r="A26" s="4" t="s">
        <v>68</v>
      </c>
    </row>
    <row r="27" ht="12">
      <c r="A27" s="159" t="s">
        <v>286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4.421875" style="0" customWidth="1"/>
    <col min="2" max="2" width="6.7109375" style="0" customWidth="1"/>
    <col min="3" max="4" width="6.140625" style="0" customWidth="1"/>
    <col min="5" max="6" width="6.7109375" style="0" customWidth="1"/>
    <col min="7" max="8" width="7.140625" style="0" customWidth="1"/>
    <col min="9" max="10" width="6.7109375" style="0" customWidth="1"/>
    <col min="11" max="12" width="7.140625" style="0" customWidth="1"/>
    <col min="13" max="14" width="6.7109375" style="0" customWidth="1"/>
    <col min="15" max="15" width="6.140625" style="0" customWidth="1"/>
    <col min="16" max="16" width="7.140625" style="0" customWidth="1"/>
    <col min="17" max="18" width="6.7109375" style="0" customWidth="1"/>
    <col min="19" max="20" width="6.140625" style="0" customWidth="1"/>
    <col min="21" max="21" width="6.8515625" style="0" customWidth="1"/>
    <col min="22" max="22" width="6.7109375" style="0" customWidth="1"/>
    <col min="23" max="23" width="6.140625" style="0" customWidth="1"/>
    <col min="24" max="24" width="6.00390625" style="0" customWidth="1"/>
    <col min="25" max="25" width="5.7109375" style="0" customWidth="1"/>
    <col min="26" max="28" width="7.140625" style="0" customWidth="1"/>
    <col min="29" max="29" width="4.7109375" style="0" customWidth="1"/>
  </cols>
  <sheetData>
    <row r="1" spans="1:28" s="1" customFormat="1" ht="29.25" customHeight="1">
      <c r="A1" s="163" t="s">
        <v>310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="1" customFormat="1" ht="40.5" customHeight="1"/>
    <row r="3" spans="1:28" s="1" customFormat="1" ht="18" customHeight="1">
      <c r="A3" s="337" t="s">
        <v>21</v>
      </c>
      <c r="B3" s="336" t="s">
        <v>91</v>
      </c>
      <c r="C3" s="336"/>
      <c r="D3" s="336"/>
      <c r="E3" s="336"/>
      <c r="F3" s="336" t="s">
        <v>92</v>
      </c>
      <c r="G3" s="336"/>
      <c r="H3" s="336"/>
      <c r="I3" s="336"/>
      <c r="J3" s="336" t="s">
        <v>93</v>
      </c>
      <c r="K3" s="336"/>
      <c r="L3" s="336"/>
      <c r="M3" s="336"/>
      <c r="N3" s="336" t="s">
        <v>94</v>
      </c>
      <c r="O3" s="336"/>
      <c r="P3" s="336"/>
      <c r="Q3" s="336"/>
      <c r="R3" s="336" t="s">
        <v>95</v>
      </c>
      <c r="S3" s="336"/>
      <c r="T3" s="336"/>
      <c r="U3" s="336"/>
      <c r="V3" s="336" t="s">
        <v>96</v>
      </c>
      <c r="W3" s="336"/>
      <c r="X3" s="336"/>
      <c r="Y3" s="336"/>
      <c r="Z3" s="336" t="s">
        <v>28</v>
      </c>
      <c r="AA3" s="336"/>
      <c r="AB3" s="336"/>
    </row>
    <row r="4" spans="1:28" s="1" customFormat="1" ht="16.5" customHeight="1">
      <c r="A4" s="338"/>
      <c r="B4" s="164" t="s">
        <v>26</v>
      </c>
      <c r="C4" s="164" t="s">
        <v>27</v>
      </c>
      <c r="D4" s="164" t="s">
        <v>28</v>
      </c>
      <c r="E4" s="164" t="s">
        <v>97</v>
      </c>
      <c r="F4" s="164" t="s">
        <v>26</v>
      </c>
      <c r="G4" s="164" t="s">
        <v>27</v>
      </c>
      <c r="H4" s="164" t="s">
        <v>28</v>
      </c>
      <c r="I4" s="164" t="s">
        <v>97</v>
      </c>
      <c r="J4" s="164" t="s">
        <v>26</v>
      </c>
      <c r="K4" s="164" t="s">
        <v>27</v>
      </c>
      <c r="L4" s="164" t="s">
        <v>28</v>
      </c>
      <c r="M4" s="164" t="s">
        <v>97</v>
      </c>
      <c r="N4" s="164" t="s">
        <v>26</v>
      </c>
      <c r="O4" s="164" t="s">
        <v>27</v>
      </c>
      <c r="P4" s="164" t="s">
        <v>28</v>
      </c>
      <c r="Q4" s="164" t="s">
        <v>97</v>
      </c>
      <c r="R4" s="164" t="s">
        <v>26</v>
      </c>
      <c r="S4" s="164" t="s">
        <v>27</v>
      </c>
      <c r="T4" s="164" t="s">
        <v>28</v>
      </c>
      <c r="U4" s="164" t="s">
        <v>97</v>
      </c>
      <c r="V4" s="164" t="s">
        <v>26</v>
      </c>
      <c r="W4" s="164" t="s">
        <v>27</v>
      </c>
      <c r="X4" s="164" t="s">
        <v>28</v>
      </c>
      <c r="Y4" s="164" t="s">
        <v>97</v>
      </c>
      <c r="Z4" s="164" t="s">
        <v>26</v>
      </c>
      <c r="AA4" s="164" t="s">
        <v>27</v>
      </c>
      <c r="AB4" s="164" t="s">
        <v>28</v>
      </c>
    </row>
    <row r="5" spans="1:28" s="1" customFormat="1" ht="19.5" customHeight="1">
      <c r="A5" s="165" t="s">
        <v>1</v>
      </c>
      <c r="B5" s="76">
        <v>12153</v>
      </c>
      <c r="C5" s="76">
        <v>19438</v>
      </c>
      <c r="D5" s="76">
        <v>31591</v>
      </c>
      <c r="E5" s="87">
        <v>0.293441206795657</v>
      </c>
      <c r="F5" s="76">
        <v>13216</v>
      </c>
      <c r="G5" s="76">
        <v>17145</v>
      </c>
      <c r="H5" s="76">
        <v>30361</v>
      </c>
      <c r="I5" s="87">
        <v>0.282016032399194</v>
      </c>
      <c r="J5" s="76">
        <v>14084</v>
      </c>
      <c r="K5" s="76">
        <v>12340</v>
      </c>
      <c r="L5" s="76">
        <v>26424</v>
      </c>
      <c r="M5" s="87">
        <v>0.245446185570841</v>
      </c>
      <c r="N5" s="76">
        <v>11987</v>
      </c>
      <c r="O5" s="76">
        <v>5921</v>
      </c>
      <c r="P5" s="76">
        <v>17908</v>
      </c>
      <c r="Q5" s="87">
        <v>0.166343108204761</v>
      </c>
      <c r="R5" s="76">
        <v>762</v>
      </c>
      <c r="S5" s="76">
        <v>244</v>
      </c>
      <c r="T5" s="76">
        <v>1006</v>
      </c>
      <c r="U5" s="87">
        <v>0.00934449222995253</v>
      </c>
      <c r="V5" s="76">
        <v>222</v>
      </c>
      <c r="W5" s="76">
        <v>145</v>
      </c>
      <c r="X5" s="76">
        <v>367</v>
      </c>
      <c r="Y5" s="87">
        <v>0.00340897479959501</v>
      </c>
      <c r="Z5" s="76">
        <v>52424</v>
      </c>
      <c r="AA5" s="76">
        <v>55233</v>
      </c>
      <c r="AB5" s="76">
        <v>107657</v>
      </c>
    </row>
    <row r="6" spans="1:28" s="1" customFormat="1" ht="19.5" customHeight="1">
      <c r="A6" s="165" t="s">
        <v>2</v>
      </c>
      <c r="B6" s="76">
        <v>554</v>
      </c>
      <c r="C6" s="76">
        <v>654</v>
      </c>
      <c r="D6" s="76">
        <v>1208</v>
      </c>
      <c r="E6" s="87">
        <v>0.269823542550815</v>
      </c>
      <c r="F6" s="76">
        <v>410</v>
      </c>
      <c r="G6" s="76">
        <v>253</v>
      </c>
      <c r="H6" s="76">
        <v>663</v>
      </c>
      <c r="I6" s="87">
        <v>0.14809023899933</v>
      </c>
      <c r="J6" s="76">
        <v>546</v>
      </c>
      <c r="K6" s="76">
        <v>227</v>
      </c>
      <c r="L6" s="76">
        <v>773</v>
      </c>
      <c r="M6" s="87">
        <v>0.172660263569354</v>
      </c>
      <c r="N6" s="76">
        <v>1481</v>
      </c>
      <c r="O6" s="76">
        <v>277</v>
      </c>
      <c r="P6" s="76">
        <v>1758</v>
      </c>
      <c r="Q6" s="87">
        <v>0.392673665400938</v>
      </c>
      <c r="R6" s="76">
        <v>59</v>
      </c>
      <c r="S6" s="76">
        <v>2</v>
      </c>
      <c r="T6" s="76">
        <v>61</v>
      </c>
      <c r="U6" s="87">
        <v>0.0136251954433773</v>
      </c>
      <c r="V6" s="76">
        <v>12</v>
      </c>
      <c r="W6" s="76">
        <v>2</v>
      </c>
      <c r="X6" s="76">
        <v>14</v>
      </c>
      <c r="Y6" s="87">
        <v>0.00312709403618495</v>
      </c>
      <c r="Z6" s="76">
        <v>3062</v>
      </c>
      <c r="AA6" s="76">
        <v>1415</v>
      </c>
      <c r="AB6" s="76">
        <v>4477</v>
      </c>
    </row>
    <row r="7" spans="1:28" s="1" customFormat="1" ht="19.5" customHeight="1">
      <c r="A7" s="165" t="s">
        <v>3</v>
      </c>
      <c r="B7" s="76">
        <v>26</v>
      </c>
      <c r="C7" s="76">
        <v>29</v>
      </c>
      <c r="D7" s="76">
        <v>55</v>
      </c>
      <c r="E7" s="87">
        <v>0.416666666666667</v>
      </c>
      <c r="F7" s="76">
        <v>15</v>
      </c>
      <c r="G7" s="76">
        <v>5</v>
      </c>
      <c r="H7" s="76">
        <v>20</v>
      </c>
      <c r="I7" s="87">
        <v>0.151515151515152</v>
      </c>
      <c r="J7" s="76">
        <v>26</v>
      </c>
      <c r="K7" s="76">
        <v>9</v>
      </c>
      <c r="L7" s="76">
        <v>35</v>
      </c>
      <c r="M7" s="87">
        <v>0.265151515151515</v>
      </c>
      <c r="N7" s="76">
        <v>20</v>
      </c>
      <c r="O7" s="76">
        <v>2</v>
      </c>
      <c r="P7" s="76">
        <v>22</v>
      </c>
      <c r="Q7" s="87">
        <v>0.166666666666667</v>
      </c>
      <c r="R7" s="76">
        <v>0</v>
      </c>
      <c r="S7" s="76">
        <v>0</v>
      </c>
      <c r="T7" s="76">
        <v>0</v>
      </c>
      <c r="U7" s="87">
        <v>0</v>
      </c>
      <c r="V7" s="76">
        <v>0</v>
      </c>
      <c r="W7" s="76">
        <v>0</v>
      </c>
      <c r="X7" s="76">
        <v>0</v>
      </c>
      <c r="Y7" s="87">
        <v>0</v>
      </c>
      <c r="Z7" s="76">
        <v>87</v>
      </c>
      <c r="AA7" s="76">
        <v>45</v>
      </c>
      <c r="AB7" s="76">
        <v>132</v>
      </c>
    </row>
    <row r="8" spans="1:28" s="1" customFormat="1" ht="19.5" customHeight="1">
      <c r="A8" s="165" t="s">
        <v>4</v>
      </c>
      <c r="B8" s="76">
        <v>224</v>
      </c>
      <c r="C8" s="76">
        <v>839</v>
      </c>
      <c r="D8" s="76">
        <v>1063</v>
      </c>
      <c r="E8" s="87">
        <v>0.337996820349762</v>
      </c>
      <c r="F8" s="76">
        <v>179</v>
      </c>
      <c r="G8" s="76">
        <v>831</v>
      </c>
      <c r="H8" s="76">
        <v>1010</v>
      </c>
      <c r="I8" s="87">
        <v>0.321144674085851</v>
      </c>
      <c r="J8" s="76">
        <v>132</v>
      </c>
      <c r="K8" s="76">
        <v>490</v>
      </c>
      <c r="L8" s="76">
        <v>622</v>
      </c>
      <c r="M8" s="87">
        <v>0.197774244833068</v>
      </c>
      <c r="N8" s="76">
        <v>92</v>
      </c>
      <c r="O8" s="76">
        <v>322</v>
      </c>
      <c r="P8" s="76">
        <v>414</v>
      </c>
      <c r="Q8" s="87">
        <v>0.131637519872814</v>
      </c>
      <c r="R8" s="76">
        <v>5</v>
      </c>
      <c r="S8" s="76">
        <v>19</v>
      </c>
      <c r="T8" s="76">
        <v>24</v>
      </c>
      <c r="U8" s="87">
        <v>0.00763116057233704</v>
      </c>
      <c r="V8" s="76">
        <v>7</v>
      </c>
      <c r="W8" s="76">
        <v>5</v>
      </c>
      <c r="X8" s="76">
        <v>12</v>
      </c>
      <c r="Y8" s="87">
        <v>0.00381558028616852</v>
      </c>
      <c r="Z8" s="76">
        <v>639</v>
      </c>
      <c r="AA8" s="76">
        <v>2506</v>
      </c>
      <c r="AB8" s="76">
        <v>3145</v>
      </c>
    </row>
    <row r="9" spans="1:28" s="1" customFormat="1" ht="19.5" customHeight="1">
      <c r="A9" s="165" t="s">
        <v>5</v>
      </c>
      <c r="B9" s="76">
        <v>226</v>
      </c>
      <c r="C9" s="76">
        <v>1054</v>
      </c>
      <c r="D9" s="76">
        <v>1280</v>
      </c>
      <c r="E9" s="87">
        <v>0.334903192046049</v>
      </c>
      <c r="F9" s="76">
        <v>135</v>
      </c>
      <c r="G9" s="76">
        <v>816</v>
      </c>
      <c r="H9" s="76">
        <v>951</v>
      </c>
      <c r="I9" s="87">
        <v>0.248822605965463</v>
      </c>
      <c r="J9" s="76">
        <v>106</v>
      </c>
      <c r="K9" s="76">
        <v>547</v>
      </c>
      <c r="L9" s="76">
        <v>653</v>
      </c>
      <c r="M9" s="87">
        <v>0.170852956567242</v>
      </c>
      <c r="N9" s="76">
        <v>146</v>
      </c>
      <c r="O9" s="76">
        <v>668</v>
      </c>
      <c r="P9" s="76">
        <v>814</v>
      </c>
      <c r="Q9" s="87">
        <v>0.212977498691784</v>
      </c>
      <c r="R9" s="76">
        <v>31</v>
      </c>
      <c r="S9" s="76">
        <v>60</v>
      </c>
      <c r="T9" s="76">
        <v>91</v>
      </c>
      <c r="U9" s="87">
        <v>0.0238095238095238</v>
      </c>
      <c r="V9" s="76">
        <v>18</v>
      </c>
      <c r="W9" s="76">
        <v>15</v>
      </c>
      <c r="X9" s="76">
        <v>33</v>
      </c>
      <c r="Y9" s="87">
        <v>0.00863422291993721</v>
      </c>
      <c r="Z9" s="76">
        <v>662</v>
      </c>
      <c r="AA9" s="76">
        <v>3160</v>
      </c>
      <c r="AB9" s="76">
        <v>3822</v>
      </c>
    </row>
    <row r="10" spans="1:28" s="1" customFormat="1" ht="19.5" customHeight="1">
      <c r="A10" s="165" t="s">
        <v>6</v>
      </c>
      <c r="B10" s="76">
        <v>8</v>
      </c>
      <c r="C10" s="76">
        <v>15</v>
      </c>
      <c r="D10" s="76">
        <v>23</v>
      </c>
      <c r="E10" s="87">
        <v>0.134502923976608</v>
      </c>
      <c r="F10" s="76">
        <v>20</v>
      </c>
      <c r="G10" s="76">
        <v>21</v>
      </c>
      <c r="H10" s="76">
        <v>41</v>
      </c>
      <c r="I10" s="87">
        <v>0.239766081871345</v>
      </c>
      <c r="J10" s="76">
        <v>11</v>
      </c>
      <c r="K10" s="76">
        <v>11</v>
      </c>
      <c r="L10" s="76">
        <v>22</v>
      </c>
      <c r="M10" s="87">
        <v>0.128654970760234</v>
      </c>
      <c r="N10" s="76">
        <v>42</v>
      </c>
      <c r="O10" s="76">
        <v>42</v>
      </c>
      <c r="P10" s="76">
        <v>84</v>
      </c>
      <c r="Q10" s="87">
        <v>0.491228070175439</v>
      </c>
      <c r="R10" s="76">
        <v>1</v>
      </c>
      <c r="S10" s="76">
        <v>0</v>
      </c>
      <c r="T10" s="76">
        <v>1</v>
      </c>
      <c r="U10" s="87">
        <v>0.00584795321637427</v>
      </c>
      <c r="V10" s="76">
        <v>0</v>
      </c>
      <c r="W10" s="76">
        <v>0</v>
      </c>
      <c r="X10" s="76">
        <v>0</v>
      </c>
      <c r="Y10" s="87">
        <v>0</v>
      </c>
      <c r="Z10" s="76">
        <v>82</v>
      </c>
      <c r="AA10" s="76">
        <v>89</v>
      </c>
      <c r="AB10" s="76">
        <v>171</v>
      </c>
    </row>
    <row r="11" spans="1:28" s="1" customFormat="1" ht="19.5" customHeight="1">
      <c r="A11" s="165" t="s">
        <v>7</v>
      </c>
      <c r="B11" s="76">
        <v>81</v>
      </c>
      <c r="C11" s="76">
        <v>117</v>
      </c>
      <c r="D11" s="76">
        <v>198</v>
      </c>
      <c r="E11" s="87">
        <v>0.277699859747546</v>
      </c>
      <c r="F11" s="76">
        <v>95</v>
      </c>
      <c r="G11" s="76">
        <v>136</v>
      </c>
      <c r="H11" s="76">
        <v>231</v>
      </c>
      <c r="I11" s="87">
        <v>0.32398316970547</v>
      </c>
      <c r="J11" s="76">
        <v>83</v>
      </c>
      <c r="K11" s="76">
        <v>102</v>
      </c>
      <c r="L11" s="76">
        <v>185</v>
      </c>
      <c r="M11" s="87">
        <v>0.259467040673212</v>
      </c>
      <c r="N11" s="76">
        <v>49</v>
      </c>
      <c r="O11" s="76">
        <v>41</v>
      </c>
      <c r="P11" s="76">
        <v>90</v>
      </c>
      <c r="Q11" s="87">
        <v>0.126227208976157</v>
      </c>
      <c r="R11" s="76">
        <v>5</v>
      </c>
      <c r="S11" s="76">
        <v>1</v>
      </c>
      <c r="T11" s="76">
        <v>6</v>
      </c>
      <c r="U11" s="87">
        <v>0.00841514726507714</v>
      </c>
      <c r="V11" s="76">
        <v>1</v>
      </c>
      <c r="W11" s="76">
        <v>2</v>
      </c>
      <c r="X11" s="76">
        <v>3</v>
      </c>
      <c r="Y11" s="87">
        <v>0.00420757363253857</v>
      </c>
      <c r="Z11" s="76">
        <v>314</v>
      </c>
      <c r="AA11" s="76">
        <v>399</v>
      </c>
      <c r="AB11" s="76">
        <v>713</v>
      </c>
    </row>
    <row r="12" spans="1:28" s="1" customFormat="1" ht="19.5" customHeight="1">
      <c r="A12" s="165" t="s">
        <v>8</v>
      </c>
      <c r="B12" s="76">
        <v>219</v>
      </c>
      <c r="C12" s="76">
        <v>1381</v>
      </c>
      <c r="D12" s="76">
        <v>1600</v>
      </c>
      <c r="E12" s="87">
        <v>0.315644111264549</v>
      </c>
      <c r="F12" s="76">
        <v>173</v>
      </c>
      <c r="G12" s="76">
        <v>841</v>
      </c>
      <c r="H12" s="76">
        <v>1014</v>
      </c>
      <c r="I12" s="87">
        <v>0.200039455513908</v>
      </c>
      <c r="J12" s="76">
        <v>194</v>
      </c>
      <c r="K12" s="76">
        <v>689</v>
      </c>
      <c r="L12" s="76">
        <v>883</v>
      </c>
      <c r="M12" s="87">
        <v>0.174196093904123</v>
      </c>
      <c r="N12" s="76">
        <v>362</v>
      </c>
      <c r="O12" s="76">
        <v>1056</v>
      </c>
      <c r="P12" s="76">
        <v>1418</v>
      </c>
      <c r="Q12" s="87">
        <v>0.279739593608207</v>
      </c>
      <c r="R12" s="76">
        <v>39</v>
      </c>
      <c r="S12" s="76">
        <v>94</v>
      </c>
      <c r="T12" s="76">
        <v>133</v>
      </c>
      <c r="U12" s="87">
        <v>0.0262379167488657</v>
      </c>
      <c r="V12" s="76">
        <v>5</v>
      </c>
      <c r="W12" s="76">
        <v>16</v>
      </c>
      <c r="X12" s="76">
        <v>21</v>
      </c>
      <c r="Y12" s="87">
        <v>0.00414282896034721</v>
      </c>
      <c r="Z12" s="76">
        <v>992</v>
      </c>
      <c r="AA12" s="76">
        <v>4077</v>
      </c>
      <c r="AB12" s="76">
        <v>5069</v>
      </c>
    </row>
    <row r="13" spans="1:28" s="1" customFormat="1" ht="30">
      <c r="A13" s="165" t="s">
        <v>288</v>
      </c>
      <c r="B13" s="76">
        <v>46</v>
      </c>
      <c r="C13" s="76">
        <v>50</v>
      </c>
      <c r="D13" s="76">
        <v>96</v>
      </c>
      <c r="E13" s="87">
        <v>0.151658767772512</v>
      </c>
      <c r="F13" s="76">
        <v>50</v>
      </c>
      <c r="G13" s="76">
        <v>50</v>
      </c>
      <c r="H13" s="76">
        <v>100</v>
      </c>
      <c r="I13" s="87">
        <v>0.157977883096367</v>
      </c>
      <c r="J13" s="76">
        <v>46</v>
      </c>
      <c r="K13" s="76">
        <v>61</v>
      </c>
      <c r="L13" s="76">
        <v>107</v>
      </c>
      <c r="M13" s="87">
        <v>0.169036334913112</v>
      </c>
      <c r="N13" s="76">
        <v>79</v>
      </c>
      <c r="O13" s="76">
        <v>144</v>
      </c>
      <c r="P13" s="76">
        <v>223</v>
      </c>
      <c r="Q13" s="87">
        <v>0.352290679304897</v>
      </c>
      <c r="R13" s="76">
        <v>19</v>
      </c>
      <c r="S13" s="76">
        <v>75</v>
      </c>
      <c r="T13" s="76">
        <v>94</v>
      </c>
      <c r="U13" s="87">
        <v>0.148499210110585</v>
      </c>
      <c r="V13" s="76">
        <v>7</v>
      </c>
      <c r="W13" s="76">
        <v>6</v>
      </c>
      <c r="X13" s="76">
        <v>13</v>
      </c>
      <c r="Y13" s="87">
        <v>0.0205371248025276</v>
      </c>
      <c r="Z13" s="76">
        <v>247</v>
      </c>
      <c r="AA13" s="76">
        <v>386</v>
      </c>
      <c r="AB13" s="76">
        <v>633</v>
      </c>
    </row>
    <row r="14" spans="1:28" s="1" customFormat="1" ht="19.5">
      <c r="A14" s="165" t="s">
        <v>10</v>
      </c>
      <c r="B14" s="76">
        <v>16418</v>
      </c>
      <c r="C14" s="76">
        <v>47190</v>
      </c>
      <c r="D14" s="76">
        <v>63608</v>
      </c>
      <c r="E14" s="87">
        <v>0.228612503818714</v>
      </c>
      <c r="F14" s="76">
        <v>12747</v>
      </c>
      <c r="G14" s="76">
        <v>40370</v>
      </c>
      <c r="H14" s="76">
        <v>53117</v>
      </c>
      <c r="I14" s="87">
        <v>0.190906967132101</v>
      </c>
      <c r="J14" s="76">
        <v>17871</v>
      </c>
      <c r="K14" s="76">
        <v>58964</v>
      </c>
      <c r="L14" s="76">
        <v>76835</v>
      </c>
      <c r="M14" s="87">
        <v>0.276151454705555</v>
      </c>
      <c r="N14" s="76">
        <v>12441</v>
      </c>
      <c r="O14" s="76">
        <v>58115</v>
      </c>
      <c r="P14" s="76">
        <v>70556</v>
      </c>
      <c r="Q14" s="87">
        <v>0.253584200406131</v>
      </c>
      <c r="R14" s="76">
        <v>1907</v>
      </c>
      <c r="S14" s="76">
        <v>10383</v>
      </c>
      <c r="T14" s="76">
        <v>12290</v>
      </c>
      <c r="U14" s="87">
        <v>0.0441712940499937</v>
      </c>
      <c r="V14" s="76">
        <v>645</v>
      </c>
      <c r="W14" s="76">
        <v>1184</v>
      </c>
      <c r="X14" s="76">
        <v>1829</v>
      </c>
      <c r="Y14" s="87">
        <v>0.00657357988750517</v>
      </c>
      <c r="Z14" s="76">
        <v>62029</v>
      </c>
      <c r="AA14" s="76">
        <v>216206</v>
      </c>
      <c r="AB14" s="76">
        <v>278235</v>
      </c>
    </row>
    <row r="15" spans="1:28" s="1" customFormat="1" ht="19.5">
      <c r="A15" s="165" t="s">
        <v>11</v>
      </c>
      <c r="B15" s="76">
        <v>3399</v>
      </c>
      <c r="C15" s="76">
        <v>5995</v>
      </c>
      <c r="D15" s="76">
        <v>9394</v>
      </c>
      <c r="E15" s="87">
        <v>0.260676526902905</v>
      </c>
      <c r="F15" s="76">
        <v>3138</v>
      </c>
      <c r="G15" s="76">
        <v>5388</v>
      </c>
      <c r="H15" s="76">
        <v>8526</v>
      </c>
      <c r="I15" s="87">
        <v>0.23659017121292</v>
      </c>
      <c r="J15" s="76">
        <v>2808</v>
      </c>
      <c r="K15" s="76">
        <v>5648</v>
      </c>
      <c r="L15" s="76">
        <v>8456</v>
      </c>
      <c r="M15" s="87">
        <v>0.234647723173405</v>
      </c>
      <c r="N15" s="76">
        <v>2624</v>
      </c>
      <c r="O15" s="76">
        <v>5262</v>
      </c>
      <c r="P15" s="76">
        <v>7886</v>
      </c>
      <c r="Q15" s="87">
        <v>0.218830646280212</v>
      </c>
      <c r="R15" s="76">
        <v>481</v>
      </c>
      <c r="S15" s="76">
        <v>873</v>
      </c>
      <c r="T15" s="76">
        <v>1354</v>
      </c>
      <c r="U15" s="87">
        <v>0.0375724949357605</v>
      </c>
      <c r="V15" s="76">
        <v>196</v>
      </c>
      <c r="W15" s="76">
        <v>225</v>
      </c>
      <c r="X15" s="76">
        <v>421</v>
      </c>
      <c r="Y15" s="87">
        <v>0.011682437494797</v>
      </c>
      <c r="Z15" s="76">
        <v>12646</v>
      </c>
      <c r="AA15" s="76">
        <v>23391</v>
      </c>
      <c r="AB15" s="76">
        <v>36037</v>
      </c>
    </row>
    <row r="16" spans="1:28" s="1" customFormat="1" ht="19.5">
      <c r="A16" s="165" t="s">
        <v>12</v>
      </c>
      <c r="B16" s="76">
        <v>870</v>
      </c>
      <c r="C16" s="76">
        <v>1541</v>
      </c>
      <c r="D16" s="76">
        <v>2411</v>
      </c>
      <c r="E16" s="87">
        <v>0.258386025077698</v>
      </c>
      <c r="F16" s="76">
        <v>521</v>
      </c>
      <c r="G16" s="76">
        <v>671</v>
      </c>
      <c r="H16" s="76">
        <v>1192</v>
      </c>
      <c r="I16" s="87">
        <v>0.127746222269853</v>
      </c>
      <c r="J16" s="76">
        <v>989</v>
      </c>
      <c r="K16" s="76">
        <v>466</v>
      </c>
      <c r="L16" s="76">
        <v>1455</v>
      </c>
      <c r="M16" s="87">
        <v>0.155931840102883</v>
      </c>
      <c r="N16" s="76">
        <v>2131</v>
      </c>
      <c r="O16" s="76">
        <v>1321</v>
      </c>
      <c r="P16" s="76">
        <v>3452</v>
      </c>
      <c r="Q16" s="87">
        <v>0.369949630264709</v>
      </c>
      <c r="R16" s="76">
        <v>278</v>
      </c>
      <c r="S16" s="76">
        <v>442</v>
      </c>
      <c r="T16" s="76">
        <v>720</v>
      </c>
      <c r="U16" s="87">
        <v>0.0771621476797771</v>
      </c>
      <c r="V16" s="76">
        <v>58</v>
      </c>
      <c r="W16" s="76">
        <v>43</v>
      </c>
      <c r="X16" s="76">
        <v>101</v>
      </c>
      <c r="Y16" s="87">
        <v>0.0108241346050798</v>
      </c>
      <c r="Z16" s="76">
        <v>4847</v>
      </c>
      <c r="AA16" s="76">
        <v>4484</v>
      </c>
      <c r="AB16" s="76">
        <v>9331</v>
      </c>
    </row>
    <row r="17" spans="1:28" s="1" customFormat="1" ht="19.5">
      <c r="A17" s="165" t="s">
        <v>13</v>
      </c>
      <c r="B17" s="76">
        <v>1069</v>
      </c>
      <c r="C17" s="76">
        <v>4231</v>
      </c>
      <c r="D17" s="76">
        <v>5300</v>
      </c>
      <c r="E17" s="87">
        <v>0.257269064608514</v>
      </c>
      <c r="F17" s="76">
        <v>776</v>
      </c>
      <c r="G17" s="76">
        <v>3682</v>
      </c>
      <c r="H17" s="76">
        <v>4458</v>
      </c>
      <c r="I17" s="87">
        <v>0.216397262268822</v>
      </c>
      <c r="J17" s="76">
        <v>970</v>
      </c>
      <c r="K17" s="76">
        <v>4312</v>
      </c>
      <c r="L17" s="76">
        <v>5282</v>
      </c>
      <c r="M17" s="87">
        <v>0.256395320615504</v>
      </c>
      <c r="N17" s="76">
        <v>813</v>
      </c>
      <c r="O17" s="76">
        <v>4000</v>
      </c>
      <c r="P17" s="76">
        <v>4813</v>
      </c>
      <c r="Q17" s="87">
        <v>0.233629435464298</v>
      </c>
      <c r="R17" s="76">
        <v>122</v>
      </c>
      <c r="S17" s="76">
        <v>542</v>
      </c>
      <c r="T17" s="76">
        <v>664</v>
      </c>
      <c r="U17" s="87">
        <v>0.0322314450754818</v>
      </c>
      <c r="V17" s="76">
        <v>27</v>
      </c>
      <c r="W17" s="76">
        <v>57</v>
      </c>
      <c r="X17" s="76">
        <v>84</v>
      </c>
      <c r="Y17" s="87">
        <v>0.00407747196738022</v>
      </c>
      <c r="Z17" s="76">
        <v>3777</v>
      </c>
      <c r="AA17" s="76">
        <v>16824</v>
      </c>
      <c r="AB17" s="76">
        <v>20601</v>
      </c>
    </row>
    <row r="18" spans="1:28" s="1" customFormat="1" ht="19.5">
      <c r="A18" s="165" t="s">
        <v>14</v>
      </c>
      <c r="B18" s="76">
        <v>113</v>
      </c>
      <c r="C18" s="76">
        <v>14</v>
      </c>
      <c r="D18" s="76">
        <v>127</v>
      </c>
      <c r="E18" s="87">
        <v>0.492248062015504</v>
      </c>
      <c r="F18" s="76">
        <v>67</v>
      </c>
      <c r="G18" s="76">
        <v>7</v>
      </c>
      <c r="H18" s="76">
        <v>74</v>
      </c>
      <c r="I18" s="87">
        <v>0.286821705426357</v>
      </c>
      <c r="J18" s="76">
        <v>37</v>
      </c>
      <c r="K18" s="76">
        <v>6</v>
      </c>
      <c r="L18" s="76">
        <v>43</v>
      </c>
      <c r="M18" s="87">
        <v>0.166666666666667</v>
      </c>
      <c r="N18" s="76">
        <v>10</v>
      </c>
      <c r="O18" s="76">
        <v>2</v>
      </c>
      <c r="P18" s="76">
        <v>12</v>
      </c>
      <c r="Q18" s="87">
        <v>0.0465116279069767</v>
      </c>
      <c r="R18" s="76">
        <v>0</v>
      </c>
      <c r="S18" s="76">
        <v>0</v>
      </c>
      <c r="T18" s="76">
        <v>0</v>
      </c>
      <c r="U18" s="87">
        <v>0</v>
      </c>
      <c r="V18" s="76">
        <v>2</v>
      </c>
      <c r="W18" s="76">
        <v>0</v>
      </c>
      <c r="X18" s="76">
        <v>2</v>
      </c>
      <c r="Y18" s="87">
        <v>0.00775193798449612</v>
      </c>
      <c r="Z18" s="76">
        <v>229</v>
      </c>
      <c r="AA18" s="76">
        <v>29</v>
      </c>
      <c r="AB18" s="76">
        <v>258</v>
      </c>
    </row>
    <row r="19" spans="1:28" s="1" customFormat="1" ht="19.5">
      <c r="A19" s="165" t="s">
        <v>15</v>
      </c>
      <c r="B19" s="76">
        <v>266</v>
      </c>
      <c r="C19" s="76">
        <v>122</v>
      </c>
      <c r="D19" s="76">
        <v>388</v>
      </c>
      <c r="E19" s="87">
        <v>0.308181096108022</v>
      </c>
      <c r="F19" s="76">
        <v>212</v>
      </c>
      <c r="G19" s="76">
        <v>104</v>
      </c>
      <c r="H19" s="76">
        <v>316</v>
      </c>
      <c r="I19" s="87">
        <v>0.25099285146942</v>
      </c>
      <c r="J19" s="76">
        <v>251</v>
      </c>
      <c r="K19" s="76">
        <v>111</v>
      </c>
      <c r="L19" s="76">
        <v>362</v>
      </c>
      <c r="M19" s="87">
        <v>0.287529785544083</v>
      </c>
      <c r="N19" s="76">
        <v>152</v>
      </c>
      <c r="O19" s="76">
        <v>33</v>
      </c>
      <c r="P19" s="76">
        <v>185</v>
      </c>
      <c r="Q19" s="87">
        <v>0.146942017474186</v>
      </c>
      <c r="R19" s="76">
        <v>4</v>
      </c>
      <c r="S19" s="76">
        <v>0</v>
      </c>
      <c r="T19" s="76">
        <v>4</v>
      </c>
      <c r="U19" s="87">
        <v>0.00317712470214456</v>
      </c>
      <c r="V19" s="76">
        <v>4</v>
      </c>
      <c r="W19" s="76">
        <v>0</v>
      </c>
      <c r="X19" s="76">
        <v>4</v>
      </c>
      <c r="Y19" s="87">
        <v>0.00317712470214456</v>
      </c>
      <c r="Z19" s="76">
        <v>889</v>
      </c>
      <c r="AA19" s="76">
        <v>370</v>
      </c>
      <c r="AB19" s="76">
        <v>1259</v>
      </c>
    </row>
    <row r="20" spans="1:28" s="1" customFormat="1" ht="19.5">
      <c r="A20" s="165" t="s">
        <v>16</v>
      </c>
      <c r="B20" s="76">
        <v>11910</v>
      </c>
      <c r="C20" s="76">
        <v>22611</v>
      </c>
      <c r="D20" s="76">
        <v>34521</v>
      </c>
      <c r="E20" s="87">
        <v>0.298676241564284</v>
      </c>
      <c r="F20" s="76">
        <v>8302</v>
      </c>
      <c r="G20" s="76">
        <v>19492</v>
      </c>
      <c r="H20" s="76">
        <v>27794</v>
      </c>
      <c r="I20" s="87">
        <v>0.2404741304724</v>
      </c>
      <c r="J20" s="76">
        <v>8010</v>
      </c>
      <c r="K20" s="76">
        <v>17685</v>
      </c>
      <c r="L20" s="76">
        <v>25695</v>
      </c>
      <c r="M20" s="87">
        <v>0.22231354905693</v>
      </c>
      <c r="N20" s="76">
        <v>10441</v>
      </c>
      <c r="O20" s="76">
        <v>11964</v>
      </c>
      <c r="P20" s="76">
        <v>22405</v>
      </c>
      <c r="Q20" s="87">
        <v>0.193848416681087</v>
      </c>
      <c r="R20" s="76">
        <v>1987</v>
      </c>
      <c r="S20" s="76">
        <v>2079</v>
      </c>
      <c r="T20" s="76">
        <v>4066</v>
      </c>
      <c r="U20" s="87">
        <v>0.035179096729538</v>
      </c>
      <c r="V20" s="76">
        <v>579</v>
      </c>
      <c r="W20" s="76">
        <v>520</v>
      </c>
      <c r="X20" s="76">
        <v>1099</v>
      </c>
      <c r="Y20" s="87">
        <v>0.00950856549576051</v>
      </c>
      <c r="Z20" s="76">
        <v>41229</v>
      </c>
      <c r="AA20" s="76">
        <v>74351</v>
      </c>
      <c r="AB20" s="76">
        <v>115580</v>
      </c>
    </row>
    <row r="21" spans="1:28" s="1" customFormat="1" ht="19.5">
      <c r="A21" s="165" t="s">
        <v>17</v>
      </c>
      <c r="B21" s="76">
        <v>54</v>
      </c>
      <c r="C21" s="76">
        <v>46</v>
      </c>
      <c r="D21" s="76">
        <v>100</v>
      </c>
      <c r="E21" s="87">
        <v>0.141242937853107</v>
      </c>
      <c r="F21" s="76">
        <v>84</v>
      </c>
      <c r="G21" s="76">
        <v>75</v>
      </c>
      <c r="H21" s="76">
        <v>159</v>
      </c>
      <c r="I21" s="87">
        <v>0.224576271186441</v>
      </c>
      <c r="J21" s="76">
        <v>113</v>
      </c>
      <c r="K21" s="76">
        <v>101</v>
      </c>
      <c r="L21" s="76">
        <v>214</v>
      </c>
      <c r="M21" s="87">
        <v>0.30225988700565</v>
      </c>
      <c r="N21" s="76">
        <v>92</v>
      </c>
      <c r="O21" s="76">
        <v>115</v>
      </c>
      <c r="P21" s="76">
        <v>207</v>
      </c>
      <c r="Q21" s="87">
        <v>0.292372881355932</v>
      </c>
      <c r="R21" s="76">
        <v>7</v>
      </c>
      <c r="S21" s="76">
        <v>11</v>
      </c>
      <c r="T21" s="76">
        <v>18</v>
      </c>
      <c r="U21" s="87">
        <v>0.0254237288135593</v>
      </c>
      <c r="V21" s="76">
        <v>3</v>
      </c>
      <c r="W21" s="76">
        <v>7</v>
      </c>
      <c r="X21" s="76">
        <v>10</v>
      </c>
      <c r="Y21" s="87">
        <v>0.0141242937853107</v>
      </c>
      <c r="Z21" s="76">
        <v>353</v>
      </c>
      <c r="AA21" s="76">
        <v>355</v>
      </c>
      <c r="AB21" s="76">
        <v>708</v>
      </c>
    </row>
    <row r="22" spans="1:28" s="1" customFormat="1" ht="19.5">
      <c r="A22" s="165" t="s">
        <v>18</v>
      </c>
      <c r="B22" s="76">
        <v>3521</v>
      </c>
      <c r="C22" s="76">
        <v>7919</v>
      </c>
      <c r="D22" s="76">
        <v>11440</v>
      </c>
      <c r="E22" s="87">
        <v>0.188744617313689</v>
      </c>
      <c r="F22" s="76">
        <v>3142</v>
      </c>
      <c r="G22" s="76">
        <v>7640</v>
      </c>
      <c r="H22" s="76">
        <v>10782</v>
      </c>
      <c r="I22" s="87">
        <v>0.17788850208708</v>
      </c>
      <c r="J22" s="76">
        <v>3459</v>
      </c>
      <c r="K22" s="76">
        <v>11027</v>
      </c>
      <c r="L22" s="76">
        <v>14486</v>
      </c>
      <c r="M22" s="87">
        <v>0.238999521538995</v>
      </c>
      <c r="N22" s="76">
        <v>4661</v>
      </c>
      <c r="O22" s="76">
        <v>13658</v>
      </c>
      <c r="P22" s="76">
        <v>18319</v>
      </c>
      <c r="Q22" s="87">
        <v>0.302238867532296</v>
      </c>
      <c r="R22" s="76">
        <v>1159</v>
      </c>
      <c r="S22" s="76">
        <v>3395</v>
      </c>
      <c r="T22" s="76">
        <v>4554</v>
      </c>
      <c r="U22" s="87">
        <v>0.0751348765075646</v>
      </c>
      <c r="V22" s="76">
        <v>404</v>
      </c>
      <c r="W22" s="76">
        <v>626</v>
      </c>
      <c r="X22" s="76">
        <v>1030</v>
      </c>
      <c r="Y22" s="87">
        <v>0.0169936150203758</v>
      </c>
      <c r="Z22" s="76">
        <v>16346</v>
      </c>
      <c r="AA22" s="76">
        <v>44265</v>
      </c>
      <c r="AB22" s="76">
        <v>60611</v>
      </c>
    </row>
    <row r="23" spans="1:28" s="1" customFormat="1" ht="28.5" customHeight="1">
      <c r="A23" s="165" t="s">
        <v>19</v>
      </c>
      <c r="B23" s="76">
        <v>194</v>
      </c>
      <c r="C23" s="76">
        <v>252</v>
      </c>
      <c r="D23" s="76">
        <v>446</v>
      </c>
      <c r="E23" s="87">
        <v>0.18874312314854</v>
      </c>
      <c r="F23" s="76">
        <v>208</v>
      </c>
      <c r="G23" s="76">
        <v>243</v>
      </c>
      <c r="H23" s="76">
        <v>451</v>
      </c>
      <c r="I23" s="87">
        <v>0.190859077443927</v>
      </c>
      <c r="J23" s="76">
        <v>286</v>
      </c>
      <c r="K23" s="76">
        <v>448</v>
      </c>
      <c r="L23" s="76">
        <v>734</v>
      </c>
      <c r="M23" s="87">
        <v>0.310622090562844</v>
      </c>
      <c r="N23" s="76">
        <v>252</v>
      </c>
      <c r="O23" s="76">
        <v>396</v>
      </c>
      <c r="P23" s="76">
        <v>648</v>
      </c>
      <c r="Q23" s="87">
        <v>0.274227676682184</v>
      </c>
      <c r="R23" s="76">
        <v>25</v>
      </c>
      <c r="S23" s="76">
        <v>38</v>
      </c>
      <c r="T23" s="76">
        <v>63</v>
      </c>
      <c r="U23" s="87">
        <v>0.026661024121879</v>
      </c>
      <c r="V23" s="76">
        <v>7</v>
      </c>
      <c r="W23" s="76">
        <v>14</v>
      </c>
      <c r="X23" s="76">
        <v>21</v>
      </c>
      <c r="Y23" s="87">
        <v>0.00888700804062632</v>
      </c>
      <c r="Z23" s="76">
        <v>972</v>
      </c>
      <c r="AA23" s="76">
        <v>1391</v>
      </c>
      <c r="AB23" s="76">
        <v>2363</v>
      </c>
    </row>
    <row r="24" spans="1:28" s="1" customFormat="1" ht="21" customHeight="1">
      <c r="A24" s="165" t="s">
        <v>20</v>
      </c>
      <c r="B24" s="76">
        <v>237</v>
      </c>
      <c r="C24" s="76">
        <v>131</v>
      </c>
      <c r="D24" s="76">
        <v>368</v>
      </c>
      <c r="E24" s="87">
        <v>0.532561505065123</v>
      </c>
      <c r="F24" s="76">
        <v>82</v>
      </c>
      <c r="G24" s="76">
        <v>20</v>
      </c>
      <c r="H24" s="76">
        <v>102</v>
      </c>
      <c r="I24" s="87">
        <v>0.147612156295224</v>
      </c>
      <c r="J24" s="76">
        <v>36</v>
      </c>
      <c r="K24" s="76">
        <v>19</v>
      </c>
      <c r="L24" s="76">
        <v>55</v>
      </c>
      <c r="M24" s="87">
        <v>0.0795947901591896</v>
      </c>
      <c r="N24" s="76">
        <v>84</v>
      </c>
      <c r="O24" s="76">
        <v>37</v>
      </c>
      <c r="P24" s="76">
        <v>121</v>
      </c>
      <c r="Q24" s="87">
        <v>0.175108538350217</v>
      </c>
      <c r="R24" s="76">
        <v>16</v>
      </c>
      <c r="S24" s="76">
        <v>10</v>
      </c>
      <c r="T24" s="76">
        <v>26</v>
      </c>
      <c r="U24" s="87">
        <v>0.0376266280752533</v>
      </c>
      <c r="V24" s="76">
        <v>18</v>
      </c>
      <c r="W24" s="76">
        <v>1</v>
      </c>
      <c r="X24" s="76">
        <v>19</v>
      </c>
      <c r="Y24" s="87">
        <v>0.0274963820549928</v>
      </c>
      <c r="Z24" s="76">
        <v>473</v>
      </c>
      <c r="AA24" s="76">
        <v>218</v>
      </c>
      <c r="AB24" s="76">
        <v>691</v>
      </c>
    </row>
    <row r="25" spans="1:28" s="1" customFormat="1" ht="30">
      <c r="A25" s="165" t="s">
        <v>304</v>
      </c>
      <c r="B25" s="76">
        <v>208</v>
      </c>
      <c r="C25" s="76">
        <v>872</v>
      </c>
      <c r="D25" s="76">
        <v>1080</v>
      </c>
      <c r="E25" s="87">
        <v>1</v>
      </c>
      <c r="F25" s="76">
        <v>0</v>
      </c>
      <c r="G25" s="76">
        <v>0</v>
      </c>
      <c r="H25" s="76">
        <v>0</v>
      </c>
      <c r="I25" s="87">
        <v>0</v>
      </c>
      <c r="J25" s="76">
        <v>0</v>
      </c>
      <c r="K25" s="76">
        <v>0</v>
      </c>
      <c r="L25" s="76">
        <v>0</v>
      </c>
      <c r="M25" s="87">
        <v>0</v>
      </c>
      <c r="N25" s="76">
        <v>0</v>
      </c>
      <c r="O25" s="76">
        <v>0</v>
      </c>
      <c r="P25" s="76">
        <v>0</v>
      </c>
      <c r="Q25" s="87">
        <v>0</v>
      </c>
      <c r="R25" s="76">
        <v>0</v>
      </c>
      <c r="S25" s="76">
        <v>0</v>
      </c>
      <c r="T25" s="76">
        <v>0</v>
      </c>
      <c r="U25" s="87">
        <v>0</v>
      </c>
      <c r="V25" s="76">
        <v>0</v>
      </c>
      <c r="W25" s="76">
        <v>0</v>
      </c>
      <c r="X25" s="76">
        <v>0</v>
      </c>
      <c r="Y25" s="87">
        <v>0</v>
      </c>
      <c r="Z25" s="76">
        <v>208</v>
      </c>
      <c r="AA25" s="76">
        <v>872</v>
      </c>
      <c r="AB25" s="76">
        <v>1080</v>
      </c>
    </row>
    <row r="26" spans="1:28" s="1" customFormat="1" ht="18" customHeight="1">
      <c r="A26" s="166" t="s">
        <v>0</v>
      </c>
      <c r="B26" s="167">
        <v>51796</v>
      </c>
      <c r="C26" s="167">
        <v>114501</v>
      </c>
      <c r="D26" s="167">
        <v>166297</v>
      </c>
      <c r="E26" s="168">
        <v>0.254832792653083</v>
      </c>
      <c r="F26" s="167">
        <v>43572</v>
      </c>
      <c r="G26" s="167">
        <v>97790</v>
      </c>
      <c r="H26" s="167">
        <v>141362</v>
      </c>
      <c r="I26" s="168">
        <v>0.21662250813319</v>
      </c>
      <c r="J26" s="167">
        <v>50058</v>
      </c>
      <c r="K26" s="167">
        <v>113263</v>
      </c>
      <c r="L26" s="167">
        <v>163321</v>
      </c>
      <c r="M26" s="168">
        <v>0.250272383319567</v>
      </c>
      <c r="N26" s="167">
        <v>47959</v>
      </c>
      <c r="O26" s="167">
        <v>103376</v>
      </c>
      <c r="P26" s="167">
        <v>151335</v>
      </c>
      <c r="Q26" s="168">
        <v>0.231905089545537</v>
      </c>
      <c r="R26" s="167">
        <v>6907</v>
      </c>
      <c r="S26" s="167">
        <v>18268</v>
      </c>
      <c r="T26" s="167">
        <v>25175</v>
      </c>
      <c r="U26" s="168">
        <v>0.038578059466144</v>
      </c>
      <c r="V26" s="167">
        <v>2215</v>
      </c>
      <c r="W26" s="167">
        <v>2868</v>
      </c>
      <c r="X26" s="167">
        <v>5083</v>
      </c>
      <c r="Y26" s="168">
        <v>0.00778916688247905</v>
      </c>
      <c r="Z26" s="167">
        <v>202507</v>
      </c>
      <c r="AA26" s="167">
        <v>450066</v>
      </c>
      <c r="AB26" s="167">
        <v>652573</v>
      </c>
    </row>
    <row r="27" ht="12">
      <c r="A27" s="30" t="s">
        <v>69</v>
      </c>
    </row>
    <row r="28" ht="12">
      <c r="A28" s="159" t="s">
        <v>286</v>
      </c>
    </row>
    <row r="30" ht="12">
      <c r="A30" s="166" t="s">
        <v>0</v>
      </c>
    </row>
  </sheetData>
  <sheetProtection/>
  <mergeCells count="8">
    <mergeCell ref="V3:Y3"/>
    <mergeCell ref="Z3:AB3"/>
    <mergeCell ref="A3:A4"/>
    <mergeCell ref="B3:E3"/>
    <mergeCell ref="F3:I3"/>
    <mergeCell ref="J3:M3"/>
    <mergeCell ref="N3:Q3"/>
    <mergeCell ref="R3:U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/>
  <headerFooter alignWithMargins="0">
    <oddFooter>&amp;RFonte: Tab.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9.8515625" style="0" customWidth="1"/>
    <col min="2" max="28" width="6.421875" style="0" customWidth="1"/>
  </cols>
  <sheetData>
    <row r="1" spans="1:28" s="1" customFormat="1" ht="29.25" customHeight="1">
      <c r="A1" s="305" t="s">
        <v>311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</row>
    <row r="2" s="1" customFormat="1" ht="35.25" customHeight="1">
      <c r="A2" s="83"/>
    </row>
    <row r="3" spans="1:28" s="1" customFormat="1" ht="18.75" customHeight="1">
      <c r="A3" s="339" t="s">
        <v>21</v>
      </c>
      <c r="B3" s="341" t="s">
        <v>70</v>
      </c>
      <c r="C3" s="342"/>
      <c r="D3" s="342"/>
      <c r="E3" s="342"/>
      <c r="F3" s="342" t="s">
        <v>73</v>
      </c>
      <c r="G3" s="342"/>
      <c r="H3" s="342"/>
      <c r="I3" s="342"/>
      <c r="J3" s="342" t="s">
        <v>74</v>
      </c>
      <c r="K3" s="342"/>
      <c r="L3" s="342"/>
      <c r="M3" s="342"/>
      <c r="N3" s="342" t="s">
        <v>75</v>
      </c>
      <c r="O3" s="342"/>
      <c r="P3" s="342"/>
      <c r="Q3" s="342"/>
      <c r="R3" s="342" t="s">
        <v>76</v>
      </c>
      <c r="S3" s="342"/>
      <c r="T3" s="342"/>
      <c r="U3" s="342"/>
      <c r="V3" s="342" t="s">
        <v>71</v>
      </c>
      <c r="W3" s="342"/>
      <c r="X3" s="342"/>
      <c r="Y3" s="342"/>
      <c r="Z3" s="342" t="s">
        <v>28</v>
      </c>
      <c r="AA3" s="342"/>
      <c r="AB3" s="342"/>
    </row>
    <row r="4" spans="1:28" s="1" customFormat="1" ht="13.5" customHeight="1">
      <c r="A4" s="340"/>
      <c r="B4" s="84" t="s">
        <v>26</v>
      </c>
      <c r="C4" s="85" t="s">
        <v>27</v>
      </c>
      <c r="D4" s="85" t="s">
        <v>28</v>
      </c>
      <c r="E4" s="85" t="s">
        <v>97</v>
      </c>
      <c r="F4" s="85" t="s">
        <v>26</v>
      </c>
      <c r="G4" s="85" t="s">
        <v>27</v>
      </c>
      <c r="H4" s="85" t="s">
        <v>28</v>
      </c>
      <c r="I4" s="85" t="s">
        <v>97</v>
      </c>
      <c r="J4" s="85" t="s">
        <v>26</v>
      </c>
      <c r="K4" s="85" t="s">
        <v>27</v>
      </c>
      <c r="L4" s="85" t="s">
        <v>28</v>
      </c>
      <c r="M4" s="85" t="s">
        <v>97</v>
      </c>
      <c r="N4" s="85" t="s">
        <v>26</v>
      </c>
      <c r="O4" s="85" t="s">
        <v>27</v>
      </c>
      <c r="P4" s="85" t="s">
        <v>28</v>
      </c>
      <c r="Q4" s="85" t="s">
        <v>97</v>
      </c>
      <c r="R4" s="85" t="s">
        <v>26</v>
      </c>
      <c r="S4" s="85" t="s">
        <v>27</v>
      </c>
      <c r="T4" s="85" t="s">
        <v>28</v>
      </c>
      <c r="U4" s="85" t="s">
        <v>97</v>
      </c>
      <c r="V4" s="85" t="s">
        <v>26</v>
      </c>
      <c r="W4" s="85" t="s">
        <v>27</v>
      </c>
      <c r="X4" s="85" t="s">
        <v>28</v>
      </c>
      <c r="Y4" s="85" t="s">
        <v>97</v>
      </c>
      <c r="Z4" s="85" t="s">
        <v>26</v>
      </c>
      <c r="AA4" s="85" t="s">
        <v>27</v>
      </c>
      <c r="AB4" s="85" t="s">
        <v>28</v>
      </c>
    </row>
    <row r="5" spans="1:28" s="1" customFormat="1" ht="18.75" customHeight="1">
      <c r="A5" s="86" t="s">
        <v>1</v>
      </c>
      <c r="B5" s="76">
        <v>13</v>
      </c>
      <c r="C5" s="76">
        <v>3</v>
      </c>
      <c r="D5" s="76">
        <v>16</v>
      </c>
      <c r="E5" s="87">
        <v>0.000148620154750736</v>
      </c>
      <c r="F5" s="76">
        <v>7562</v>
      </c>
      <c r="G5" s="76">
        <v>13017</v>
      </c>
      <c r="H5" s="76">
        <v>20579</v>
      </c>
      <c r="I5" s="87">
        <v>0.191153385288462</v>
      </c>
      <c r="J5" s="76">
        <v>10950</v>
      </c>
      <c r="K5" s="76">
        <v>18805</v>
      </c>
      <c r="L5" s="76">
        <v>29755</v>
      </c>
      <c r="M5" s="87">
        <v>0.27638704403801</v>
      </c>
      <c r="N5" s="76">
        <v>14686</v>
      </c>
      <c r="O5" s="76">
        <v>13929</v>
      </c>
      <c r="P5" s="76">
        <v>28615</v>
      </c>
      <c r="Q5" s="87">
        <v>0.26579785801202</v>
      </c>
      <c r="R5" s="76">
        <v>12926</v>
      </c>
      <c r="S5" s="76">
        <v>7161</v>
      </c>
      <c r="T5" s="76">
        <v>20087</v>
      </c>
      <c r="U5" s="87">
        <v>0.186583315529877</v>
      </c>
      <c r="V5" s="76">
        <v>6287</v>
      </c>
      <c r="W5" s="76">
        <v>2318</v>
      </c>
      <c r="X5" s="76">
        <v>8605</v>
      </c>
      <c r="Y5" s="87">
        <v>0.0799297769768803</v>
      </c>
      <c r="Z5" s="76">
        <v>52424</v>
      </c>
      <c r="AA5" s="76">
        <v>55233</v>
      </c>
      <c r="AB5" s="76">
        <v>107657</v>
      </c>
    </row>
    <row r="6" spans="1:28" s="1" customFormat="1" ht="18.75" customHeight="1">
      <c r="A6" s="88" t="s">
        <v>2</v>
      </c>
      <c r="B6" s="76">
        <v>6</v>
      </c>
      <c r="C6" s="76">
        <v>6</v>
      </c>
      <c r="D6" s="76">
        <v>12</v>
      </c>
      <c r="E6" s="87">
        <v>0.00268036631672995</v>
      </c>
      <c r="F6" s="76">
        <v>222</v>
      </c>
      <c r="G6" s="76">
        <v>336</v>
      </c>
      <c r="H6" s="76">
        <v>558</v>
      </c>
      <c r="I6" s="87">
        <v>0.124637033727943</v>
      </c>
      <c r="J6" s="76">
        <v>319</v>
      </c>
      <c r="K6" s="76">
        <v>386</v>
      </c>
      <c r="L6" s="76">
        <v>705</v>
      </c>
      <c r="M6" s="87">
        <v>0.157471521107885</v>
      </c>
      <c r="N6" s="76">
        <v>791</v>
      </c>
      <c r="O6" s="76">
        <v>374</v>
      </c>
      <c r="P6" s="76">
        <v>1165</v>
      </c>
      <c r="Q6" s="87">
        <v>0.260218896582533</v>
      </c>
      <c r="R6" s="76">
        <v>1314</v>
      </c>
      <c r="S6" s="76">
        <v>287</v>
      </c>
      <c r="T6" s="76">
        <v>1601</v>
      </c>
      <c r="U6" s="87">
        <v>0.357605539423721</v>
      </c>
      <c r="V6" s="76">
        <v>410</v>
      </c>
      <c r="W6" s="76">
        <v>26</v>
      </c>
      <c r="X6" s="76">
        <v>436</v>
      </c>
      <c r="Y6" s="87">
        <v>0.0973866428411883</v>
      </c>
      <c r="Z6" s="76">
        <v>3062</v>
      </c>
      <c r="AA6" s="76">
        <v>1415</v>
      </c>
      <c r="AB6" s="76">
        <v>4477</v>
      </c>
    </row>
    <row r="7" spans="1:28" s="1" customFormat="1" ht="18.75" customHeight="1">
      <c r="A7" s="88" t="s">
        <v>3</v>
      </c>
      <c r="B7" s="76">
        <v>0</v>
      </c>
      <c r="C7" s="76">
        <v>0</v>
      </c>
      <c r="D7" s="76">
        <v>0</v>
      </c>
      <c r="E7" s="87">
        <v>0</v>
      </c>
      <c r="F7" s="76">
        <v>10</v>
      </c>
      <c r="G7" s="76">
        <v>17</v>
      </c>
      <c r="H7" s="76">
        <v>27</v>
      </c>
      <c r="I7" s="87">
        <v>0.204545454545455</v>
      </c>
      <c r="J7" s="76">
        <v>22</v>
      </c>
      <c r="K7" s="76">
        <v>11</v>
      </c>
      <c r="L7" s="76">
        <v>33</v>
      </c>
      <c r="M7" s="87">
        <v>0.25</v>
      </c>
      <c r="N7" s="76">
        <v>34</v>
      </c>
      <c r="O7" s="76">
        <v>15</v>
      </c>
      <c r="P7" s="76">
        <v>49</v>
      </c>
      <c r="Q7" s="87">
        <v>0.371212121212121</v>
      </c>
      <c r="R7" s="76">
        <v>14</v>
      </c>
      <c r="S7" s="76">
        <v>1</v>
      </c>
      <c r="T7" s="76">
        <v>15</v>
      </c>
      <c r="U7" s="87">
        <v>0.113636363636364</v>
      </c>
      <c r="V7" s="76">
        <v>7</v>
      </c>
      <c r="W7" s="76">
        <v>1</v>
      </c>
      <c r="X7" s="76">
        <v>8</v>
      </c>
      <c r="Y7" s="87">
        <v>0.0606060606060606</v>
      </c>
      <c r="Z7" s="76">
        <v>87</v>
      </c>
      <c r="AA7" s="76">
        <v>45</v>
      </c>
      <c r="AB7" s="76">
        <v>132</v>
      </c>
    </row>
    <row r="8" spans="1:28" s="1" customFormat="1" ht="18.75" customHeight="1">
      <c r="A8" s="88" t="s">
        <v>4</v>
      </c>
      <c r="B8" s="76">
        <v>3</v>
      </c>
      <c r="C8" s="76">
        <v>13</v>
      </c>
      <c r="D8" s="76">
        <v>16</v>
      </c>
      <c r="E8" s="87">
        <v>0.00508744038155803</v>
      </c>
      <c r="F8" s="76">
        <v>122</v>
      </c>
      <c r="G8" s="76">
        <v>506</v>
      </c>
      <c r="H8" s="76">
        <v>628</v>
      </c>
      <c r="I8" s="87">
        <v>0.199682034976153</v>
      </c>
      <c r="J8" s="76">
        <v>198</v>
      </c>
      <c r="K8" s="76">
        <v>880</v>
      </c>
      <c r="L8" s="76">
        <v>1078</v>
      </c>
      <c r="M8" s="87">
        <v>0.342766295707472</v>
      </c>
      <c r="N8" s="76">
        <v>207</v>
      </c>
      <c r="O8" s="76">
        <v>720</v>
      </c>
      <c r="P8" s="76">
        <v>927</v>
      </c>
      <c r="Q8" s="87">
        <v>0.294753577106518</v>
      </c>
      <c r="R8" s="76">
        <v>82</v>
      </c>
      <c r="S8" s="76">
        <v>309</v>
      </c>
      <c r="T8" s="76">
        <v>391</v>
      </c>
      <c r="U8" s="87">
        <v>0.124324324324324</v>
      </c>
      <c r="V8" s="76">
        <v>27</v>
      </c>
      <c r="W8" s="76">
        <v>78</v>
      </c>
      <c r="X8" s="76">
        <v>105</v>
      </c>
      <c r="Y8" s="87">
        <v>0.0333863275039746</v>
      </c>
      <c r="Z8" s="76">
        <v>639</v>
      </c>
      <c r="AA8" s="76">
        <v>2506</v>
      </c>
      <c r="AB8" s="76">
        <v>3145</v>
      </c>
    </row>
    <row r="9" spans="1:28" s="1" customFormat="1" ht="18.75" customHeight="1">
      <c r="A9" s="88" t="s">
        <v>5</v>
      </c>
      <c r="B9" s="76">
        <v>0</v>
      </c>
      <c r="C9" s="76">
        <v>0</v>
      </c>
      <c r="D9" s="76">
        <v>0</v>
      </c>
      <c r="E9" s="87">
        <v>0</v>
      </c>
      <c r="F9" s="76">
        <v>80</v>
      </c>
      <c r="G9" s="76">
        <v>342</v>
      </c>
      <c r="H9" s="76">
        <v>422</v>
      </c>
      <c r="I9" s="87">
        <v>0.110413396127682</v>
      </c>
      <c r="J9" s="76">
        <v>162</v>
      </c>
      <c r="K9" s="76">
        <v>851</v>
      </c>
      <c r="L9" s="76">
        <v>1013</v>
      </c>
      <c r="M9" s="87">
        <v>0.265044479330194</v>
      </c>
      <c r="N9" s="76">
        <v>175</v>
      </c>
      <c r="O9" s="76">
        <v>1074</v>
      </c>
      <c r="P9" s="76">
        <v>1249</v>
      </c>
      <c r="Q9" s="87">
        <v>0.326792255363684</v>
      </c>
      <c r="R9" s="76">
        <v>153</v>
      </c>
      <c r="S9" s="76">
        <v>655</v>
      </c>
      <c r="T9" s="76">
        <v>808</v>
      </c>
      <c r="U9" s="87">
        <v>0.211407639979069</v>
      </c>
      <c r="V9" s="76">
        <v>92</v>
      </c>
      <c r="W9" s="76">
        <v>238</v>
      </c>
      <c r="X9" s="76">
        <v>330</v>
      </c>
      <c r="Y9" s="87">
        <v>0.0863422291993721</v>
      </c>
      <c r="Z9" s="76">
        <v>662</v>
      </c>
      <c r="AA9" s="76">
        <v>3160</v>
      </c>
      <c r="AB9" s="76">
        <v>3822</v>
      </c>
    </row>
    <row r="10" spans="1:28" s="1" customFormat="1" ht="18.75" customHeight="1">
      <c r="A10" s="88" t="s">
        <v>6</v>
      </c>
      <c r="B10" s="76">
        <v>0</v>
      </c>
      <c r="C10" s="76">
        <v>0</v>
      </c>
      <c r="D10" s="76">
        <v>0</v>
      </c>
      <c r="E10" s="87">
        <v>0</v>
      </c>
      <c r="F10" s="76">
        <v>1</v>
      </c>
      <c r="G10" s="76">
        <v>6</v>
      </c>
      <c r="H10" s="76">
        <v>7</v>
      </c>
      <c r="I10" s="87">
        <v>0.0409356725146199</v>
      </c>
      <c r="J10" s="76">
        <v>13</v>
      </c>
      <c r="K10" s="76">
        <v>16</v>
      </c>
      <c r="L10" s="76">
        <v>29</v>
      </c>
      <c r="M10" s="87">
        <v>0.169590643274854</v>
      </c>
      <c r="N10" s="76">
        <v>28</v>
      </c>
      <c r="O10" s="76">
        <v>38</v>
      </c>
      <c r="P10" s="76">
        <v>66</v>
      </c>
      <c r="Q10" s="87">
        <v>0.385964912280702</v>
      </c>
      <c r="R10" s="76">
        <v>31</v>
      </c>
      <c r="S10" s="76">
        <v>28</v>
      </c>
      <c r="T10" s="76">
        <v>59</v>
      </c>
      <c r="U10" s="87">
        <v>0.345029239766082</v>
      </c>
      <c r="V10" s="76">
        <v>9</v>
      </c>
      <c r="W10" s="76">
        <v>1</v>
      </c>
      <c r="X10" s="76">
        <v>10</v>
      </c>
      <c r="Y10" s="87">
        <v>0.0584795321637427</v>
      </c>
      <c r="Z10" s="76">
        <v>82</v>
      </c>
      <c r="AA10" s="76">
        <v>89</v>
      </c>
      <c r="AB10" s="76">
        <v>171</v>
      </c>
    </row>
    <row r="11" spans="1:28" s="1" customFormat="1" ht="18.75" customHeight="1">
      <c r="A11" s="88" t="s">
        <v>7</v>
      </c>
      <c r="B11" s="76">
        <v>1</v>
      </c>
      <c r="C11" s="76">
        <v>4</v>
      </c>
      <c r="D11" s="76">
        <v>5</v>
      </c>
      <c r="E11" s="87">
        <v>0.00701262272089762</v>
      </c>
      <c r="F11" s="76">
        <v>61</v>
      </c>
      <c r="G11" s="76">
        <v>71</v>
      </c>
      <c r="H11" s="76">
        <v>132</v>
      </c>
      <c r="I11" s="87">
        <v>0.185133239831697</v>
      </c>
      <c r="J11" s="76">
        <v>92</v>
      </c>
      <c r="K11" s="76">
        <v>169</v>
      </c>
      <c r="L11" s="76">
        <v>261</v>
      </c>
      <c r="M11" s="87">
        <v>0.366058906030856</v>
      </c>
      <c r="N11" s="76">
        <v>107</v>
      </c>
      <c r="O11" s="76">
        <v>130</v>
      </c>
      <c r="P11" s="76">
        <v>237</v>
      </c>
      <c r="Q11" s="87">
        <v>0.332398316970547</v>
      </c>
      <c r="R11" s="76">
        <v>43</v>
      </c>
      <c r="S11" s="76">
        <v>22</v>
      </c>
      <c r="T11" s="76">
        <v>65</v>
      </c>
      <c r="U11" s="87">
        <v>0.091164095371669</v>
      </c>
      <c r="V11" s="76">
        <v>10</v>
      </c>
      <c r="W11" s="76">
        <v>3</v>
      </c>
      <c r="X11" s="76">
        <v>13</v>
      </c>
      <c r="Y11" s="87">
        <v>0.0182328190743338</v>
      </c>
      <c r="Z11" s="76">
        <v>314</v>
      </c>
      <c r="AA11" s="76">
        <v>399</v>
      </c>
      <c r="AB11" s="76">
        <v>713</v>
      </c>
    </row>
    <row r="12" spans="1:28" s="1" customFormat="1" ht="18.75" customHeight="1">
      <c r="A12" s="88" t="s">
        <v>8</v>
      </c>
      <c r="B12" s="76">
        <v>1</v>
      </c>
      <c r="C12" s="76">
        <v>1</v>
      </c>
      <c r="D12" s="76">
        <v>2</v>
      </c>
      <c r="E12" s="87">
        <v>0.000394555139080687</v>
      </c>
      <c r="F12" s="76">
        <v>45</v>
      </c>
      <c r="G12" s="76">
        <v>362</v>
      </c>
      <c r="H12" s="76">
        <v>407</v>
      </c>
      <c r="I12" s="87">
        <v>0.0802919708029197</v>
      </c>
      <c r="J12" s="76">
        <v>165</v>
      </c>
      <c r="K12" s="76">
        <v>1220</v>
      </c>
      <c r="L12" s="76">
        <v>1385</v>
      </c>
      <c r="M12" s="87">
        <v>0.273229433813375</v>
      </c>
      <c r="N12" s="76">
        <v>306</v>
      </c>
      <c r="O12" s="76">
        <v>1396</v>
      </c>
      <c r="P12" s="76">
        <v>1702</v>
      </c>
      <c r="Q12" s="87">
        <v>0.335766423357664</v>
      </c>
      <c r="R12" s="76">
        <v>299</v>
      </c>
      <c r="S12" s="76">
        <v>774</v>
      </c>
      <c r="T12" s="76">
        <v>1073</v>
      </c>
      <c r="U12" s="87">
        <v>0.211678832116788</v>
      </c>
      <c r="V12" s="76">
        <v>176</v>
      </c>
      <c r="W12" s="76">
        <v>324</v>
      </c>
      <c r="X12" s="76">
        <v>500</v>
      </c>
      <c r="Y12" s="87">
        <v>0.0986387847701716</v>
      </c>
      <c r="Z12" s="76">
        <v>992</v>
      </c>
      <c r="AA12" s="76">
        <v>4077</v>
      </c>
      <c r="AB12" s="76">
        <v>5069</v>
      </c>
    </row>
    <row r="13" spans="1:28" s="1" customFormat="1" ht="23.25" customHeight="1">
      <c r="A13" s="88" t="s">
        <v>288</v>
      </c>
      <c r="B13" s="76">
        <v>0</v>
      </c>
      <c r="C13" s="76">
        <v>1</v>
      </c>
      <c r="D13" s="76">
        <v>1</v>
      </c>
      <c r="E13" s="87">
        <v>0.00157977883096367</v>
      </c>
      <c r="F13" s="76">
        <v>9</v>
      </c>
      <c r="G13" s="76">
        <v>10</v>
      </c>
      <c r="H13" s="76">
        <v>19</v>
      </c>
      <c r="I13" s="87">
        <v>0.0300157977883096</v>
      </c>
      <c r="J13" s="76">
        <v>54</v>
      </c>
      <c r="K13" s="76">
        <v>44</v>
      </c>
      <c r="L13" s="76">
        <v>98</v>
      </c>
      <c r="M13" s="87">
        <v>0.154818325434439</v>
      </c>
      <c r="N13" s="76">
        <v>133</v>
      </c>
      <c r="O13" s="76">
        <v>256</v>
      </c>
      <c r="P13" s="76">
        <v>389</v>
      </c>
      <c r="Q13" s="87">
        <v>0.614533965244866</v>
      </c>
      <c r="R13" s="76">
        <v>43</v>
      </c>
      <c r="S13" s="76">
        <v>70</v>
      </c>
      <c r="T13" s="76">
        <v>113</v>
      </c>
      <c r="U13" s="87">
        <v>0.178515007898894</v>
      </c>
      <c r="V13" s="76">
        <v>8</v>
      </c>
      <c r="W13" s="76">
        <v>5</v>
      </c>
      <c r="X13" s="76">
        <v>13</v>
      </c>
      <c r="Y13" s="87">
        <v>0.0205371248025276</v>
      </c>
      <c r="Z13" s="76">
        <v>247</v>
      </c>
      <c r="AA13" s="76">
        <v>386</v>
      </c>
      <c r="AB13" s="76">
        <v>633</v>
      </c>
    </row>
    <row r="14" spans="1:28" s="1" customFormat="1" ht="19.5" customHeight="1">
      <c r="A14" s="88" t="s">
        <v>10</v>
      </c>
      <c r="B14" s="76">
        <v>4424</v>
      </c>
      <c r="C14" s="76">
        <v>18534</v>
      </c>
      <c r="D14" s="76">
        <v>22958</v>
      </c>
      <c r="E14" s="87">
        <v>0.0825129836289468</v>
      </c>
      <c r="F14" s="76">
        <v>12748</v>
      </c>
      <c r="G14" s="76">
        <v>37087</v>
      </c>
      <c r="H14" s="76">
        <v>49835</v>
      </c>
      <c r="I14" s="87">
        <v>0.179111182992794</v>
      </c>
      <c r="J14" s="76">
        <v>15513</v>
      </c>
      <c r="K14" s="76">
        <v>54170</v>
      </c>
      <c r="L14" s="76">
        <v>69683</v>
      </c>
      <c r="M14" s="87">
        <v>0.250446564954086</v>
      </c>
      <c r="N14" s="76">
        <v>23084</v>
      </c>
      <c r="O14" s="76">
        <v>90101</v>
      </c>
      <c r="P14" s="76">
        <v>113185</v>
      </c>
      <c r="Q14" s="87">
        <v>0.406796413104031</v>
      </c>
      <c r="R14" s="76">
        <v>5544</v>
      </c>
      <c r="S14" s="76">
        <v>14855</v>
      </c>
      <c r="T14" s="76">
        <v>20399</v>
      </c>
      <c r="U14" s="87">
        <v>0.0733157223210595</v>
      </c>
      <c r="V14" s="76">
        <v>716</v>
      </c>
      <c r="W14" s="76">
        <v>1459</v>
      </c>
      <c r="X14" s="76">
        <v>2175</v>
      </c>
      <c r="Y14" s="87">
        <v>0.00781713299908351</v>
      </c>
      <c r="Z14" s="76">
        <v>62029</v>
      </c>
      <c r="AA14" s="76">
        <v>216206</v>
      </c>
      <c r="AB14" s="76">
        <v>278235</v>
      </c>
    </row>
    <row r="15" spans="1:28" s="1" customFormat="1" ht="19.5" customHeight="1">
      <c r="A15" s="88" t="s">
        <v>11</v>
      </c>
      <c r="B15" s="76">
        <v>957</v>
      </c>
      <c r="C15" s="76">
        <v>2136</v>
      </c>
      <c r="D15" s="76">
        <v>3093</v>
      </c>
      <c r="E15" s="87">
        <v>0.0858284540888531</v>
      </c>
      <c r="F15" s="76">
        <v>3193</v>
      </c>
      <c r="G15" s="76">
        <v>5069</v>
      </c>
      <c r="H15" s="76">
        <v>8262</v>
      </c>
      <c r="I15" s="87">
        <v>0.229264367178178</v>
      </c>
      <c r="J15" s="76">
        <v>2456</v>
      </c>
      <c r="K15" s="76">
        <v>5144</v>
      </c>
      <c r="L15" s="76">
        <v>7600</v>
      </c>
      <c r="M15" s="87">
        <v>0.210894358575908</v>
      </c>
      <c r="N15" s="76">
        <v>3855</v>
      </c>
      <c r="O15" s="76">
        <v>8465</v>
      </c>
      <c r="P15" s="76">
        <v>12320</v>
      </c>
      <c r="Q15" s="87">
        <v>0.34187085495463</v>
      </c>
      <c r="R15" s="76">
        <v>1860</v>
      </c>
      <c r="S15" s="76">
        <v>2313</v>
      </c>
      <c r="T15" s="76">
        <v>4173</v>
      </c>
      <c r="U15" s="87">
        <v>0.115797652412798</v>
      </c>
      <c r="V15" s="76">
        <v>325</v>
      </c>
      <c r="W15" s="76">
        <v>264</v>
      </c>
      <c r="X15" s="76">
        <v>589</v>
      </c>
      <c r="Y15" s="87">
        <v>0.0163443127896329</v>
      </c>
      <c r="Z15" s="76">
        <v>12646</v>
      </c>
      <c r="AA15" s="76">
        <v>23391</v>
      </c>
      <c r="AB15" s="76">
        <v>36037</v>
      </c>
    </row>
    <row r="16" spans="1:28" s="1" customFormat="1" ht="21" customHeight="1">
      <c r="A16" s="88" t="s">
        <v>12</v>
      </c>
      <c r="B16" s="76">
        <v>290</v>
      </c>
      <c r="C16" s="76">
        <v>702</v>
      </c>
      <c r="D16" s="76">
        <v>992</v>
      </c>
      <c r="E16" s="87">
        <v>0.106312292358804</v>
      </c>
      <c r="F16" s="76">
        <v>701</v>
      </c>
      <c r="G16" s="76">
        <v>1090</v>
      </c>
      <c r="H16" s="76">
        <v>1791</v>
      </c>
      <c r="I16" s="87">
        <v>0.191940842353445</v>
      </c>
      <c r="J16" s="76">
        <v>505</v>
      </c>
      <c r="K16" s="76">
        <v>404</v>
      </c>
      <c r="L16" s="76">
        <v>909</v>
      </c>
      <c r="M16" s="87">
        <v>0.0974172114457186</v>
      </c>
      <c r="N16" s="76">
        <v>2097</v>
      </c>
      <c r="O16" s="76">
        <v>1823</v>
      </c>
      <c r="P16" s="76">
        <v>3920</v>
      </c>
      <c r="Q16" s="87">
        <v>0.420105026256564</v>
      </c>
      <c r="R16" s="76">
        <v>1075</v>
      </c>
      <c r="S16" s="76">
        <v>438</v>
      </c>
      <c r="T16" s="76">
        <v>1513</v>
      </c>
      <c r="U16" s="87">
        <v>0.162147679777087</v>
      </c>
      <c r="V16" s="76">
        <v>179</v>
      </c>
      <c r="W16" s="76">
        <v>27</v>
      </c>
      <c r="X16" s="76">
        <v>206</v>
      </c>
      <c r="Y16" s="87">
        <v>0.0220769478083807</v>
      </c>
      <c r="Z16" s="76">
        <v>4847</v>
      </c>
      <c r="AA16" s="76">
        <v>4484</v>
      </c>
      <c r="AB16" s="76">
        <v>9331</v>
      </c>
    </row>
    <row r="17" spans="1:28" s="1" customFormat="1" ht="23.25" customHeight="1">
      <c r="A17" s="88" t="s">
        <v>13</v>
      </c>
      <c r="B17" s="76">
        <v>204</v>
      </c>
      <c r="C17" s="76">
        <v>1073</v>
      </c>
      <c r="D17" s="76">
        <v>1277</v>
      </c>
      <c r="E17" s="87">
        <v>0.0619872821707684</v>
      </c>
      <c r="F17" s="76">
        <v>696</v>
      </c>
      <c r="G17" s="76">
        <v>3322</v>
      </c>
      <c r="H17" s="76">
        <v>4018</v>
      </c>
      <c r="I17" s="87">
        <v>0.195039075773021</v>
      </c>
      <c r="J17" s="76">
        <v>790</v>
      </c>
      <c r="K17" s="76">
        <v>3827</v>
      </c>
      <c r="L17" s="76">
        <v>4617</v>
      </c>
      <c r="M17" s="87">
        <v>0.224115334207077</v>
      </c>
      <c r="N17" s="76">
        <v>1371</v>
      </c>
      <c r="O17" s="76">
        <v>6233</v>
      </c>
      <c r="P17" s="76">
        <v>7604</v>
      </c>
      <c r="Q17" s="87">
        <v>0.3691082957138</v>
      </c>
      <c r="R17" s="76">
        <v>613</v>
      </c>
      <c r="S17" s="76">
        <v>2119</v>
      </c>
      <c r="T17" s="76">
        <v>2732</v>
      </c>
      <c r="U17" s="87">
        <v>0.132614921605747</v>
      </c>
      <c r="V17" s="76">
        <v>103</v>
      </c>
      <c r="W17" s="76">
        <v>250</v>
      </c>
      <c r="X17" s="76">
        <v>353</v>
      </c>
      <c r="Y17" s="87">
        <v>0.0171350905295859</v>
      </c>
      <c r="Z17" s="76">
        <v>3777</v>
      </c>
      <c r="AA17" s="76">
        <v>16824</v>
      </c>
      <c r="AB17" s="76">
        <v>20601</v>
      </c>
    </row>
    <row r="18" spans="1:28" s="1" customFormat="1" ht="23.25" customHeight="1">
      <c r="A18" s="88" t="s">
        <v>14</v>
      </c>
      <c r="B18" s="76">
        <v>0</v>
      </c>
      <c r="C18" s="76">
        <v>0</v>
      </c>
      <c r="D18" s="76">
        <v>0</v>
      </c>
      <c r="E18" s="87">
        <v>0</v>
      </c>
      <c r="F18" s="76">
        <v>16</v>
      </c>
      <c r="G18" s="76">
        <v>7</v>
      </c>
      <c r="H18" s="76">
        <v>23</v>
      </c>
      <c r="I18" s="87">
        <v>0.0891472868217054</v>
      </c>
      <c r="J18" s="76">
        <v>51</v>
      </c>
      <c r="K18" s="76">
        <v>9</v>
      </c>
      <c r="L18" s="76">
        <v>60</v>
      </c>
      <c r="M18" s="87">
        <v>0.232558139534884</v>
      </c>
      <c r="N18" s="76">
        <v>104</v>
      </c>
      <c r="O18" s="76">
        <v>11</v>
      </c>
      <c r="P18" s="76">
        <v>115</v>
      </c>
      <c r="Q18" s="87">
        <v>0.445736434108527</v>
      </c>
      <c r="R18" s="76">
        <v>35</v>
      </c>
      <c r="S18" s="76">
        <v>2</v>
      </c>
      <c r="T18" s="76">
        <v>37</v>
      </c>
      <c r="U18" s="87">
        <v>0.143410852713178</v>
      </c>
      <c r="V18" s="76">
        <v>23</v>
      </c>
      <c r="W18" s="76">
        <v>0</v>
      </c>
      <c r="X18" s="76">
        <v>23</v>
      </c>
      <c r="Y18" s="87">
        <v>0.0891472868217054</v>
      </c>
      <c r="Z18" s="76">
        <v>229</v>
      </c>
      <c r="AA18" s="76">
        <v>29</v>
      </c>
      <c r="AB18" s="76">
        <v>258</v>
      </c>
    </row>
    <row r="19" spans="1:28" s="1" customFormat="1" ht="21.75" customHeight="1">
      <c r="A19" s="88" t="s">
        <v>15</v>
      </c>
      <c r="B19" s="76">
        <v>1</v>
      </c>
      <c r="C19" s="76">
        <v>0</v>
      </c>
      <c r="D19" s="76">
        <v>1</v>
      </c>
      <c r="E19" s="87">
        <v>0.00079428117553614</v>
      </c>
      <c r="F19" s="76">
        <v>51</v>
      </c>
      <c r="G19" s="76">
        <v>43</v>
      </c>
      <c r="H19" s="76">
        <v>94</v>
      </c>
      <c r="I19" s="87">
        <v>0.0746624305003971</v>
      </c>
      <c r="J19" s="76">
        <v>222</v>
      </c>
      <c r="K19" s="76">
        <v>111</v>
      </c>
      <c r="L19" s="76">
        <v>333</v>
      </c>
      <c r="M19" s="87">
        <v>0.264495631453535</v>
      </c>
      <c r="N19" s="76">
        <v>393</v>
      </c>
      <c r="O19" s="76">
        <v>159</v>
      </c>
      <c r="P19" s="76">
        <v>552</v>
      </c>
      <c r="Q19" s="87">
        <v>0.438443208895949</v>
      </c>
      <c r="R19" s="76">
        <v>185</v>
      </c>
      <c r="S19" s="76">
        <v>54</v>
      </c>
      <c r="T19" s="76">
        <v>239</v>
      </c>
      <c r="U19" s="87">
        <v>0.189833200953137</v>
      </c>
      <c r="V19" s="76">
        <v>37</v>
      </c>
      <c r="W19" s="76">
        <v>3</v>
      </c>
      <c r="X19" s="76">
        <v>40</v>
      </c>
      <c r="Y19" s="87">
        <v>0.0317712470214456</v>
      </c>
      <c r="Z19" s="76">
        <v>889</v>
      </c>
      <c r="AA19" s="76">
        <v>370</v>
      </c>
      <c r="AB19" s="76">
        <v>1259</v>
      </c>
    </row>
    <row r="20" spans="1:28" s="1" customFormat="1" ht="23.25" customHeight="1">
      <c r="A20" s="88" t="s">
        <v>16</v>
      </c>
      <c r="B20" s="76">
        <v>810</v>
      </c>
      <c r="C20" s="76">
        <v>1508</v>
      </c>
      <c r="D20" s="76">
        <v>2318</v>
      </c>
      <c r="E20" s="87">
        <v>0.0200553729018861</v>
      </c>
      <c r="F20" s="76">
        <v>4858</v>
      </c>
      <c r="G20" s="76">
        <v>7146</v>
      </c>
      <c r="H20" s="76">
        <v>12004</v>
      </c>
      <c r="I20" s="87">
        <v>0.10385879910019</v>
      </c>
      <c r="J20" s="76">
        <v>9126</v>
      </c>
      <c r="K20" s="76">
        <v>17253</v>
      </c>
      <c r="L20" s="76">
        <v>26379</v>
      </c>
      <c r="M20" s="87">
        <v>0.228231527946011</v>
      </c>
      <c r="N20" s="76">
        <v>17736</v>
      </c>
      <c r="O20" s="76">
        <v>34228</v>
      </c>
      <c r="P20" s="76">
        <v>51964</v>
      </c>
      <c r="Q20" s="87">
        <v>0.449593355251774</v>
      </c>
      <c r="R20" s="76">
        <v>7264</v>
      </c>
      <c r="S20" s="76">
        <v>11961</v>
      </c>
      <c r="T20" s="76">
        <v>19225</v>
      </c>
      <c r="U20" s="87">
        <v>0.166335006056411</v>
      </c>
      <c r="V20" s="76">
        <v>1435</v>
      </c>
      <c r="W20" s="76">
        <v>2255</v>
      </c>
      <c r="X20" s="76">
        <v>3690</v>
      </c>
      <c r="Y20" s="87">
        <v>0.0319259387437273</v>
      </c>
      <c r="Z20" s="76">
        <v>41229</v>
      </c>
      <c r="AA20" s="76">
        <v>74351</v>
      </c>
      <c r="AB20" s="76">
        <v>115580</v>
      </c>
    </row>
    <row r="21" spans="1:28" s="1" customFormat="1" ht="23.25" customHeight="1">
      <c r="A21" s="88" t="s">
        <v>17</v>
      </c>
      <c r="B21" s="76">
        <v>0</v>
      </c>
      <c r="C21" s="76">
        <v>0</v>
      </c>
      <c r="D21" s="76">
        <v>0</v>
      </c>
      <c r="E21" s="87">
        <v>0</v>
      </c>
      <c r="F21" s="76">
        <v>7</v>
      </c>
      <c r="G21" s="76">
        <v>12</v>
      </c>
      <c r="H21" s="76">
        <v>19</v>
      </c>
      <c r="I21" s="87">
        <v>0.0268361581920904</v>
      </c>
      <c r="J21" s="76">
        <v>61</v>
      </c>
      <c r="K21" s="76">
        <v>66</v>
      </c>
      <c r="L21" s="76">
        <v>127</v>
      </c>
      <c r="M21" s="87">
        <v>0.179378531073446</v>
      </c>
      <c r="N21" s="76">
        <v>164</v>
      </c>
      <c r="O21" s="76">
        <v>152</v>
      </c>
      <c r="P21" s="76">
        <v>316</v>
      </c>
      <c r="Q21" s="87">
        <v>0.446327683615819</v>
      </c>
      <c r="R21" s="76">
        <v>91</v>
      </c>
      <c r="S21" s="76">
        <v>95</v>
      </c>
      <c r="T21" s="76">
        <v>186</v>
      </c>
      <c r="U21" s="87">
        <v>0.26271186440678</v>
      </c>
      <c r="V21" s="76">
        <v>30</v>
      </c>
      <c r="W21" s="76">
        <v>30</v>
      </c>
      <c r="X21" s="76">
        <v>60</v>
      </c>
      <c r="Y21" s="87">
        <v>0.0847457627118644</v>
      </c>
      <c r="Z21" s="76">
        <v>353</v>
      </c>
      <c r="AA21" s="76">
        <v>355</v>
      </c>
      <c r="AB21" s="76">
        <v>708</v>
      </c>
    </row>
    <row r="22" spans="1:28" s="1" customFormat="1" ht="23.25" customHeight="1">
      <c r="A22" s="88" t="s">
        <v>18</v>
      </c>
      <c r="B22" s="76">
        <v>451</v>
      </c>
      <c r="C22" s="76">
        <v>834</v>
      </c>
      <c r="D22" s="76">
        <v>1285</v>
      </c>
      <c r="E22" s="87">
        <v>0.0212007721370708</v>
      </c>
      <c r="F22" s="76">
        <v>1660</v>
      </c>
      <c r="G22" s="76">
        <v>3684</v>
      </c>
      <c r="H22" s="76">
        <v>5344</v>
      </c>
      <c r="I22" s="87">
        <v>0.0881688142416393</v>
      </c>
      <c r="J22" s="76">
        <v>3191</v>
      </c>
      <c r="K22" s="76">
        <v>8251</v>
      </c>
      <c r="L22" s="76">
        <v>11442</v>
      </c>
      <c r="M22" s="87">
        <v>0.188777614624408</v>
      </c>
      <c r="N22" s="76">
        <v>6629</v>
      </c>
      <c r="O22" s="76">
        <v>22278</v>
      </c>
      <c r="P22" s="76">
        <v>28907</v>
      </c>
      <c r="Q22" s="87">
        <v>0.476926630479616</v>
      </c>
      <c r="R22" s="76">
        <v>3583</v>
      </c>
      <c r="S22" s="76">
        <v>7953</v>
      </c>
      <c r="T22" s="76">
        <v>11536</v>
      </c>
      <c r="U22" s="87">
        <v>0.190328488228209</v>
      </c>
      <c r="V22" s="76">
        <v>832</v>
      </c>
      <c r="W22" s="76">
        <v>1265</v>
      </c>
      <c r="X22" s="76">
        <v>2097</v>
      </c>
      <c r="Y22" s="87">
        <v>0.0345976802890564</v>
      </c>
      <c r="Z22" s="76">
        <v>16346</v>
      </c>
      <c r="AA22" s="76">
        <v>44265</v>
      </c>
      <c r="AB22" s="76">
        <v>60611</v>
      </c>
    </row>
    <row r="23" spans="1:28" s="1" customFormat="1" ht="26.25" customHeight="1">
      <c r="A23" s="88" t="s">
        <v>19</v>
      </c>
      <c r="B23" s="76">
        <v>0</v>
      </c>
      <c r="C23" s="76">
        <v>0</v>
      </c>
      <c r="D23" s="76">
        <v>0</v>
      </c>
      <c r="E23" s="87">
        <v>0</v>
      </c>
      <c r="F23" s="76">
        <v>25</v>
      </c>
      <c r="G23" s="76">
        <v>21</v>
      </c>
      <c r="H23" s="76">
        <v>46</v>
      </c>
      <c r="I23" s="87">
        <v>0.0194667795175624</v>
      </c>
      <c r="J23" s="76">
        <v>185</v>
      </c>
      <c r="K23" s="76">
        <v>280</v>
      </c>
      <c r="L23" s="76">
        <v>465</v>
      </c>
      <c r="M23" s="87">
        <v>0.196783749471011</v>
      </c>
      <c r="N23" s="76">
        <v>499</v>
      </c>
      <c r="O23" s="76">
        <v>756</v>
      </c>
      <c r="P23" s="76">
        <v>1255</v>
      </c>
      <c r="Q23" s="87">
        <v>0.531104528142192</v>
      </c>
      <c r="R23" s="76">
        <v>224</v>
      </c>
      <c r="S23" s="76">
        <v>304</v>
      </c>
      <c r="T23" s="76">
        <v>528</v>
      </c>
      <c r="U23" s="87">
        <v>0.22344477359289</v>
      </c>
      <c r="V23" s="76">
        <v>39</v>
      </c>
      <c r="W23" s="76">
        <v>30</v>
      </c>
      <c r="X23" s="76">
        <v>69</v>
      </c>
      <c r="Y23" s="87">
        <v>0.0292001692763436</v>
      </c>
      <c r="Z23" s="76">
        <v>972</v>
      </c>
      <c r="AA23" s="76">
        <v>1391</v>
      </c>
      <c r="AB23" s="76">
        <v>2363</v>
      </c>
    </row>
    <row r="24" spans="1:28" s="1" customFormat="1" ht="26.25" customHeight="1">
      <c r="A24" s="88" t="s">
        <v>20</v>
      </c>
      <c r="B24" s="76">
        <v>4</v>
      </c>
      <c r="C24" s="76">
        <v>0</v>
      </c>
      <c r="D24" s="76">
        <v>4</v>
      </c>
      <c r="E24" s="87">
        <v>0.00578871201157742</v>
      </c>
      <c r="F24" s="76">
        <v>0</v>
      </c>
      <c r="G24" s="76">
        <v>0</v>
      </c>
      <c r="H24" s="76">
        <v>0</v>
      </c>
      <c r="I24" s="87">
        <v>0</v>
      </c>
      <c r="J24" s="76">
        <v>26</v>
      </c>
      <c r="K24" s="76">
        <v>12</v>
      </c>
      <c r="L24" s="76">
        <v>38</v>
      </c>
      <c r="M24" s="87">
        <v>0.0549927641099855</v>
      </c>
      <c r="N24" s="76">
        <v>191</v>
      </c>
      <c r="O24" s="76">
        <v>115</v>
      </c>
      <c r="P24" s="76">
        <v>306</v>
      </c>
      <c r="Q24" s="87">
        <v>0.442836468885673</v>
      </c>
      <c r="R24" s="76">
        <v>178</v>
      </c>
      <c r="S24" s="76">
        <v>78</v>
      </c>
      <c r="T24" s="76">
        <v>256</v>
      </c>
      <c r="U24" s="87">
        <v>0.370477568740955</v>
      </c>
      <c r="V24" s="76">
        <v>74</v>
      </c>
      <c r="W24" s="76">
        <v>13</v>
      </c>
      <c r="X24" s="76">
        <v>87</v>
      </c>
      <c r="Y24" s="87">
        <v>0.125904486251809</v>
      </c>
      <c r="Z24" s="76">
        <v>473</v>
      </c>
      <c r="AA24" s="76">
        <v>218</v>
      </c>
      <c r="AB24" s="76">
        <v>691</v>
      </c>
    </row>
    <row r="25" spans="1:28" s="1" customFormat="1" ht="18.75" customHeight="1">
      <c r="A25" s="88" t="s">
        <v>304</v>
      </c>
      <c r="B25" s="76">
        <v>3</v>
      </c>
      <c r="C25" s="76">
        <v>11</v>
      </c>
      <c r="D25" s="76">
        <v>14</v>
      </c>
      <c r="E25" s="87">
        <v>0.012962962962963</v>
      </c>
      <c r="F25" s="76">
        <v>83</v>
      </c>
      <c r="G25" s="76">
        <v>352</v>
      </c>
      <c r="H25" s="76">
        <v>435</v>
      </c>
      <c r="I25" s="87">
        <v>0.402777777777778</v>
      </c>
      <c r="J25" s="76">
        <v>94</v>
      </c>
      <c r="K25" s="76">
        <v>323</v>
      </c>
      <c r="L25" s="76">
        <v>417</v>
      </c>
      <c r="M25" s="87">
        <v>0.386111111111111</v>
      </c>
      <c r="N25" s="76">
        <v>21</v>
      </c>
      <c r="O25" s="76">
        <v>153</v>
      </c>
      <c r="P25" s="76">
        <v>174</v>
      </c>
      <c r="Q25" s="87">
        <v>0.161111111111111</v>
      </c>
      <c r="R25" s="76">
        <v>7</v>
      </c>
      <c r="S25" s="76">
        <v>31</v>
      </c>
      <c r="T25" s="76">
        <v>38</v>
      </c>
      <c r="U25" s="87">
        <v>0.0351851851851852</v>
      </c>
      <c r="V25" s="76">
        <v>0</v>
      </c>
      <c r="W25" s="76">
        <v>2</v>
      </c>
      <c r="X25" s="76">
        <v>2</v>
      </c>
      <c r="Y25" s="87">
        <v>0.00185185185185185</v>
      </c>
      <c r="Z25" s="76">
        <v>208</v>
      </c>
      <c r="AA25" s="76">
        <v>872</v>
      </c>
      <c r="AB25" s="76">
        <v>1080</v>
      </c>
    </row>
    <row r="26" spans="1:28" s="1" customFormat="1" ht="18" customHeight="1">
      <c r="A26" s="89" t="s">
        <v>0</v>
      </c>
      <c r="B26" s="90">
        <v>7168</v>
      </c>
      <c r="C26" s="90">
        <v>24826</v>
      </c>
      <c r="D26" s="90">
        <v>31994</v>
      </c>
      <c r="E26" s="91">
        <v>0.0490274651265069</v>
      </c>
      <c r="F26" s="90">
        <v>32150</v>
      </c>
      <c r="G26" s="90">
        <v>72500</v>
      </c>
      <c r="H26" s="90">
        <v>104650</v>
      </c>
      <c r="I26" s="91">
        <v>0.160365200521627</v>
      </c>
      <c r="J26" s="90">
        <v>44195</v>
      </c>
      <c r="K26" s="90">
        <v>112232</v>
      </c>
      <c r="L26" s="90">
        <v>156427</v>
      </c>
      <c r="M26" s="91">
        <v>0.239708047988501</v>
      </c>
      <c r="N26" s="90">
        <v>72611</v>
      </c>
      <c r="O26" s="90">
        <v>182406</v>
      </c>
      <c r="P26" s="90">
        <v>255017</v>
      </c>
      <c r="Q26" s="91">
        <v>0.390786931117285</v>
      </c>
      <c r="R26" s="90">
        <v>35564</v>
      </c>
      <c r="S26" s="90">
        <v>49510</v>
      </c>
      <c r="T26" s="90">
        <v>85074</v>
      </c>
      <c r="U26" s="91">
        <v>0.130367024072403</v>
      </c>
      <c r="V26" s="90">
        <v>10819</v>
      </c>
      <c r="W26" s="90">
        <v>8592</v>
      </c>
      <c r="X26" s="90">
        <v>19411</v>
      </c>
      <c r="Y26" s="91">
        <v>0.0297453311736771</v>
      </c>
      <c r="Z26" s="90">
        <v>202507</v>
      </c>
      <c r="AA26" s="90">
        <v>450066</v>
      </c>
      <c r="AB26" s="90">
        <v>652573</v>
      </c>
    </row>
    <row r="27" spans="1:28" s="1" customFormat="1" ht="11.25">
      <c r="A27" s="30" t="s">
        <v>72</v>
      </c>
      <c r="B27" s="30"/>
      <c r="C27" s="92"/>
      <c r="D27" s="92"/>
      <c r="E27" s="92"/>
      <c r="F27" s="93"/>
      <c r="G27" s="92"/>
      <c r="H27" s="92"/>
      <c r="I27" s="92"/>
      <c r="J27" s="93"/>
      <c r="K27" s="92"/>
      <c r="L27" s="92"/>
      <c r="M27" s="92"/>
      <c r="N27" s="93"/>
      <c r="O27" s="92"/>
      <c r="P27" s="92"/>
      <c r="Q27" s="92"/>
      <c r="R27" s="92"/>
      <c r="S27" s="92"/>
      <c r="T27" s="92"/>
      <c r="U27" s="92"/>
      <c r="V27" s="93"/>
      <c r="W27" s="92"/>
      <c r="X27" s="92"/>
      <c r="Y27" s="92"/>
      <c r="Z27" s="93"/>
      <c r="AA27" s="92"/>
      <c r="AB27" s="92"/>
    </row>
    <row r="28" spans="1:2" s="1" customFormat="1" ht="16.5" customHeight="1">
      <c r="A28" s="159" t="s">
        <v>286</v>
      </c>
      <c r="B28" s="30"/>
    </row>
  </sheetData>
  <sheetProtection/>
  <mergeCells count="9">
    <mergeCell ref="A1:AB1"/>
    <mergeCell ref="A3:A4"/>
    <mergeCell ref="B3:E3"/>
    <mergeCell ref="F3:I3"/>
    <mergeCell ref="J3:M3"/>
    <mergeCell ref="N3:Q3"/>
    <mergeCell ref="R3:U3"/>
    <mergeCell ref="V3:Y3"/>
    <mergeCell ref="Z3:AB3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71"/>
  <headerFooter alignWithMargins="0">
    <oddFooter>&amp;RFonte: Tab.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S57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28.8515625" style="0" customWidth="1"/>
    <col min="2" max="2" width="4.421875" style="57" customWidth="1"/>
    <col min="3" max="3" width="5.421875" style="57" customWidth="1"/>
    <col min="4" max="4" width="4.421875" style="57" customWidth="1"/>
    <col min="5" max="5" width="5.421875" style="57" customWidth="1"/>
    <col min="6" max="6" width="4.421875" style="0" customWidth="1"/>
    <col min="7" max="7" width="5.421875" style="0" customWidth="1"/>
    <col min="8" max="8" width="4.421875" style="0" customWidth="1"/>
    <col min="9" max="9" width="5.421875" style="0" customWidth="1"/>
    <col min="10" max="10" width="4.421875" style="0" customWidth="1"/>
    <col min="11" max="11" width="5.421875" style="0" customWidth="1"/>
    <col min="12" max="12" width="4.421875" style="0" customWidth="1"/>
    <col min="13" max="13" width="5.421875" style="0" customWidth="1"/>
    <col min="14" max="14" width="4.140625" style="0" customWidth="1"/>
    <col min="15" max="15" width="5.421875" style="0" customWidth="1"/>
    <col min="16" max="16" width="5.00390625" style="0" bestFit="1" customWidth="1"/>
    <col min="17" max="19" width="5.421875" style="0" customWidth="1"/>
    <col min="20" max="20" width="5.00390625" style="0" bestFit="1" customWidth="1"/>
    <col min="21" max="21" width="5.421875" style="0" customWidth="1"/>
    <col min="22" max="22" width="4.8515625" style="0" bestFit="1" customWidth="1"/>
    <col min="23" max="23" width="5.421875" style="0" customWidth="1"/>
    <col min="24" max="24" width="5.00390625" style="0" bestFit="1" customWidth="1"/>
    <col min="25" max="25" width="5.421875" style="0" customWidth="1"/>
    <col min="26" max="26" width="4.8515625" style="0" bestFit="1" customWidth="1"/>
    <col min="27" max="27" width="5.421875" style="0" customWidth="1"/>
    <col min="28" max="28" width="5.00390625" style="0" bestFit="1" customWidth="1"/>
    <col min="29" max="29" width="5.421875" style="0" customWidth="1"/>
    <col min="30" max="30" width="4.8515625" style="0" bestFit="1" customWidth="1"/>
    <col min="31" max="31" width="5.421875" style="0" customWidth="1"/>
    <col min="32" max="32" width="5.00390625" style="0" bestFit="1" customWidth="1"/>
    <col min="33" max="33" width="5.421875" style="0" customWidth="1"/>
    <col min="34" max="34" width="4.8515625" style="0" bestFit="1" customWidth="1"/>
    <col min="35" max="35" width="5.421875" style="0" customWidth="1"/>
    <col min="36" max="36" width="5.00390625" style="0" bestFit="1" customWidth="1"/>
    <col min="37" max="37" width="5.421875" style="0" customWidth="1"/>
    <col min="38" max="38" width="4.421875" style="0" customWidth="1"/>
    <col min="39" max="39" width="5.421875" style="0" customWidth="1"/>
    <col min="40" max="40" width="5.00390625" style="0" bestFit="1" customWidth="1"/>
    <col min="41" max="43" width="5.421875" style="0" customWidth="1"/>
    <col min="44" max="44" width="5.00390625" style="0" bestFit="1" customWidth="1"/>
    <col min="45" max="45" width="6.421875" style="0" customWidth="1"/>
  </cols>
  <sheetData>
    <row r="1" spans="1:23" s="1" customFormat="1" ht="21.75" customHeight="1">
      <c r="A1" s="2" t="s">
        <v>312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45" s="1" customFormat="1" ht="15.75" customHeight="1" thickBot="1">
      <c r="A2" s="40"/>
      <c r="B2" s="346" t="s">
        <v>77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</row>
    <row r="3" spans="1:45" s="1" customFormat="1" ht="18" customHeight="1">
      <c r="A3" s="347" t="s">
        <v>21</v>
      </c>
      <c r="B3" s="349" t="s">
        <v>29</v>
      </c>
      <c r="C3" s="350"/>
      <c r="D3" s="350"/>
      <c r="E3" s="351"/>
      <c r="F3" s="343" t="s">
        <v>30</v>
      </c>
      <c r="G3" s="344"/>
      <c r="H3" s="344"/>
      <c r="I3" s="345"/>
      <c r="J3" s="343" t="s">
        <v>31</v>
      </c>
      <c r="K3" s="344"/>
      <c r="L3" s="344"/>
      <c r="M3" s="345"/>
      <c r="N3" s="343" t="s">
        <v>48</v>
      </c>
      <c r="O3" s="344"/>
      <c r="P3" s="344"/>
      <c r="Q3" s="345"/>
      <c r="R3" s="343" t="s">
        <v>47</v>
      </c>
      <c r="S3" s="344"/>
      <c r="T3" s="344"/>
      <c r="U3" s="345"/>
      <c r="V3" s="343" t="s">
        <v>32</v>
      </c>
      <c r="W3" s="344"/>
      <c r="X3" s="344"/>
      <c r="Y3" s="345"/>
      <c r="Z3" s="343" t="s">
        <v>49</v>
      </c>
      <c r="AA3" s="344"/>
      <c r="AB3" s="344"/>
      <c r="AC3" s="345"/>
      <c r="AD3" s="343" t="s">
        <v>33</v>
      </c>
      <c r="AE3" s="344"/>
      <c r="AF3" s="344"/>
      <c r="AG3" s="345"/>
      <c r="AH3" s="343" t="s">
        <v>46</v>
      </c>
      <c r="AI3" s="344"/>
      <c r="AJ3" s="344"/>
      <c r="AK3" s="345"/>
      <c r="AL3" s="343" t="s">
        <v>34</v>
      </c>
      <c r="AM3" s="344"/>
      <c r="AN3" s="344"/>
      <c r="AO3" s="345"/>
      <c r="AP3" s="343" t="s">
        <v>35</v>
      </c>
      <c r="AQ3" s="344"/>
      <c r="AR3" s="344"/>
      <c r="AS3" s="345"/>
    </row>
    <row r="4" spans="1:45" s="1" customFormat="1" ht="35.25" customHeight="1" thickBot="1">
      <c r="A4" s="348"/>
      <c r="B4" s="41" t="s">
        <v>78</v>
      </c>
      <c r="C4" s="42" t="s">
        <v>79</v>
      </c>
      <c r="D4" s="42" t="s">
        <v>80</v>
      </c>
      <c r="E4" s="43" t="s">
        <v>28</v>
      </c>
      <c r="F4" s="41" t="s">
        <v>78</v>
      </c>
      <c r="G4" s="42" t="s">
        <v>79</v>
      </c>
      <c r="H4" s="42" t="s">
        <v>80</v>
      </c>
      <c r="I4" s="43" t="s">
        <v>28</v>
      </c>
      <c r="J4" s="41" t="s">
        <v>78</v>
      </c>
      <c r="K4" s="42" t="s">
        <v>79</v>
      </c>
      <c r="L4" s="42" t="s">
        <v>80</v>
      </c>
      <c r="M4" s="43" t="s">
        <v>28</v>
      </c>
      <c r="N4" s="41" t="s">
        <v>78</v>
      </c>
      <c r="O4" s="42" t="s">
        <v>79</v>
      </c>
      <c r="P4" s="42" t="s">
        <v>80</v>
      </c>
      <c r="Q4" s="43" t="s">
        <v>28</v>
      </c>
      <c r="R4" s="41" t="s">
        <v>78</v>
      </c>
      <c r="S4" s="42" t="s">
        <v>79</v>
      </c>
      <c r="T4" s="42" t="s">
        <v>80</v>
      </c>
      <c r="U4" s="43" t="s">
        <v>28</v>
      </c>
      <c r="V4" s="41" t="s">
        <v>78</v>
      </c>
      <c r="W4" s="42" t="s">
        <v>79</v>
      </c>
      <c r="X4" s="42" t="s">
        <v>80</v>
      </c>
      <c r="Y4" s="43" t="s">
        <v>28</v>
      </c>
      <c r="Z4" s="41" t="s">
        <v>78</v>
      </c>
      <c r="AA4" s="42" t="s">
        <v>79</v>
      </c>
      <c r="AB4" s="42" t="s">
        <v>80</v>
      </c>
      <c r="AC4" s="43" t="s">
        <v>28</v>
      </c>
      <c r="AD4" s="41" t="s">
        <v>78</v>
      </c>
      <c r="AE4" s="42" t="s">
        <v>79</v>
      </c>
      <c r="AF4" s="42" t="s">
        <v>80</v>
      </c>
      <c r="AG4" s="43" t="s">
        <v>28</v>
      </c>
      <c r="AH4" s="41" t="s">
        <v>78</v>
      </c>
      <c r="AI4" s="42" t="s">
        <v>79</v>
      </c>
      <c r="AJ4" s="42" t="s">
        <v>80</v>
      </c>
      <c r="AK4" s="43" t="s">
        <v>28</v>
      </c>
      <c r="AL4" s="41" t="s">
        <v>78</v>
      </c>
      <c r="AM4" s="42" t="s">
        <v>79</v>
      </c>
      <c r="AN4" s="42" t="s">
        <v>80</v>
      </c>
      <c r="AO4" s="43" t="s">
        <v>28</v>
      </c>
      <c r="AP4" s="41" t="s">
        <v>78</v>
      </c>
      <c r="AQ4" s="42" t="s">
        <v>79</v>
      </c>
      <c r="AR4" s="42" t="s">
        <v>80</v>
      </c>
      <c r="AS4" s="43" t="s">
        <v>28</v>
      </c>
    </row>
    <row r="5" spans="1:45" s="1" customFormat="1" ht="14.25" customHeight="1">
      <c r="A5" s="44" t="s">
        <v>1</v>
      </c>
      <c r="B5" s="45">
        <v>531</v>
      </c>
      <c r="C5" s="46">
        <v>74</v>
      </c>
      <c r="D5" s="46">
        <v>331</v>
      </c>
      <c r="E5" s="47">
        <v>936</v>
      </c>
      <c r="F5" s="48">
        <v>11</v>
      </c>
      <c r="G5" s="46">
        <v>0</v>
      </c>
      <c r="H5" s="46">
        <v>20</v>
      </c>
      <c r="I5" s="47">
        <v>31</v>
      </c>
      <c r="J5" s="48">
        <v>655</v>
      </c>
      <c r="K5" s="46">
        <v>316</v>
      </c>
      <c r="L5" s="46">
        <v>762</v>
      </c>
      <c r="M5" s="47">
        <v>1733</v>
      </c>
      <c r="N5" s="48">
        <v>24</v>
      </c>
      <c r="O5" s="46">
        <v>1</v>
      </c>
      <c r="P5" s="46">
        <v>22</v>
      </c>
      <c r="Q5" s="47">
        <v>47</v>
      </c>
      <c r="R5" s="48">
        <v>45</v>
      </c>
      <c r="S5" s="46">
        <v>6</v>
      </c>
      <c r="T5" s="46">
        <v>36</v>
      </c>
      <c r="U5" s="47">
        <v>87</v>
      </c>
      <c r="V5" s="48">
        <v>357</v>
      </c>
      <c r="W5" s="46">
        <v>60</v>
      </c>
      <c r="X5" s="46">
        <v>430</v>
      </c>
      <c r="Y5" s="47">
        <v>847</v>
      </c>
      <c r="Z5" s="48">
        <v>104</v>
      </c>
      <c r="AA5" s="46">
        <v>29</v>
      </c>
      <c r="AB5" s="46">
        <v>103</v>
      </c>
      <c r="AC5" s="47">
        <v>236</v>
      </c>
      <c r="AD5" s="48">
        <v>177</v>
      </c>
      <c r="AE5" s="46">
        <v>27</v>
      </c>
      <c r="AF5" s="46">
        <v>104</v>
      </c>
      <c r="AG5" s="47">
        <v>308</v>
      </c>
      <c r="AH5" s="48">
        <v>316</v>
      </c>
      <c r="AI5" s="46">
        <v>64</v>
      </c>
      <c r="AJ5" s="46">
        <v>441</v>
      </c>
      <c r="AK5" s="47">
        <v>821</v>
      </c>
      <c r="AL5" s="48">
        <v>352</v>
      </c>
      <c r="AM5" s="46">
        <v>74</v>
      </c>
      <c r="AN5" s="46">
        <v>203</v>
      </c>
      <c r="AO5" s="47">
        <v>629</v>
      </c>
      <c r="AP5" s="48">
        <v>101</v>
      </c>
      <c r="AQ5" s="46">
        <v>16</v>
      </c>
      <c r="AR5" s="46">
        <v>73</v>
      </c>
      <c r="AS5" s="47">
        <v>190</v>
      </c>
    </row>
    <row r="6" spans="1:45" s="1" customFormat="1" ht="14.25" customHeight="1">
      <c r="A6" s="44" t="s">
        <v>2</v>
      </c>
      <c r="B6" s="49">
        <v>37</v>
      </c>
      <c r="C6" s="50">
        <v>3</v>
      </c>
      <c r="D6" s="50">
        <v>9</v>
      </c>
      <c r="E6" s="51">
        <v>49</v>
      </c>
      <c r="F6" s="52">
        <v>1</v>
      </c>
      <c r="G6" s="50">
        <v>0</v>
      </c>
      <c r="H6" s="50">
        <v>0</v>
      </c>
      <c r="I6" s="51">
        <v>1</v>
      </c>
      <c r="J6" s="52">
        <v>67</v>
      </c>
      <c r="K6" s="50">
        <v>13</v>
      </c>
      <c r="L6" s="50">
        <v>19</v>
      </c>
      <c r="M6" s="51">
        <v>99</v>
      </c>
      <c r="N6" s="52"/>
      <c r="O6" s="50"/>
      <c r="P6" s="50"/>
      <c r="Q6" s="51"/>
      <c r="R6" s="52">
        <v>6</v>
      </c>
      <c r="S6" s="50">
        <v>0</v>
      </c>
      <c r="T6" s="50">
        <v>1</v>
      </c>
      <c r="U6" s="51">
        <v>7</v>
      </c>
      <c r="V6" s="52">
        <v>33</v>
      </c>
      <c r="W6" s="50">
        <v>8</v>
      </c>
      <c r="X6" s="50">
        <v>12</v>
      </c>
      <c r="Y6" s="51">
        <v>53</v>
      </c>
      <c r="Z6" s="52">
        <v>6</v>
      </c>
      <c r="AA6" s="50">
        <v>2</v>
      </c>
      <c r="AB6" s="50">
        <v>4</v>
      </c>
      <c r="AC6" s="51">
        <v>12</v>
      </c>
      <c r="AD6" s="52">
        <v>6</v>
      </c>
      <c r="AE6" s="50">
        <v>2</v>
      </c>
      <c r="AF6" s="50">
        <v>3</v>
      </c>
      <c r="AG6" s="51">
        <v>11</v>
      </c>
      <c r="AH6" s="52">
        <v>51</v>
      </c>
      <c r="AI6" s="50">
        <v>13</v>
      </c>
      <c r="AJ6" s="50">
        <v>23</v>
      </c>
      <c r="AK6" s="51">
        <v>87</v>
      </c>
      <c r="AL6" s="52">
        <v>25</v>
      </c>
      <c r="AM6" s="50">
        <v>0</v>
      </c>
      <c r="AN6" s="50">
        <v>5</v>
      </c>
      <c r="AO6" s="51">
        <v>30</v>
      </c>
      <c r="AP6" s="52">
        <v>8</v>
      </c>
      <c r="AQ6" s="50">
        <v>2</v>
      </c>
      <c r="AR6" s="50">
        <v>3</v>
      </c>
      <c r="AS6" s="51">
        <v>13</v>
      </c>
    </row>
    <row r="7" spans="1:45" s="1" customFormat="1" ht="14.25" customHeight="1">
      <c r="A7" s="44" t="s">
        <v>3</v>
      </c>
      <c r="B7" s="49"/>
      <c r="C7" s="50"/>
      <c r="D7" s="50"/>
      <c r="E7" s="51"/>
      <c r="F7" s="52"/>
      <c r="G7" s="50"/>
      <c r="H7" s="50"/>
      <c r="I7" s="51"/>
      <c r="J7" s="52">
        <v>0</v>
      </c>
      <c r="K7" s="50">
        <v>0</v>
      </c>
      <c r="L7" s="50">
        <v>1</v>
      </c>
      <c r="M7" s="51">
        <v>1</v>
      </c>
      <c r="N7" s="52"/>
      <c r="O7" s="50"/>
      <c r="P7" s="50"/>
      <c r="Q7" s="51"/>
      <c r="R7" s="52"/>
      <c r="S7" s="50"/>
      <c r="T7" s="50"/>
      <c r="U7" s="51"/>
      <c r="V7" s="52"/>
      <c r="W7" s="50"/>
      <c r="X7" s="50"/>
      <c r="Y7" s="51"/>
      <c r="Z7" s="52"/>
      <c r="AA7" s="50"/>
      <c r="AB7" s="50"/>
      <c r="AC7" s="51"/>
      <c r="AD7" s="52"/>
      <c r="AE7" s="50"/>
      <c r="AF7" s="50"/>
      <c r="AG7" s="51"/>
      <c r="AH7" s="52"/>
      <c r="AI7" s="50"/>
      <c r="AJ7" s="50"/>
      <c r="AK7" s="51"/>
      <c r="AL7" s="52"/>
      <c r="AM7" s="50"/>
      <c r="AN7" s="50"/>
      <c r="AO7" s="51"/>
      <c r="AP7" s="52"/>
      <c r="AQ7" s="50"/>
      <c r="AR7" s="50"/>
      <c r="AS7" s="51"/>
    </row>
    <row r="8" spans="1:45" s="1" customFormat="1" ht="14.25" customHeight="1">
      <c r="A8" s="44" t="s">
        <v>4</v>
      </c>
      <c r="B8" s="49">
        <v>17</v>
      </c>
      <c r="C8" s="50">
        <v>3</v>
      </c>
      <c r="D8" s="50">
        <v>4</v>
      </c>
      <c r="E8" s="51">
        <v>24</v>
      </c>
      <c r="F8" s="52"/>
      <c r="G8" s="50"/>
      <c r="H8" s="50"/>
      <c r="I8" s="51"/>
      <c r="J8" s="52">
        <v>20</v>
      </c>
      <c r="K8" s="50">
        <v>9</v>
      </c>
      <c r="L8" s="50">
        <v>12</v>
      </c>
      <c r="M8" s="51">
        <v>41</v>
      </c>
      <c r="N8" s="52">
        <v>0</v>
      </c>
      <c r="O8" s="50">
        <v>0</v>
      </c>
      <c r="P8" s="50">
        <v>1</v>
      </c>
      <c r="Q8" s="51">
        <v>1</v>
      </c>
      <c r="R8" s="52"/>
      <c r="S8" s="50"/>
      <c r="T8" s="50"/>
      <c r="U8" s="51"/>
      <c r="V8" s="52">
        <v>5</v>
      </c>
      <c r="W8" s="50">
        <v>4</v>
      </c>
      <c r="X8" s="50">
        <v>13</v>
      </c>
      <c r="Y8" s="51">
        <v>22</v>
      </c>
      <c r="Z8" s="52">
        <v>2</v>
      </c>
      <c r="AA8" s="50">
        <v>0</v>
      </c>
      <c r="AB8" s="50">
        <v>1</v>
      </c>
      <c r="AC8" s="51">
        <v>3</v>
      </c>
      <c r="AD8" s="52">
        <v>2</v>
      </c>
      <c r="AE8" s="50">
        <v>1</v>
      </c>
      <c r="AF8" s="50">
        <v>2</v>
      </c>
      <c r="AG8" s="51">
        <v>5</v>
      </c>
      <c r="AH8" s="52">
        <v>5</v>
      </c>
      <c r="AI8" s="50">
        <v>6</v>
      </c>
      <c r="AJ8" s="50">
        <v>22</v>
      </c>
      <c r="AK8" s="51">
        <v>33</v>
      </c>
      <c r="AL8" s="52">
        <v>8</v>
      </c>
      <c r="AM8" s="50">
        <v>1</v>
      </c>
      <c r="AN8" s="50">
        <v>4</v>
      </c>
      <c r="AO8" s="51">
        <v>13</v>
      </c>
      <c r="AP8" s="52">
        <v>3</v>
      </c>
      <c r="AQ8" s="50">
        <v>4</v>
      </c>
      <c r="AR8" s="50">
        <v>4</v>
      </c>
      <c r="AS8" s="51">
        <v>11</v>
      </c>
    </row>
    <row r="9" spans="1:45" s="1" customFormat="1" ht="14.25" customHeight="1">
      <c r="A9" s="44" t="s">
        <v>5</v>
      </c>
      <c r="B9" s="49">
        <v>7</v>
      </c>
      <c r="C9" s="50">
        <v>4</v>
      </c>
      <c r="D9" s="50">
        <v>4</v>
      </c>
      <c r="E9" s="51">
        <v>15</v>
      </c>
      <c r="F9" s="52">
        <v>0</v>
      </c>
      <c r="G9" s="50">
        <v>0</v>
      </c>
      <c r="H9" s="50">
        <v>2</v>
      </c>
      <c r="I9" s="51">
        <v>2</v>
      </c>
      <c r="J9" s="52">
        <v>22</v>
      </c>
      <c r="K9" s="50">
        <v>7</v>
      </c>
      <c r="L9" s="50">
        <v>7</v>
      </c>
      <c r="M9" s="51">
        <v>36</v>
      </c>
      <c r="N9" s="52">
        <v>2</v>
      </c>
      <c r="O9" s="50">
        <v>0</v>
      </c>
      <c r="P9" s="50">
        <v>0</v>
      </c>
      <c r="Q9" s="51">
        <v>2</v>
      </c>
      <c r="R9" s="52"/>
      <c r="S9" s="50"/>
      <c r="T9" s="50"/>
      <c r="U9" s="51"/>
      <c r="V9" s="52">
        <v>8</v>
      </c>
      <c r="W9" s="50">
        <v>3</v>
      </c>
      <c r="X9" s="50">
        <v>4</v>
      </c>
      <c r="Y9" s="51">
        <v>15</v>
      </c>
      <c r="Z9" s="52">
        <v>2</v>
      </c>
      <c r="AA9" s="50">
        <v>0</v>
      </c>
      <c r="AB9" s="50">
        <v>6</v>
      </c>
      <c r="AC9" s="51">
        <v>8</v>
      </c>
      <c r="AD9" s="52">
        <v>19</v>
      </c>
      <c r="AE9" s="50">
        <v>2</v>
      </c>
      <c r="AF9" s="50">
        <v>0</v>
      </c>
      <c r="AG9" s="51">
        <v>21</v>
      </c>
      <c r="AH9" s="52">
        <v>13</v>
      </c>
      <c r="AI9" s="50">
        <v>6</v>
      </c>
      <c r="AJ9" s="50">
        <v>6</v>
      </c>
      <c r="AK9" s="51">
        <v>25</v>
      </c>
      <c r="AL9" s="52">
        <v>12</v>
      </c>
      <c r="AM9" s="50">
        <v>3</v>
      </c>
      <c r="AN9" s="50">
        <v>1</v>
      </c>
      <c r="AO9" s="51">
        <v>16</v>
      </c>
      <c r="AP9" s="52">
        <v>8</v>
      </c>
      <c r="AQ9" s="50">
        <v>1</v>
      </c>
      <c r="AR9" s="50">
        <v>3</v>
      </c>
      <c r="AS9" s="51">
        <v>12</v>
      </c>
    </row>
    <row r="10" spans="1:45" s="1" customFormat="1" ht="14.25" customHeight="1">
      <c r="A10" s="44" t="s">
        <v>6</v>
      </c>
      <c r="B10" s="49">
        <v>1</v>
      </c>
      <c r="C10" s="50">
        <v>0</v>
      </c>
      <c r="D10" s="50">
        <v>0</v>
      </c>
      <c r="E10" s="51">
        <v>1</v>
      </c>
      <c r="F10" s="52"/>
      <c r="G10" s="50"/>
      <c r="H10" s="50"/>
      <c r="I10" s="51"/>
      <c r="J10" s="52">
        <v>1</v>
      </c>
      <c r="K10" s="50">
        <v>2</v>
      </c>
      <c r="L10" s="50">
        <v>0</v>
      </c>
      <c r="M10" s="51">
        <v>3</v>
      </c>
      <c r="N10" s="52"/>
      <c r="O10" s="50"/>
      <c r="P10" s="50"/>
      <c r="Q10" s="51"/>
      <c r="R10" s="52"/>
      <c r="S10" s="50"/>
      <c r="T10" s="50"/>
      <c r="U10" s="51"/>
      <c r="V10" s="52">
        <v>1</v>
      </c>
      <c r="W10" s="50">
        <v>0</v>
      </c>
      <c r="X10" s="50">
        <v>0</v>
      </c>
      <c r="Y10" s="51">
        <v>1</v>
      </c>
      <c r="Z10" s="52">
        <v>1</v>
      </c>
      <c r="AA10" s="50">
        <v>0</v>
      </c>
      <c r="AB10" s="50">
        <v>0</v>
      </c>
      <c r="AC10" s="51">
        <v>1</v>
      </c>
      <c r="AD10" s="52">
        <v>2</v>
      </c>
      <c r="AE10" s="50">
        <v>0</v>
      </c>
      <c r="AF10" s="50">
        <v>0</v>
      </c>
      <c r="AG10" s="51">
        <v>2</v>
      </c>
      <c r="AH10" s="52">
        <v>2</v>
      </c>
      <c r="AI10" s="50">
        <v>0</v>
      </c>
      <c r="AJ10" s="50">
        <v>0</v>
      </c>
      <c r="AK10" s="51">
        <v>2</v>
      </c>
      <c r="AL10" s="52">
        <v>2</v>
      </c>
      <c r="AM10" s="50">
        <v>0</v>
      </c>
      <c r="AN10" s="50">
        <v>0</v>
      </c>
      <c r="AO10" s="51">
        <v>2</v>
      </c>
      <c r="AP10" s="52"/>
      <c r="AQ10" s="50"/>
      <c r="AR10" s="50"/>
      <c r="AS10" s="51"/>
    </row>
    <row r="11" spans="1:45" s="1" customFormat="1" ht="14.25" customHeight="1">
      <c r="A11" s="44" t="s">
        <v>7</v>
      </c>
      <c r="B11" s="49">
        <v>2</v>
      </c>
      <c r="C11" s="50">
        <v>1</v>
      </c>
      <c r="D11" s="50">
        <v>2</v>
      </c>
      <c r="E11" s="51">
        <v>5</v>
      </c>
      <c r="F11" s="52">
        <v>0</v>
      </c>
      <c r="G11" s="50">
        <v>0</v>
      </c>
      <c r="H11" s="50">
        <v>1</v>
      </c>
      <c r="I11" s="51">
        <v>1</v>
      </c>
      <c r="J11" s="52">
        <v>3</v>
      </c>
      <c r="K11" s="50">
        <v>3</v>
      </c>
      <c r="L11" s="50">
        <v>0</v>
      </c>
      <c r="M11" s="51">
        <v>6</v>
      </c>
      <c r="N11" s="52"/>
      <c r="O11" s="50"/>
      <c r="P11" s="50"/>
      <c r="Q11" s="51"/>
      <c r="R11" s="52"/>
      <c r="S11" s="50"/>
      <c r="T11" s="50"/>
      <c r="U11" s="51"/>
      <c r="V11" s="52">
        <v>1</v>
      </c>
      <c r="W11" s="50">
        <v>0</v>
      </c>
      <c r="X11" s="50">
        <v>2</v>
      </c>
      <c r="Y11" s="51">
        <v>3</v>
      </c>
      <c r="Z11" s="52">
        <v>2</v>
      </c>
      <c r="AA11" s="50">
        <v>0</v>
      </c>
      <c r="AB11" s="50">
        <v>0</v>
      </c>
      <c r="AC11" s="51">
        <v>2</v>
      </c>
      <c r="AD11" s="52">
        <v>0</v>
      </c>
      <c r="AE11" s="50">
        <v>1</v>
      </c>
      <c r="AF11" s="50">
        <v>0</v>
      </c>
      <c r="AG11" s="51">
        <v>1</v>
      </c>
      <c r="AH11" s="52">
        <v>4</v>
      </c>
      <c r="AI11" s="50">
        <v>0</v>
      </c>
      <c r="AJ11" s="50">
        <v>0</v>
      </c>
      <c r="AK11" s="51">
        <v>4</v>
      </c>
      <c r="AL11" s="52">
        <v>1</v>
      </c>
      <c r="AM11" s="50">
        <v>1</v>
      </c>
      <c r="AN11" s="50">
        <v>2</v>
      </c>
      <c r="AO11" s="51">
        <v>4</v>
      </c>
      <c r="AP11" s="52">
        <v>1</v>
      </c>
      <c r="AQ11" s="50">
        <v>1</v>
      </c>
      <c r="AR11" s="50">
        <v>0</v>
      </c>
      <c r="AS11" s="51">
        <v>2</v>
      </c>
    </row>
    <row r="12" spans="1:45" s="1" customFormat="1" ht="14.25" customHeight="1">
      <c r="A12" s="44" t="s">
        <v>8</v>
      </c>
      <c r="B12" s="49">
        <v>22</v>
      </c>
      <c r="C12" s="50">
        <v>2</v>
      </c>
      <c r="D12" s="50">
        <v>0</v>
      </c>
      <c r="E12" s="51">
        <v>24</v>
      </c>
      <c r="F12" s="52"/>
      <c r="G12" s="50"/>
      <c r="H12" s="50"/>
      <c r="I12" s="51"/>
      <c r="J12" s="52">
        <v>60</v>
      </c>
      <c r="K12" s="50">
        <v>13</v>
      </c>
      <c r="L12" s="50">
        <v>10</v>
      </c>
      <c r="M12" s="51">
        <v>83</v>
      </c>
      <c r="N12" s="52">
        <v>5</v>
      </c>
      <c r="O12" s="50">
        <v>0</v>
      </c>
      <c r="P12" s="50">
        <v>0</v>
      </c>
      <c r="Q12" s="51">
        <v>5</v>
      </c>
      <c r="R12" s="52">
        <v>1</v>
      </c>
      <c r="S12" s="50">
        <v>1</v>
      </c>
      <c r="T12" s="50">
        <v>0</v>
      </c>
      <c r="U12" s="51">
        <v>2</v>
      </c>
      <c r="V12" s="52">
        <v>29</v>
      </c>
      <c r="W12" s="50">
        <v>7</v>
      </c>
      <c r="X12" s="50">
        <v>4</v>
      </c>
      <c r="Y12" s="51">
        <v>40</v>
      </c>
      <c r="Z12" s="52">
        <v>6</v>
      </c>
      <c r="AA12" s="50">
        <v>5</v>
      </c>
      <c r="AB12" s="50">
        <v>1</v>
      </c>
      <c r="AC12" s="51">
        <v>12</v>
      </c>
      <c r="AD12" s="52">
        <v>10</v>
      </c>
      <c r="AE12" s="50">
        <v>3</v>
      </c>
      <c r="AF12" s="50">
        <v>1</v>
      </c>
      <c r="AG12" s="51">
        <v>14</v>
      </c>
      <c r="AH12" s="52">
        <v>10</v>
      </c>
      <c r="AI12" s="50">
        <v>7</v>
      </c>
      <c r="AJ12" s="50">
        <v>2</v>
      </c>
      <c r="AK12" s="51">
        <v>19</v>
      </c>
      <c r="AL12" s="52">
        <v>16</v>
      </c>
      <c r="AM12" s="50">
        <v>4</v>
      </c>
      <c r="AN12" s="50">
        <v>0</v>
      </c>
      <c r="AO12" s="51">
        <v>20</v>
      </c>
      <c r="AP12" s="52">
        <v>6</v>
      </c>
      <c r="AQ12" s="50">
        <v>0</v>
      </c>
      <c r="AR12" s="50">
        <v>0</v>
      </c>
      <c r="AS12" s="51">
        <v>6</v>
      </c>
    </row>
    <row r="13" spans="1:45" s="1" customFormat="1" ht="14.25" customHeight="1">
      <c r="A13" s="44" t="s">
        <v>288</v>
      </c>
      <c r="B13" s="49">
        <v>3</v>
      </c>
      <c r="C13" s="50">
        <v>1</v>
      </c>
      <c r="D13" s="50">
        <v>0</v>
      </c>
      <c r="E13" s="51">
        <v>4</v>
      </c>
      <c r="F13" s="52">
        <v>1</v>
      </c>
      <c r="G13" s="50">
        <v>0</v>
      </c>
      <c r="H13" s="50">
        <v>0</v>
      </c>
      <c r="I13" s="51">
        <v>1</v>
      </c>
      <c r="J13" s="52">
        <v>4</v>
      </c>
      <c r="K13" s="50">
        <v>0</v>
      </c>
      <c r="L13" s="50">
        <v>3</v>
      </c>
      <c r="M13" s="51">
        <v>7</v>
      </c>
      <c r="N13" s="52">
        <v>1</v>
      </c>
      <c r="O13" s="50">
        <v>0</v>
      </c>
      <c r="P13" s="50">
        <v>1</v>
      </c>
      <c r="Q13" s="51">
        <v>2</v>
      </c>
      <c r="R13" s="52">
        <v>6</v>
      </c>
      <c r="S13" s="50">
        <v>0</v>
      </c>
      <c r="T13" s="50">
        <v>1</v>
      </c>
      <c r="U13" s="51">
        <v>7</v>
      </c>
      <c r="V13" s="52">
        <v>1</v>
      </c>
      <c r="W13" s="50">
        <v>0</v>
      </c>
      <c r="X13" s="50">
        <v>2</v>
      </c>
      <c r="Y13" s="51">
        <v>3</v>
      </c>
      <c r="Z13" s="52">
        <v>1</v>
      </c>
      <c r="AA13" s="50">
        <v>0</v>
      </c>
      <c r="AB13" s="50">
        <v>6</v>
      </c>
      <c r="AC13" s="51">
        <v>7</v>
      </c>
      <c r="AD13" s="52">
        <v>1</v>
      </c>
      <c r="AE13" s="50">
        <v>0</v>
      </c>
      <c r="AF13" s="50">
        <v>0</v>
      </c>
      <c r="AG13" s="51">
        <v>1</v>
      </c>
      <c r="AH13" s="52">
        <v>6</v>
      </c>
      <c r="AI13" s="50">
        <v>1</v>
      </c>
      <c r="AJ13" s="50">
        <v>4</v>
      </c>
      <c r="AK13" s="51">
        <v>11</v>
      </c>
      <c r="AL13" s="52">
        <v>3</v>
      </c>
      <c r="AM13" s="50">
        <v>1</v>
      </c>
      <c r="AN13" s="50">
        <v>1</v>
      </c>
      <c r="AO13" s="51">
        <v>5</v>
      </c>
      <c r="AP13" s="52">
        <v>0</v>
      </c>
      <c r="AQ13" s="50">
        <v>0</v>
      </c>
      <c r="AR13" s="50">
        <v>1</v>
      </c>
      <c r="AS13" s="51">
        <v>1</v>
      </c>
    </row>
    <row r="14" spans="1:45" s="1" customFormat="1" ht="14.25" customHeight="1">
      <c r="A14" s="44" t="s">
        <v>10</v>
      </c>
      <c r="B14" s="49">
        <v>641</v>
      </c>
      <c r="C14" s="50">
        <v>240</v>
      </c>
      <c r="D14" s="50">
        <v>237</v>
      </c>
      <c r="E14" s="51">
        <v>1118</v>
      </c>
      <c r="F14" s="52">
        <v>19</v>
      </c>
      <c r="G14" s="50">
        <v>1</v>
      </c>
      <c r="H14" s="50">
        <v>19</v>
      </c>
      <c r="I14" s="51">
        <v>39</v>
      </c>
      <c r="J14" s="52">
        <v>1263</v>
      </c>
      <c r="K14" s="50">
        <v>927</v>
      </c>
      <c r="L14" s="50">
        <v>1218</v>
      </c>
      <c r="M14" s="51">
        <v>3408</v>
      </c>
      <c r="N14" s="52">
        <v>77</v>
      </c>
      <c r="O14" s="50">
        <v>8</v>
      </c>
      <c r="P14" s="50">
        <v>63</v>
      </c>
      <c r="Q14" s="51">
        <v>148</v>
      </c>
      <c r="R14" s="52">
        <v>79</v>
      </c>
      <c r="S14" s="50">
        <v>8</v>
      </c>
      <c r="T14" s="50">
        <v>28</v>
      </c>
      <c r="U14" s="51">
        <v>115</v>
      </c>
      <c r="V14" s="52">
        <v>772</v>
      </c>
      <c r="W14" s="50">
        <v>156</v>
      </c>
      <c r="X14" s="50">
        <v>814</v>
      </c>
      <c r="Y14" s="51">
        <v>1742</v>
      </c>
      <c r="Z14" s="52">
        <v>284</v>
      </c>
      <c r="AA14" s="50">
        <v>54</v>
      </c>
      <c r="AB14" s="50">
        <v>165</v>
      </c>
      <c r="AC14" s="51">
        <v>503</v>
      </c>
      <c r="AD14" s="52">
        <v>311</v>
      </c>
      <c r="AE14" s="50">
        <v>72</v>
      </c>
      <c r="AF14" s="50">
        <v>99</v>
      </c>
      <c r="AG14" s="51">
        <v>482</v>
      </c>
      <c r="AH14" s="52">
        <v>633</v>
      </c>
      <c r="AI14" s="50">
        <v>454</v>
      </c>
      <c r="AJ14" s="50">
        <v>839</v>
      </c>
      <c r="AK14" s="51">
        <v>1926</v>
      </c>
      <c r="AL14" s="52">
        <v>638</v>
      </c>
      <c r="AM14" s="50">
        <v>487</v>
      </c>
      <c r="AN14" s="50">
        <v>214</v>
      </c>
      <c r="AO14" s="51">
        <v>1339</v>
      </c>
      <c r="AP14" s="52">
        <v>121</v>
      </c>
      <c r="AQ14" s="50">
        <v>82</v>
      </c>
      <c r="AR14" s="50">
        <v>43</v>
      </c>
      <c r="AS14" s="51">
        <v>246</v>
      </c>
    </row>
    <row r="15" spans="1:45" s="1" customFormat="1" ht="14.25" customHeight="1">
      <c r="A15" s="44" t="s">
        <v>11</v>
      </c>
      <c r="B15" s="49">
        <v>130</v>
      </c>
      <c r="C15" s="50">
        <v>33</v>
      </c>
      <c r="D15" s="50">
        <v>44</v>
      </c>
      <c r="E15" s="51">
        <v>207</v>
      </c>
      <c r="F15" s="52">
        <v>2</v>
      </c>
      <c r="G15" s="50">
        <v>0</v>
      </c>
      <c r="H15" s="50">
        <v>5</v>
      </c>
      <c r="I15" s="51">
        <v>7</v>
      </c>
      <c r="J15" s="52">
        <v>200</v>
      </c>
      <c r="K15" s="50">
        <v>138</v>
      </c>
      <c r="L15" s="50">
        <v>172</v>
      </c>
      <c r="M15" s="51">
        <v>510</v>
      </c>
      <c r="N15" s="52">
        <v>16</v>
      </c>
      <c r="O15" s="50">
        <v>1</v>
      </c>
      <c r="P15" s="50">
        <v>3</v>
      </c>
      <c r="Q15" s="51">
        <v>20</v>
      </c>
      <c r="R15" s="52">
        <v>16</v>
      </c>
      <c r="S15" s="50">
        <v>7</v>
      </c>
      <c r="T15" s="50">
        <v>19</v>
      </c>
      <c r="U15" s="51">
        <v>42</v>
      </c>
      <c r="V15" s="52">
        <v>117</v>
      </c>
      <c r="W15" s="50">
        <v>31</v>
      </c>
      <c r="X15" s="50">
        <v>136</v>
      </c>
      <c r="Y15" s="51">
        <v>284</v>
      </c>
      <c r="Z15" s="52">
        <v>37</v>
      </c>
      <c r="AA15" s="50">
        <v>14</v>
      </c>
      <c r="AB15" s="50">
        <v>37</v>
      </c>
      <c r="AC15" s="51">
        <v>88</v>
      </c>
      <c r="AD15" s="52">
        <v>50</v>
      </c>
      <c r="AE15" s="50">
        <v>15</v>
      </c>
      <c r="AF15" s="50">
        <v>23</v>
      </c>
      <c r="AG15" s="51">
        <v>88</v>
      </c>
      <c r="AH15" s="52">
        <v>91</v>
      </c>
      <c r="AI15" s="50">
        <v>48</v>
      </c>
      <c r="AJ15" s="50">
        <v>151</v>
      </c>
      <c r="AK15" s="51">
        <v>290</v>
      </c>
      <c r="AL15" s="52">
        <v>103</v>
      </c>
      <c r="AM15" s="50">
        <v>77</v>
      </c>
      <c r="AN15" s="50">
        <v>48</v>
      </c>
      <c r="AO15" s="51">
        <v>228</v>
      </c>
      <c r="AP15" s="52">
        <v>14</v>
      </c>
      <c r="AQ15" s="50">
        <v>1</v>
      </c>
      <c r="AR15" s="50">
        <v>10</v>
      </c>
      <c r="AS15" s="51">
        <v>25</v>
      </c>
    </row>
    <row r="16" spans="1:45" s="1" customFormat="1" ht="14.25" customHeight="1">
      <c r="A16" s="44" t="s">
        <v>12</v>
      </c>
      <c r="B16" s="49">
        <v>40</v>
      </c>
      <c r="C16" s="50">
        <v>9</v>
      </c>
      <c r="D16" s="50">
        <v>8</v>
      </c>
      <c r="E16" s="51">
        <v>57</v>
      </c>
      <c r="F16" s="52"/>
      <c r="G16" s="50"/>
      <c r="H16" s="50"/>
      <c r="I16" s="51"/>
      <c r="J16" s="52">
        <v>117</v>
      </c>
      <c r="K16" s="50">
        <v>22</v>
      </c>
      <c r="L16" s="50">
        <v>69</v>
      </c>
      <c r="M16" s="51">
        <v>208</v>
      </c>
      <c r="N16" s="52">
        <v>5</v>
      </c>
      <c r="O16" s="50">
        <v>1</v>
      </c>
      <c r="P16" s="50">
        <v>2</v>
      </c>
      <c r="Q16" s="51">
        <v>8</v>
      </c>
      <c r="R16" s="52">
        <v>5</v>
      </c>
      <c r="S16" s="50">
        <v>1</v>
      </c>
      <c r="T16" s="50">
        <v>10</v>
      </c>
      <c r="U16" s="51">
        <v>16</v>
      </c>
      <c r="V16" s="52">
        <v>54</v>
      </c>
      <c r="W16" s="50">
        <v>9</v>
      </c>
      <c r="X16" s="50">
        <v>54</v>
      </c>
      <c r="Y16" s="51">
        <v>117</v>
      </c>
      <c r="Z16" s="52">
        <v>24</v>
      </c>
      <c r="AA16" s="50">
        <v>7</v>
      </c>
      <c r="AB16" s="50">
        <v>20</v>
      </c>
      <c r="AC16" s="51">
        <v>51</v>
      </c>
      <c r="AD16" s="52">
        <v>17</v>
      </c>
      <c r="AE16" s="50">
        <v>4</v>
      </c>
      <c r="AF16" s="50">
        <v>4</v>
      </c>
      <c r="AG16" s="51">
        <v>25</v>
      </c>
      <c r="AH16" s="52">
        <v>58</v>
      </c>
      <c r="AI16" s="50">
        <v>14</v>
      </c>
      <c r="AJ16" s="50">
        <v>45</v>
      </c>
      <c r="AK16" s="51">
        <v>117</v>
      </c>
      <c r="AL16" s="52">
        <v>47</v>
      </c>
      <c r="AM16" s="50">
        <v>23</v>
      </c>
      <c r="AN16" s="50">
        <v>10</v>
      </c>
      <c r="AO16" s="51">
        <v>80</v>
      </c>
      <c r="AP16" s="52">
        <v>3</v>
      </c>
      <c r="AQ16" s="50">
        <v>2</v>
      </c>
      <c r="AR16" s="50">
        <v>1</v>
      </c>
      <c r="AS16" s="51">
        <v>6</v>
      </c>
    </row>
    <row r="17" spans="1:45" s="1" customFormat="1" ht="14.25" customHeight="1">
      <c r="A17" s="44" t="s">
        <v>13</v>
      </c>
      <c r="B17" s="49">
        <v>72</v>
      </c>
      <c r="C17" s="50">
        <v>11</v>
      </c>
      <c r="D17" s="50">
        <v>12</v>
      </c>
      <c r="E17" s="51">
        <v>95</v>
      </c>
      <c r="F17" s="52">
        <v>3</v>
      </c>
      <c r="G17" s="50">
        <v>0</v>
      </c>
      <c r="H17" s="50">
        <v>0</v>
      </c>
      <c r="I17" s="51">
        <v>3</v>
      </c>
      <c r="J17" s="52">
        <v>152</v>
      </c>
      <c r="K17" s="50">
        <v>79</v>
      </c>
      <c r="L17" s="50">
        <v>62</v>
      </c>
      <c r="M17" s="51">
        <v>293</v>
      </c>
      <c r="N17" s="52">
        <v>11</v>
      </c>
      <c r="O17" s="50">
        <v>1</v>
      </c>
      <c r="P17" s="50">
        <v>5</v>
      </c>
      <c r="Q17" s="51">
        <v>17</v>
      </c>
      <c r="R17" s="52">
        <v>13</v>
      </c>
      <c r="S17" s="50">
        <v>1</v>
      </c>
      <c r="T17" s="50">
        <v>5</v>
      </c>
      <c r="U17" s="51">
        <v>19</v>
      </c>
      <c r="V17" s="52">
        <v>91</v>
      </c>
      <c r="W17" s="50">
        <v>13</v>
      </c>
      <c r="X17" s="50">
        <v>45</v>
      </c>
      <c r="Y17" s="51">
        <v>149</v>
      </c>
      <c r="Z17" s="52">
        <v>15</v>
      </c>
      <c r="AA17" s="50">
        <v>3</v>
      </c>
      <c r="AB17" s="50">
        <v>14</v>
      </c>
      <c r="AC17" s="51">
        <v>32</v>
      </c>
      <c r="AD17" s="52">
        <v>43</v>
      </c>
      <c r="AE17" s="50">
        <v>4</v>
      </c>
      <c r="AF17" s="50">
        <v>15</v>
      </c>
      <c r="AG17" s="51">
        <v>62</v>
      </c>
      <c r="AH17" s="52">
        <v>98</v>
      </c>
      <c r="AI17" s="50">
        <v>30</v>
      </c>
      <c r="AJ17" s="50">
        <v>35</v>
      </c>
      <c r="AK17" s="51">
        <v>163</v>
      </c>
      <c r="AL17" s="52">
        <v>83</v>
      </c>
      <c r="AM17" s="50">
        <v>31</v>
      </c>
      <c r="AN17" s="50">
        <v>7</v>
      </c>
      <c r="AO17" s="51">
        <v>121</v>
      </c>
      <c r="AP17" s="52">
        <v>12</v>
      </c>
      <c r="AQ17" s="50">
        <v>7</v>
      </c>
      <c r="AR17" s="50">
        <v>2</v>
      </c>
      <c r="AS17" s="51">
        <v>21</v>
      </c>
    </row>
    <row r="18" spans="1:45" s="1" customFormat="1" ht="14.25" customHeight="1">
      <c r="A18" s="44" t="s">
        <v>14</v>
      </c>
      <c r="B18" s="49">
        <v>2</v>
      </c>
      <c r="C18" s="50">
        <v>2</v>
      </c>
      <c r="D18" s="50">
        <v>4</v>
      </c>
      <c r="E18" s="51">
        <v>8</v>
      </c>
      <c r="F18" s="52"/>
      <c r="G18" s="50"/>
      <c r="H18" s="50"/>
      <c r="I18" s="51"/>
      <c r="J18" s="52">
        <v>1</v>
      </c>
      <c r="K18" s="50">
        <v>1</v>
      </c>
      <c r="L18" s="50">
        <v>1</v>
      </c>
      <c r="M18" s="51">
        <v>3</v>
      </c>
      <c r="N18" s="52">
        <v>0</v>
      </c>
      <c r="O18" s="50">
        <v>0</v>
      </c>
      <c r="P18" s="50">
        <v>2</v>
      </c>
      <c r="Q18" s="51">
        <v>2</v>
      </c>
      <c r="R18" s="52"/>
      <c r="S18" s="50"/>
      <c r="T18" s="50"/>
      <c r="U18" s="51"/>
      <c r="V18" s="52">
        <v>0</v>
      </c>
      <c r="W18" s="50">
        <v>0</v>
      </c>
      <c r="X18" s="50">
        <v>2</v>
      </c>
      <c r="Y18" s="51">
        <v>2</v>
      </c>
      <c r="Z18" s="52"/>
      <c r="AA18" s="50"/>
      <c r="AB18" s="50"/>
      <c r="AC18" s="51"/>
      <c r="AD18" s="52"/>
      <c r="AE18" s="50"/>
      <c r="AF18" s="50"/>
      <c r="AG18" s="51"/>
      <c r="AH18" s="52"/>
      <c r="AI18" s="50"/>
      <c r="AJ18" s="50"/>
      <c r="AK18" s="51"/>
      <c r="AL18" s="52"/>
      <c r="AM18" s="50"/>
      <c r="AN18" s="50"/>
      <c r="AO18" s="51"/>
      <c r="AP18" s="52">
        <v>0</v>
      </c>
      <c r="AQ18" s="50">
        <v>0</v>
      </c>
      <c r="AR18" s="50">
        <v>2</v>
      </c>
      <c r="AS18" s="51">
        <v>2</v>
      </c>
    </row>
    <row r="19" spans="1:45" s="1" customFormat="1" ht="14.25" customHeight="1">
      <c r="A19" s="44" t="s">
        <v>15</v>
      </c>
      <c r="B19" s="49">
        <v>4</v>
      </c>
      <c r="C19" s="50">
        <v>2</v>
      </c>
      <c r="D19" s="50">
        <v>2</v>
      </c>
      <c r="E19" s="51">
        <v>8</v>
      </c>
      <c r="F19" s="52">
        <v>1</v>
      </c>
      <c r="G19" s="50">
        <v>0</v>
      </c>
      <c r="H19" s="50">
        <v>0</v>
      </c>
      <c r="I19" s="51">
        <v>1</v>
      </c>
      <c r="J19" s="52">
        <v>18</v>
      </c>
      <c r="K19" s="50">
        <v>6</v>
      </c>
      <c r="L19" s="50">
        <v>4</v>
      </c>
      <c r="M19" s="51">
        <v>28</v>
      </c>
      <c r="N19" s="52">
        <v>0</v>
      </c>
      <c r="O19" s="50">
        <v>0</v>
      </c>
      <c r="P19" s="50">
        <v>1</v>
      </c>
      <c r="Q19" s="51">
        <v>1</v>
      </c>
      <c r="R19" s="52"/>
      <c r="S19" s="50"/>
      <c r="T19" s="50"/>
      <c r="U19" s="51"/>
      <c r="V19" s="52">
        <v>10</v>
      </c>
      <c r="W19" s="50">
        <v>4</v>
      </c>
      <c r="X19" s="50">
        <v>1</v>
      </c>
      <c r="Y19" s="51">
        <v>15</v>
      </c>
      <c r="Z19" s="52">
        <v>4</v>
      </c>
      <c r="AA19" s="50">
        <v>0</v>
      </c>
      <c r="AB19" s="50">
        <v>2</v>
      </c>
      <c r="AC19" s="51">
        <v>6</v>
      </c>
      <c r="AD19" s="52">
        <v>4</v>
      </c>
      <c r="AE19" s="50">
        <v>1</v>
      </c>
      <c r="AF19" s="50">
        <v>1</v>
      </c>
      <c r="AG19" s="51">
        <v>6</v>
      </c>
      <c r="AH19" s="52">
        <v>13</v>
      </c>
      <c r="AI19" s="50">
        <v>9</v>
      </c>
      <c r="AJ19" s="50">
        <v>3</v>
      </c>
      <c r="AK19" s="51">
        <v>25</v>
      </c>
      <c r="AL19" s="52">
        <v>13</v>
      </c>
      <c r="AM19" s="50">
        <v>2</v>
      </c>
      <c r="AN19" s="50">
        <v>4</v>
      </c>
      <c r="AO19" s="51">
        <v>19</v>
      </c>
      <c r="AP19" s="52"/>
      <c r="AQ19" s="50"/>
      <c r="AR19" s="50"/>
      <c r="AS19" s="51"/>
    </row>
    <row r="20" spans="1:45" s="1" customFormat="1" ht="14.25" customHeight="1">
      <c r="A20" s="44" t="s">
        <v>16</v>
      </c>
      <c r="B20" s="49">
        <v>564</v>
      </c>
      <c r="C20" s="50">
        <v>125</v>
      </c>
      <c r="D20" s="50">
        <v>96</v>
      </c>
      <c r="E20" s="51">
        <v>785</v>
      </c>
      <c r="F20" s="52">
        <v>23</v>
      </c>
      <c r="G20" s="50">
        <v>0</v>
      </c>
      <c r="H20" s="50">
        <v>12</v>
      </c>
      <c r="I20" s="51">
        <v>35</v>
      </c>
      <c r="J20" s="52">
        <v>1112</v>
      </c>
      <c r="K20" s="50">
        <v>635</v>
      </c>
      <c r="L20" s="50">
        <v>356</v>
      </c>
      <c r="M20" s="51">
        <v>2103</v>
      </c>
      <c r="N20" s="52">
        <v>90</v>
      </c>
      <c r="O20" s="50">
        <v>0</v>
      </c>
      <c r="P20" s="50">
        <v>30</v>
      </c>
      <c r="Q20" s="51">
        <v>120</v>
      </c>
      <c r="R20" s="52">
        <v>94</v>
      </c>
      <c r="S20" s="50">
        <v>7</v>
      </c>
      <c r="T20" s="50">
        <v>30</v>
      </c>
      <c r="U20" s="51">
        <v>131</v>
      </c>
      <c r="V20" s="52">
        <v>582</v>
      </c>
      <c r="W20" s="50">
        <v>79</v>
      </c>
      <c r="X20" s="50">
        <v>183</v>
      </c>
      <c r="Y20" s="51">
        <v>844</v>
      </c>
      <c r="Z20" s="52">
        <v>191</v>
      </c>
      <c r="AA20" s="50">
        <v>71</v>
      </c>
      <c r="AB20" s="50">
        <v>37</v>
      </c>
      <c r="AC20" s="51">
        <v>299</v>
      </c>
      <c r="AD20" s="52">
        <v>196</v>
      </c>
      <c r="AE20" s="50">
        <v>19</v>
      </c>
      <c r="AF20" s="50">
        <v>25</v>
      </c>
      <c r="AG20" s="51">
        <v>240</v>
      </c>
      <c r="AH20" s="52">
        <v>522</v>
      </c>
      <c r="AI20" s="50">
        <v>240</v>
      </c>
      <c r="AJ20" s="50">
        <v>237</v>
      </c>
      <c r="AK20" s="51">
        <v>999</v>
      </c>
      <c r="AL20" s="52">
        <v>398</v>
      </c>
      <c r="AM20" s="50">
        <v>468</v>
      </c>
      <c r="AN20" s="50">
        <v>93</v>
      </c>
      <c r="AO20" s="51">
        <v>959</v>
      </c>
      <c r="AP20" s="52">
        <v>74</v>
      </c>
      <c r="AQ20" s="50">
        <v>23</v>
      </c>
      <c r="AR20" s="50">
        <v>15</v>
      </c>
      <c r="AS20" s="51">
        <v>112</v>
      </c>
    </row>
    <row r="21" spans="1:45" s="1" customFormat="1" ht="14.25" customHeight="1">
      <c r="A21" s="44" t="s">
        <v>17</v>
      </c>
      <c r="B21" s="49">
        <v>3</v>
      </c>
      <c r="C21" s="50">
        <v>0</v>
      </c>
      <c r="D21" s="50">
        <v>0</v>
      </c>
      <c r="E21" s="51">
        <v>3</v>
      </c>
      <c r="F21" s="52"/>
      <c r="G21" s="50"/>
      <c r="H21" s="50"/>
      <c r="I21" s="51"/>
      <c r="J21" s="52">
        <v>3</v>
      </c>
      <c r="K21" s="50">
        <v>1</v>
      </c>
      <c r="L21" s="50">
        <v>1</v>
      </c>
      <c r="M21" s="51">
        <v>5</v>
      </c>
      <c r="N21" s="52"/>
      <c r="O21" s="50"/>
      <c r="P21" s="50"/>
      <c r="Q21" s="51"/>
      <c r="R21" s="52"/>
      <c r="S21" s="50"/>
      <c r="T21" s="50"/>
      <c r="U21" s="51"/>
      <c r="V21" s="52">
        <v>4</v>
      </c>
      <c r="W21" s="50">
        <v>1</v>
      </c>
      <c r="X21" s="50">
        <v>3</v>
      </c>
      <c r="Y21" s="51">
        <v>8</v>
      </c>
      <c r="Z21" s="52">
        <v>1</v>
      </c>
      <c r="AA21" s="50">
        <v>1</v>
      </c>
      <c r="AB21" s="50">
        <v>0</v>
      </c>
      <c r="AC21" s="51">
        <v>2</v>
      </c>
      <c r="AD21" s="52"/>
      <c r="AE21" s="50"/>
      <c r="AF21" s="50"/>
      <c r="AG21" s="51"/>
      <c r="AH21" s="52">
        <v>5</v>
      </c>
      <c r="AI21" s="50">
        <v>3</v>
      </c>
      <c r="AJ21" s="50">
        <v>3</v>
      </c>
      <c r="AK21" s="51">
        <v>11</v>
      </c>
      <c r="AL21" s="52">
        <v>3</v>
      </c>
      <c r="AM21" s="50">
        <v>1</v>
      </c>
      <c r="AN21" s="50">
        <v>0</v>
      </c>
      <c r="AO21" s="51">
        <v>4</v>
      </c>
      <c r="AP21" s="52"/>
      <c r="AQ21" s="50"/>
      <c r="AR21" s="50"/>
      <c r="AS21" s="51"/>
    </row>
    <row r="22" spans="1:45" s="1" customFormat="1" ht="14.25" customHeight="1">
      <c r="A22" s="44" t="s">
        <v>18</v>
      </c>
      <c r="B22" s="49">
        <v>362</v>
      </c>
      <c r="C22" s="50">
        <v>25</v>
      </c>
      <c r="D22" s="50">
        <v>95</v>
      </c>
      <c r="E22" s="51">
        <v>482</v>
      </c>
      <c r="F22" s="52">
        <v>13</v>
      </c>
      <c r="G22" s="50">
        <v>3</v>
      </c>
      <c r="H22" s="50">
        <v>5</v>
      </c>
      <c r="I22" s="51">
        <v>21</v>
      </c>
      <c r="J22" s="52">
        <v>578</v>
      </c>
      <c r="K22" s="50">
        <v>157</v>
      </c>
      <c r="L22" s="50">
        <v>322</v>
      </c>
      <c r="M22" s="51">
        <v>1057</v>
      </c>
      <c r="N22" s="52">
        <v>40</v>
      </c>
      <c r="O22" s="50">
        <v>7</v>
      </c>
      <c r="P22" s="50">
        <v>9</v>
      </c>
      <c r="Q22" s="51">
        <v>56</v>
      </c>
      <c r="R22" s="52">
        <v>35</v>
      </c>
      <c r="S22" s="50">
        <v>13</v>
      </c>
      <c r="T22" s="50">
        <v>14</v>
      </c>
      <c r="U22" s="51">
        <v>62</v>
      </c>
      <c r="V22" s="52">
        <v>298</v>
      </c>
      <c r="W22" s="50">
        <v>36</v>
      </c>
      <c r="X22" s="50">
        <v>90</v>
      </c>
      <c r="Y22" s="51">
        <v>424</v>
      </c>
      <c r="Z22" s="52">
        <v>97</v>
      </c>
      <c r="AA22" s="50">
        <v>37</v>
      </c>
      <c r="AB22" s="50">
        <v>51</v>
      </c>
      <c r="AC22" s="51">
        <v>185</v>
      </c>
      <c r="AD22" s="52">
        <v>125</v>
      </c>
      <c r="AE22" s="50">
        <v>51</v>
      </c>
      <c r="AF22" s="50">
        <v>23</v>
      </c>
      <c r="AG22" s="51">
        <v>199</v>
      </c>
      <c r="AH22" s="52">
        <v>297</v>
      </c>
      <c r="AI22" s="50">
        <v>38</v>
      </c>
      <c r="AJ22" s="50">
        <v>165</v>
      </c>
      <c r="AK22" s="51">
        <v>500</v>
      </c>
      <c r="AL22" s="52">
        <v>214</v>
      </c>
      <c r="AM22" s="50">
        <v>66</v>
      </c>
      <c r="AN22" s="50">
        <v>57</v>
      </c>
      <c r="AO22" s="51">
        <v>337</v>
      </c>
      <c r="AP22" s="52">
        <v>56</v>
      </c>
      <c r="AQ22" s="50">
        <v>3</v>
      </c>
      <c r="AR22" s="50">
        <v>2</v>
      </c>
      <c r="AS22" s="51">
        <v>61</v>
      </c>
    </row>
    <row r="23" spans="1:45" s="1" customFormat="1" ht="14.25" customHeight="1">
      <c r="A23" s="44" t="s">
        <v>19</v>
      </c>
      <c r="B23" s="49">
        <v>15</v>
      </c>
      <c r="C23" s="50">
        <v>4</v>
      </c>
      <c r="D23" s="50">
        <v>3</v>
      </c>
      <c r="E23" s="51">
        <v>22</v>
      </c>
      <c r="F23" s="52"/>
      <c r="G23" s="50"/>
      <c r="H23" s="50"/>
      <c r="I23" s="51"/>
      <c r="J23" s="52">
        <v>15</v>
      </c>
      <c r="K23" s="50">
        <v>15</v>
      </c>
      <c r="L23" s="50">
        <v>5</v>
      </c>
      <c r="M23" s="51">
        <v>35</v>
      </c>
      <c r="N23" s="52">
        <v>3</v>
      </c>
      <c r="O23" s="50">
        <v>2</v>
      </c>
      <c r="P23" s="50">
        <v>0</v>
      </c>
      <c r="Q23" s="51">
        <v>5</v>
      </c>
      <c r="R23" s="52"/>
      <c r="S23" s="50"/>
      <c r="T23" s="50"/>
      <c r="U23" s="51"/>
      <c r="V23" s="52">
        <v>14</v>
      </c>
      <c r="W23" s="50">
        <v>6</v>
      </c>
      <c r="X23" s="50">
        <v>3</v>
      </c>
      <c r="Y23" s="51">
        <v>23</v>
      </c>
      <c r="Z23" s="52">
        <v>2</v>
      </c>
      <c r="AA23" s="50">
        <v>0</v>
      </c>
      <c r="AB23" s="50">
        <v>6</v>
      </c>
      <c r="AC23" s="51">
        <v>8</v>
      </c>
      <c r="AD23" s="52">
        <v>1</v>
      </c>
      <c r="AE23" s="50">
        <v>1</v>
      </c>
      <c r="AF23" s="50">
        <v>1</v>
      </c>
      <c r="AG23" s="51">
        <v>3</v>
      </c>
      <c r="AH23" s="52">
        <v>22</v>
      </c>
      <c r="AI23" s="50">
        <v>3</v>
      </c>
      <c r="AJ23" s="50">
        <v>5</v>
      </c>
      <c r="AK23" s="51">
        <v>30</v>
      </c>
      <c r="AL23" s="52">
        <v>8</v>
      </c>
      <c r="AM23" s="50">
        <v>2</v>
      </c>
      <c r="AN23" s="50">
        <v>4</v>
      </c>
      <c r="AO23" s="51">
        <v>14</v>
      </c>
      <c r="AP23" s="52">
        <v>0</v>
      </c>
      <c r="AQ23" s="50">
        <v>0</v>
      </c>
      <c r="AR23" s="50">
        <v>2</v>
      </c>
      <c r="AS23" s="51">
        <v>2</v>
      </c>
    </row>
    <row r="24" spans="1:45" s="1" customFormat="1" ht="14.25" customHeight="1">
      <c r="A24" s="44" t="s">
        <v>20</v>
      </c>
      <c r="B24" s="49">
        <v>0</v>
      </c>
      <c r="C24" s="50">
        <v>0</v>
      </c>
      <c r="D24" s="50">
        <v>25</v>
      </c>
      <c r="E24" s="51">
        <v>25</v>
      </c>
      <c r="F24" s="52">
        <v>0</v>
      </c>
      <c r="G24" s="50">
        <v>0</v>
      </c>
      <c r="H24" s="50">
        <v>1</v>
      </c>
      <c r="I24" s="51">
        <v>1</v>
      </c>
      <c r="J24" s="52">
        <v>6</v>
      </c>
      <c r="K24" s="50">
        <v>2</v>
      </c>
      <c r="L24" s="50">
        <v>32</v>
      </c>
      <c r="M24" s="51">
        <v>40</v>
      </c>
      <c r="N24" s="52"/>
      <c r="O24" s="50"/>
      <c r="P24" s="50"/>
      <c r="Q24" s="51"/>
      <c r="R24" s="52"/>
      <c r="S24" s="50"/>
      <c r="T24" s="50"/>
      <c r="U24" s="51"/>
      <c r="V24" s="52">
        <v>3</v>
      </c>
      <c r="W24" s="50">
        <v>0</v>
      </c>
      <c r="X24" s="50">
        <v>26</v>
      </c>
      <c r="Y24" s="51">
        <v>29</v>
      </c>
      <c r="Z24" s="52">
        <v>0</v>
      </c>
      <c r="AA24" s="50">
        <v>0</v>
      </c>
      <c r="AB24" s="50">
        <v>4</v>
      </c>
      <c r="AC24" s="51">
        <v>4</v>
      </c>
      <c r="AD24" s="52">
        <v>5</v>
      </c>
      <c r="AE24" s="50">
        <v>1</v>
      </c>
      <c r="AF24" s="50">
        <v>7</v>
      </c>
      <c r="AG24" s="51">
        <v>13</v>
      </c>
      <c r="AH24" s="52">
        <v>1</v>
      </c>
      <c r="AI24" s="50">
        <v>0</v>
      </c>
      <c r="AJ24" s="50">
        <v>3</v>
      </c>
      <c r="AK24" s="51">
        <v>4</v>
      </c>
      <c r="AL24" s="52">
        <v>2</v>
      </c>
      <c r="AM24" s="50">
        <v>0</v>
      </c>
      <c r="AN24" s="50">
        <v>0</v>
      </c>
      <c r="AO24" s="51">
        <v>2</v>
      </c>
      <c r="AP24" s="52">
        <v>1</v>
      </c>
      <c r="AQ24" s="50">
        <v>0</v>
      </c>
      <c r="AR24" s="50">
        <v>5</v>
      </c>
      <c r="AS24" s="51">
        <v>6</v>
      </c>
    </row>
    <row r="25" spans="1:45" s="1" customFormat="1" ht="14.25" customHeight="1" thickBot="1">
      <c r="A25" s="44" t="s">
        <v>304</v>
      </c>
      <c r="B25" s="49"/>
      <c r="C25" s="50"/>
      <c r="D25" s="50"/>
      <c r="E25" s="51"/>
      <c r="F25" s="52"/>
      <c r="G25" s="50"/>
      <c r="H25" s="50"/>
      <c r="I25" s="51"/>
      <c r="J25" s="52">
        <v>0</v>
      </c>
      <c r="K25" s="50">
        <v>0</v>
      </c>
      <c r="L25" s="50">
        <v>32</v>
      </c>
      <c r="M25" s="51">
        <v>32</v>
      </c>
      <c r="N25" s="52"/>
      <c r="O25" s="50"/>
      <c r="P25" s="50"/>
      <c r="Q25" s="51"/>
      <c r="R25" s="52"/>
      <c r="S25" s="50"/>
      <c r="T25" s="50"/>
      <c r="U25" s="51"/>
      <c r="V25" s="52">
        <v>0</v>
      </c>
      <c r="W25" s="50">
        <v>0</v>
      </c>
      <c r="X25" s="50">
        <v>2</v>
      </c>
      <c r="Y25" s="51">
        <v>2</v>
      </c>
      <c r="Z25" s="52">
        <v>0</v>
      </c>
      <c r="AA25" s="50">
        <v>0</v>
      </c>
      <c r="AB25" s="50">
        <v>6</v>
      </c>
      <c r="AC25" s="51">
        <v>6</v>
      </c>
      <c r="AD25" s="52">
        <v>0</v>
      </c>
      <c r="AE25" s="50">
        <v>0</v>
      </c>
      <c r="AF25" s="50">
        <v>15</v>
      </c>
      <c r="AG25" s="51">
        <v>15</v>
      </c>
      <c r="AH25" s="52">
        <v>0</v>
      </c>
      <c r="AI25" s="50">
        <v>0</v>
      </c>
      <c r="AJ25" s="50">
        <v>3</v>
      </c>
      <c r="AK25" s="51">
        <v>3</v>
      </c>
      <c r="AL25" s="52"/>
      <c r="AM25" s="50"/>
      <c r="AN25" s="50"/>
      <c r="AO25" s="51"/>
      <c r="AP25" s="52"/>
      <c r="AQ25" s="50"/>
      <c r="AR25" s="50"/>
      <c r="AS25" s="51"/>
    </row>
    <row r="26" spans="1:45" s="1" customFormat="1" ht="14.25" customHeight="1" thickBot="1">
      <c r="A26" s="53" t="s">
        <v>0</v>
      </c>
      <c r="B26" s="54">
        <f aca="true" t="shared" si="0" ref="B26:AS26">SUM(B5:B25)</f>
        <v>2453</v>
      </c>
      <c r="C26" s="55">
        <f t="shared" si="0"/>
        <v>539</v>
      </c>
      <c r="D26" s="55">
        <f t="shared" si="0"/>
        <v>876</v>
      </c>
      <c r="E26" s="56">
        <f t="shared" si="0"/>
        <v>3868</v>
      </c>
      <c r="F26" s="54">
        <f t="shared" si="0"/>
        <v>74</v>
      </c>
      <c r="G26" s="55">
        <f t="shared" si="0"/>
        <v>4</v>
      </c>
      <c r="H26" s="55">
        <f t="shared" si="0"/>
        <v>65</v>
      </c>
      <c r="I26" s="56">
        <f t="shared" si="0"/>
        <v>143</v>
      </c>
      <c r="J26" s="54">
        <f t="shared" si="0"/>
        <v>4297</v>
      </c>
      <c r="K26" s="55">
        <f t="shared" si="0"/>
        <v>2346</v>
      </c>
      <c r="L26" s="55">
        <f t="shared" si="0"/>
        <v>3088</v>
      </c>
      <c r="M26" s="56">
        <f t="shared" si="0"/>
        <v>9731</v>
      </c>
      <c r="N26" s="54">
        <f t="shared" si="0"/>
        <v>274</v>
      </c>
      <c r="O26" s="55">
        <f t="shared" si="0"/>
        <v>21</v>
      </c>
      <c r="P26" s="55">
        <f t="shared" si="0"/>
        <v>139</v>
      </c>
      <c r="Q26" s="56">
        <f t="shared" si="0"/>
        <v>434</v>
      </c>
      <c r="R26" s="54">
        <f t="shared" si="0"/>
        <v>300</v>
      </c>
      <c r="S26" s="55">
        <f t="shared" si="0"/>
        <v>44</v>
      </c>
      <c r="T26" s="55">
        <f t="shared" si="0"/>
        <v>144</v>
      </c>
      <c r="U26" s="56">
        <f t="shared" si="0"/>
        <v>488</v>
      </c>
      <c r="V26" s="54">
        <f t="shared" si="0"/>
        <v>2380</v>
      </c>
      <c r="W26" s="55">
        <f t="shared" si="0"/>
        <v>417</v>
      </c>
      <c r="X26" s="55">
        <f t="shared" si="0"/>
        <v>1826</v>
      </c>
      <c r="Y26" s="56">
        <f t="shared" si="0"/>
        <v>4623</v>
      </c>
      <c r="Z26" s="54">
        <f t="shared" si="0"/>
        <v>779</v>
      </c>
      <c r="AA26" s="55">
        <f t="shared" si="0"/>
        <v>223</v>
      </c>
      <c r="AB26" s="55">
        <f t="shared" si="0"/>
        <v>463</v>
      </c>
      <c r="AC26" s="56">
        <f t="shared" si="0"/>
        <v>1465</v>
      </c>
      <c r="AD26" s="54">
        <f t="shared" si="0"/>
        <v>969</v>
      </c>
      <c r="AE26" s="55">
        <f t="shared" si="0"/>
        <v>204</v>
      </c>
      <c r="AF26" s="55">
        <f t="shared" si="0"/>
        <v>323</v>
      </c>
      <c r="AG26" s="56">
        <f t="shared" si="0"/>
        <v>1496</v>
      </c>
      <c r="AH26" s="54">
        <f t="shared" si="0"/>
        <v>2147</v>
      </c>
      <c r="AI26" s="55">
        <f t="shared" si="0"/>
        <v>936</v>
      </c>
      <c r="AJ26" s="55">
        <f t="shared" si="0"/>
        <v>1987</v>
      </c>
      <c r="AK26" s="56">
        <f t="shared" si="0"/>
        <v>5070</v>
      </c>
      <c r="AL26" s="54">
        <f t="shared" si="0"/>
        <v>1928</v>
      </c>
      <c r="AM26" s="55">
        <f t="shared" si="0"/>
        <v>1241</v>
      </c>
      <c r="AN26" s="55">
        <f t="shared" si="0"/>
        <v>653</v>
      </c>
      <c r="AO26" s="56">
        <f t="shared" si="0"/>
        <v>3822</v>
      </c>
      <c r="AP26" s="54">
        <f t="shared" si="0"/>
        <v>408</v>
      </c>
      <c r="AQ26" s="55">
        <f t="shared" si="0"/>
        <v>142</v>
      </c>
      <c r="AR26" s="55">
        <f t="shared" si="0"/>
        <v>166</v>
      </c>
      <c r="AS26" s="56">
        <f t="shared" si="0"/>
        <v>716</v>
      </c>
    </row>
    <row r="27" ht="12">
      <c r="A27" s="4" t="s">
        <v>81</v>
      </c>
    </row>
    <row r="28" ht="12">
      <c r="A28" s="159" t="s">
        <v>286</v>
      </c>
    </row>
    <row r="31" spans="1:45" s="1" customFormat="1" ht="15.75" customHeight="1" thickBot="1">
      <c r="A31" s="40"/>
      <c r="B31" s="346" t="s">
        <v>77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</row>
    <row r="32" spans="1:45" ht="12">
      <c r="A32" s="347" t="s">
        <v>21</v>
      </c>
      <c r="B32" s="343" t="s">
        <v>36</v>
      </c>
      <c r="C32" s="344"/>
      <c r="D32" s="344"/>
      <c r="E32" s="345"/>
      <c r="F32" s="343" t="s">
        <v>37</v>
      </c>
      <c r="G32" s="344"/>
      <c r="H32" s="344"/>
      <c r="I32" s="345"/>
      <c r="J32" s="343" t="s">
        <v>38</v>
      </c>
      <c r="K32" s="344"/>
      <c r="L32" s="344"/>
      <c r="M32" s="345"/>
      <c r="N32" s="343" t="s">
        <v>39</v>
      </c>
      <c r="O32" s="344"/>
      <c r="P32" s="344"/>
      <c r="Q32" s="345"/>
      <c r="R32" s="343" t="s">
        <v>40</v>
      </c>
      <c r="S32" s="344"/>
      <c r="T32" s="344"/>
      <c r="U32" s="345"/>
      <c r="V32" s="343" t="s">
        <v>41</v>
      </c>
      <c r="W32" s="344"/>
      <c r="X32" s="344"/>
      <c r="Y32" s="345"/>
      <c r="Z32" s="343" t="s">
        <v>42</v>
      </c>
      <c r="AA32" s="344"/>
      <c r="AB32" s="344"/>
      <c r="AC32" s="345"/>
      <c r="AD32" s="343" t="s">
        <v>43</v>
      </c>
      <c r="AE32" s="344"/>
      <c r="AF32" s="344"/>
      <c r="AG32" s="345"/>
      <c r="AH32" s="343" t="s">
        <v>44</v>
      </c>
      <c r="AI32" s="344"/>
      <c r="AJ32" s="344"/>
      <c r="AK32" s="345"/>
      <c r="AL32" s="344" t="s">
        <v>45</v>
      </c>
      <c r="AM32" s="344"/>
      <c r="AN32" s="344"/>
      <c r="AO32" s="345"/>
      <c r="AP32" s="343" t="s">
        <v>28</v>
      </c>
      <c r="AQ32" s="344"/>
      <c r="AR32" s="344"/>
      <c r="AS32" s="345"/>
    </row>
    <row r="33" spans="1:45" ht="12.75" thickBot="1">
      <c r="A33" s="348"/>
      <c r="B33" s="41" t="s">
        <v>78</v>
      </c>
      <c r="C33" s="42" t="s">
        <v>79</v>
      </c>
      <c r="D33" s="42" t="s">
        <v>80</v>
      </c>
      <c r="E33" s="43" t="s">
        <v>28</v>
      </c>
      <c r="F33" s="41" t="s">
        <v>78</v>
      </c>
      <c r="G33" s="42" t="s">
        <v>79</v>
      </c>
      <c r="H33" s="42" t="s">
        <v>80</v>
      </c>
      <c r="I33" s="43" t="s">
        <v>28</v>
      </c>
      <c r="J33" s="41" t="s">
        <v>78</v>
      </c>
      <c r="K33" s="42" t="s">
        <v>79</v>
      </c>
      <c r="L33" s="42" t="s">
        <v>80</v>
      </c>
      <c r="M33" s="43" t="s">
        <v>28</v>
      </c>
      <c r="N33" s="41" t="s">
        <v>78</v>
      </c>
      <c r="O33" s="42" t="s">
        <v>79</v>
      </c>
      <c r="P33" s="42" t="s">
        <v>80</v>
      </c>
      <c r="Q33" s="43" t="s">
        <v>28</v>
      </c>
      <c r="R33" s="41" t="s">
        <v>78</v>
      </c>
      <c r="S33" s="42" t="s">
        <v>79</v>
      </c>
      <c r="T33" s="42" t="s">
        <v>80</v>
      </c>
      <c r="U33" s="43" t="s">
        <v>28</v>
      </c>
      <c r="V33" s="41" t="s">
        <v>78</v>
      </c>
      <c r="W33" s="42" t="s">
        <v>79</v>
      </c>
      <c r="X33" s="42" t="s">
        <v>80</v>
      </c>
      <c r="Y33" s="43" t="s">
        <v>28</v>
      </c>
      <c r="Z33" s="41" t="s">
        <v>78</v>
      </c>
      <c r="AA33" s="42" t="s">
        <v>79</v>
      </c>
      <c r="AB33" s="42" t="s">
        <v>80</v>
      </c>
      <c r="AC33" s="43" t="s">
        <v>28</v>
      </c>
      <c r="AD33" s="41" t="s">
        <v>78</v>
      </c>
      <c r="AE33" s="42" t="s">
        <v>79</v>
      </c>
      <c r="AF33" s="42" t="s">
        <v>80</v>
      </c>
      <c r="AG33" s="43" t="s">
        <v>28</v>
      </c>
      <c r="AH33" s="41" t="s">
        <v>78</v>
      </c>
      <c r="AI33" s="42" t="s">
        <v>79</v>
      </c>
      <c r="AJ33" s="42" t="s">
        <v>80</v>
      </c>
      <c r="AK33" s="43" t="s">
        <v>28</v>
      </c>
      <c r="AL33" s="58" t="s">
        <v>78</v>
      </c>
      <c r="AM33" s="42" t="s">
        <v>79</v>
      </c>
      <c r="AN33" s="42" t="s">
        <v>80</v>
      </c>
      <c r="AO33" s="43" t="s">
        <v>28</v>
      </c>
      <c r="AP33" s="41" t="s">
        <v>78</v>
      </c>
      <c r="AQ33" s="42" t="s">
        <v>79</v>
      </c>
      <c r="AR33" s="42" t="s">
        <v>80</v>
      </c>
      <c r="AS33" s="43" t="s">
        <v>28</v>
      </c>
    </row>
    <row r="34" spans="1:45" ht="12">
      <c r="A34" s="44" t="s">
        <v>1</v>
      </c>
      <c r="B34" s="48">
        <v>383</v>
      </c>
      <c r="C34" s="46">
        <v>65</v>
      </c>
      <c r="D34" s="46">
        <v>53</v>
      </c>
      <c r="E34" s="47">
        <v>501</v>
      </c>
      <c r="F34" s="48">
        <v>554</v>
      </c>
      <c r="G34" s="46">
        <v>39</v>
      </c>
      <c r="H34" s="46">
        <v>151</v>
      </c>
      <c r="I34" s="47">
        <v>744</v>
      </c>
      <c r="J34" s="48">
        <v>169</v>
      </c>
      <c r="K34" s="46">
        <v>5</v>
      </c>
      <c r="L34" s="46">
        <v>56</v>
      </c>
      <c r="M34" s="47">
        <v>230</v>
      </c>
      <c r="N34" s="48">
        <v>70</v>
      </c>
      <c r="O34" s="46">
        <v>1</v>
      </c>
      <c r="P34" s="46">
        <v>5</v>
      </c>
      <c r="Q34" s="47">
        <v>76</v>
      </c>
      <c r="R34" s="48">
        <v>550</v>
      </c>
      <c r="S34" s="46">
        <v>28</v>
      </c>
      <c r="T34" s="46">
        <v>296</v>
      </c>
      <c r="U34" s="47">
        <v>874</v>
      </c>
      <c r="V34" s="48">
        <v>369</v>
      </c>
      <c r="W34" s="46">
        <v>38</v>
      </c>
      <c r="X34" s="46">
        <v>93</v>
      </c>
      <c r="Y34" s="47">
        <v>500</v>
      </c>
      <c r="Z34" s="48">
        <v>51</v>
      </c>
      <c r="AA34" s="46">
        <v>16</v>
      </c>
      <c r="AB34" s="46">
        <v>24</v>
      </c>
      <c r="AC34" s="47">
        <v>91</v>
      </c>
      <c r="AD34" s="48">
        <v>200</v>
      </c>
      <c r="AE34" s="46">
        <v>24</v>
      </c>
      <c r="AF34" s="46">
        <v>107</v>
      </c>
      <c r="AG34" s="47">
        <v>331</v>
      </c>
      <c r="AH34" s="48">
        <v>634</v>
      </c>
      <c r="AI34" s="46">
        <v>51</v>
      </c>
      <c r="AJ34" s="46">
        <v>215</v>
      </c>
      <c r="AK34" s="47">
        <v>900</v>
      </c>
      <c r="AL34" s="45">
        <v>275</v>
      </c>
      <c r="AM34" s="46">
        <v>38</v>
      </c>
      <c r="AN34" s="46">
        <v>120</v>
      </c>
      <c r="AO34" s="47">
        <v>433</v>
      </c>
      <c r="AP34" s="48">
        <f aca="true" t="shared" si="1" ref="AP34:AS39">B5+F5+J5+N5+R5+V5+Z5+AD5+AH5+AL5+AP5+B34+F34+J34+N34+R34+V34+Z34+AD34+AH34+AL34</f>
        <v>5928</v>
      </c>
      <c r="AQ34" s="45">
        <f t="shared" si="1"/>
        <v>972</v>
      </c>
      <c r="AR34" s="45">
        <f t="shared" si="1"/>
        <v>3645</v>
      </c>
      <c r="AS34" s="59">
        <f t="shared" si="1"/>
        <v>10545</v>
      </c>
    </row>
    <row r="35" spans="1:45" ht="12">
      <c r="A35" s="44" t="s">
        <v>2</v>
      </c>
      <c r="B35" s="52">
        <v>32</v>
      </c>
      <c r="C35" s="50">
        <v>1</v>
      </c>
      <c r="D35" s="50">
        <v>0</v>
      </c>
      <c r="E35" s="51">
        <v>33</v>
      </c>
      <c r="F35" s="52">
        <v>15</v>
      </c>
      <c r="G35" s="50">
        <v>2</v>
      </c>
      <c r="H35" s="50">
        <v>1</v>
      </c>
      <c r="I35" s="51">
        <v>18</v>
      </c>
      <c r="J35" s="52">
        <v>17</v>
      </c>
      <c r="K35" s="50">
        <v>0</v>
      </c>
      <c r="L35" s="50">
        <v>4</v>
      </c>
      <c r="M35" s="51">
        <v>21</v>
      </c>
      <c r="N35" s="52">
        <v>9</v>
      </c>
      <c r="O35" s="50">
        <v>0</v>
      </c>
      <c r="P35" s="50">
        <v>0</v>
      </c>
      <c r="Q35" s="51">
        <v>9</v>
      </c>
      <c r="R35" s="52">
        <v>26</v>
      </c>
      <c r="S35" s="50">
        <v>9</v>
      </c>
      <c r="T35" s="50">
        <v>5</v>
      </c>
      <c r="U35" s="51">
        <v>40</v>
      </c>
      <c r="V35" s="52">
        <v>19</v>
      </c>
      <c r="W35" s="50">
        <v>1</v>
      </c>
      <c r="X35" s="50">
        <v>1</v>
      </c>
      <c r="Y35" s="51">
        <v>21</v>
      </c>
      <c r="Z35" s="52">
        <v>8</v>
      </c>
      <c r="AA35" s="50">
        <v>0</v>
      </c>
      <c r="AB35" s="50">
        <v>1</v>
      </c>
      <c r="AC35" s="51">
        <v>9</v>
      </c>
      <c r="AD35" s="52">
        <v>9</v>
      </c>
      <c r="AE35" s="50">
        <v>0</v>
      </c>
      <c r="AF35" s="50">
        <v>3</v>
      </c>
      <c r="AG35" s="51">
        <v>12</v>
      </c>
      <c r="AH35" s="52">
        <v>24</v>
      </c>
      <c r="AI35" s="50">
        <v>3</v>
      </c>
      <c r="AJ35" s="50">
        <v>2</v>
      </c>
      <c r="AK35" s="51">
        <v>29</v>
      </c>
      <c r="AL35" s="49">
        <v>29</v>
      </c>
      <c r="AM35" s="50">
        <v>0</v>
      </c>
      <c r="AN35" s="50">
        <v>4</v>
      </c>
      <c r="AO35" s="51">
        <v>33</v>
      </c>
      <c r="AP35" s="48">
        <f t="shared" si="1"/>
        <v>428</v>
      </c>
      <c r="AQ35" s="45">
        <f t="shared" si="1"/>
        <v>59</v>
      </c>
      <c r="AR35" s="45">
        <f t="shared" si="1"/>
        <v>100</v>
      </c>
      <c r="AS35" s="59">
        <f t="shared" si="1"/>
        <v>587</v>
      </c>
    </row>
    <row r="36" spans="1:45" ht="12">
      <c r="A36" s="44" t="s">
        <v>3</v>
      </c>
      <c r="B36" s="52"/>
      <c r="C36" s="50"/>
      <c r="D36" s="50"/>
      <c r="E36" s="51"/>
      <c r="F36" s="52"/>
      <c r="G36" s="50"/>
      <c r="H36" s="50"/>
      <c r="I36" s="51"/>
      <c r="J36" s="52"/>
      <c r="K36" s="50"/>
      <c r="L36" s="50"/>
      <c r="M36" s="51"/>
      <c r="N36" s="52"/>
      <c r="O36" s="50"/>
      <c r="P36" s="50"/>
      <c r="Q36" s="51"/>
      <c r="R36" s="52">
        <v>0</v>
      </c>
      <c r="S36" s="50">
        <v>0</v>
      </c>
      <c r="T36" s="50">
        <v>1</v>
      </c>
      <c r="U36" s="51">
        <v>1</v>
      </c>
      <c r="V36" s="52"/>
      <c r="W36" s="50"/>
      <c r="X36" s="50"/>
      <c r="Y36" s="51"/>
      <c r="Z36" s="52"/>
      <c r="AA36" s="50"/>
      <c r="AB36" s="50"/>
      <c r="AC36" s="51"/>
      <c r="AD36" s="52"/>
      <c r="AE36" s="50"/>
      <c r="AF36" s="50"/>
      <c r="AG36" s="51"/>
      <c r="AH36" s="52"/>
      <c r="AI36" s="50"/>
      <c r="AJ36" s="50"/>
      <c r="AK36" s="51"/>
      <c r="AL36" s="49">
        <v>1</v>
      </c>
      <c r="AM36" s="50">
        <v>0</v>
      </c>
      <c r="AN36" s="50">
        <v>0</v>
      </c>
      <c r="AO36" s="51">
        <v>1</v>
      </c>
      <c r="AP36" s="48">
        <f t="shared" si="1"/>
        <v>1</v>
      </c>
      <c r="AQ36" s="45">
        <f t="shared" si="1"/>
        <v>0</v>
      </c>
      <c r="AR36" s="45">
        <f t="shared" si="1"/>
        <v>2</v>
      </c>
      <c r="AS36" s="59">
        <f t="shared" si="1"/>
        <v>3</v>
      </c>
    </row>
    <row r="37" spans="1:45" ht="12">
      <c r="A37" s="44" t="s">
        <v>4</v>
      </c>
      <c r="B37" s="52">
        <v>7</v>
      </c>
      <c r="C37" s="50">
        <v>1</v>
      </c>
      <c r="D37" s="50">
        <v>1</v>
      </c>
      <c r="E37" s="51">
        <v>9</v>
      </c>
      <c r="F37" s="52">
        <v>14</v>
      </c>
      <c r="G37" s="50">
        <v>0</v>
      </c>
      <c r="H37" s="50">
        <v>11</v>
      </c>
      <c r="I37" s="51">
        <v>25</v>
      </c>
      <c r="J37" s="52">
        <v>5</v>
      </c>
      <c r="K37" s="50">
        <v>0</v>
      </c>
      <c r="L37" s="50">
        <v>2</v>
      </c>
      <c r="M37" s="51">
        <v>7</v>
      </c>
      <c r="N37" s="52">
        <v>4</v>
      </c>
      <c r="O37" s="50">
        <v>1</v>
      </c>
      <c r="P37" s="50">
        <v>0</v>
      </c>
      <c r="Q37" s="51">
        <v>5</v>
      </c>
      <c r="R37" s="52">
        <v>9</v>
      </c>
      <c r="S37" s="50">
        <v>2</v>
      </c>
      <c r="T37" s="50">
        <v>5</v>
      </c>
      <c r="U37" s="51">
        <v>16</v>
      </c>
      <c r="V37" s="52">
        <v>1</v>
      </c>
      <c r="W37" s="50">
        <v>5</v>
      </c>
      <c r="X37" s="50">
        <v>1</v>
      </c>
      <c r="Y37" s="51">
        <v>7</v>
      </c>
      <c r="Z37" s="52"/>
      <c r="AA37" s="50"/>
      <c r="AB37" s="50"/>
      <c r="AC37" s="51"/>
      <c r="AD37" s="52">
        <v>2</v>
      </c>
      <c r="AE37" s="50">
        <v>2</v>
      </c>
      <c r="AF37" s="50">
        <v>4</v>
      </c>
      <c r="AG37" s="51">
        <v>8</v>
      </c>
      <c r="AH37" s="52">
        <v>17</v>
      </c>
      <c r="AI37" s="50">
        <v>7</v>
      </c>
      <c r="AJ37" s="50">
        <v>1</v>
      </c>
      <c r="AK37" s="51">
        <v>25</v>
      </c>
      <c r="AL37" s="49">
        <v>11</v>
      </c>
      <c r="AM37" s="50">
        <v>0</v>
      </c>
      <c r="AN37" s="50">
        <v>1</v>
      </c>
      <c r="AO37" s="51">
        <v>12</v>
      </c>
      <c r="AP37" s="48">
        <f t="shared" si="1"/>
        <v>132</v>
      </c>
      <c r="AQ37" s="45">
        <f t="shared" si="1"/>
        <v>46</v>
      </c>
      <c r="AR37" s="45">
        <f t="shared" si="1"/>
        <v>89</v>
      </c>
      <c r="AS37" s="59">
        <f t="shared" si="1"/>
        <v>267</v>
      </c>
    </row>
    <row r="38" spans="1:45" ht="12">
      <c r="A38" s="44" t="s">
        <v>5</v>
      </c>
      <c r="B38" s="52">
        <v>12</v>
      </c>
      <c r="C38" s="50">
        <v>2</v>
      </c>
      <c r="D38" s="50">
        <v>1</v>
      </c>
      <c r="E38" s="51">
        <v>15</v>
      </c>
      <c r="F38" s="52">
        <v>9</v>
      </c>
      <c r="G38" s="50">
        <v>0</v>
      </c>
      <c r="H38" s="50">
        <v>5</v>
      </c>
      <c r="I38" s="51">
        <v>14</v>
      </c>
      <c r="J38" s="52">
        <v>4</v>
      </c>
      <c r="K38" s="50">
        <v>0</v>
      </c>
      <c r="L38" s="50">
        <v>0</v>
      </c>
      <c r="M38" s="51">
        <v>4</v>
      </c>
      <c r="N38" s="52">
        <v>1</v>
      </c>
      <c r="O38" s="50">
        <v>1</v>
      </c>
      <c r="P38" s="50">
        <v>0</v>
      </c>
      <c r="Q38" s="51">
        <v>2</v>
      </c>
      <c r="R38" s="52">
        <v>23</v>
      </c>
      <c r="S38" s="50">
        <v>1</v>
      </c>
      <c r="T38" s="50">
        <v>13</v>
      </c>
      <c r="U38" s="51">
        <v>37</v>
      </c>
      <c r="V38" s="52">
        <v>8</v>
      </c>
      <c r="W38" s="50">
        <v>6</v>
      </c>
      <c r="X38" s="50">
        <v>4</v>
      </c>
      <c r="Y38" s="51">
        <v>18</v>
      </c>
      <c r="Z38" s="52">
        <v>7</v>
      </c>
      <c r="AA38" s="50">
        <v>0</v>
      </c>
      <c r="AB38" s="50">
        <v>0</v>
      </c>
      <c r="AC38" s="51">
        <v>7</v>
      </c>
      <c r="AD38" s="52">
        <v>5</v>
      </c>
      <c r="AE38" s="50">
        <v>2</v>
      </c>
      <c r="AF38" s="50">
        <v>4</v>
      </c>
      <c r="AG38" s="51">
        <v>11</v>
      </c>
      <c r="AH38" s="52">
        <v>25</v>
      </c>
      <c r="AI38" s="50">
        <v>4</v>
      </c>
      <c r="AJ38" s="50">
        <v>4</v>
      </c>
      <c r="AK38" s="51">
        <v>33</v>
      </c>
      <c r="AL38" s="49">
        <v>12</v>
      </c>
      <c r="AM38" s="50">
        <v>0</v>
      </c>
      <c r="AN38" s="50">
        <v>11</v>
      </c>
      <c r="AO38" s="51">
        <v>23</v>
      </c>
      <c r="AP38" s="48">
        <f t="shared" si="1"/>
        <v>199</v>
      </c>
      <c r="AQ38" s="45">
        <f t="shared" si="1"/>
        <v>42</v>
      </c>
      <c r="AR38" s="45">
        <f t="shared" si="1"/>
        <v>75</v>
      </c>
      <c r="AS38" s="59">
        <f t="shared" si="1"/>
        <v>316</v>
      </c>
    </row>
    <row r="39" spans="1:45" ht="12">
      <c r="A39" s="44" t="s">
        <v>6</v>
      </c>
      <c r="B39" s="52">
        <v>2</v>
      </c>
      <c r="C39" s="50">
        <v>0</v>
      </c>
      <c r="D39" s="50">
        <v>0</v>
      </c>
      <c r="E39" s="51">
        <v>2</v>
      </c>
      <c r="F39" s="52"/>
      <c r="G39" s="50"/>
      <c r="H39" s="50"/>
      <c r="I39" s="51"/>
      <c r="J39" s="52"/>
      <c r="K39" s="50"/>
      <c r="L39" s="50"/>
      <c r="M39" s="51"/>
      <c r="N39" s="52"/>
      <c r="O39" s="50"/>
      <c r="P39" s="50"/>
      <c r="Q39" s="51"/>
      <c r="R39" s="52">
        <v>2</v>
      </c>
      <c r="S39" s="50">
        <v>0</v>
      </c>
      <c r="T39" s="50">
        <v>0</v>
      </c>
      <c r="U39" s="51">
        <v>2</v>
      </c>
      <c r="V39" s="52"/>
      <c r="W39" s="50"/>
      <c r="X39" s="50"/>
      <c r="Y39" s="51"/>
      <c r="Z39" s="52">
        <v>1</v>
      </c>
      <c r="AA39" s="50">
        <v>0</v>
      </c>
      <c r="AB39" s="50">
        <v>0</v>
      </c>
      <c r="AC39" s="51">
        <v>1</v>
      </c>
      <c r="AD39" s="52">
        <v>0</v>
      </c>
      <c r="AE39" s="50">
        <v>0</v>
      </c>
      <c r="AF39" s="50">
        <v>1</v>
      </c>
      <c r="AG39" s="51">
        <v>1</v>
      </c>
      <c r="AH39" s="52">
        <v>1</v>
      </c>
      <c r="AI39" s="50">
        <v>0</v>
      </c>
      <c r="AJ39" s="50">
        <v>0</v>
      </c>
      <c r="AK39" s="51">
        <v>1</v>
      </c>
      <c r="AL39" s="49"/>
      <c r="AM39" s="50"/>
      <c r="AN39" s="50"/>
      <c r="AO39" s="51"/>
      <c r="AP39" s="48">
        <f t="shared" si="1"/>
        <v>16</v>
      </c>
      <c r="AQ39" s="45">
        <f t="shared" si="1"/>
        <v>2</v>
      </c>
      <c r="AR39" s="45">
        <f t="shared" si="1"/>
        <v>1</v>
      </c>
      <c r="AS39" s="59">
        <f t="shared" si="1"/>
        <v>19</v>
      </c>
    </row>
    <row r="40" spans="1:45" ht="12">
      <c r="A40" s="44" t="s">
        <v>7</v>
      </c>
      <c r="B40" s="52"/>
      <c r="C40" s="50"/>
      <c r="D40" s="50"/>
      <c r="E40" s="51"/>
      <c r="F40" s="52">
        <v>1</v>
      </c>
      <c r="G40" s="50">
        <v>0</v>
      </c>
      <c r="H40" s="50">
        <v>1</v>
      </c>
      <c r="I40" s="51">
        <v>2</v>
      </c>
      <c r="J40" s="52"/>
      <c r="K40" s="50"/>
      <c r="L40" s="50"/>
      <c r="M40" s="51"/>
      <c r="N40" s="52"/>
      <c r="O40" s="50"/>
      <c r="P40" s="50"/>
      <c r="Q40" s="51"/>
      <c r="R40" s="52"/>
      <c r="S40" s="50"/>
      <c r="T40" s="50"/>
      <c r="U40" s="51"/>
      <c r="V40" s="52">
        <v>0</v>
      </c>
      <c r="W40" s="50">
        <v>1</v>
      </c>
      <c r="X40" s="50">
        <v>1</v>
      </c>
      <c r="Y40" s="51">
        <v>2</v>
      </c>
      <c r="Z40" s="52"/>
      <c r="AA40" s="50"/>
      <c r="AB40" s="50"/>
      <c r="AC40" s="51"/>
      <c r="AD40" s="52"/>
      <c r="AE40" s="50"/>
      <c r="AF40" s="50"/>
      <c r="AG40" s="51"/>
      <c r="AH40" s="52">
        <v>1</v>
      </c>
      <c r="AI40" s="50">
        <v>2</v>
      </c>
      <c r="AJ40" s="50">
        <v>0</v>
      </c>
      <c r="AK40" s="51">
        <v>3</v>
      </c>
      <c r="AL40" s="49">
        <v>0</v>
      </c>
      <c r="AM40" s="50">
        <v>3</v>
      </c>
      <c r="AN40" s="50">
        <v>0</v>
      </c>
      <c r="AO40" s="51">
        <v>3</v>
      </c>
      <c r="AP40" s="48"/>
      <c r="AQ40" s="45"/>
      <c r="AR40" s="45"/>
      <c r="AS40" s="59"/>
    </row>
    <row r="41" spans="1:45" ht="12">
      <c r="A41" s="44" t="s">
        <v>8</v>
      </c>
      <c r="B41" s="52">
        <v>22</v>
      </c>
      <c r="C41" s="50">
        <v>1</v>
      </c>
      <c r="D41" s="50">
        <v>2</v>
      </c>
      <c r="E41" s="51">
        <v>25</v>
      </c>
      <c r="F41" s="52">
        <v>52</v>
      </c>
      <c r="G41" s="50">
        <v>1</v>
      </c>
      <c r="H41" s="50">
        <v>5</v>
      </c>
      <c r="I41" s="51">
        <v>58</v>
      </c>
      <c r="J41" s="52">
        <v>9</v>
      </c>
      <c r="K41" s="50">
        <v>0</v>
      </c>
      <c r="L41" s="50">
        <v>0</v>
      </c>
      <c r="M41" s="51">
        <v>9</v>
      </c>
      <c r="N41" s="52">
        <v>1</v>
      </c>
      <c r="O41" s="50">
        <v>0</v>
      </c>
      <c r="P41" s="50">
        <v>1</v>
      </c>
      <c r="Q41" s="51">
        <v>2</v>
      </c>
      <c r="R41" s="52">
        <v>14</v>
      </c>
      <c r="S41" s="50">
        <v>5</v>
      </c>
      <c r="T41" s="50">
        <v>1</v>
      </c>
      <c r="U41" s="51">
        <v>20</v>
      </c>
      <c r="V41" s="52">
        <v>36</v>
      </c>
      <c r="W41" s="50">
        <v>2</v>
      </c>
      <c r="X41" s="50">
        <v>5</v>
      </c>
      <c r="Y41" s="51">
        <v>43</v>
      </c>
      <c r="Z41" s="52">
        <v>5</v>
      </c>
      <c r="AA41" s="50">
        <v>2</v>
      </c>
      <c r="AB41" s="50">
        <v>0</v>
      </c>
      <c r="AC41" s="51">
        <v>7</v>
      </c>
      <c r="AD41" s="52">
        <v>16</v>
      </c>
      <c r="AE41" s="50">
        <v>0</v>
      </c>
      <c r="AF41" s="50">
        <v>6</v>
      </c>
      <c r="AG41" s="51">
        <v>22</v>
      </c>
      <c r="AH41" s="52">
        <v>45</v>
      </c>
      <c r="AI41" s="50">
        <v>0</v>
      </c>
      <c r="AJ41" s="50">
        <v>3</v>
      </c>
      <c r="AK41" s="51">
        <v>48</v>
      </c>
      <c r="AL41" s="49">
        <v>10</v>
      </c>
      <c r="AM41" s="50">
        <v>1</v>
      </c>
      <c r="AN41" s="50">
        <v>1</v>
      </c>
      <c r="AO41" s="51">
        <v>12</v>
      </c>
      <c r="AP41" s="48">
        <f aca="true" t="shared" si="2" ref="AP41:AS48">B12+F12+J12+N12+R12+V12+Z12+AD12+AH12+AL12+AP12+B41+F41+J41+N41+R41+V41+Z41+AD41+AH41+AL41</f>
        <v>375</v>
      </c>
      <c r="AQ41" s="45">
        <f t="shared" si="2"/>
        <v>54</v>
      </c>
      <c r="AR41" s="45">
        <f t="shared" si="2"/>
        <v>42</v>
      </c>
      <c r="AS41" s="59">
        <f t="shared" si="2"/>
        <v>471</v>
      </c>
    </row>
    <row r="42" spans="1:45" ht="12">
      <c r="A42" s="44" t="s">
        <v>288</v>
      </c>
      <c r="B42" s="52">
        <v>2</v>
      </c>
      <c r="C42" s="50">
        <v>0</v>
      </c>
      <c r="D42" s="50">
        <v>2</v>
      </c>
      <c r="E42" s="51">
        <v>4</v>
      </c>
      <c r="F42" s="52">
        <v>2</v>
      </c>
      <c r="G42" s="50">
        <v>0</v>
      </c>
      <c r="H42" s="50">
        <v>1</v>
      </c>
      <c r="I42" s="51">
        <v>3</v>
      </c>
      <c r="J42" s="52">
        <v>0</v>
      </c>
      <c r="K42" s="50">
        <v>0</v>
      </c>
      <c r="L42" s="50">
        <v>1</v>
      </c>
      <c r="M42" s="51">
        <v>1</v>
      </c>
      <c r="N42" s="52"/>
      <c r="O42" s="50"/>
      <c r="P42" s="50"/>
      <c r="Q42" s="51"/>
      <c r="R42" s="52"/>
      <c r="S42" s="50"/>
      <c r="T42" s="50"/>
      <c r="U42" s="51"/>
      <c r="V42" s="52">
        <v>1</v>
      </c>
      <c r="W42" s="50">
        <v>0</v>
      </c>
      <c r="X42" s="50">
        <v>2</v>
      </c>
      <c r="Y42" s="51">
        <v>3</v>
      </c>
      <c r="Z42" s="52">
        <v>1</v>
      </c>
      <c r="AA42" s="50">
        <v>0</v>
      </c>
      <c r="AB42" s="50">
        <v>0</v>
      </c>
      <c r="AC42" s="51">
        <v>1</v>
      </c>
      <c r="AD42" s="52">
        <v>0</v>
      </c>
      <c r="AE42" s="50">
        <v>1</v>
      </c>
      <c r="AF42" s="50">
        <v>0</v>
      </c>
      <c r="AG42" s="51">
        <v>1</v>
      </c>
      <c r="AH42" s="52">
        <v>1</v>
      </c>
      <c r="AI42" s="50">
        <v>0</v>
      </c>
      <c r="AJ42" s="50">
        <v>1</v>
      </c>
      <c r="AK42" s="51">
        <v>2</v>
      </c>
      <c r="AL42" s="49">
        <v>0</v>
      </c>
      <c r="AM42" s="50">
        <v>0</v>
      </c>
      <c r="AN42" s="50">
        <v>1</v>
      </c>
      <c r="AO42" s="51">
        <v>1</v>
      </c>
      <c r="AP42" s="48">
        <f t="shared" si="2"/>
        <v>34</v>
      </c>
      <c r="AQ42" s="45">
        <f t="shared" si="2"/>
        <v>4</v>
      </c>
      <c r="AR42" s="45">
        <f t="shared" si="2"/>
        <v>27</v>
      </c>
      <c r="AS42" s="59">
        <f t="shared" si="2"/>
        <v>65</v>
      </c>
    </row>
    <row r="43" spans="1:45" ht="12">
      <c r="A43" s="44" t="s">
        <v>10</v>
      </c>
      <c r="B43" s="52">
        <v>526</v>
      </c>
      <c r="C43" s="50">
        <v>165</v>
      </c>
      <c r="D43" s="50">
        <v>68</v>
      </c>
      <c r="E43" s="51">
        <v>759</v>
      </c>
      <c r="F43" s="52">
        <v>796</v>
      </c>
      <c r="G43" s="50">
        <v>177</v>
      </c>
      <c r="H43" s="50">
        <v>237</v>
      </c>
      <c r="I43" s="51">
        <v>1210</v>
      </c>
      <c r="J43" s="52">
        <v>213</v>
      </c>
      <c r="K43" s="50">
        <v>9</v>
      </c>
      <c r="L43" s="50">
        <v>61</v>
      </c>
      <c r="M43" s="51">
        <v>283</v>
      </c>
      <c r="N43" s="52">
        <v>71</v>
      </c>
      <c r="O43" s="50">
        <v>4</v>
      </c>
      <c r="P43" s="50">
        <v>5</v>
      </c>
      <c r="Q43" s="51">
        <v>80</v>
      </c>
      <c r="R43" s="52">
        <v>530</v>
      </c>
      <c r="S43" s="50">
        <v>173</v>
      </c>
      <c r="T43" s="50">
        <v>333</v>
      </c>
      <c r="U43" s="51">
        <v>1036</v>
      </c>
      <c r="V43" s="52">
        <v>467</v>
      </c>
      <c r="W43" s="50">
        <v>145</v>
      </c>
      <c r="X43" s="50">
        <v>169</v>
      </c>
      <c r="Y43" s="51">
        <v>781</v>
      </c>
      <c r="Z43" s="52">
        <v>75</v>
      </c>
      <c r="AA43" s="50">
        <v>56</v>
      </c>
      <c r="AB43" s="50">
        <v>13</v>
      </c>
      <c r="AC43" s="51">
        <v>144</v>
      </c>
      <c r="AD43" s="52">
        <v>264</v>
      </c>
      <c r="AE43" s="50">
        <v>136</v>
      </c>
      <c r="AF43" s="50">
        <v>152</v>
      </c>
      <c r="AG43" s="51">
        <v>552</v>
      </c>
      <c r="AH43" s="52">
        <v>830</v>
      </c>
      <c r="AI43" s="50">
        <v>268</v>
      </c>
      <c r="AJ43" s="50">
        <v>154</v>
      </c>
      <c r="AK43" s="51">
        <v>1252</v>
      </c>
      <c r="AL43" s="49">
        <v>291</v>
      </c>
      <c r="AM43" s="50">
        <v>210</v>
      </c>
      <c r="AN43" s="50">
        <v>204</v>
      </c>
      <c r="AO43" s="51">
        <v>705</v>
      </c>
      <c r="AP43" s="48">
        <f t="shared" si="2"/>
        <v>8901</v>
      </c>
      <c r="AQ43" s="45">
        <f t="shared" si="2"/>
        <v>3832</v>
      </c>
      <c r="AR43" s="45">
        <f t="shared" si="2"/>
        <v>5135</v>
      </c>
      <c r="AS43" s="59">
        <f t="shared" si="2"/>
        <v>17868</v>
      </c>
    </row>
    <row r="44" spans="1:45" ht="12">
      <c r="A44" s="44" t="s">
        <v>11</v>
      </c>
      <c r="B44" s="52">
        <v>176</v>
      </c>
      <c r="C44" s="50">
        <v>41</v>
      </c>
      <c r="D44" s="50">
        <v>15</v>
      </c>
      <c r="E44" s="51">
        <v>232</v>
      </c>
      <c r="F44" s="52">
        <v>143</v>
      </c>
      <c r="G44" s="50">
        <v>4</v>
      </c>
      <c r="H44" s="50">
        <v>18</v>
      </c>
      <c r="I44" s="51">
        <v>165</v>
      </c>
      <c r="J44" s="52">
        <v>29</v>
      </c>
      <c r="K44" s="50">
        <v>4</v>
      </c>
      <c r="L44" s="50">
        <v>23</v>
      </c>
      <c r="M44" s="51">
        <v>56</v>
      </c>
      <c r="N44" s="52">
        <v>27</v>
      </c>
      <c r="O44" s="50">
        <v>0</v>
      </c>
      <c r="P44" s="50">
        <v>2</v>
      </c>
      <c r="Q44" s="51">
        <v>29</v>
      </c>
      <c r="R44" s="52">
        <v>70</v>
      </c>
      <c r="S44" s="50">
        <v>18</v>
      </c>
      <c r="T44" s="50">
        <v>47</v>
      </c>
      <c r="U44" s="51">
        <v>135</v>
      </c>
      <c r="V44" s="52">
        <v>100</v>
      </c>
      <c r="W44" s="50">
        <v>32</v>
      </c>
      <c r="X44" s="50">
        <v>40</v>
      </c>
      <c r="Y44" s="51">
        <v>172</v>
      </c>
      <c r="Z44" s="52">
        <v>23</v>
      </c>
      <c r="AA44" s="50">
        <v>4</v>
      </c>
      <c r="AB44" s="50">
        <v>2</v>
      </c>
      <c r="AC44" s="51">
        <v>29</v>
      </c>
      <c r="AD44" s="52">
        <v>46</v>
      </c>
      <c r="AE44" s="50">
        <v>15</v>
      </c>
      <c r="AF44" s="50">
        <v>23</v>
      </c>
      <c r="AG44" s="51">
        <v>84</v>
      </c>
      <c r="AH44" s="52">
        <v>73</v>
      </c>
      <c r="AI44" s="50">
        <v>21</v>
      </c>
      <c r="AJ44" s="50">
        <v>28</v>
      </c>
      <c r="AK44" s="51">
        <v>122</v>
      </c>
      <c r="AL44" s="49">
        <v>63</v>
      </c>
      <c r="AM44" s="50">
        <v>9</v>
      </c>
      <c r="AN44" s="50">
        <v>35</v>
      </c>
      <c r="AO44" s="51">
        <v>107</v>
      </c>
      <c r="AP44" s="48">
        <f t="shared" si="2"/>
        <v>1526</v>
      </c>
      <c r="AQ44" s="45">
        <f t="shared" si="2"/>
        <v>513</v>
      </c>
      <c r="AR44" s="45">
        <f t="shared" si="2"/>
        <v>881</v>
      </c>
      <c r="AS44" s="59">
        <f t="shared" si="2"/>
        <v>2920</v>
      </c>
    </row>
    <row r="45" spans="1:45" ht="12">
      <c r="A45" s="44" t="s">
        <v>12</v>
      </c>
      <c r="B45" s="52">
        <v>70</v>
      </c>
      <c r="C45" s="50">
        <v>26</v>
      </c>
      <c r="D45" s="50">
        <v>2</v>
      </c>
      <c r="E45" s="51">
        <v>98</v>
      </c>
      <c r="F45" s="52">
        <v>38</v>
      </c>
      <c r="G45" s="50">
        <v>4</v>
      </c>
      <c r="H45" s="50">
        <v>8</v>
      </c>
      <c r="I45" s="51">
        <v>50</v>
      </c>
      <c r="J45" s="52">
        <v>14</v>
      </c>
      <c r="K45" s="50">
        <v>0</v>
      </c>
      <c r="L45" s="50">
        <v>8</v>
      </c>
      <c r="M45" s="51">
        <v>22</v>
      </c>
      <c r="N45" s="52">
        <v>2</v>
      </c>
      <c r="O45" s="50">
        <v>1</v>
      </c>
      <c r="P45" s="50">
        <v>0</v>
      </c>
      <c r="Q45" s="51">
        <v>3</v>
      </c>
      <c r="R45" s="52">
        <v>41</v>
      </c>
      <c r="S45" s="50">
        <v>13</v>
      </c>
      <c r="T45" s="50">
        <v>5</v>
      </c>
      <c r="U45" s="51">
        <v>59</v>
      </c>
      <c r="V45" s="52">
        <v>18</v>
      </c>
      <c r="W45" s="50">
        <v>3</v>
      </c>
      <c r="X45" s="50">
        <v>5</v>
      </c>
      <c r="Y45" s="51">
        <v>26</v>
      </c>
      <c r="Z45" s="52">
        <v>3</v>
      </c>
      <c r="AA45" s="50">
        <v>1</v>
      </c>
      <c r="AB45" s="50">
        <v>1</v>
      </c>
      <c r="AC45" s="51">
        <v>5</v>
      </c>
      <c r="AD45" s="52">
        <v>8</v>
      </c>
      <c r="AE45" s="50">
        <v>0</v>
      </c>
      <c r="AF45" s="50">
        <v>3</v>
      </c>
      <c r="AG45" s="51">
        <v>11</v>
      </c>
      <c r="AH45" s="52">
        <v>19</v>
      </c>
      <c r="AI45" s="50">
        <v>14</v>
      </c>
      <c r="AJ45" s="50">
        <v>3</v>
      </c>
      <c r="AK45" s="51">
        <v>36</v>
      </c>
      <c r="AL45" s="49">
        <v>19</v>
      </c>
      <c r="AM45" s="50">
        <v>0</v>
      </c>
      <c r="AN45" s="50">
        <v>1</v>
      </c>
      <c r="AO45" s="51">
        <v>20</v>
      </c>
      <c r="AP45" s="48">
        <f t="shared" si="2"/>
        <v>602</v>
      </c>
      <c r="AQ45" s="45">
        <f t="shared" si="2"/>
        <v>154</v>
      </c>
      <c r="AR45" s="45">
        <f t="shared" si="2"/>
        <v>259</v>
      </c>
      <c r="AS45" s="59">
        <f t="shared" si="2"/>
        <v>1015</v>
      </c>
    </row>
    <row r="46" spans="1:45" ht="12">
      <c r="A46" s="44" t="s">
        <v>13</v>
      </c>
      <c r="B46" s="52">
        <v>59</v>
      </c>
      <c r="C46" s="50">
        <v>12</v>
      </c>
      <c r="D46" s="50">
        <v>19</v>
      </c>
      <c r="E46" s="51">
        <v>90</v>
      </c>
      <c r="F46" s="52">
        <v>57</v>
      </c>
      <c r="G46" s="50">
        <v>3</v>
      </c>
      <c r="H46" s="50">
        <v>7</v>
      </c>
      <c r="I46" s="51">
        <v>67</v>
      </c>
      <c r="J46" s="52">
        <v>19</v>
      </c>
      <c r="K46" s="50">
        <v>1</v>
      </c>
      <c r="L46" s="50">
        <v>7</v>
      </c>
      <c r="M46" s="51">
        <v>27</v>
      </c>
      <c r="N46" s="52">
        <v>11</v>
      </c>
      <c r="O46" s="50">
        <v>0</v>
      </c>
      <c r="P46" s="50">
        <v>1</v>
      </c>
      <c r="Q46" s="51">
        <v>12</v>
      </c>
      <c r="R46" s="52">
        <v>26</v>
      </c>
      <c r="S46" s="50">
        <v>3</v>
      </c>
      <c r="T46" s="50">
        <v>9</v>
      </c>
      <c r="U46" s="51">
        <v>38</v>
      </c>
      <c r="V46" s="52">
        <v>83</v>
      </c>
      <c r="W46" s="50">
        <v>44</v>
      </c>
      <c r="X46" s="50">
        <v>35</v>
      </c>
      <c r="Y46" s="51">
        <v>162</v>
      </c>
      <c r="Z46" s="52">
        <v>7</v>
      </c>
      <c r="AA46" s="50">
        <v>1</v>
      </c>
      <c r="AB46" s="50">
        <v>0</v>
      </c>
      <c r="AC46" s="51">
        <v>8</v>
      </c>
      <c r="AD46" s="52">
        <v>19</v>
      </c>
      <c r="AE46" s="50">
        <v>2</v>
      </c>
      <c r="AF46" s="50">
        <v>6</v>
      </c>
      <c r="AG46" s="51">
        <v>27</v>
      </c>
      <c r="AH46" s="52">
        <v>51</v>
      </c>
      <c r="AI46" s="50">
        <v>20</v>
      </c>
      <c r="AJ46" s="50">
        <v>10</v>
      </c>
      <c r="AK46" s="51">
        <v>81</v>
      </c>
      <c r="AL46" s="49">
        <v>30</v>
      </c>
      <c r="AM46" s="50">
        <v>15</v>
      </c>
      <c r="AN46" s="50">
        <v>6</v>
      </c>
      <c r="AO46" s="51">
        <v>51</v>
      </c>
      <c r="AP46" s="48">
        <f t="shared" si="2"/>
        <v>955</v>
      </c>
      <c r="AQ46" s="45">
        <f t="shared" si="2"/>
        <v>281</v>
      </c>
      <c r="AR46" s="45">
        <f t="shared" si="2"/>
        <v>302</v>
      </c>
      <c r="AS46" s="59">
        <f t="shared" si="2"/>
        <v>1538</v>
      </c>
    </row>
    <row r="47" spans="1:45" ht="12">
      <c r="A47" s="44" t="s">
        <v>14</v>
      </c>
      <c r="B47" s="52"/>
      <c r="C47" s="50"/>
      <c r="D47" s="50"/>
      <c r="E47" s="51"/>
      <c r="F47" s="52">
        <v>1</v>
      </c>
      <c r="G47" s="50">
        <v>1</v>
      </c>
      <c r="H47" s="50">
        <v>4</v>
      </c>
      <c r="I47" s="51">
        <v>6</v>
      </c>
      <c r="J47" s="52"/>
      <c r="K47" s="50"/>
      <c r="L47" s="50"/>
      <c r="M47" s="51"/>
      <c r="N47" s="52"/>
      <c r="O47" s="50"/>
      <c r="P47" s="50"/>
      <c r="Q47" s="51"/>
      <c r="R47" s="52">
        <v>0</v>
      </c>
      <c r="S47" s="50">
        <v>0</v>
      </c>
      <c r="T47" s="50">
        <v>1</v>
      </c>
      <c r="U47" s="51">
        <v>1</v>
      </c>
      <c r="V47" s="52">
        <v>2</v>
      </c>
      <c r="W47" s="50">
        <v>0</v>
      </c>
      <c r="X47" s="50">
        <v>2</v>
      </c>
      <c r="Y47" s="51">
        <v>4</v>
      </c>
      <c r="Z47" s="52"/>
      <c r="AA47" s="50"/>
      <c r="AB47" s="50"/>
      <c r="AC47" s="51"/>
      <c r="AD47" s="52">
        <v>0</v>
      </c>
      <c r="AE47" s="50">
        <v>0</v>
      </c>
      <c r="AF47" s="50">
        <v>1</v>
      </c>
      <c r="AG47" s="51">
        <v>1</v>
      </c>
      <c r="AH47" s="52">
        <v>2</v>
      </c>
      <c r="AI47" s="50">
        <v>0</v>
      </c>
      <c r="AJ47" s="50">
        <v>0</v>
      </c>
      <c r="AK47" s="51">
        <v>2</v>
      </c>
      <c r="AL47" s="49">
        <v>3</v>
      </c>
      <c r="AM47" s="50">
        <v>0</v>
      </c>
      <c r="AN47" s="50">
        <v>0</v>
      </c>
      <c r="AO47" s="51">
        <v>3</v>
      </c>
      <c r="AP47" s="48">
        <f t="shared" si="2"/>
        <v>11</v>
      </c>
      <c r="AQ47" s="45">
        <f t="shared" si="2"/>
        <v>4</v>
      </c>
      <c r="AR47" s="45">
        <f t="shared" si="2"/>
        <v>19</v>
      </c>
      <c r="AS47" s="59">
        <f t="shared" si="2"/>
        <v>34</v>
      </c>
    </row>
    <row r="48" spans="1:45" ht="12">
      <c r="A48" s="44" t="s">
        <v>15</v>
      </c>
      <c r="B48" s="52">
        <v>1</v>
      </c>
      <c r="C48" s="50">
        <v>0</v>
      </c>
      <c r="D48" s="50">
        <v>2</v>
      </c>
      <c r="E48" s="51">
        <v>3</v>
      </c>
      <c r="F48" s="52">
        <v>2</v>
      </c>
      <c r="G48" s="50">
        <v>0</v>
      </c>
      <c r="H48" s="50">
        <v>5</v>
      </c>
      <c r="I48" s="51">
        <v>7</v>
      </c>
      <c r="J48" s="52">
        <v>1</v>
      </c>
      <c r="K48" s="50">
        <v>0</v>
      </c>
      <c r="L48" s="50">
        <v>0</v>
      </c>
      <c r="M48" s="51">
        <v>1</v>
      </c>
      <c r="N48" s="52"/>
      <c r="O48" s="50"/>
      <c r="P48" s="50"/>
      <c r="Q48" s="51"/>
      <c r="R48" s="52">
        <v>3</v>
      </c>
      <c r="S48" s="50">
        <v>8</v>
      </c>
      <c r="T48" s="50">
        <v>6</v>
      </c>
      <c r="U48" s="51">
        <v>17</v>
      </c>
      <c r="V48" s="52">
        <v>1</v>
      </c>
      <c r="W48" s="50">
        <v>0</v>
      </c>
      <c r="X48" s="50">
        <v>0</v>
      </c>
      <c r="Y48" s="51">
        <v>1</v>
      </c>
      <c r="Z48" s="52"/>
      <c r="AA48" s="50"/>
      <c r="AB48" s="50"/>
      <c r="AC48" s="51"/>
      <c r="AD48" s="52">
        <v>2</v>
      </c>
      <c r="AE48" s="50">
        <v>1</v>
      </c>
      <c r="AF48" s="50">
        <v>1</v>
      </c>
      <c r="AG48" s="51">
        <v>4</v>
      </c>
      <c r="AH48" s="52">
        <v>5</v>
      </c>
      <c r="AI48" s="50">
        <v>1</v>
      </c>
      <c r="AJ48" s="50">
        <v>0</v>
      </c>
      <c r="AK48" s="51">
        <v>6</v>
      </c>
      <c r="AL48" s="49">
        <v>3</v>
      </c>
      <c r="AM48" s="50">
        <v>2</v>
      </c>
      <c r="AN48" s="50">
        <v>0</v>
      </c>
      <c r="AO48" s="51">
        <v>5</v>
      </c>
      <c r="AP48" s="48">
        <f t="shared" si="2"/>
        <v>85</v>
      </c>
      <c r="AQ48" s="45">
        <f t="shared" si="2"/>
        <v>36</v>
      </c>
      <c r="AR48" s="45">
        <f t="shared" si="2"/>
        <v>32</v>
      </c>
      <c r="AS48" s="59">
        <f t="shared" si="2"/>
        <v>153</v>
      </c>
    </row>
    <row r="49" spans="1:45" ht="12">
      <c r="A49" s="44" t="s">
        <v>16</v>
      </c>
      <c r="B49" s="52">
        <v>387</v>
      </c>
      <c r="C49" s="50">
        <v>48</v>
      </c>
      <c r="D49" s="50">
        <v>41</v>
      </c>
      <c r="E49" s="51">
        <v>476</v>
      </c>
      <c r="F49" s="52">
        <v>357</v>
      </c>
      <c r="G49" s="50">
        <v>19</v>
      </c>
      <c r="H49" s="50">
        <v>55</v>
      </c>
      <c r="I49" s="51">
        <v>431</v>
      </c>
      <c r="J49" s="52">
        <v>128</v>
      </c>
      <c r="K49" s="50">
        <v>2</v>
      </c>
      <c r="L49" s="50">
        <v>37</v>
      </c>
      <c r="M49" s="51">
        <v>167</v>
      </c>
      <c r="N49" s="52">
        <v>27</v>
      </c>
      <c r="O49" s="50">
        <v>0</v>
      </c>
      <c r="P49" s="50">
        <v>6</v>
      </c>
      <c r="Q49" s="51">
        <v>33</v>
      </c>
      <c r="R49" s="52">
        <v>335</v>
      </c>
      <c r="S49" s="50">
        <v>171</v>
      </c>
      <c r="T49" s="50">
        <v>198</v>
      </c>
      <c r="U49" s="51">
        <v>704</v>
      </c>
      <c r="V49" s="52">
        <v>293</v>
      </c>
      <c r="W49" s="50">
        <v>230</v>
      </c>
      <c r="X49" s="50">
        <v>163</v>
      </c>
      <c r="Y49" s="51">
        <v>686</v>
      </c>
      <c r="Z49" s="52">
        <v>46</v>
      </c>
      <c r="AA49" s="50">
        <v>27</v>
      </c>
      <c r="AB49" s="50">
        <v>26</v>
      </c>
      <c r="AC49" s="51">
        <v>99</v>
      </c>
      <c r="AD49" s="52">
        <v>133</v>
      </c>
      <c r="AE49" s="50">
        <v>116</v>
      </c>
      <c r="AF49" s="50">
        <v>88</v>
      </c>
      <c r="AG49" s="51">
        <v>337</v>
      </c>
      <c r="AH49" s="52">
        <v>405</v>
      </c>
      <c r="AI49" s="50">
        <v>88</v>
      </c>
      <c r="AJ49" s="50">
        <v>107</v>
      </c>
      <c r="AK49" s="51">
        <v>600</v>
      </c>
      <c r="AL49" s="49">
        <v>186</v>
      </c>
      <c r="AM49" s="50">
        <v>120</v>
      </c>
      <c r="AN49" s="50">
        <v>82</v>
      </c>
      <c r="AO49" s="51">
        <v>388</v>
      </c>
      <c r="AP49" s="48"/>
      <c r="AQ49" s="45"/>
      <c r="AR49" s="45"/>
      <c r="AS49" s="59"/>
    </row>
    <row r="50" spans="1:45" ht="12">
      <c r="A50" s="44" t="s">
        <v>17</v>
      </c>
      <c r="B50" s="52">
        <v>11</v>
      </c>
      <c r="C50" s="50">
        <v>1</v>
      </c>
      <c r="D50" s="50">
        <v>3</v>
      </c>
      <c r="E50" s="51">
        <v>15</v>
      </c>
      <c r="F50" s="52">
        <v>1</v>
      </c>
      <c r="G50" s="50">
        <v>1</v>
      </c>
      <c r="H50" s="50">
        <v>3</v>
      </c>
      <c r="I50" s="51">
        <v>5</v>
      </c>
      <c r="J50" s="52">
        <v>3</v>
      </c>
      <c r="K50" s="50">
        <v>0</v>
      </c>
      <c r="L50" s="50">
        <v>1</v>
      </c>
      <c r="M50" s="51">
        <v>4</v>
      </c>
      <c r="N50" s="52"/>
      <c r="O50" s="50"/>
      <c r="P50" s="50"/>
      <c r="Q50" s="51"/>
      <c r="R50" s="52">
        <v>23</v>
      </c>
      <c r="S50" s="50">
        <v>1</v>
      </c>
      <c r="T50" s="50">
        <v>1</v>
      </c>
      <c r="U50" s="51">
        <v>25</v>
      </c>
      <c r="V50" s="52">
        <v>6</v>
      </c>
      <c r="W50" s="50">
        <v>0</v>
      </c>
      <c r="X50" s="50">
        <v>1</v>
      </c>
      <c r="Y50" s="51">
        <v>7</v>
      </c>
      <c r="Z50" s="52">
        <v>2</v>
      </c>
      <c r="AA50" s="50">
        <v>0</v>
      </c>
      <c r="AB50" s="50">
        <v>0</v>
      </c>
      <c r="AC50" s="51">
        <v>2</v>
      </c>
      <c r="AD50" s="52">
        <v>2</v>
      </c>
      <c r="AE50" s="50">
        <v>0</v>
      </c>
      <c r="AF50" s="50">
        <v>0</v>
      </c>
      <c r="AG50" s="51">
        <v>2</v>
      </c>
      <c r="AH50" s="52">
        <v>5</v>
      </c>
      <c r="AI50" s="50">
        <v>1</v>
      </c>
      <c r="AJ50" s="50">
        <v>1</v>
      </c>
      <c r="AK50" s="51">
        <v>7</v>
      </c>
      <c r="AL50" s="49">
        <v>1</v>
      </c>
      <c r="AM50" s="50">
        <v>0</v>
      </c>
      <c r="AN50" s="50">
        <v>0</v>
      </c>
      <c r="AO50" s="51">
        <v>1</v>
      </c>
      <c r="AP50" s="48">
        <f>B20+F20+J20+N20+R20+V20+Z20+AD20+AH20+AL20+AP20+B50+F50+J50+N50+R50+V50+Z50+AD50+AH50+AL50</f>
        <v>3900</v>
      </c>
      <c r="AQ50" s="45">
        <f>C20+G20+K20+O20+S20+W20+AA20+AE20+AI20+AM20+AQ20+C50+G50+K50+O50+S50+W50+AA50+AE50+AI50+AM50</f>
        <v>1671</v>
      </c>
      <c r="AR50" s="45">
        <f>D20+H20+L20+P20+T20+X20+AB20+AF20+AJ20+AN20+AR20+D50+H50+L50+P50+T50+X50+AB50+AF50+AJ50+AN50</f>
        <v>1124</v>
      </c>
      <c r="AS50" s="59">
        <f>E20+I20+M20+Q20+U20+Y20+AC20+AG20+AK20+AO20+AS20+E50+I50+M50+Q50+U50+Y50+AC50+AG50+AK50+AO50</f>
        <v>6695</v>
      </c>
    </row>
    <row r="51" spans="1:45" ht="12">
      <c r="A51" s="44" t="s">
        <v>18</v>
      </c>
      <c r="B51" s="52">
        <v>112</v>
      </c>
      <c r="C51" s="50">
        <v>9</v>
      </c>
      <c r="D51" s="50">
        <v>19</v>
      </c>
      <c r="E51" s="51">
        <v>140</v>
      </c>
      <c r="F51" s="52">
        <v>349</v>
      </c>
      <c r="G51" s="50">
        <v>13</v>
      </c>
      <c r="H51" s="50">
        <v>55</v>
      </c>
      <c r="I51" s="51">
        <v>417</v>
      </c>
      <c r="J51" s="52">
        <v>69</v>
      </c>
      <c r="K51" s="50">
        <v>2</v>
      </c>
      <c r="L51" s="50">
        <v>19</v>
      </c>
      <c r="M51" s="51">
        <v>90</v>
      </c>
      <c r="N51" s="52">
        <v>19</v>
      </c>
      <c r="O51" s="50">
        <v>0</v>
      </c>
      <c r="P51" s="50">
        <v>1</v>
      </c>
      <c r="Q51" s="51">
        <v>20</v>
      </c>
      <c r="R51" s="52">
        <v>279</v>
      </c>
      <c r="S51" s="50">
        <v>17</v>
      </c>
      <c r="T51" s="50">
        <v>76</v>
      </c>
      <c r="U51" s="51">
        <v>372</v>
      </c>
      <c r="V51" s="52">
        <v>235</v>
      </c>
      <c r="W51" s="50">
        <v>13</v>
      </c>
      <c r="X51" s="50">
        <v>33</v>
      </c>
      <c r="Y51" s="51">
        <v>281</v>
      </c>
      <c r="Z51" s="52">
        <v>37</v>
      </c>
      <c r="AA51" s="50">
        <v>9</v>
      </c>
      <c r="AB51" s="50">
        <v>20</v>
      </c>
      <c r="AC51" s="51">
        <v>66</v>
      </c>
      <c r="AD51" s="52">
        <v>144</v>
      </c>
      <c r="AE51" s="50">
        <v>3</v>
      </c>
      <c r="AF51" s="50">
        <v>21</v>
      </c>
      <c r="AG51" s="51">
        <v>168</v>
      </c>
      <c r="AH51" s="52">
        <v>308</v>
      </c>
      <c r="AI51" s="50">
        <v>14</v>
      </c>
      <c r="AJ51" s="50">
        <v>70</v>
      </c>
      <c r="AK51" s="51">
        <v>392</v>
      </c>
      <c r="AL51" s="49">
        <v>125</v>
      </c>
      <c r="AM51" s="50">
        <v>40</v>
      </c>
      <c r="AN51" s="50">
        <v>25</v>
      </c>
      <c r="AO51" s="51">
        <v>190</v>
      </c>
      <c r="AP51" s="48">
        <f aca="true" t="shared" si="3" ref="AP51:AS55">B22+F22+J22+N22+R22+V22+Z22+AD22+AH22+AL22+AP22+B51+F51+J51+N51+R51+V51+Z51+AD51+AH51+AL51</f>
        <v>3792</v>
      </c>
      <c r="AQ51" s="45">
        <f t="shared" si="3"/>
        <v>556</v>
      </c>
      <c r="AR51" s="45">
        <f t="shared" si="3"/>
        <v>1172</v>
      </c>
      <c r="AS51" s="59">
        <f t="shared" si="3"/>
        <v>5520</v>
      </c>
    </row>
    <row r="52" spans="1:45" ht="12">
      <c r="A52" s="44" t="s">
        <v>19</v>
      </c>
      <c r="B52" s="52">
        <v>6</v>
      </c>
      <c r="C52" s="50">
        <v>1</v>
      </c>
      <c r="D52" s="50">
        <v>1</v>
      </c>
      <c r="E52" s="51">
        <v>8</v>
      </c>
      <c r="F52" s="52">
        <v>6</v>
      </c>
      <c r="G52" s="50">
        <v>3</v>
      </c>
      <c r="H52" s="50">
        <v>3</v>
      </c>
      <c r="I52" s="51">
        <v>12</v>
      </c>
      <c r="J52" s="52">
        <v>3</v>
      </c>
      <c r="K52" s="50">
        <v>0</v>
      </c>
      <c r="L52" s="50">
        <v>0</v>
      </c>
      <c r="M52" s="51">
        <v>3</v>
      </c>
      <c r="N52" s="52">
        <v>1</v>
      </c>
      <c r="O52" s="50">
        <v>0</v>
      </c>
      <c r="P52" s="50">
        <v>0</v>
      </c>
      <c r="Q52" s="51">
        <v>1</v>
      </c>
      <c r="R52" s="52">
        <v>10</v>
      </c>
      <c r="S52" s="50">
        <v>8</v>
      </c>
      <c r="T52" s="50">
        <v>12</v>
      </c>
      <c r="U52" s="51">
        <v>30</v>
      </c>
      <c r="V52" s="52">
        <v>4</v>
      </c>
      <c r="W52" s="50">
        <v>1</v>
      </c>
      <c r="X52" s="50">
        <v>2</v>
      </c>
      <c r="Y52" s="51">
        <v>7</v>
      </c>
      <c r="Z52" s="52">
        <v>0</v>
      </c>
      <c r="AA52" s="50">
        <v>1</v>
      </c>
      <c r="AB52" s="50">
        <v>0</v>
      </c>
      <c r="AC52" s="51">
        <v>1</v>
      </c>
      <c r="AD52" s="52">
        <v>6</v>
      </c>
      <c r="AE52" s="50">
        <v>0</v>
      </c>
      <c r="AF52" s="50">
        <v>2</v>
      </c>
      <c r="AG52" s="51">
        <v>8</v>
      </c>
      <c r="AH52" s="52">
        <v>6</v>
      </c>
      <c r="AI52" s="50">
        <v>2</v>
      </c>
      <c r="AJ52" s="50">
        <v>4</v>
      </c>
      <c r="AK52" s="51">
        <v>12</v>
      </c>
      <c r="AL52" s="49">
        <v>6</v>
      </c>
      <c r="AM52" s="50">
        <v>3</v>
      </c>
      <c r="AN52" s="50">
        <v>0</v>
      </c>
      <c r="AO52" s="51">
        <v>9</v>
      </c>
      <c r="AP52" s="48">
        <f t="shared" si="3"/>
        <v>128</v>
      </c>
      <c r="AQ52" s="45">
        <f t="shared" si="3"/>
        <v>52</v>
      </c>
      <c r="AR52" s="45">
        <f t="shared" si="3"/>
        <v>53</v>
      </c>
      <c r="AS52" s="59">
        <f t="shared" si="3"/>
        <v>233</v>
      </c>
    </row>
    <row r="53" spans="1:45" ht="12">
      <c r="A53" s="44" t="s">
        <v>20</v>
      </c>
      <c r="B53" s="52">
        <v>6</v>
      </c>
      <c r="C53" s="50">
        <v>0</v>
      </c>
      <c r="D53" s="50">
        <v>1</v>
      </c>
      <c r="E53" s="51">
        <v>7</v>
      </c>
      <c r="F53" s="52">
        <v>7</v>
      </c>
      <c r="G53" s="50">
        <v>0</v>
      </c>
      <c r="H53" s="50">
        <v>16</v>
      </c>
      <c r="I53" s="51">
        <v>23</v>
      </c>
      <c r="J53" s="52">
        <v>1</v>
      </c>
      <c r="K53" s="50">
        <v>0</v>
      </c>
      <c r="L53" s="50">
        <v>1</v>
      </c>
      <c r="M53" s="51">
        <v>2</v>
      </c>
      <c r="N53" s="52">
        <v>1</v>
      </c>
      <c r="O53" s="50">
        <v>0</v>
      </c>
      <c r="P53" s="50">
        <v>1</v>
      </c>
      <c r="Q53" s="51">
        <v>2</v>
      </c>
      <c r="R53" s="52">
        <v>1</v>
      </c>
      <c r="S53" s="50">
        <v>0</v>
      </c>
      <c r="T53" s="50">
        <v>1</v>
      </c>
      <c r="U53" s="51">
        <v>2</v>
      </c>
      <c r="V53" s="52">
        <v>1</v>
      </c>
      <c r="W53" s="50">
        <v>0</v>
      </c>
      <c r="X53" s="50">
        <v>2</v>
      </c>
      <c r="Y53" s="51">
        <v>3</v>
      </c>
      <c r="Z53" s="52">
        <v>0</v>
      </c>
      <c r="AA53" s="50">
        <v>0</v>
      </c>
      <c r="AB53" s="50">
        <v>3</v>
      </c>
      <c r="AC53" s="51">
        <v>3</v>
      </c>
      <c r="AD53" s="52">
        <v>1</v>
      </c>
      <c r="AE53" s="50">
        <v>0</v>
      </c>
      <c r="AF53" s="50">
        <v>15</v>
      </c>
      <c r="AG53" s="51">
        <v>16</v>
      </c>
      <c r="AH53" s="52">
        <v>4</v>
      </c>
      <c r="AI53" s="50">
        <v>0</v>
      </c>
      <c r="AJ53" s="50">
        <v>1</v>
      </c>
      <c r="AK53" s="51">
        <v>5</v>
      </c>
      <c r="AL53" s="49">
        <v>5</v>
      </c>
      <c r="AM53" s="50">
        <v>0</v>
      </c>
      <c r="AN53" s="50">
        <v>14</v>
      </c>
      <c r="AO53" s="51">
        <v>19</v>
      </c>
      <c r="AP53" s="48">
        <f t="shared" si="3"/>
        <v>45</v>
      </c>
      <c r="AQ53" s="45">
        <f t="shared" si="3"/>
        <v>3</v>
      </c>
      <c r="AR53" s="45">
        <f t="shared" si="3"/>
        <v>158</v>
      </c>
      <c r="AS53" s="59">
        <f t="shared" si="3"/>
        <v>206</v>
      </c>
    </row>
    <row r="54" spans="1:45" ht="12.75" thickBot="1">
      <c r="A54" s="44" t="s">
        <v>304</v>
      </c>
      <c r="B54" s="52"/>
      <c r="C54" s="50"/>
      <c r="D54" s="50"/>
      <c r="E54" s="51"/>
      <c r="F54" s="52">
        <v>5</v>
      </c>
      <c r="G54" s="50">
        <v>0</v>
      </c>
      <c r="H54" s="50">
        <v>0</v>
      </c>
      <c r="I54" s="51">
        <v>5</v>
      </c>
      <c r="J54" s="52"/>
      <c r="K54" s="50"/>
      <c r="L54" s="50"/>
      <c r="M54" s="51"/>
      <c r="N54" s="52"/>
      <c r="O54" s="50"/>
      <c r="P54" s="50"/>
      <c r="Q54" s="51"/>
      <c r="R54" s="52">
        <v>0</v>
      </c>
      <c r="S54" s="50">
        <v>0</v>
      </c>
      <c r="T54" s="50">
        <v>18</v>
      </c>
      <c r="U54" s="51">
        <v>18</v>
      </c>
      <c r="V54" s="52">
        <v>2</v>
      </c>
      <c r="W54" s="50">
        <v>1</v>
      </c>
      <c r="X54" s="50">
        <v>3</v>
      </c>
      <c r="Y54" s="51">
        <v>6</v>
      </c>
      <c r="Z54" s="52"/>
      <c r="AA54" s="50"/>
      <c r="AB54" s="50"/>
      <c r="AC54" s="51"/>
      <c r="AD54" s="52"/>
      <c r="AE54" s="50"/>
      <c r="AF54" s="50"/>
      <c r="AG54" s="51"/>
      <c r="AH54" s="52"/>
      <c r="AI54" s="50"/>
      <c r="AJ54" s="50"/>
      <c r="AK54" s="51"/>
      <c r="AL54" s="49"/>
      <c r="AM54" s="50"/>
      <c r="AN54" s="50"/>
      <c r="AO54" s="51"/>
      <c r="AP54" s="48">
        <f t="shared" si="3"/>
        <v>7</v>
      </c>
      <c r="AQ54" s="45">
        <f t="shared" si="3"/>
        <v>1</v>
      </c>
      <c r="AR54" s="45">
        <f t="shared" si="3"/>
        <v>79</v>
      </c>
      <c r="AS54" s="59">
        <f t="shared" si="3"/>
        <v>87</v>
      </c>
    </row>
    <row r="55" spans="1:45" ht="12.75" thickBot="1">
      <c r="A55" s="53" t="s">
        <v>0</v>
      </c>
      <c r="B55" s="54">
        <f aca="true" t="shared" si="4" ref="B55:AO55">SUM(B34:B54)</f>
        <v>1814</v>
      </c>
      <c r="C55" s="55">
        <f t="shared" si="4"/>
        <v>373</v>
      </c>
      <c r="D55" s="55">
        <f t="shared" si="4"/>
        <v>230</v>
      </c>
      <c r="E55" s="56">
        <f t="shared" si="4"/>
        <v>2417</v>
      </c>
      <c r="F55" s="54">
        <f t="shared" si="4"/>
        <v>2409</v>
      </c>
      <c r="G55" s="55">
        <f t="shared" si="4"/>
        <v>267</v>
      </c>
      <c r="H55" s="55">
        <f t="shared" si="4"/>
        <v>586</v>
      </c>
      <c r="I55" s="56">
        <f t="shared" si="4"/>
        <v>3262</v>
      </c>
      <c r="J55" s="54">
        <f t="shared" si="4"/>
        <v>684</v>
      </c>
      <c r="K55" s="55">
        <f t="shared" si="4"/>
        <v>23</v>
      </c>
      <c r="L55" s="55">
        <f t="shared" si="4"/>
        <v>220</v>
      </c>
      <c r="M55" s="56">
        <f t="shared" si="4"/>
        <v>927</v>
      </c>
      <c r="N55" s="54">
        <f t="shared" si="4"/>
        <v>244</v>
      </c>
      <c r="O55" s="55">
        <f t="shared" si="4"/>
        <v>8</v>
      </c>
      <c r="P55" s="55">
        <f t="shared" si="4"/>
        <v>22</v>
      </c>
      <c r="Q55" s="56">
        <f t="shared" si="4"/>
        <v>274</v>
      </c>
      <c r="R55" s="54">
        <f t="shared" si="4"/>
        <v>1942</v>
      </c>
      <c r="S55" s="55">
        <f t="shared" si="4"/>
        <v>457</v>
      </c>
      <c r="T55" s="55">
        <f t="shared" si="4"/>
        <v>1028</v>
      </c>
      <c r="U55" s="56">
        <f t="shared" si="4"/>
        <v>3427</v>
      </c>
      <c r="V55" s="54">
        <f t="shared" si="4"/>
        <v>1646</v>
      </c>
      <c r="W55" s="55">
        <f t="shared" si="4"/>
        <v>522</v>
      </c>
      <c r="X55" s="55">
        <f t="shared" si="4"/>
        <v>562</v>
      </c>
      <c r="Y55" s="56">
        <f t="shared" si="4"/>
        <v>2730</v>
      </c>
      <c r="Z55" s="54">
        <f t="shared" si="4"/>
        <v>266</v>
      </c>
      <c r="AA55" s="55">
        <f t="shared" si="4"/>
        <v>117</v>
      </c>
      <c r="AB55" s="55">
        <f t="shared" si="4"/>
        <v>90</v>
      </c>
      <c r="AC55" s="56">
        <f t="shared" si="4"/>
        <v>473</v>
      </c>
      <c r="AD55" s="54">
        <f t="shared" si="4"/>
        <v>857</v>
      </c>
      <c r="AE55" s="55">
        <f t="shared" si="4"/>
        <v>302</v>
      </c>
      <c r="AF55" s="55">
        <f t="shared" si="4"/>
        <v>437</v>
      </c>
      <c r="AG55" s="56">
        <f t="shared" si="4"/>
        <v>1596</v>
      </c>
      <c r="AH55" s="54">
        <f t="shared" si="4"/>
        <v>2456</v>
      </c>
      <c r="AI55" s="55">
        <f t="shared" si="4"/>
        <v>496</v>
      </c>
      <c r="AJ55" s="55">
        <f t="shared" si="4"/>
        <v>604</v>
      </c>
      <c r="AK55" s="56">
        <f t="shared" si="4"/>
        <v>3556</v>
      </c>
      <c r="AL55" s="60">
        <f t="shared" si="4"/>
        <v>1070</v>
      </c>
      <c r="AM55" s="55">
        <f t="shared" si="4"/>
        <v>441</v>
      </c>
      <c r="AN55" s="55">
        <f t="shared" si="4"/>
        <v>505</v>
      </c>
      <c r="AO55" s="56">
        <f t="shared" si="4"/>
        <v>2016</v>
      </c>
      <c r="AP55" s="54">
        <f t="shared" si="3"/>
        <v>29397</v>
      </c>
      <c r="AQ55" s="55">
        <f t="shared" si="3"/>
        <v>9123</v>
      </c>
      <c r="AR55" s="55">
        <f t="shared" si="3"/>
        <v>14014</v>
      </c>
      <c r="AS55" s="56">
        <f t="shared" si="3"/>
        <v>52534</v>
      </c>
    </row>
    <row r="56" ht="12">
      <c r="A56" s="4" t="s">
        <v>81</v>
      </c>
    </row>
    <row r="57" ht="12">
      <c r="A57" s="159" t="s">
        <v>286</v>
      </c>
    </row>
  </sheetData>
  <sheetProtection/>
  <mergeCells count="26">
    <mergeCell ref="V32:Y32"/>
    <mergeCell ref="Z32:AC32"/>
    <mergeCell ref="AD32:AG32"/>
    <mergeCell ref="AH32:AK32"/>
    <mergeCell ref="AL32:AO32"/>
    <mergeCell ref="AP32:AS32"/>
    <mergeCell ref="A32:A33"/>
    <mergeCell ref="B32:E32"/>
    <mergeCell ref="F32:I32"/>
    <mergeCell ref="J32:M32"/>
    <mergeCell ref="N32:Q32"/>
    <mergeCell ref="R32:U32"/>
    <mergeCell ref="B2:AS2"/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B31:AS31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8" scale="80"/>
  <headerFooter alignWithMargins="0">
    <oddFooter>&amp;RFonte: Tab.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Miriam</dc:creator>
  <cp:keywords/>
  <dc:description/>
  <cp:lastModifiedBy>Di Cesare Miriam</cp:lastModifiedBy>
  <cp:lastPrinted>2019-08-29T12:18:14Z</cp:lastPrinted>
  <dcterms:created xsi:type="dcterms:W3CDTF">2013-07-31T10:35:11Z</dcterms:created>
  <dcterms:modified xsi:type="dcterms:W3CDTF">2023-08-02T14:27:14Z</dcterms:modified>
  <cp:category/>
  <cp:version/>
  <cp:contentType/>
  <cp:contentStatus/>
</cp:coreProperties>
</file>