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rro\Desktop\SW Scambio file\dati\CEDAP - Conversione SPSS-BO\Rapporto Cedap 2018\"/>
    </mc:Choice>
  </mc:AlternateContent>
  <xr:revisionPtr revIDLastSave="0" documentId="13_ncr:1_{C2E98ED1-7A5C-4627-8F71-857BC9D318AD}" xr6:coauthVersionLast="46" xr6:coauthVersionMax="46" xr10:uidLastSave="{00000000-0000-0000-0000-000000000000}"/>
  <bookViews>
    <workbookView xWindow="495" yWindow="960" windowWidth="14430" windowHeight="10920" tabRatio="880" xr2:uid="{00000000-000D-0000-FFFF-FFFF00000000}"/>
  </bookViews>
  <sheets>
    <sheet name="Tab. 1" sheetId="1" r:id="rId1"/>
    <sheet name="Tab. 2" sheetId="2" r:id="rId2"/>
    <sheet name="Tab. 3" sheetId="3" r:id="rId3"/>
    <sheet name="Grafico 1" sheetId="4" r:id="rId4"/>
    <sheet name="Grafico 2  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  " sheetId="13" r:id="rId13"/>
    <sheet name="Tab. 10" sheetId="14" r:id="rId14"/>
    <sheet name="Grafico 5" sheetId="15" r:id="rId15"/>
    <sheet name="Tab. 11" sheetId="16" r:id="rId16"/>
    <sheet name="Tab. 12" sheetId="94" r:id="rId17"/>
    <sheet name="Grafico 6" sheetId="18" r:id="rId18"/>
    <sheet name="Grafico 7" sheetId="95" r:id="rId19"/>
    <sheet name="Grafico 8" sheetId="96" r:id="rId20"/>
    <sheet name="Tab. 13" sheetId="97" r:id="rId21"/>
    <sheet name="Grafico 9" sheetId="98" r:id="rId22"/>
    <sheet name="Tab. 14" sheetId="99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100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1" r:id="rId41"/>
    <sheet name="Tab. 28" sheetId="42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101" r:id="rId48"/>
    <sheet name="Tab. 32" sheetId="49" r:id="rId49"/>
    <sheet name="Tab. 33" sheetId="110" r:id="rId50"/>
    <sheet name="Tab. 34" sheetId="51" r:id="rId51"/>
    <sheet name="Tab. 35 " sheetId="121" r:id="rId52"/>
    <sheet name="Tab. 36" sheetId="103" r:id="rId53"/>
    <sheet name="Tab. 37" sheetId="54" r:id="rId54"/>
    <sheet name="Tab. 38 " sheetId="122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104" r:id="rId64"/>
    <sheet name="Tab. 46" sheetId="65" r:id="rId65"/>
    <sheet name="Tab. 47" sheetId="66" r:id="rId66"/>
    <sheet name="Tab. 48" sheetId="117" r:id="rId67"/>
    <sheet name="Grafico 20" sheetId="68" r:id="rId68"/>
    <sheet name="Tab. 49" sheetId="119" r:id="rId69"/>
    <sheet name="Tab. 50" sheetId="70" r:id="rId70"/>
    <sheet name="Tab. 51" sheetId="71" r:id="rId71"/>
    <sheet name="Grafico 21" sheetId="72" r:id="rId72"/>
    <sheet name="Tab. 52" sheetId="109" r:id="rId73"/>
    <sheet name="Tab. 53" sheetId="105" r:id="rId74"/>
    <sheet name="Tab. 54" sheetId="108" r:id="rId75"/>
    <sheet name="Tab. 55" sheetId="107" r:id="rId76"/>
    <sheet name="Tab. 56" sheetId="77" r:id="rId77"/>
    <sheet name="Tab. 57" sheetId="83" r:id="rId78"/>
    <sheet name="Tab. 58" sheetId="112" r:id="rId79"/>
    <sheet name="Grafico 22-23" sheetId="114" r:id="rId80"/>
    <sheet name="Tab.59" sheetId="115" r:id="rId81"/>
    <sheet name="Grafico 24" sheetId="116" r:id="rId82"/>
    <sheet name="Matrice - Classi di Robson" sheetId="89" r:id="rId83"/>
  </sheets>
  <definedNames>
    <definedName name="_xlnm._FilterDatabase" localSheetId="13" hidden="1">'Tab. 10'!$A$4:$K$26</definedName>
    <definedName name="_xlnm._FilterDatabase" localSheetId="32" hidden="1">'Tab. 20'!$A$4:$H$26</definedName>
    <definedName name="_xlnm._FilterDatabase" localSheetId="40" hidden="1">'Tab. 27'!$A$4:$J$26</definedName>
    <definedName name="_xlnm._FilterDatabase" localSheetId="72" hidden="1">'Tab. 52'!$A$4:$F$26</definedName>
    <definedName name="_xlnm._FilterDatabase" localSheetId="75" hidden="1">'Tab. 55'!$A$4:$H$26</definedName>
    <definedName name="_xlnm._FilterDatabase" localSheetId="77" hidden="1">'Tab. 57'!$A$24:$A$38</definedName>
    <definedName name="DM_PERCORSO_NASCITA" localSheetId="79">#REF!</definedName>
    <definedName name="DM_PERCORSO_NASCITA" localSheetId="51">#REF!</definedName>
    <definedName name="DM_PERCORSO_NASCITA" localSheetId="54">#REF!</definedName>
    <definedName name="DM_PERCORSO_NASCITA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2" l="1"/>
  <c r="F12" i="12"/>
  <c r="D12" i="12"/>
  <c r="B12" i="12"/>
  <c r="H12" i="11"/>
  <c r="F12" i="11"/>
  <c r="D12" i="11"/>
  <c r="B12" i="11"/>
  <c r="D10" i="10"/>
  <c r="G10" i="10"/>
  <c r="B10" i="10"/>
  <c r="O8" i="11"/>
  <c r="O9" i="11"/>
  <c r="O10" i="11"/>
  <c r="O11" i="11"/>
  <c r="O12" i="11"/>
  <c r="O7" i="11"/>
  <c r="C60" i="96"/>
  <c r="B60" i="96"/>
  <c r="C8" i="10"/>
  <c r="N33" i="116"/>
  <c r="M33" i="116"/>
  <c r="L33" i="116"/>
  <c r="K33" i="116"/>
  <c r="J33" i="116"/>
  <c r="I33" i="116"/>
  <c r="H33" i="116"/>
  <c r="G33" i="116"/>
  <c r="F33" i="116"/>
  <c r="E33" i="116"/>
  <c r="D33" i="116"/>
  <c r="C33" i="116"/>
  <c r="N32" i="116"/>
  <c r="M32" i="116"/>
  <c r="L32" i="116"/>
  <c r="K32" i="116"/>
  <c r="J32" i="116"/>
  <c r="I32" i="116"/>
  <c r="H32" i="116"/>
  <c r="G32" i="116"/>
  <c r="F32" i="116"/>
  <c r="E32" i="116"/>
  <c r="D32" i="116"/>
  <c r="C32" i="116"/>
  <c r="N31" i="116"/>
  <c r="M31" i="116"/>
  <c r="L31" i="116"/>
  <c r="K31" i="116"/>
  <c r="J31" i="116"/>
  <c r="I31" i="116"/>
  <c r="H31" i="116"/>
  <c r="G31" i="116"/>
  <c r="F31" i="116"/>
  <c r="E31" i="116"/>
  <c r="D31" i="116"/>
  <c r="C31" i="116"/>
  <c r="N30" i="116"/>
  <c r="M30" i="116"/>
  <c r="L30" i="116"/>
  <c r="K30" i="116"/>
  <c r="J30" i="116"/>
  <c r="I30" i="116"/>
  <c r="H30" i="116"/>
  <c r="G30" i="116"/>
  <c r="F30" i="116"/>
  <c r="E30" i="116"/>
  <c r="D30" i="116"/>
  <c r="C30" i="116"/>
  <c r="N29" i="116"/>
  <c r="M29" i="116"/>
  <c r="L29" i="116"/>
  <c r="K29" i="116"/>
  <c r="J29" i="116"/>
  <c r="I29" i="116"/>
  <c r="H29" i="116"/>
  <c r="G29" i="116"/>
  <c r="F29" i="116"/>
  <c r="E29" i="116"/>
  <c r="D29" i="116"/>
  <c r="C29" i="116"/>
  <c r="U17" i="83"/>
  <c r="J10" i="68"/>
  <c r="I10" i="68"/>
  <c r="H10" i="68"/>
  <c r="G10" i="68"/>
  <c r="F10" i="68"/>
  <c r="H26" i="32"/>
  <c r="J6" i="18"/>
  <c r="J7" i="18"/>
  <c r="J8" i="18"/>
  <c r="J9" i="18"/>
  <c r="J5" i="18"/>
  <c r="J10" i="18"/>
  <c r="E8" i="96"/>
  <c r="D10" i="96"/>
  <c r="K6" i="18"/>
  <c r="L6" i="18"/>
  <c r="M6" i="18"/>
  <c r="N6" i="18"/>
  <c r="O6" i="18"/>
  <c r="P6" i="18"/>
  <c r="Q6" i="18"/>
  <c r="R6" i="18"/>
  <c r="S6" i="18"/>
  <c r="K7" i="18"/>
  <c r="L7" i="18"/>
  <c r="M7" i="18"/>
  <c r="N7" i="18"/>
  <c r="O7" i="18"/>
  <c r="P7" i="18"/>
  <c r="Q7" i="18"/>
  <c r="R7" i="18"/>
  <c r="S7" i="18"/>
  <c r="K8" i="18"/>
  <c r="L8" i="18"/>
  <c r="M8" i="18"/>
  <c r="N8" i="18"/>
  <c r="O8" i="18"/>
  <c r="P8" i="18"/>
  <c r="Q8" i="18"/>
  <c r="R8" i="18"/>
  <c r="S8" i="18"/>
  <c r="K9" i="18"/>
  <c r="L9" i="18"/>
  <c r="M9" i="18"/>
  <c r="N9" i="18"/>
  <c r="O9" i="18"/>
  <c r="P9" i="18"/>
  <c r="Q9" i="18"/>
  <c r="R9" i="18"/>
  <c r="S9" i="18"/>
  <c r="S5" i="18"/>
  <c r="P5" i="18"/>
  <c r="Q5" i="18"/>
  <c r="R5" i="18"/>
  <c r="O5" i="18"/>
  <c r="N5" i="18"/>
  <c r="M5" i="18"/>
  <c r="L5" i="18"/>
  <c r="K5" i="18"/>
  <c r="D56" i="96"/>
  <c r="D48" i="96"/>
  <c r="D32" i="96"/>
  <c r="D45" i="96"/>
  <c r="D29" i="96"/>
  <c r="D21" i="96"/>
  <c r="D6" i="96"/>
  <c r="D52" i="96"/>
  <c r="D44" i="96"/>
  <c r="D36" i="96"/>
  <c r="D28" i="96"/>
  <c r="D20" i="96"/>
  <c r="D12" i="96"/>
  <c r="D40" i="96"/>
  <c r="D24" i="96"/>
  <c r="D16" i="96"/>
  <c r="D8" i="96"/>
  <c r="D53" i="96"/>
  <c r="D37" i="96"/>
  <c r="D13" i="96"/>
  <c r="D57" i="96"/>
  <c r="D49" i="96"/>
  <c r="D41" i="96"/>
  <c r="D33" i="96"/>
  <c r="D25" i="96"/>
  <c r="D17" i="96"/>
  <c r="D9" i="96"/>
  <c r="E59" i="96"/>
  <c r="E55" i="96"/>
  <c r="E51" i="96"/>
  <c r="E47" i="96"/>
  <c r="E43" i="96"/>
  <c r="E39" i="96"/>
  <c r="E35" i="96"/>
  <c r="E31" i="96"/>
  <c r="E27" i="96"/>
  <c r="E23" i="96"/>
  <c r="E19" i="96"/>
  <c r="E15" i="96"/>
  <c r="E11" i="96"/>
  <c r="E7" i="96"/>
  <c r="E58" i="96"/>
  <c r="E54" i="96"/>
  <c r="E50" i="96"/>
  <c r="E46" i="96"/>
  <c r="E42" i="96"/>
  <c r="E38" i="96"/>
  <c r="E34" i="96"/>
  <c r="E30" i="96"/>
  <c r="E26" i="96"/>
  <c r="E22" i="96"/>
  <c r="E18" i="96"/>
  <c r="E14" i="96"/>
  <c r="E10" i="96"/>
  <c r="D59" i="96"/>
  <c r="D55" i="96"/>
  <c r="D51" i="96"/>
  <c r="D47" i="96"/>
  <c r="D43" i="96"/>
  <c r="D39" i="96"/>
  <c r="D35" i="96"/>
  <c r="D31" i="96"/>
  <c r="D27" i="96"/>
  <c r="D23" i="96"/>
  <c r="D19" i="96"/>
  <c r="D15" i="96"/>
  <c r="D11" i="96"/>
  <c r="D7" i="96"/>
  <c r="E57" i="96"/>
  <c r="E53" i="96"/>
  <c r="E49" i="96"/>
  <c r="E45" i="96"/>
  <c r="E41" i="96"/>
  <c r="E37" i="96"/>
  <c r="E33" i="96"/>
  <c r="E29" i="96"/>
  <c r="E25" i="96"/>
  <c r="E21" i="96"/>
  <c r="E17" i="96"/>
  <c r="E13" i="96"/>
  <c r="E9" i="96"/>
  <c r="D58" i="96"/>
  <c r="D54" i="96"/>
  <c r="D50" i="96"/>
  <c r="D46" i="96"/>
  <c r="D42" i="96"/>
  <c r="D38" i="96"/>
  <c r="D34" i="96"/>
  <c r="D30" i="96"/>
  <c r="D26" i="96"/>
  <c r="D22" i="96"/>
  <c r="D18" i="96"/>
  <c r="D14" i="96"/>
  <c r="E6" i="96"/>
  <c r="E56" i="96"/>
  <c r="E52" i="96"/>
  <c r="E48" i="96"/>
  <c r="E44" i="96"/>
  <c r="E40" i="96"/>
  <c r="E36" i="96"/>
  <c r="E32" i="96"/>
  <c r="E28" i="96"/>
  <c r="E24" i="96"/>
  <c r="E20" i="96"/>
  <c r="E16" i="96"/>
  <c r="E12" i="96"/>
  <c r="I8" i="12"/>
  <c r="I9" i="12"/>
  <c r="I10" i="12"/>
  <c r="I11" i="12"/>
  <c r="I12" i="12"/>
  <c r="I7" i="12"/>
  <c r="G8" i="12"/>
  <c r="G9" i="12"/>
  <c r="G10" i="12"/>
  <c r="G11" i="12"/>
  <c r="G12" i="12"/>
  <c r="G7" i="12"/>
  <c r="E8" i="12"/>
  <c r="E9" i="12"/>
  <c r="E10" i="12"/>
  <c r="E11" i="12"/>
  <c r="E12" i="12"/>
  <c r="E7" i="12"/>
  <c r="C8" i="12"/>
  <c r="C9" i="12"/>
  <c r="C10" i="12"/>
  <c r="C11" i="12"/>
  <c r="C12" i="12"/>
  <c r="C7" i="12"/>
  <c r="I8" i="11"/>
  <c r="I9" i="11"/>
  <c r="I10" i="11"/>
  <c r="I11" i="11"/>
  <c r="I12" i="11"/>
  <c r="I7" i="11"/>
  <c r="G8" i="11"/>
  <c r="G9" i="11"/>
  <c r="G10" i="11"/>
  <c r="G11" i="11"/>
  <c r="G12" i="11"/>
  <c r="G7" i="11"/>
  <c r="E8" i="11"/>
  <c r="E9" i="11"/>
  <c r="E10" i="11"/>
  <c r="E11" i="11"/>
  <c r="E12" i="11"/>
  <c r="E7" i="11"/>
  <c r="C12" i="11"/>
  <c r="C8" i="11"/>
  <c r="C9" i="11"/>
  <c r="C10" i="11"/>
  <c r="C11" i="11"/>
  <c r="C7" i="11"/>
  <c r="I10" i="10"/>
  <c r="I6" i="10"/>
  <c r="I7" i="10"/>
  <c r="I8" i="10"/>
  <c r="I9" i="10"/>
  <c r="I5" i="10"/>
  <c r="H6" i="10"/>
  <c r="H7" i="10"/>
  <c r="H8" i="10"/>
  <c r="H9" i="10"/>
  <c r="H5" i="10"/>
  <c r="C10" i="10"/>
  <c r="E10" i="10"/>
  <c r="E6" i="10"/>
  <c r="E7" i="10"/>
  <c r="E8" i="10"/>
  <c r="E9" i="10"/>
  <c r="C6" i="10"/>
  <c r="C7" i="10"/>
  <c r="C9" i="10"/>
  <c r="C5" i="10"/>
  <c r="D25" i="9"/>
  <c r="E25" i="9"/>
  <c r="F25" i="9"/>
  <c r="C25" i="9"/>
  <c r="B25" i="9"/>
  <c r="F25" i="8"/>
  <c r="E25" i="8"/>
  <c r="D25" i="8"/>
  <c r="C25" i="8"/>
  <c r="B25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M7" i="7"/>
  <c r="M8" i="7"/>
  <c r="M9" i="7"/>
  <c r="M10" i="7"/>
  <c r="M11" i="7"/>
  <c r="M6" i="7"/>
  <c r="G7" i="7"/>
  <c r="G8" i="7"/>
  <c r="G9" i="7"/>
  <c r="G10" i="7"/>
  <c r="G11" i="7"/>
  <c r="G6" i="7"/>
  <c r="D11" i="7"/>
  <c r="D7" i="7"/>
  <c r="D8" i="7"/>
  <c r="D9" i="7"/>
  <c r="D10" i="7"/>
  <c r="D6" i="7"/>
  <c r="G25" i="8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H11" i="72"/>
  <c r="H8" i="72"/>
  <c r="H9" i="72"/>
  <c r="H6" i="72"/>
  <c r="H10" i="72"/>
  <c r="H7" i="7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6" i="2"/>
  <c r="F6" i="72"/>
  <c r="K10" i="68"/>
  <c r="I4" i="8"/>
  <c r="I5" i="8"/>
  <c r="I6" i="8"/>
  <c r="I7" i="8"/>
  <c r="J8" i="8"/>
  <c r="K7" i="8"/>
  <c r="H7" i="8"/>
  <c r="L4" i="8"/>
  <c r="L8" i="8"/>
  <c r="K8" i="8"/>
  <c r="I8" i="8"/>
  <c r="H8" i="8"/>
  <c r="K4" i="8"/>
  <c r="H4" i="8"/>
  <c r="J6" i="8"/>
  <c r="L5" i="8"/>
  <c r="L7" i="8"/>
  <c r="L6" i="8"/>
  <c r="H6" i="8"/>
  <c r="H5" i="8"/>
  <c r="J4" i="8"/>
  <c r="K6" i="8"/>
  <c r="K5" i="8"/>
  <c r="J7" i="8"/>
  <c r="J5" i="8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2"/>
  <c r="L27" i="2"/>
  <c r="E27" i="2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K27" i="2"/>
  <c r="J27" i="2"/>
  <c r="F10" i="72"/>
  <c r="F9" i="72"/>
  <c r="F8" i="72"/>
  <c r="F11" i="72"/>
  <c r="F7" i="72"/>
  <c r="C10" i="15"/>
  <c r="I4" i="9"/>
  <c r="H4" i="9"/>
  <c r="K4" i="9"/>
  <c r="L4" i="9"/>
  <c r="N4" i="9"/>
  <c r="H5" i="9"/>
  <c r="I5" i="9"/>
  <c r="J5" i="9"/>
  <c r="K5" i="9"/>
  <c r="I6" i="9"/>
  <c r="H6" i="9"/>
  <c r="K6" i="9"/>
  <c r="L6" i="9"/>
  <c r="N6" i="9"/>
  <c r="H7" i="9"/>
  <c r="I7" i="9"/>
  <c r="J7" i="9"/>
  <c r="K7" i="9"/>
  <c r="I8" i="9"/>
  <c r="H8" i="9"/>
  <c r="L8" i="9"/>
  <c r="O7" i="9"/>
  <c r="O5" i="9"/>
  <c r="J8" i="9"/>
  <c r="O8" i="9"/>
  <c r="L7" i="9"/>
  <c r="N7" i="9"/>
  <c r="J6" i="9"/>
  <c r="O6" i="9"/>
  <c r="L5" i="9"/>
  <c r="N5" i="9"/>
  <c r="J4" i="9"/>
  <c r="O4" i="9"/>
  <c r="K8" i="9"/>
  <c r="N8" i="9"/>
  <c r="B8" i="15"/>
  <c r="B9" i="15"/>
  <c r="B7" i="15"/>
  <c r="B6" i="15"/>
  <c r="B5" i="15"/>
  <c r="B4" i="15"/>
  <c r="B10" i="15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G10" i="72"/>
  <c r="I25" i="9"/>
  <c r="I17" i="9"/>
  <c r="H10" i="9"/>
  <c r="J21" i="9"/>
  <c r="K18" i="9"/>
  <c r="J13" i="8"/>
  <c r="K15" i="8"/>
  <c r="N18" i="9"/>
  <c r="H18" i="9"/>
  <c r="J13" i="9"/>
  <c r="I9" i="9"/>
  <c r="K22" i="9"/>
  <c r="N22" i="9"/>
  <c r="H17" i="8"/>
  <c r="K23" i="8"/>
  <c r="J22" i="8"/>
  <c r="K17" i="8"/>
  <c r="J17" i="8"/>
  <c r="H25" i="8"/>
  <c r="K13" i="8"/>
  <c r="I23" i="8"/>
  <c r="K22" i="8"/>
  <c r="H22" i="8"/>
  <c r="H24" i="9"/>
  <c r="K10" i="9"/>
  <c r="N10" i="9"/>
  <c r="H12" i="8"/>
  <c r="J16" i="8"/>
  <c r="J24" i="8"/>
  <c r="K11" i="8"/>
  <c r="K19" i="8"/>
  <c r="J12" i="8"/>
  <c r="J20" i="8"/>
  <c r="I11" i="8"/>
  <c r="G7" i="72"/>
  <c r="G6" i="72"/>
  <c r="H12" i="9"/>
  <c r="H20" i="9"/>
  <c r="K14" i="9"/>
  <c r="N14" i="9"/>
  <c r="K18" i="8"/>
  <c r="J18" i="8"/>
  <c r="K14" i="8"/>
  <c r="K25" i="8"/>
  <c r="J9" i="8"/>
  <c r="J14" i="8"/>
  <c r="J25" i="8"/>
  <c r="K9" i="8"/>
  <c r="K10" i="8"/>
  <c r="K21" i="8"/>
  <c r="J10" i="8"/>
  <c r="J21" i="8"/>
  <c r="H9" i="8"/>
  <c r="K16" i="8"/>
  <c r="K24" i="8"/>
  <c r="I15" i="8"/>
  <c r="K12" i="8"/>
  <c r="K20" i="8"/>
  <c r="H23" i="8"/>
  <c r="J11" i="8"/>
  <c r="J15" i="8"/>
  <c r="J19" i="8"/>
  <c r="J23" i="8"/>
  <c r="I19" i="8"/>
  <c r="G9" i="72"/>
  <c r="H15" i="8"/>
  <c r="I9" i="8"/>
  <c r="I13" i="8"/>
  <c r="I17" i="8"/>
  <c r="I21" i="8"/>
  <c r="I25" i="8"/>
  <c r="H13" i="8"/>
  <c r="H21" i="8"/>
  <c r="H15" i="9"/>
  <c r="I15" i="9"/>
  <c r="J15" i="9"/>
  <c r="O15" i="9"/>
  <c r="J9" i="9"/>
  <c r="J17" i="9"/>
  <c r="J25" i="9"/>
  <c r="I13" i="9"/>
  <c r="I21" i="9"/>
  <c r="H17" i="9"/>
  <c r="O17" i="9"/>
  <c r="G11" i="72"/>
  <c r="H23" i="9"/>
  <c r="J11" i="9"/>
  <c r="J19" i="9"/>
  <c r="J23" i="9"/>
  <c r="I11" i="9"/>
  <c r="I19" i="9"/>
  <c r="I23" i="9"/>
  <c r="H9" i="9"/>
  <c r="H25" i="9"/>
  <c r="H20" i="8"/>
  <c r="H14" i="8"/>
  <c r="I10" i="8"/>
  <c r="I12" i="8"/>
  <c r="I14" i="8"/>
  <c r="I16" i="8"/>
  <c r="I18" i="8"/>
  <c r="I20" i="8"/>
  <c r="I22" i="8"/>
  <c r="I24" i="8"/>
  <c r="H16" i="8"/>
  <c r="H24" i="8"/>
  <c r="H10" i="8"/>
  <c r="H18" i="8"/>
  <c r="H16" i="9"/>
  <c r="K12" i="9"/>
  <c r="N12" i="9"/>
  <c r="K16" i="9"/>
  <c r="N16" i="9"/>
  <c r="K20" i="9"/>
  <c r="N20" i="9"/>
  <c r="K24" i="9"/>
  <c r="N24" i="9"/>
  <c r="J10" i="9"/>
  <c r="J12" i="9"/>
  <c r="J14" i="9"/>
  <c r="J16" i="9"/>
  <c r="J18" i="9"/>
  <c r="J20" i="9"/>
  <c r="J22" i="9"/>
  <c r="J24" i="9"/>
  <c r="H14" i="9"/>
  <c r="H22" i="9"/>
  <c r="I10" i="9"/>
  <c r="O10" i="9"/>
  <c r="I12" i="9"/>
  <c r="I14" i="9"/>
  <c r="I16" i="9"/>
  <c r="I18" i="9"/>
  <c r="I20" i="9"/>
  <c r="I22" i="9"/>
  <c r="I24" i="9"/>
  <c r="G8" i="72"/>
  <c r="H11" i="8"/>
  <c r="H19" i="8"/>
  <c r="K9" i="9"/>
  <c r="N9" i="9"/>
  <c r="K11" i="9"/>
  <c r="N11" i="9"/>
  <c r="K13" i="9"/>
  <c r="N13" i="9"/>
  <c r="K15" i="9"/>
  <c r="N15" i="9"/>
  <c r="K17" i="9"/>
  <c r="N17" i="9"/>
  <c r="K19" i="9"/>
  <c r="N19" i="9"/>
  <c r="K21" i="9"/>
  <c r="N21" i="9"/>
  <c r="K23" i="9"/>
  <c r="N23" i="9"/>
  <c r="K25" i="9"/>
  <c r="N25" i="9"/>
  <c r="H11" i="9"/>
  <c r="H19" i="9"/>
  <c r="H13" i="9"/>
  <c r="H21" i="9"/>
  <c r="O11" i="9"/>
  <c r="O12" i="9"/>
  <c r="O24" i="9"/>
  <c r="O21" i="9"/>
  <c r="O23" i="9"/>
  <c r="O14" i="9"/>
  <c r="O25" i="9"/>
  <c r="O18" i="9"/>
  <c r="O22" i="9"/>
  <c r="O13" i="9"/>
  <c r="O19" i="9"/>
  <c r="O16" i="9"/>
  <c r="O9" i="9"/>
  <c r="O20" i="9"/>
</calcChain>
</file>

<file path=xl/sharedStrings.xml><?xml version="1.0" encoding="utf-8"?>
<sst xmlns="http://schemas.openxmlformats.org/spreadsheetml/2006/main" count="2156" uniqueCount="631">
  <si>
    <t>Regioni e Provincie autonome con flusso attivato</t>
  </si>
  <si>
    <t>Strutture ospedaliere che hanno inviato i dati CeDAP</t>
  </si>
  <si>
    <t>Schede CeDAP pervenute</t>
  </si>
  <si>
    <t>Nati totali</t>
  </si>
  <si>
    <t>Regione</t>
  </si>
  <si>
    <t>Copertura rilevazione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</si>
  <si>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</si>
  <si>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</si>
  <si>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</si>
  <si>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</si>
  <si>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</si>
  <si>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</si>
  <si>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</si>
  <si>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</si>
  <si>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</si>
  <si>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</si>
  <si>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</si>
  <si>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</si>
  <si>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</si>
  <si>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</si>
  <si>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</si>
  <si>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</si>
  <si>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</si>
  <si>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</si>
  <si>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</si>
  <si>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</si>
  <si>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</si>
  <si>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</si>
  <si>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</si>
  <si>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</si>
  <si>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 xml:space="preserve">Tasso fecondità totale </t>
  </si>
  <si>
    <t xml:space="preserve">Tasso natalità </t>
  </si>
  <si>
    <t xml:space="preserve">Tasso mortalità infantile </t>
  </si>
  <si>
    <t>Tasso mortalità neonatale</t>
  </si>
  <si>
    <t xml:space="preserve">&lt;1 giorno </t>
  </si>
  <si>
    <t xml:space="preserve">1-6gg </t>
  </si>
  <si>
    <t xml:space="preserve">1-29gg </t>
  </si>
  <si>
    <t xml:space="preserve">1 mese e oltre </t>
  </si>
  <si>
    <t>Trentino Alto Adige</t>
  </si>
  <si>
    <t>Bolzano</t>
  </si>
  <si>
    <t>Trento</t>
  </si>
  <si>
    <t>Friuli V.G.</t>
  </si>
  <si>
    <t>ITALIA</t>
  </si>
  <si>
    <t>Tabella 4 - Distribuzione regionale dei parti secondo il luogo dove essi avvengono</t>
  </si>
  <si>
    <t>Punto nascita</t>
  </si>
  <si>
    <t>Domicilio</t>
  </si>
  <si>
    <t>Altro</t>
  </si>
  <si>
    <t>% Non indicato errato</t>
  </si>
  <si>
    <t>Parti</t>
  </si>
  <si>
    <t>Pubblico</t>
  </si>
  <si>
    <t>Accreditato</t>
  </si>
  <si>
    <t>Privato</t>
  </si>
  <si>
    <t>-</t>
  </si>
  <si>
    <t>P.A. Bolzano</t>
  </si>
  <si>
    <t>P.A. Trento</t>
  </si>
  <si>
    <t>Tabella 5 - Distribuzione per classi di parto del numero di parti e del numero di punti nascita secondo la tipologia di struttura</t>
  </si>
  <si>
    <t>CLASSE DI PARTI</t>
  </si>
  <si>
    <t>Pubblica</t>
  </si>
  <si>
    <t>Privata accreditata</t>
  </si>
  <si>
    <t>Privata non accreditata</t>
  </si>
  <si>
    <t>Punti</t>
  </si>
  <si>
    <t>v.a.</t>
  </si>
  <si>
    <t>%</t>
  </si>
  <si>
    <t>0-499</t>
  </si>
  <si>
    <t>500-799</t>
  </si>
  <si>
    <t>800-999</t>
  </si>
  <si>
    <t>1000-2499</t>
  </si>
  <si>
    <t>2500+</t>
  </si>
  <si>
    <t>Tabella 6 - Unità operative di Terapia Intensiva Neonatale (U.T.I.N.) e di Neonatologia (U.O.N)</t>
  </si>
  <si>
    <t>Classi di parti</t>
  </si>
  <si>
    <t>Presenza dell'unità di neonatologia</t>
  </si>
  <si>
    <t>Presenza dell'unità di terapia intensiva neonatale</t>
  </si>
  <si>
    <t>Totale Punti Nascita</t>
  </si>
  <si>
    <t>Totale Parti</t>
  </si>
  <si>
    <t>Numero medio di parti per punto nascita</t>
  </si>
  <si>
    <t>V.A.</t>
  </si>
  <si>
    <t>2500 e più</t>
  </si>
  <si>
    <t>Tabella 7 - Presenza di neonatologia per classi di parti</t>
  </si>
  <si>
    <t>Classi di</t>
  </si>
  <si>
    <t>parti</t>
  </si>
  <si>
    <t>Pubblici</t>
  </si>
  <si>
    <t>Privati Accreditati</t>
  </si>
  <si>
    <t>Privati</t>
  </si>
  <si>
    <t>nascita</t>
  </si>
  <si>
    <t>Punti nascita</t>
  </si>
  <si>
    <t>Tabella 8 - Presenza di terapia intensiva neonatale per classi di parti</t>
  </si>
  <si>
    <t>Tabella 9 - Parti pre-termine e fortemente pre-termine secondo la numerosità dei parti per punto 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</si>
  <si>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</si>
  <si>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</si>
  <si>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</si>
  <si>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</si>
  <si>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</si>
  <si>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>Tabella 10 - Distribuzione regionale dei parti per area geografica di provenienza della madre (Valori percentuali)</t>
  </si>
  <si>
    <t>Italia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</si>
  <si>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</si>
  <si>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</si>
  <si>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</si>
  <si>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</si>
  <si>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</si>
  <si>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</si>
  <si>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</si>
  <si>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</si>
  <si>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</si>
  <si>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 xml:space="preserve"> Grafico 5 - Distribuzione dei parti per area geografica di provenienza della madre</t>
  </si>
  <si>
    <t>Grafico 3 - Distribuzione percentuale dei punti nascita per classe di parto</t>
  </si>
  <si>
    <t xml:space="preserve">     Grafico 4 - Distribuzione percentuale dei parti per classe di parto</t>
  </si>
  <si>
    <t>Tabella 11 - Distribuzione regionale dei parti secondo l’età della madre</t>
  </si>
  <si>
    <t>Classe d'età della madre</t>
  </si>
  <si>
    <t>Totale parti</t>
  </si>
  <si>
    <t>% Non indicato/ errato</t>
  </si>
  <si>
    <t>&lt; 20</t>
  </si>
  <si>
    <t>20 - 29</t>
  </si>
  <si>
    <t>30 - 39</t>
  </si>
  <si>
    <t>40 +</t>
  </si>
  <si>
    <t>Tabella 12 - Distribuzione dei parti per area geografica di provenienza ed età della madre</t>
  </si>
  <si>
    <t>Classe d'età</t>
  </si>
  <si>
    <t>Area geografica di provenienza della madre (valore %)</t>
  </si>
  <si>
    <t>UE (Unione Europea)</t>
  </si>
  <si>
    <t>15 - 19</t>
  </si>
  <si>
    <t>40 - 49</t>
  </si>
  <si>
    <t>50 - 65</t>
  </si>
  <si>
    <t>Grafico 6 - Distribuzione dei parti per area geografica di provenienza ed età della madre</t>
  </si>
  <si>
    <t>Grafico 7 - Distribuzione regionale dell’età media al primo figlio secondo la cittadinanza della madre</t>
  </si>
  <si>
    <t>Grafico 8 - Distribuzione dei parti secondo l’età e la cittadinanza della madre</t>
  </si>
  <si>
    <t>Tabella 13 - Distribuzione dei parti secondo il titolo di studio, la cittadinanza e l’età della madre</t>
  </si>
  <si>
    <t>Titolo di studio</t>
  </si>
  <si>
    <t>Elementare/media inferiore</t>
  </si>
  <si>
    <t>Diploma superiore</t>
  </si>
  <si>
    <t>Laurea</t>
  </si>
  <si>
    <t>Cittadinanza</t>
  </si>
  <si>
    <t>Italiana</t>
  </si>
  <si>
    <t>Straniera</t>
  </si>
  <si>
    <t>Grafico 9 - Distribuzione dei parti secondo il titolo di studio e la cittadinanza della madre</t>
  </si>
  <si>
    <t>Tabella 14 - Distribuzione dei parti secondo lo stato civile, la cittadinanza e l’età della madre</t>
  </si>
  <si>
    <t>Stato civile</t>
  </si>
  <si>
    <t>Nubile</t>
  </si>
  <si>
    <t>Coniugata</t>
  </si>
  <si>
    <t>Separata</t>
  </si>
  <si>
    <t>Divorziata</t>
  </si>
  <si>
    <t>Vedova</t>
  </si>
  <si>
    <t>Grafico 10 - Distribuzione dei parti secondo lo stato civile e la cittadinanza della madre</t>
  </si>
  <si>
    <t>Tabella 15 - Distribuzione dei parti secondo la condizione professionale, la cittadinanza e l’età della madre</t>
  </si>
  <si>
    <t>Stato professionale</t>
  </si>
  <si>
    <t>Occupata</t>
  </si>
  <si>
    <t>Disoccupata</t>
  </si>
  <si>
    <t>Casalinga</t>
  </si>
  <si>
    <t>Studentessa</t>
  </si>
  <si>
    <t>Tabella 16 - Distribuzione dei parti secondo la condizione professionale e lo stato civile della madre</t>
  </si>
  <si>
    <t>Condizione professionale</t>
  </si>
  <si>
    <t xml:space="preserve"> Totale </t>
  </si>
  <si>
    <t>Grafico 12 - Distribuzione dei parti secondo la condizione professionale e lo stato civile della madre</t>
  </si>
  <si>
    <t>Tabella 17 - Distribuzione regionale del numero di aborti spontanei avuti in gravidanze precedenti</t>
  </si>
  <si>
    <t>Aborti spontanei pregressi per parto</t>
  </si>
  <si>
    <t>Aborti spontanei pregressi (valore %)</t>
  </si>
  <si>
    <t>Nessuno</t>
  </si>
  <si>
    <t>&gt;2</t>
  </si>
  <si>
    <t>Tabella 18 - Distribuzione degli aborti spontanei avuti in gravidanze precedenti per numero di parti precedenti</t>
  </si>
  <si>
    <t>Parti precedenti</t>
  </si>
  <si>
    <t>Aborti spontanei (valore %)</t>
  </si>
  <si>
    <t>&gt;4</t>
  </si>
  <si>
    <t>Tabella 19 - Distribuzione degli aborti spontanei avuti in gravidanze precedenti per età della madre</t>
  </si>
  <si>
    <t>Grafico 13 - Distribuzione regionale del numero di aborti spontanei pregressi per parto</t>
  </si>
  <si>
    <t>15-19</t>
  </si>
  <si>
    <t>20-29</t>
  </si>
  <si>
    <t>30-39</t>
  </si>
  <si>
    <t>40-49</t>
  </si>
  <si>
    <t>50-65</t>
  </si>
  <si>
    <t>Errata</t>
  </si>
  <si>
    <t>Tabella 20 - Distribuzione regionale delle visite di controllo effettuate in gravidanza</t>
  </si>
  <si>
    <t>Visite di controllo in gravidanza (valori %)</t>
  </si>
  <si>
    <t>nessuna</t>
  </si>
  <si>
    <t>&lt;= 4</t>
  </si>
  <si>
    <t>oltre 4</t>
  </si>
  <si>
    <t>non indicato</t>
  </si>
  <si>
    <t>Tabella 21 - Visite di controllo in gravidanza secondo la cittadinanza, il titolo di studio, l’età e lo stato civile della madre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</si>
  <si>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</si>
  <si>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</si>
  <si>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</si>
  <si>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</si>
  <si>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</si>
  <si>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</si>
  <si>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</si>
  <si>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</si>
  <si>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</si>
  <si>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</si>
  <si>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</si>
  <si>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</si>
  <si>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</si>
  <si>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Stato civile della madre</t>
  </si>
  <si>
    <t>Tabella 22 - Distribuzione delle visite di controllo effettuate per decorso della gravidanza</t>
  </si>
  <si>
    <t>Visite di controllo in gravidanza</t>
  </si>
  <si>
    <t>Decorso della gravidanza</t>
  </si>
  <si>
    <t>Fisiologico</t>
  </si>
  <si>
    <t>Patologico</t>
  </si>
  <si>
    <t>Tabella 23 - Distribuzione regionale delle ecografie effettuate in gravidanza</t>
  </si>
  <si>
    <t>Ecografie per parto</t>
  </si>
  <si>
    <t>Numero di ecografie (valore %)</t>
  </si>
  <si>
    <t>% Nessuna/non indicato</t>
  </si>
  <si>
    <t>7 e più</t>
  </si>
  <si>
    <t>Tabella 24 - Distribuzione delle ecografie effettuate per decorso della gravidanza</t>
  </si>
  <si>
    <t>Ecografie per gravidanza</t>
  </si>
  <si>
    <t>Fisiologica</t>
  </si>
  <si>
    <t>Patologica</t>
  </si>
  <si>
    <t>Tabella 25 - Distribuzione regionale degli esami prenatali effettuati in gravidanza</t>
  </si>
  <si>
    <t>% Esami effettuati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</si>
  <si>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</si>
  <si>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</si>
  <si>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</si>
  <si>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</si>
  <si>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</si>
  <si>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Tabella 26 - Distribuzione regionale delle amniocentesi secondo l’età della madre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</si>
  <si>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</si>
  <si>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</si>
  <si>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</si>
  <si>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</si>
  <si>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</si>
  <si>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</si>
  <si>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</si>
  <si>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</si>
  <si>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Tabella 27 - Distribuzione regionale dei parti per durata della gestazione</t>
  </si>
  <si>
    <t>Età gestazionale (classi)</t>
  </si>
  <si>
    <t>22 - 27</t>
  </si>
  <si>
    <t>28 - 31</t>
  </si>
  <si>
    <t>Tabella 28 - Distribuzione dei parti per durata della gestazione e decorso della gravidanza</t>
  </si>
  <si>
    <t>Età gestazionale classi</t>
  </si>
  <si>
    <t>Decorso gravidanza</t>
  </si>
  <si>
    <t>fisiologica</t>
  </si>
  <si>
    <t>patologica</t>
  </si>
  <si>
    <t>Grafico 15 - Distribuzione dei parti per durata della gestazione e decorso della gravidanza</t>
  </si>
  <si>
    <t>Tabella 29 - Distribuzione dei parti secondo la presentazione del feto e la modalità del parto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</si>
  <si>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</si>
  <si>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</si>
  <si>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</si>
  <si>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</si>
  <si>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</si>
  <si>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</si>
  <si>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</si>
  <si>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</si>
  <si>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</si>
  <si>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</si>
  <si>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</si>
  <si>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</si>
  <si>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</si>
  <si>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</si>
  <si>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Grafico 16 - Distribuzione dei parti secondo la modalità del parto e la presentazione del feto</t>
  </si>
  <si>
    <t>Tabella 30 - Distribuzione dei parti secondo la modalità del parto e la tipologia di struttura ospedaliera dove essi avvengono</t>
  </si>
  <si>
    <t>Modalità del parto</t>
  </si>
  <si>
    <t>Casa di cura</t>
  </si>
  <si>
    <t>Accreditata</t>
  </si>
  <si>
    <t>Privata</t>
  </si>
  <si>
    <t>Spontaneo</t>
  </si>
  <si>
    <t>Cesareo</t>
  </si>
  <si>
    <t>Grafico 17 - Distribuzione dei parti secondo la modalità del parto e la struttura dove esso avviene</t>
  </si>
  <si>
    <t>Tabella 31 - Percentuale di parti cesarei secondo la tipologia e la dimensione dei punti nascita</t>
  </si>
  <si>
    <t>Classe di parti</t>
  </si>
  <si>
    <t>% Parti con Taglio Cesareo</t>
  </si>
  <si>
    <t>0 - 499</t>
  </si>
  <si>
    <t>500 - 799</t>
  </si>
  <si>
    <t>800 - 999</t>
  </si>
  <si>
    <t>1000 - 2499</t>
  </si>
  <si>
    <t>2500 +</t>
  </si>
  <si>
    <t>Tabella 32 - Distribuzione regionale dei parti secondo i professionisti sanitari presenti al momento del parto</t>
  </si>
  <si>
    <t>Ginecologo</t>
  </si>
  <si>
    <t>Anestesista</t>
  </si>
  <si>
    <t>Pediatra e/o neonatologo</t>
  </si>
  <si>
    <t>Ostetrica</t>
  </si>
  <si>
    <t>Tabella 33 - Distribuzione regionale dei parti secondo la modalità del travaglio</t>
  </si>
  <si>
    <t>Modalità del travaglio</t>
  </si>
  <si>
    <t>Totale parti senza cesareo d'elezione</t>
  </si>
  <si>
    <t>% non indicato/errato</t>
  </si>
  <si>
    <t>Indotto</t>
  </si>
  <si>
    <t xml:space="preserve">Tabella 34 - Distribuzione regionale dei parti plurimi </t>
  </si>
  <si>
    <t>Codice Regione</t>
  </si>
  <si>
    <t>% parti plurimi</t>
  </si>
  <si>
    <t xml:space="preserve"> Totale parti plurimi </t>
  </si>
  <si>
    <t>Tabella 35 - Distribuzione regionale dei parti plurimi secondo l’età della madre</t>
  </si>
  <si>
    <t>% Parti plurimi sul totale dei parti</t>
  </si>
  <si>
    <t>totale</t>
  </si>
  <si>
    <t>Tabella 36 - Distribuzione dei parti plurimi secondo l’età della madre e tipologia di procreazione</t>
  </si>
  <si>
    <t>PMA</t>
  </si>
  <si>
    <t>NO</t>
  </si>
  <si>
    <t>SI</t>
  </si>
  <si>
    <t>Tabella 37 - Parti vaginali secondo la cittadinanza e l’età della madre</t>
  </si>
  <si>
    <t>Parti vaginali</t>
  </si>
  <si>
    <t>Totale parti vaginali</t>
  </si>
  <si>
    <t>Madre italiana</t>
  </si>
  <si>
    <t>Madre straniera</t>
  </si>
  <si>
    <t>V.A</t>
  </si>
  <si>
    <t>Non indicato/errato</t>
  </si>
  <si>
    <t>Tabella 38 - Distribuzione regionale dei parti vaginali secondo la persona di fiducia della donna presente in sala parto</t>
  </si>
  <si>
    <t>Padre</t>
  </si>
  <si>
    <t>Altro familiare</t>
  </si>
  <si>
    <t>Persona di fiducia</t>
  </si>
  <si>
    <t>Tabella 39 - Distribuzione dei parti cesarei secondo la tipologia di struttura ospedaliera dove essi avvengono</t>
  </si>
  <si>
    <t>Tabella 40 - Distribuzione regionale della percentuale dei parti cesarei secondo la cittadinanza della madre</t>
  </si>
  <si>
    <t>Tabella 41 - Distribuzione dei parti cesarei secondo la cittadinanza e l’età della madre</t>
  </si>
  <si>
    <t>Tagli cesarei</t>
  </si>
  <si>
    <t>Totale tagli cesarei</t>
  </si>
  <si>
    <t>Grafico 18 - Distribuzione regionale della percentuale dei parti cesarei sul totale dei parti</t>
  </si>
  <si>
    <t>Tabella 42 - Distribuzione regionale dei parti vaginali dopo un precedente parto cesareo per tipo di struttura in cui avviene il parto</t>
  </si>
  <si>
    <t>Parti vaginali dopo precedente parto cesareo</t>
  </si>
  <si>
    <t xml:space="preserve">Pubblico </t>
  </si>
  <si>
    <t>accreditata</t>
  </si>
  <si>
    <t>non accreditata</t>
  </si>
  <si>
    <t>Tabella 43 - Distribuzione regionale dei nati totali, vivi e nati morti</t>
  </si>
  <si>
    <t>Nati vivi</t>
  </si>
  <si>
    <t xml:space="preserve"> Nati morti per 1000 nati </t>
  </si>
  <si>
    <t xml:space="preserve">Grafico 19 - Distribuzione regionale dei nati morti per 1.000 nati </t>
  </si>
  <si>
    <t>Peso alla nascita</t>
  </si>
  <si>
    <t>&lt; 1500</t>
  </si>
  <si>
    <t>1500 - 2499</t>
  </si>
  <si>
    <t>2500 - 3299</t>
  </si>
  <si>
    <t>3300 - 3999</t>
  </si>
  <si>
    <t>&gt; 4000</t>
  </si>
  <si>
    <t>Tabella 45 - Distribuzione regionale dei nati a termine (tra la 37a e la 42a settimana di gestazione) secondo il peso alla nascita</t>
  </si>
  <si>
    <t>Peso alla nascita di neonati con età gestazionale tra 37 e 42 settimane</t>
  </si>
  <si>
    <t>400-1499</t>
  </si>
  <si>
    <t>1500-2499</t>
  </si>
  <si>
    <t>2500-3299</t>
  </si>
  <si>
    <t>3300-3999</t>
  </si>
  <si>
    <t>4000-6000</t>
  </si>
  <si>
    <t>Tabella 46 - Distribuzione regionale dei nati secondo il punteggio APGAR a 5 minuti dalla nascita</t>
  </si>
  <si>
    <t>Punteggio APGAR a 5 minuti dalla nascita</t>
  </si>
  <si>
    <t>Tabella 47 - Distribuzione dei nati secondo il peso alla nascita ed il punteggio APGAR a 5 minuti dalla nascita</t>
  </si>
  <si>
    <t>Punteggio Apgar a 5 minuti dalla nascita</t>
  </si>
  <si>
    <t>Totale nati</t>
  </si>
  <si>
    <t>Tabella 48 - Distribuzione regionale dei nati morti secondo la codifica della causa di natimortalità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</si>
  <si>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</si>
  <si>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</si>
  <si>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</si>
  <si>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</si>
  <si>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</si>
  <si>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</si>
  <si>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Grafico 20 - Codifica della causa di natimortalità</t>
  </si>
  <si>
    <t>Tabella 49 - Distribuzione dei nati morti secondo le prime 30 cause di natimortalità per frequenza di codifica</t>
  </si>
  <si>
    <t>Prime 30 cause di natimortalità</t>
  </si>
  <si>
    <t>(valore %)</t>
  </si>
  <si>
    <t>Altri problemi fetali e placentari che interferiscono con il trattamento della madre</t>
  </si>
  <si>
    <t>Altre e mal definite manifestazioni morbose ad insorgenza perinatale</t>
  </si>
  <si>
    <t>Ipossia intrauterina e asfissia alla nascita</t>
  </si>
  <si>
    <t>Feto o neonato affetto da complicazioni della placenta, del cordone ombelicale e delle membrane</t>
  </si>
  <si>
    <t>Aritmie cardiache</t>
  </si>
  <si>
    <t>Esito del parto</t>
  </si>
  <si>
    <t>Complicazioni del cordone ombelicale</t>
  </si>
  <si>
    <t>Ritardo di crescita fetale e malnutrizione fetale</t>
  </si>
  <si>
    <t>Perdita ematica antepartum, abruptio placentae e placenta previa</t>
  </si>
  <si>
    <t>Problemi relativi a bassa eta' gestazionale e basso peso alla nascita</t>
  </si>
  <si>
    <t>Feto o neonato affetto da complicazioni materne della gravidanza</t>
  </si>
  <si>
    <t>Altre cause mal definite e sconosciute di morbosita' e mortalita'</t>
  </si>
  <si>
    <t>Anomalie cromosomiche</t>
  </si>
  <si>
    <t>Manifestazioni morbose del feto o del neonato derivanti da patologia materna anche non correlata alla gravidanza attuale</t>
  </si>
  <si>
    <t>Manifestazioni morbose interessanti la cute e la regolazione termica del feto e del neonato</t>
  </si>
  <si>
    <t>Anomalia fetale, conosciuta o sospetta che influenza il trattamento della madre</t>
  </si>
  <si>
    <t>Anencefalia e anomalie simili</t>
  </si>
  <si>
    <t>Altre anomalie congenite del sistema nervoso</t>
  </si>
  <si>
    <t>Altre anomalie congenite del cuore</t>
  </si>
  <si>
    <t>Anomalie congenite del sistema urinario</t>
  </si>
  <si>
    <t>Anomalie congenite dell’apparato respiratorio</t>
  </si>
  <si>
    <t>Altre anomalie muscoloscheletriche congenite</t>
  </si>
  <si>
    <t>Tabella 50 - Distribuzione delle prime 30 cause di malformazione per frequenza di codifica</t>
  </si>
  <si>
    <t>Prime 30 malformazioni</t>
  </si>
  <si>
    <t>Neonati malformati</t>
  </si>
  <si>
    <t xml:space="preserve"> V.A. </t>
  </si>
  <si>
    <t>Anomalie del bulbo cardiaco e anomalie della chiusura del setto cardiaco</t>
  </si>
  <si>
    <t>Anomalie congenite degli organi genitali</t>
  </si>
  <si>
    <t>Alcune malformazioni congenite del sistema muscoloscheletrico</t>
  </si>
  <si>
    <t>Altre anomalie congenite degli arti</t>
  </si>
  <si>
    <t>Palatoschisi e labioschisi</t>
  </si>
  <si>
    <t>Altre anomalie congenite del sistema circolatorio</t>
  </si>
  <si>
    <t>Altre anomalie congenite del tratto alimentare superiore</t>
  </si>
  <si>
    <t>Altre anomalie congenite del sistema digestivo</t>
  </si>
  <si>
    <t>Anomalie congenite dell’orecchio, della faccia e del collo</t>
  </si>
  <si>
    <t>Anomalie congenite del tegumento</t>
  </si>
  <si>
    <t>Forme e complicazioni mal definite di cardiopatie</t>
  </si>
  <si>
    <t>Anomalie congenite dell’occhio</t>
  </si>
  <si>
    <t>Altre anomalie congenite non specificate</t>
  </si>
  <si>
    <t>Altre patologie del rene e dell’uretere</t>
  </si>
  <si>
    <t>Spina bifida</t>
  </si>
  <si>
    <t>Totale prime 30 malformazioni</t>
  </si>
  <si>
    <t>Non indicata/errata</t>
  </si>
  <si>
    <t>Tabella 51 - Distribuzione regionale dei parti con procreazione medicalmente assistita (PMA)</t>
  </si>
  <si>
    <t>Tecniche di procreazione medicalmente assistita (valore %)</t>
  </si>
  <si>
    <t>Totale parti con PMA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</si>
  <si>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</si>
  <si>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</si>
  <si>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</si>
  <si>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</si>
  <si>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</si>
  <si>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</si>
  <si>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Non indicato</t>
  </si>
  <si>
    <t>Tabella 52 - Distribuzione regionale dei parti con procreazione medicalmente assistita (PMA) secondo la modalità del parto</t>
  </si>
  <si>
    <t>Modalità del parto per gravidanze medicalmente assistite</t>
  </si>
  <si>
    <t>non indicata/errata</t>
  </si>
  <si>
    <t>Tabella 53 - Distribuzione regionale dei parti plurimi totali e con procreazione medicalmente assistita</t>
  </si>
  <si>
    <t>% parti plurimi in gravidanze con PMA</t>
  </si>
  <si>
    <t>Tabella 54 - Distribuzione dei parti secondo il titolo di studio della madre e il tipo di procreazione</t>
  </si>
  <si>
    <t>Elementare o nessun titolo</t>
  </si>
  <si>
    <t>Media inferiore</t>
  </si>
  <si>
    <t>Laurea o diploma Univ.</t>
  </si>
  <si>
    <t>Tabella 55 - Distribuzione regionale della percentuale di parti con procreazione medicalmente assistita secondo il titolo di studio della madre</t>
  </si>
  <si>
    <t>% di gravidanze con PMA sul totale delle gravidanze</t>
  </si>
  <si>
    <t>Tabella 56 - Distribuzione dei parti con procreazione medicalmente assistita secondo l’età della madre</t>
  </si>
  <si>
    <t>% di gravidanze con procreazione medicalmente assistita per età della madre</t>
  </si>
  <si>
    <t>12 - 14</t>
  </si>
  <si>
    <t>1-2</t>
  </si>
  <si>
    <t>3-4</t>
  </si>
  <si>
    <t>1-3</t>
  </si>
  <si>
    <t>4-6</t>
  </si>
  <si>
    <t>1 - 3</t>
  </si>
  <si>
    <t>4 - 6</t>
  </si>
  <si>
    <t>7 - 10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</si>
  <si>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</si>
  <si>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</si>
  <si>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</si>
  <si>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</si>
  <si>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</si>
  <si>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Modalità PMA</t>
  </si>
  <si>
    <t>FIVET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</si>
  <si>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</si>
  <si>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</si>
  <si>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</si>
  <si>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</si>
  <si>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</si>
  <si>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</si>
  <si>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</si>
  <si>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</si>
  <si>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Altre tecniche</t>
  </si>
  <si>
    <t>Modalità parto</t>
  </si>
  <si>
    <t>Valore %</t>
  </si>
  <si>
    <t>Anni</t>
  </si>
  <si>
    <t>Tasso di fecondità totale</t>
  </si>
  <si>
    <t>Tasso di mortalità infantile</t>
  </si>
  <si>
    <t>Tasso di mortalità neonatale</t>
  </si>
  <si>
    <t>Area geografica</t>
  </si>
  <si>
    <t>UE</t>
  </si>
  <si>
    <t>Altri Paesi Europei</t>
  </si>
  <si>
    <t>America del Nord/Oceania</t>
  </si>
  <si>
    <t>&lt;20</t>
  </si>
  <si>
    <t xml:space="preserve">Italiana 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</si>
  <si>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</si>
  <si>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</si>
  <si>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</si>
  <si>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</si>
  <si>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</si>
  <si>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</si>
  <si>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</si>
  <si>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</si>
  <si>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</si>
  <si>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</si>
  <si>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</si>
  <si>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</si>
  <si>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</si>
  <si>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</si>
  <si>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</si>
  <si>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</si>
  <si>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</si>
  <si>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</si>
  <si>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</si>
  <si>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</si>
  <si>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</si>
  <si>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</si>
  <si>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</si>
  <si>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</si>
  <si>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</si>
  <si>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</si>
  <si>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</si>
  <si>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</si>
  <si>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</si>
  <si>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</si>
  <si>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</si>
  <si>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</si>
  <si>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</si>
  <si>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</si>
  <si>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</si>
  <si>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</si>
  <si>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</si>
  <si>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</si>
  <si>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</si>
  <si>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</si>
  <si>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</si>
  <si>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</si>
  <si>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</si>
  <si>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</si>
  <si>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</si>
  <si>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</si>
  <si>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</si>
  <si>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</si>
  <si>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</si>
  <si>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</si>
  <si>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</si>
  <si>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</si>
  <si>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</si>
  <si>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60</t>
  </si>
  <si>
    <t>65</t>
  </si>
  <si>
    <t xml:space="preserve">Totale </t>
  </si>
  <si>
    <t xml:space="preserve">Altro </t>
  </si>
  <si>
    <t>Grafico 11 - Distribuzione dei parti secondo la condizione professionale e la cittadinanza della madre</t>
  </si>
  <si>
    <t xml:space="preserve">Aborti spontanei </t>
  </si>
  <si>
    <t>Nato singolo</t>
  </si>
  <si>
    <t>12-14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</si>
  <si>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</si>
  <si>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</si>
  <si>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</si>
  <si>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</si>
  <si>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</si>
  <si>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</si>
  <si>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</si>
  <si>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</si>
  <si>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</si>
  <si>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</si>
  <si>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</si>
  <si>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</si>
  <si>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</si>
  <si>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</si>
  <si>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</si>
  <si>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</si>
  <si>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</si>
  <si>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</si>
  <si>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</si>
  <si>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</si>
  <si>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</si>
  <si>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</si>
  <si>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</si>
  <si>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</si>
  <si>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</si>
  <si>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</si>
  <si>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</si>
  <si>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</si>
  <si>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</si>
  <si>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</si>
  <si>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</si>
  <si>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</si>
  <si>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</si>
  <si>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</si>
  <si>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</si>
  <si>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</si>
  <si>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</si>
  <si>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>% Parti</t>
  </si>
  <si>
    <t>Cesarei</t>
  </si>
  <si>
    <t>TOTALE</t>
  </si>
  <si>
    <t>Totale parti Cesarei classificati</t>
  </si>
  <si>
    <t>Etichette di riga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</si>
  <si>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</si>
  <si>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</si>
  <si>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</si>
  <si>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</si>
  <si>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</si>
  <si>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</si>
  <si>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</si>
  <si>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</si>
  <si>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</si>
  <si>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</si>
  <si>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</si>
  <si>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</si>
  <si>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</si>
  <si>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</si>
  <si>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</si>
  <si>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</si>
  <si>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</si>
  <si>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</si>
  <si>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</si>
  <si>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</si>
  <si>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ID quartile</t>
  </si>
  <si>
    <t>Q1</t>
  </si>
  <si>
    <t>MIN</t>
  </si>
  <si>
    <t>MEDIANA</t>
  </si>
  <si>
    <t>MAX</t>
  </si>
  <si>
    <t>Q3</t>
  </si>
  <si>
    <t>Descrizione</t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</si>
  <si>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</si>
  <si>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</si>
  <si>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</si>
  <si>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</si>
  <si>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t>Tabella 57 - Distribuzione dei parti secondo la classificazione di Robson</t>
  </si>
  <si>
    <t>Tabella 58 - Distribuzione regionale dei parti secondo le 12 classi di Robson modificate</t>
  </si>
  <si>
    <t xml:space="preserve">Tabella 59 - Distribuzione regionale della percentuale di parti cesarei secondo le  classi di Robson modificate </t>
  </si>
  <si>
    <t>Percentuale parti in ospedale classificati</t>
  </si>
  <si>
    <t>% Cesarei</t>
  </si>
  <si>
    <t xml:space="preserve">Incidenza Cesarei (%) </t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</si>
  <si>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</si>
  <si>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</si>
  <si>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</si>
  <si>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</si>
  <si>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</si>
  <si>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</si>
  <si>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settimane.</t>
    </r>
  </si>
  <si>
    <r>
      <t>nati pretermine (</t>
    </r>
    <r>
      <rPr>
        <u/>
        <sz val="11"/>
        <color rgb="FF000000"/>
        <rFont val="Calibri"/>
        <family val="2"/>
        <scheme val="minor"/>
      </rPr>
      <t>&lt;</t>
    </r>
    <r>
      <rPr>
        <sz val="11"/>
        <color rgb="FF000000"/>
        <rFont val="Calibri"/>
        <family val="2"/>
        <scheme val="minor"/>
      </rPr>
      <t xml:space="preserve"> 36 settimane), feto singolo, presentazione cefalica (incluse donne con precedente cesareo).</t>
    </r>
  </si>
  <si>
    <t>Matrice descrizione Classi di Robson</t>
  </si>
  <si>
    <t>Modalità del travaglio e del parto</t>
  </si>
  <si>
    <t>Fecondazione in vitro e trasferimento embrioni nell'utero (FIVET)</t>
  </si>
  <si>
    <t>Emorragia postpartum</t>
  </si>
  <si>
    <t>Morte improvvisa da causa sconosciuta</t>
  </si>
  <si>
    <t>Altra ernia della cavita' addominale senza menzione di ostruzione o gangrena</t>
  </si>
  <si>
    <t>Tasso mortalità infantile</t>
  </si>
  <si>
    <t>Nati morti per 1.000 nati</t>
  </si>
  <si>
    <t>32 - 33</t>
  </si>
  <si>
    <t>34 - 36</t>
  </si>
  <si>
    <t>37 - 41</t>
  </si>
  <si>
    <t>&gt; 41</t>
  </si>
  <si>
    <t>Altre malattie respiratorie del feto e del neonato</t>
  </si>
  <si>
    <t>Idronefrosi</t>
  </si>
  <si>
    <t>Schede CEDAP in ospedale</t>
  </si>
  <si>
    <t>Schede SDO</t>
  </si>
  <si>
    <t>Tabella 2 – Confronto fra numero di parti rilevati dal CeDAP in ospedale  e numero di parti rilevati attraverso la scheda di dimissione ospedaliera (SDO)</t>
  </si>
  <si>
    <t>Tabella 44 - Distribuzione regionale dei nati vivi secondo il peso alla nascita</t>
  </si>
  <si>
    <t>1000+</t>
  </si>
  <si>
    <t>Feto o neonato affetto da altre complicazioni del travaglio e del parto</t>
  </si>
  <si>
    <t>Totale natimalformati</t>
  </si>
  <si>
    <t>Infezioni specifiche del periodo perinatale</t>
  </si>
  <si>
    <t>Aborto spontaneo</t>
  </si>
  <si>
    <t>Effetti di altre cause esterne</t>
  </si>
  <si>
    <t>Ipertensione complicante la gravidanza, il parto e il puerperio</t>
  </si>
  <si>
    <t>Altre manifestazioni morbose in atto della madre classificate altrove, ma complicanti la gravidanza, il parto o il puerp</t>
  </si>
  <si>
    <t>Tabella 1 – Stato della rilevazione CeDAP - Anni 2002-2018</t>
  </si>
  <si>
    <t>Anno 2018</t>
  </si>
  <si>
    <t>Grafico 14 - Numero medio di ecografie per gravidanza – Anni 2016-2018</t>
  </si>
  <si>
    <t>Anamnesi familiare di alcune altre manifestazioni morbose definite</t>
  </si>
  <si>
    <t>Altre patologie dell’uretra e del sistema urinario</t>
  </si>
  <si>
    <t>Emangioma e linfangioma, ogni sede</t>
  </si>
  <si>
    <t>Patologie non infiammatorie dell’ovaio, della salpinge e del legamento largo</t>
  </si>
  <si>
    <t xml:space="preserve">                                   </t>
  </si>
  <si>
    <t xml:space="preserve">                                                                                                                                        </t>
  </si>
  <si>
    <t xml:space="preserve">                      </t>
  </si>
  <si>
    <t xml:space="preserve">         </t>
  </si>
  <si>
    <t xml:space="preserve">                                        </t>
  </si>
  <si>
    <t>Grafico 22- Distribuzione dei parti e incidenza dei cesarei per classe di Robson - Anno 2018</t>
  </si>
  <si>
    <t xml:space="preserve">Grafico 24 - Boxplot Incidenza dei parti cesarei rispetto ai parti  per classe di Robson e per Regione – Anno 2018
</t>
  </si>
  <si>
    <t xml:space="preserve">    Grafico 1 - Tasso di fecondità totale – Anni 1993 – 2018</t>
  </si>
  <si>
    <t>Grafico 2 – Mortalità infantile e neonatale – Anni 1993 – 2018</t>
  </si>
  <si>
    <t>Grafico 21 - Distribuzione dei parti con procreazione medicalmente assistita secondo la tipologia di tecnica utilizzata. Anni 2016 – 2018</t>
  </si>
  <si>
    <t xml:space="preserve">Grafico 23- Distribuzione percentuale dei cesarei per classe di Robson - Anno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</si>
</sst>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0.0"/>
    <numFmt numFmtId="166" formatCode="#,##0.0"/>
    <numFmt numFmtId="167" formatCode="0.0%"/>
    <numFmt numFmtId="168" formatCode="_-* #,##0.0_-;\-* #,##0.0_-;_-* &quot;-&quot;??_-;_-@_-"/>
    <numFmt numFmtId="169" formatCode="0.000"/>
    <numFmt numFmtId="170" formatCode="#,##0_ ;\-#,##0\ "/>
    <numFmt numFmtId="171" formatCode="_-* #,##0_-;\-* #,##0_-;_-* &quot;-&quot;??_-;_-@_-"/>
  </numFmts>
  <fonts count="4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Segoe U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4"/>
      <color rgb="FF00B050"/>
      <name val="Webdings"/>
      <family val="1"/>
      <charset val="2"/>
    </font>
    <font>
      <sz val="14"/>
      <color rgb="FF00B05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 style="medium">
        <color rgb="FF8E3A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rgb="FF8E3A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8E3A64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rgb="FF000000"/>
      </top>
      <bottom style="medium">
        <color rgb="FF8E3A64"/>
      </bottom>
      <diagonal/>
    </border>
    <border>
      <left style="thin">
        <color indexed="64"/>
      </left>
      <right/>
      <top style="medium">
        <color rgb="FF8E3A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49" fontId="5" fillId="0" borderId="1">
      <alignment vertical="center" wrapText="1"/>
    </xf>
    <xf numFmtId="49" fontId="4" fillId="2" borderId="2">
      <alignment horizontal="center" vertical="center" wrapText="1"/>
    </xf>
    <xf numFmtId="43" fontId="3" fillId="0" borderId="0" applyFont="0" applyFill="0" applyBorder="0" applyAlignment="0" applyProtection="0"/>
    <xf numFmtId="0" fontId="3" fillId="0" borderId="0"/>
    <xf numFmtId="0" fontId="36" fillId="0" borderId="0"/>
    <xf numFmtId="0" fontId="41" fillId="0" borderId="0"/>
    <xf numFmtId="9" fontId="6" fillId="0" borderId="0" applyFont="0" applyFill="0" applyBorder="0" applyAlignment="0" applyProtection="0"/>
    <xf numFmtId="0" fontId="3" fillId="0" borderId="0"/>
  </cellStyleXfs>
  <cellXfs count="455"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right" vertical="top"/>
    </xf>
    <xf numFmtId="3" fontId="8" fillId="3" borderId="8" xfId="0" applyNumberFormat="1" applyFont="1" applyFill="1" applyBorder="1" applyAlignment="1">
      <alignment horizontal="right" vertical="top"/>
    </xf>
    <xf numFmtId="0" fontId="11" fillId="3" borderId="8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vertical="top"/>
    </xf>
    <xf numFmtId="3" fontId="12" fillId="3" borderId="8" xfId="0" applyNumberFormat="1" applyFont="1" applyFill="1" applyBorder="1" applyAlignment="1">
      <alignment horizontal="right" vertical="top"/>
    </xf>
    <xf numFmtId="0" fontId="12" fillId="3" borderId="8" xfId="0" applyFont="1" applyFill="1" applyBorder="1" applyAlignment="1">
      <alignment horizontal="right" vertical="top"/>
    </xf>
    <xf numFmtId="0" fontId="10" fillId="3" borderId="9" xfId="0" applyFont="1" applyFill="1" applyBorder="1" applyAlignment="1">
      <alignment vertical="top"/>
    </xf>
    <xf numFmtId="3" fontId="10" fillId="3" borderId="9" xfId="0" applyNumberFormat="1" applyFont="1" applyFill="1" applyBorder="1" applyAlignment="1">
      <alignment horizontal="right" vertical="top"/>
    </xf>
    <xf numFmtId="0" fontId="10" fillId="3" borderId="9" xfId="0" applyFont="1" applyFill="1" applyBorder="1" applyAlignment="1">
      <alignment horizontal="right" vertical="top"/>
    </xf>
    <xf numFmtId="0" fontId="12" fillId="3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right" vertical="top" wrapText="1"/>
    </xf>
    <xf numFmtId="0" fontId="10" fillId="3" borderId="9" xfId="0" applyFont="1" applyFill="1" applyBorder="1" applyAlignment="1">
      <alignment vertical="top" wrapText="1"/>
    </xf>
    <xf numFmtId="0" fontId="10" fillId="3" borderId="9" xfId="0" applyFont="1" applyFill="1" applyBorder="1" applyAlignment="1">
      <alignment horizontal="right" vertical="top" wrapText="1"/>
    </xf>
    <xf numFmtId="0" fontId="10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/>
    </xf>
    <xf numFmtId="0" fontId="0" fillId="3" borderId="8" xfId="0" applyFill="1" applyBorder="1" applyAlignment="1">
      <alignment vertical="top"/>
    </xf>
    <xf numFmtId="3" fontId="9" fillId="3" borderId="9" xfId="0" applyNumberFormat="1" applyFont="1" applyFill="1" applyBorder="1" applyAlignment="1">
      <alignment horizontal="right" vertical="top"/>
    </xf>
    <xf numFmtId="0" fontId="10" fillId="0" borderId="7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/>
    </xf>
    <xf numFmtId="0" fontId="12" fillId="4" borderId="8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horizontal="center" vertical="top"/>
    </xf>
    <xf numFmtId="3" fontId="12" fillId="4" borderId="8" xfId="0" applyNumberFormat="1" applyFont="1" applyFill="1" applyBorder="1" applyAlignment="1">
      <alignment horizontal="right" vertical="top"/>
    </xf>
    <xf numFmtId="0" fontId="12" fillId="5" borderId="8" xfId="0" applyFont="1" applyFill="1" applyBorder="1" applyAlignment="1">
      <alignment horizontal="right" vertical="top"/>
    </xf>
    <xf numFmtId="0" fontId="14" fillId="5" borderId="8" xfId="0" applyFont="1" applyFill="1" applyBorder="1" applyAlignment="1">
      <alignment horizontal="right" vertical="top"/>
    </xf>
    <xf numFmtId="3" fontId="10" fillId="4" borderId="9" xfId="0" applyNumberFormat="1" applyFont="1" applyFill="1" applyBorder="1" applyAlignment="1">
      <alignment horizontal="right" vertical="top"/>
    </xf>
    <xf numFmtId="0" fontId="10" fillId="5" borderId="9" xfId="0" applyFont="1" applyFill="1" applyBorder="1" applyAlignment="1">
      <alignment horizontal="right" vertical="top"/>
    </xf>
    <xf numFmtId="0" fontId="12" fillId="3" borderId="8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13" fillId="3" borderId="0" xfId="0" applyFont="1" applyFill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/>
    </xf>
    <xf numFmtId="0" fontId="0" fillId="5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15" fillId="3" borderId="8" xfId="0" applyFont="1" applyFill="1" applyBorder="1" applyAlignment="1">
      <alignment vertical="top"/>
    </xf>
    <xf numFmtId="0" fontId="16" fillId="3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vertical="top"/>
    </xf>
    <xf numFmtId="0" fontId="9" fillId="3" borderId="9" xfId="0" applyFont="1" applyFill="1" applyBorder="1" applyAlignment="1">
      <alignment vertical="top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3" borderId="8" xfId="0" applyFont="1" applyFill="1" applyBorder="1" applyAlignment="1">
      <alignment vertical="top"/>
    </xf>
    <xf numFmtId="0" fontId="19" fillId="3" borderId="9" xfId="0" applyFont="1" applyFill="1" applyBorder="1" applyAlignment="1">
      <alignment vertical="top"/>
    </xf>
    <xf numFmtId="0" fontId="9" fillId="3" borderId="8" xfId="0" applyFont="1" applyFill="1" applyBorder="1" applyAlignment="1">
      <alignment horizontal="center" vertical="top" wrapText="1"/>
    </xf>
    <xf numFmtId="3" fontId="8" fillId="3" borderId="8" xfId="0" applyNumberFormat="1" applyFont="1" applyFill="1" applyBorder="1" applyAlignment="1">
      <alignment vertical="top"/>
    </xf>
    <xf numFmtId="3" fontId="9" fillId="3" borderId="9" xfId="0" applyNumberFormat="1" applyFont="1" applyFill="1" applyBorder="1" applyAlignment="1">
      <alignment vertical="top"/>
    </xf>
    <xf numFmtId="3" fontId="12" fillId="3" borderId="8" xfId="0" applyNumberFormat="1" applyFont="1" applyFill="1" applyBorder="1" applyAlignment="1">
      <alignment vertical="top"/>
    </xf>
    <xf numFmtId="3" fontId="10" fillId="3" borderId="9" xfId="0" applyNumberFormat="1" applyFont="1" applyFill="1" applyBorder="1" applyAlignment="1">
      <alignment vertical="top"/>
    </xf>
    <xf numFmtId="0" fontId="11" fillId="0" borderId="7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vertical="top"/>
    </xf>
    <xf numFmtId="0" fontId="12" fillId="3" borderId="9" xfId="0" applyFont="1" applyFill="1" applyBorder="1" applyAlignment="1">
      <alignment vertical="top"/>
    </xf>
    <xf numFmtId="0" fontId="12" fillId="3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vertical="top"/>
    </xf>
    <xf numFmtId="3" fontId="10" fillId="3" borderId="8" xfId="0" applyNumberFormat="1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/>
    </xf>
    <xf numFmtId="0" fontId="0" fillId="0" borderId="0" xfId="0" applyAlignment="1">
      <alignment wrapText="1"/>
    </xf>
    <xf numFmtId="0" fontId="8" fillId="3" borderId="8" xfId="0" applyFont="1" applyFill="1" applyBorder="1" applyAlignment="1">
      <alignment horizontal="center" vertical="top"/>
    </xf>
    <xf numFmtId="0" fontId="13" fillId="3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vertical="top" wrapText="1"/>
    </xf>
    <xf numFmtId="0" fontId="16" fillId="3" borderId="8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vertical="top"/>
    </xf>
    <xf numFmtId="0" fontId="20" fillId="3" borderId="8" xfId="0" applyFont="1" applyFill="1" applyBorder="1" applyAlignment="1">
      <alignment horizontal="center" vertical="top" wrapText="1"/>
    </xf>
    <xf numFmtId="165" fontId="12" fillId="3" borderId="8" xfId="0" applyNumberFormat="1" applyFont="1" applyFill="1" applyBorder="1" applyAlignment="1">
      <alignment horizontal="right" vertical="top"/>
    </xf>
    <xf numFmtId="165" fontId="10" fillId="3" borderId="9" xfId="0" applyNumberFormat="1" applyFont="1" applyFill="1" applyBorder="1" applyAlignment="1">
      <alignment horizontal="right" vertical="top"/>
    </xf>
    <xf numFmtId="0" fontId="10" fillId="4" borderId="12" xfId="0" applyFont="1" applyFill="1" applyBorder="1" applyAlignment="1">
      <alignment horizontal="center" vertical="top"/>
    </xf>
    <xf numFmtId="165" fontId="8" fillId="3" borderId="8" xfId="0" applyNumberFormat="1" applyFont="1" applyFill="1" applyBorder="1" applyAlignment="1">
      <alignment horizontal="right" vertical="top"/>
    </xf>
    <xf numFmtId="2" fontId="8" fillId="3" borderId="8" xfId="0" applyNumberFormat="1" applyFont="1" applyFill="1" applyBorder="1" applyAlignment="1">
      <alignment horizontal="right" vertical="top"/>
    </xf>
    <xf numFmtId="2" fontId="9" fillId="3" borderId="9" xfId="0" applyNumberFormat="1" applyFont="1" applyFill="1" applyBorder="1" applyAlignment="1">
      <alignment horizontal="right" vertical="top"/>
    </xf>
    <xf numFmtId="165" fontId="9" fillId="3" borderId="9" xfId="0" applyNumberFormat="1" applyFont="1" applyFill="1" applyBorder="1" applyAlignment="1">
      <alignment horizontal="right" vertical="top"/>
    </xf>
    <xf numFmtId="3" fontId="12" fillId="4" borderId="8" xfId="0" applyNumberFormat="1" applyFont="1" applyFill="1" applyBorder="1" applyAlignment="1">
      <alignment horizontal="right" vertical="center"/>
    </xf>
    <xf numFmtId="2" fontId="12" fillId="3" borderId="8" xfId="0" applyNumberFormat="1" applyFont="1" applyFill="1" applyBorder="1" applyAlignment="1">
      <alignment horizontal="right" vertical="top"/>
    </xf>
    <xf numFmtId="2" fontId="10" fillId="3" borderId="9" xfId="0" applyNumberFormat="1" applyFont="1" applyFill="1" applyBorder="1" applyAlignment="1">
      <alignment horizontal="right" vertical="top"/>
    </xf>
    <xf numFmtId="2" fontId="12" fillId="6" borderId="8" xfId="0" applyNumberFormat="1" applyFont="1" applyFill="1" applyBorder="1" applyAlignment="1">
      <alignment horizontal="right" vertical="top"/>
    </xf>
    <xf numFmtId="165" fontId="0" fillId="3" borderId="8" xfId="0" applyNumberFormat="1" applyFill="1" applyBorder="1" applyAlignment="1">
      <alignment vertical="top"/>
    </xf>
    <xf numFmtId="2" fontId="0" fillId="0" borderId="0" xfId="0" applyNumberFormat="1"/>
    <xf numFmtId="49" fontId="8" fillId="3" borderId="8" xfId="0" applyNumberFormat="1" applyFont="1" applyFill="1" applyBorder="1" applyAlignment="1">
      <alignment vertical="top"/>
    </xf>
    <xf numFmtId="2" fontId="8" fillId="3" borderId="8" xfId="0" applyNumberFormat="1" applyFont="1" applyFill="1" applyBorder="1" applyAlignment="1">
      <alignment vertical="top"/>
    </xf>
    <xf numFmtId="2" fontId="9" fillId="3" borderId="9" xfId="0" applyNumberFormat="1" applyFont="1" applyFill="1" applyBorder="1" applyAlignment="1">
      <alignment vertical="top"/>
    </xf>
    <xf numFmtId="49" fontId="13" fillId="3" borderId="8" xfId="0" applyNumberFormat="1" applyFont="1" applyFill="1" applyBorder="1" applyAlignment="1">
      <alignment horizontal="center" vertical="top"/>
    </xf>
    <xf numFmtId="165" fontId="12" fillId="3" borderId="8" xfId="0" applyNumberFormat="1" applyFont="1" applyFill="1" applyBorder="1" applyAlignment="1">
      <alignment vertical="top"/>
    </xf>
    <xf numFmtId="165" fontId="10" fillId="3" borderId="9" xfId="0" applyNumberFormat="1" applyFont="1" applyFill="1" applyBorder="1" applyAlignment="1">
      <alignment vertical="top"/>
    </xf>
    <xf numFmtId="165" fontId="11" fillId="3" borderId="8" xfId="0" applyNumberFormat="1" applyFont="1" applyFill="1" applyBorder="1" applyAlignment="1">
      <alignment horizontal="right" vertical="top"/>
    </xf>
    <xf numFmtId="49" fontId="13" fillId="3" borderId="8" xfId="0" applyNumberFormat="1" applyFont="1" applyFill="1" applyBorder="1" applyAlignment="1">
      <alignment horizontal="center" vertical="top" wrapText="1"/>
    </xf>
    <xf numFmtId="165" fontId="10" fillId="3" borderId="8" xfId="0" applyNumberFormat="1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3" fontId="0" fillId="0" borderId="0" xfId="0" applyNumberFormat="1"/>
    <xf numFmtId="165" fontId="12" fillId="3" borderId="8" xfId="0" applyNumberFormat="1" applyFont="1" applyFill="1" applyBorder="1" applyAlignment="1">
      <alignment horizontal="right" vertical="top" wrapText="1"/>
    </xf>
    <xf numFmtId="165" fontId="10" fillId="3" borderId="9" xfId="0" applyNumberFormat="1" applyFont="1" applyFill="1" applyBorder="1" applyAlignment="1">
      <alignment horizontal="right" vertical="top" wrapText="1"/>
    </xf>
    <xf numFmtId="0" fontId="8" fillId="3" borderId="13" xfId="0" applyFont="1" applyFill="1" applyBorder="1" applyAlignment="1">
      <alignment vertical="top"/>
    </xf>
    <xf numFmtId="3" fontId="10" fillId="3" borderId="13" xfId="0" applyNumberFormat="1" applyFont="1" applyFill="1" applyBorder="1" applyAlignment="1">
      <alignment horizontal="right" vertical="top"/>
    </xf>
    <xf numFmtId="0" fontId="10" fillId="3" borderId="13" xfId="0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13" fillId="3" borderId="8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 vertical="top" wrapText="1"/>
    </xf>
    <xf numFmtId="4" fontId="12" fillId="3" borderId="8" xfId="0" applyNumberFormat="1" applyFont="1" applyFill="1" applyBorder="1" applyAlignment="1">
      <alignment horizontal="right" vertical="top"/>
    </xf>
    <xf numFmtId="0" fontId="10" fillId="0" borderId="14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165" fontId="9" fillId="3" borderId="3" xfId="0" applyNumberFormat="1" applyFont="1" applyFill="1" applyBorder="1" applyAlignment="1">
      <alignment horizontal="right" vertical="top"/>
    </xf>
    <xf numFmtId="166" fontId="12" fillId="3" borderId="8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21" fillId="0" borderId="0" xfId="0" applyFont="1" applyAlignment="1">
      <alignment horizontal="left" indent="4"/>
    </xf>
    <xf numFmtId="166" fontId="10" fillId="3" borderId="13" xfId="0" applyNumberFormat="1" applyFont="1" applyFill="1" applyBorder="1" applyAlignment="1">
      <alignment horizontal="right" vertical="top"/>
    </xf>
    <xf numFmtId="2" fontId="10" fillId="3" borderId="8" xfId="0" applyNumberFormat="1" applyFont="1" applyFill="1" applyBorder="1" applyAlignment="1">
      <alignment horizontal="right" vertical="top"/>
    </xf>
    <xf numFmtId="3" fontId="8" fillId="3" borderId="8" xfId="0" applyNumberFormat="1" applyFont="1" applyFill="1" applyBorder="1" applyAlignment="1">
      <alignment horizontal="center" vertical="top"/>
    </xf>
    <xf numFmtId="0" fontId="19" fillId="3" borderId="8" xfId="0" applyFont="1" applyFill="1" applyBorder="1" applyAlignment="1">
      <alignment vertical="top"/>
    </xf>
    <xf numFmtId="9" fontId="8" fillId="3" borderId="8" xfId="3" applyFont="1" applyFill="1" applyBorder="1" applyAlignment="1">
      <alignment horizontal="right" vertical="top"/>
    </xf>
    <xf numFmtId="0" fontId="10" fillId="0" borderId="10" xfId="0" applyFont="1" applyBorder="1" applyAlignment="1">
      <alignment vertical="top"/>
    </xf>
    <xf numFmtId="0" fontId="13" fillId="3" borderId="4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vertical="top"/>
    </xf>
    <xf numFmtId="0" fontId="13" fillId="3" borderId="15" xfId="0" applyFont="1" applyFill="1" applyBorder="1" applyAlignment="1">
      <alignment horizontal="center" vertical="top" wrapText="1"/>
    </xf>
    <xf numFmtId="167" fontId="12" fillId="3" borderId="8" xfId="3" applyNumberFormat="1" applyFont="1" applyFill="1" applyBorder="1" applyAlignment="1">
      <alignment horizontal="right" vertical="top"/>
    </xf>
    <xf numFmtId="167" fontId="10" fillId="3" borderId="13" xfId="3" applyNumberFormat="1" applyFont="1" applyFill="1" applyBorder="1" applyAlignment="1">
      <alignment horizontal="right" vertical="top"/>
    </xf>
    <xf numFmtId="49" fontId="12" fillId="3" borderId="8" xfId="0" applyNumberFormat="1" applyFont="1" applyFill="1" applyBorder="1" applyAlignment="1">
      <alignment vertical="top"/>
    </xf>
    <xf numFmtId="43" fontId="6" fillId="0" borderId="0" xfId="1" applyFont="1"/>
    <xf numFmtId="9" fontId="6" fillId="0" borderId="0" xfId="3" applyFont="1"/>
    <xf numFmtId="0" fontId="7" fillId="0" borderId="0" xfId="0" applyFont="1"/>
    <xf numFmtId="2" fontId="12" fillId="3" borderId="8" xfId="0" applyNumberFormat="1" applyFont="1" applyFill="1" applyBorder="1" applyAlignment="1">
      <alignment horizontal="right" vertical="top" wrapText="1"/>
    </xf>
    <xf numFmtId="2" fontId="10" fillId="3" borderId="9" xfId="0" applyNumberFormat="1" applyFont="1" applyFill="1" applyBorder="1" applyAlignment="1">
      <alignment horizontal="right" vertical="top" wrapText="1"/>
    </xf>
    <xf numFmtId="49" fontId="12" fillId="3" borderId="8" xfId="0" applyNumberFormat="1" applyFont="1" applyFill="1" applyBorder="1" applyAlignment="1">
      <alignment horizontal="right" vertical="top" wrapText="1"/>
    </xf>
    <xf numFmtId="41" fontId="0" fillId="0" borderId="0" xfId="0" applyNumberFormat="1"/>
    <xf numFmtId="168" fontId="0" fillId="7" borderId="0" xfId="1" applyNumberFormat="1" applyFont="1" applyFill="1"/>
    <xf numFmtId="0" fontId="22" fillId="0" borderId="0" xfId="0" applyFont="1"/>
    <xf numFmtId="0" fontId="25" fillId="0" borderId="0" xfId="0" applyFont="1"/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Font="1"/>
    <xf numFmtId="0" fontId="29" fillId="0" borderId="0" xfId="0" applyFont="1"/>
    <xf numFmtId="0" fontId="30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165" fontId="30" fillId="3" borderId="8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vertical="center" wrapText="1"/>
    </xf>
    <xf numFmtId="165" fontId="27" fillId="3" borderId="9" xfId="0" applyNumberFormat="1" applyFont="1" applyFill="1" applyBorder="1" applyAlignment="1">
      <alignment vertical="center"/>
    </xf>
    <xf numFmtId="164" fontId="0" fillId="0" borderId="0" xfId="0" applyNumberFormat="1"/>
    <xf numFmtId="0" fontId="27" fillId="0" borderId="7" xfId="0" applyFont="1" applyBorder="1" applyAlignment="1">
      <alignment horizontal="center" vertical="center" textRotation="90" wrapText="1"/>
    </xf>
    <xf numFmtId="168" fontId="0" fillId="0" borderId="0" xfId="1" applyNumberFormat="1" applyFont="1"/>
    <xf numFmtId="3" fontId="8" fillId="3" borderId="26" xfId="0" applyNumberFormat="1" applyFont="1" applyFill="1" applyBorder="1" applyAlignment="1">
      <alignment vertical="center"/>
    </xf>
    <xf numFmtId="0" fontId="24" fillId="3" borderId="25" xfId="0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0" fontId="23" fillId="3" borderId="2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vertical="center"/>
    </xf>
    <xf numFmtId="0" fontId="10" fillId="0" borderId="3" xfId="0" applyFont="1" applyBorder="1" applyAlignment="1">
      <alignment vertical="top" wrapText="1"/>
    </xf>
    <xf numFmtId="0" fontId="13" fillId="3" borderId="3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top" wrapText="1"/>
    </xf>
    <xf numFmtId="0" fontId="0" fillId="0" borderId="34" xfId="0" applyBorder="1"/>
    <xf numFmtId="168" fontId="0" fillId="0" borderId="34" xfId="1" applyNumberFormat="1" applyFont="1" applyBorder="1"/>
    <xf numFmtId="0" fontId="0" fillId="0" borderId="35" xfId="0" applyBorder="1"/>
    <xf numFmtId="168" fontId="0" fillId="0" borderId="35" xfId="1" applyNumberFormat="1" applyFont="1" applyBorder="1"/>
    <xf numFmtId="0" fontId="0" fillId="0" borderId="33" xfId="0" applyBorder="1"/>
    <xf numFmtId="168" fontId="0" fillId="0" borderId="33" xfId="1" applyNumberFormat="1" applyFont="1" applyBorder="1"/>
    <xf numFmtId="0" fontId="7" fillId="8" borderId="30" xfId="0" applyFont="1" applyFill="1" applyBorder="1"/>
    <xf numFmtId="0" fontId="7" fillId="0" borderId="36" xfId="0" applyFont="1" applyBorder="1"/>
    <xf numFmtId="0" fontId="0" fillId="7" borderId="31" xfId="0" applyFill="1" applyBorder="1"/>
    <xf numFmtId="168" fontId="0" fillId="7" borderId="31" xfId="1" applyNumberFormat="1" applyFont="1" applyFill="1" applyBorder="1"/>
    <xf numFmtId="0" fontId="0" fillId="7" borderId="37" xfId="0" applyFill="1" applyBorder="1"/>
    <xf numFmtId="168" fontId="0" fillId="7" borderId="37" xfId="1" applyNumberFormat="1" applyFont="1" applyFill="1" applyBorder="1"/>
    <xf numFmtId="4" fontId="3" fillId="3" borderId="8" xfId="0" applyNumberFormat="1" applyFont="1" applyFill="1" applyBorder="1" applyAlignment="1">
      <alignment horizontal="right" vertical="top"/>
    </xf>
    <xf numFmtId="9" fontId="8" fillId="3" borderId="13" xfId="3" applyFont="1" applyFill="1" applyBorder="1" applyAlignment="1">
      <alignment horizontal="right" vertical="top"/>
    </xf>
    <xf numFmtId="0" fontId="7" fillId="0" borderId="38" xfId="0" applyFont="1" applyBorder="1"/>
    <xf numFmtId="0" fontId="0" fillId="7" borderId="39" xfId="0" applyFill="1" applyBorder="1"/>
    <xf numFmtId="0" fontId="0" fillId="7" borderId="40" xfId="0" applyFill="1" applyBorder="1"/>
    <xf numFmtId="168" fontId="0" fillId="7" borderId="33" xfId="1" applyNumberFormat="1" applyFont="1" applyFill="1" applyBorder="1"/>
    <xf numFmtId="168" fontId="0" fillId="7" borderId="41" xfId="1" applyNumberFormat="1" applyFont="1" applyFill="1" applyBorder="1"/>
    <xf numFmtId="0" fontId="23" fillId="3" borderId="28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12" fillId="3" borderId="27" xfId="0" applyNumberFormat="1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167" fontId="12" fillId="3" borderId="29" xfId="0" applyNumberFormat="1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167" fontId="12" fillId="3" borderId="22" xfId="0" applyNumberFormat="1" applyFont="1" applyFill="1" applyBorder="1" applyAlignment="1">
      <alignment horizontal="center" vertical="center" wrapText="1"/>
    </xf>
    <xf numFmtId="0" fontId="31" fillId="3" borderId="43" xfId="0" applyFont="1" applyFill="1" applyBorder="1" applyAlignment="1">
      <alignment vertical="top"/>
    </xf>
    <xf numFmtId="0" fontId="26" fillId="3" borderId="43" xfId="0" applyFont="1" applyFill="1" applyBorder="1" applyAlignment="1">
      <alignment vertical="top"/>
    </xf>
    <xf numFmtId="0" fontId="26" fillId="3" borderId="44" xfId="0" applyFont="1" applyFill="1" applyBorder="1" applyAlignment="1">
      <alignment vertical="top"/>
    </xf>
    <xf numFmtId="0" fontId="26" fillId="3" borderId="45" xfId="0" applyFont="1" applyFill="1" applyBorder="1" applyAlignment="1">
      <alignment vertical="top"/>
    </xf>
    <xf numFmtId="3" fontId="8" fillId="3" borderId="43" xfId="0" applyNumberFormat="1" applyFont="1" applyFill="1" applyBorder="1" applyAlignment="1">
      <alignment vertical="center"/>
    </xf>
    <xf numFmtId="167" fontId="12" fillId="3" borderId="4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0" fillId="0" borderId="7" xfId="0" applyFont="1" applyBorder="1" applyAlignment="1">
      <alignment horizontal="center" vertical="top" wrapText="1"/>
    </xf>
    <xf numFmtId="165" fontId="12" fillId="3" borderId="8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 vertical="top"/>
    </xf>
    <xf numFmtId="3" fontId="10" fillId="7" borderId="13" xfId="0" applyNumberFormat="1" applyFont="1" applyFill="1" applyBorder="1" applyAlignment="1">
      <alignment horizontal="right" vertical="top"/>
    </xf>
    <xf numFmtId="165" fontId="30" fillId="3" borderId="8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 vertical="top"/>
    </xf>
    <xf numFmtId="3" fontId="10" fillId="0" borderId="9" xfId="0" applyNumberFormat="1" applyFont="1" applyFill="1" applyBorder="1" applyAlignment="1">
      <alignment vertical="top"/>
    </xf>
    <xf numFmtId="165" fontId="12" fillId="0" borderId="8" xfId="0" applyNumberFormat="1" applyFont="1" applyFill="1" applyBorder="1" applyAlignment="1">
      <alignment horizontal="right" vertical="top"/>
    </xf>
    <xf numFmtId="9" fontId="0" fillId="0" borderId="0" xfId="3" applyFont="1"/>
    <xf numFmtId="3" fontId="10" fillId="7" borderId="8" xfId="0" applyNumberFormat="1" applyFont="1" applyFill="1" applyBorder="1" applyAlignment="1">
      <alignment horizontal="right" vertical="top"/>
    </xf>
    <xf numFmtId="4" fontId="12" fillId="0" borderId="8" xfId="0" applyNumberFormat="1" applyFont="1" applyFill="1" applyBorder="1" applyAlignment="1">
      <alignment horizontal="right" vertical="top"/>
    </xf>
    <xf numFmtId="3" fontId="12" fillId="0" borderId="8" xfId="0" applyNumberFormat="1" applyFont="1" applyFill="1" applyBorder="1" applyAlignment="1">
      <alignment horizontal="right" vertical="top"/>
    </xf>
    <xf numFmtId="3" fontId="10" fillId="0" borderId="13" xfId="0" applyNumberFormat="1" applyFont="1" applyFill="1" applyBorder="1" applyAlignment="1">
      <alignment horizontal="right" vertical="top"/>
    </xf>
    <xf numFmtId="0" fontId="24" fillId="3" borderId="22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vertical="top" wrapText="1"/>
    </xf>
    <xf numFmtId="0" fontId="9" fillId="3" borderId="46" xfId="0" applyFont="1" applyFill="1" applyBorder="1" applyAlignment="1">
      <alignment horizontal="center" vertical="center" textRotation="90" wrapText="1"/>
    </xf>
    <xf numFmtId="0" fontId="9" fillId="3" borderId="46" xfId="0" applyFont="1" applyFill="1" applyBorder="1" applyAlignment="1">
      <alignment vertical="center" textRotation="90"/>
    </xf>
    <xf numFmtId="0" fontId="9" fillId="3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7" fontId="8" fillId="3" borderId="13" xfId="3" applyNumberFormat="1" applyFont="1" applyFill="1" applyBorder="1" applyAlignment="1">
      <alignment horizontal="right" vertical="top"/>
    </xf>
    <xf numFmtId="169" fontId="9" fillId="3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9" fontId="0" fillId="0" borderId="0" xfId="0" applyNumberFormat="1"/>
    <xf numFmtId="0" fontId="12" fillId="0" borderId="8" xfId="0" applyFont="1" applyFill="1" applyBorder="1" applyAlignment="1">
      <alignment horizontal="right" vertical="top"/>
    </xf>
    <xf numFmtId="3" fontId="10" fillId="0" borderId="9" xfId="0" applyNumberFormat="1" applyFont="1" applyFill="1" applyBorder="1" applyAlignment="1">
      <alignment horizontal="right" vertical="top"/>
    </xf>
    <xf numFmtId="2" fontId="9" fillId="0" borderId="9" xfId="0" applyNumberFormat="1" applyFont="1" applyFill="1" applyBorder="1" applyAlignment="1">
      <alignment horizontal="right" vertical="top"/>
    </xf>
    <xf numFmtId="2" fontId="12" fillId="0" borderId="8" xfId="0" applyNumberFormat="1" applyFont="1" applyFill="1" applyBorder="1" applyAlignment="1">
      <alignment horizontal="right" vertical="top"/>
    </xf>
    <xf numFmtId="0" fontId="0" fillId="7" borderId="0" xfId="0" applyFill="1" applyAlignment="1">
      <alignment horizontal="center" wrapText="1"/>
    </xf>
    <xf numFmtId="0" fontId="37" fillId="0" borderId="0" xfId="0" applyFont="1"/>
    <xf numFmtId="1" fontId="0" fillId="0" borderId="0" xfId="0" applyNumberFormat="1"/>
    <xf numFmtId="0" fontId="38" fillId="3" borderId="9" xfId="0" applyFont="1" applyFill="1" applyBorder="1" applyAlignment="1">
      <alignment horizontal="right" vertical="top"/>
    </xf>
    <xf numFmtId="10" fontId="0" fillId="0" borderId="0" xfId="3" applyNumberFormat="1" applyFont="1"/>
    <xf numFmtId="9" fontId="0" fillId="0" borderId="0" xfId="0" applyNumberFormat="1"/>
    <xf numFmtId="49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10" fillId="3" borderId="8" xfId="0" applyFont="1" applyFill="1" applyBorder="1" applyAlignment="1">
      <alignment horizontal="center" vertical="top" wrapText="1"/>
    </xf>
    <xf numFmtId="2" fontId="12" fillId="3" borderId="19" xfId="0" applyNumberFormat="1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center" vertical="top" wrapText="1"/>
    </xf>
    <xf numFmtId="2" fontId="12" fillId="3" borderId="51" xfId="0" applyNumberFormat="1" applyFont="1" applyFill="1" applyBorder="1" applyAlignment="1">
      <alignment horizontal="right" vertical="top" wrapText="1"/>
    </xf>
    <xf numFmtId="2" fontId="12" fillId="3" borderId="50" xfId="0" applyNumberFormat="1" applyFont="1" applyFill="1" applyBorder="1" applyAlignment="1">
      <alignment horizontal="right" vertical="top" wrapText="1"/>
    </xf>
    <xf numFmtId="2" fontId="10" fillId="3" borderId="52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0" fillId="7" borderId="0" xfId="0" applyFill="1" applyAlignment="1">
      <alignment horizontal="center"/>
    </xf>
    <xf numFmtId="0" fontId="13" fillId="3" borderId="1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165" fontId="12" fillId="3" borderId="0" xfId="0" applyNumberFormat="1" applyFont="1" applyFill="1" applyBorder="1" applyAlignment="1">
      <alignment horizontal="right" vertical="top"/>
    </xf>
    <xf numFmtId="165" fontId="10" fillId="3" borderId="0" xfId="0" applyNumberFormat="1" applyFont="1" applyFill="1" applyBorder="1" applyAlignment="1">
      <alignment horizontal="right" vertical="top"/>
    </xf>
    <xf numFmtId="167" fontId="0" fillId="0" borderId="0" xfId="3" applyNumberFormat="1" applyFont="1"/>
    <xf numFmtId="1" fontId="12" fillId="3" borderId="8" xfId="0" applyNumberFormat="1" applyFont="1" applyFill="1" applyBorder="1" applyAlignment="1">
      <alignment horizontal="right" vertical="top"/>
    </xf>
    <xf numFmtId="167" fontId="25" fillId="0" borderId="0" xfId="3" applyNumberFormat="1" applyFont="1"/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" fontId="10" fillId="3" borderId="9" xfId="0" applyNumberFormat="1" applyFont="1" applyFill="1" applyBorder="1" applyAlignment="1">
      <alignment horizontal="right" vertical="top"/>
    </xf>
    <xf numFmtId="0" fontId="42" fillId="0" borderId="0" xfId="0" applyFont="1"/>
    <xf numFmtId="1" fontId="43" fillId="0" borderId="0" xfId="0" applyNumberFormat="1" applyFont="1"/>
    <xf numFmtId="2" fontId="10" fillId="3" borderId="9" xfId="0" applyNumberFormat="1" applyFont="1" applyFill="1" applyBorder="1" applyAlignment="1">
      <alignment vertical="top"/>
    </xf>
    <xf numFmtId="0" fontId="13" fillId="3" borderId="1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0" fillId="7" borderId="0" xfId="0" applyFill="1" applyAlignment="1">
      <alignment horizontal="center"/>
    </xf>
    <xf numFmtId="2" fontId="1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right" vertical="top"/>
    </xf>
    <xf numFmtId="0" fontId="0" fillId="7" borderId="0" xfId="0" applyFill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2" fontId="12" fillId="3" borderId="0" xfId="0" applyNumberFormat="1" applyFont="1" applyFill="1" applyBorder="1" applyAlignment="1">
      <alignment horizontal="right" vertical="top"/>
    </xf>
    <xf numFmtId="2" fontId="10" fillId="3" borderId="0" xfId="0" applyNumberFormat="1" applyFont="1" applyFill="1" applyBorder="1" applyAlignment="1">
      <alignment horizontal="right" vertical="top"/>
    </xf>
    <xf numFmtId="0" fontId="12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8" fillId="3" borderId="19" xfId="0" applyFont="1" applyFill="1" applyBorder="1" applyAlignment="1">
      <alignment vertical="top"/>
    </xf>
    <xf numFmtId="2" fontId="8" fillId="3" borderId="19" xfId="0" applyNumberFormat="1" applyFont="1" applyFill="1" applyBorder="1" applyAlignment="1">
      <alignment vertical="top"/>
    </xf>
    <xf numFmtId="0" fontId="13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2" fontId="3" fillId="3" borderId="8" xfId="0" applyNumberFormat="1" applyFont="1" applyFill="1" applyBorder="1" applyAlignment="1">
      <alignment horizontal="right" vertical="top"/>
    </xf>
    <xf numFmtId="0" fontId="3" fillId="3" borderId="19" xfId="0" applyFont="1" applyFill="1" applyBorder="1" applyAlignment="1">
      <alignment vertical="top"/>
    </xf>
    <xf numFmtId="2" fontId="38" fillId="3" borderId="9" xfId="0" applyNumberFormat="1" applyFont="1" applyFill="1" applyBorder="1" applyAlignment="1">
      <alignment horizontal="right" vertical="top"/>
    </xf>
    <xf numFmtId="170" fontId="12" fillId="3" borderId="8" xfId="1" applyNumberFormat="1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0" fontId="13" fillId="3" borderId="1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8" fillId="0" borderId="0" xfId="0" applyFont="1"/>
    <xf numFmtId="0" fontId="32" fillId="0" borderId="0" xfId="0" applyFont="1" applyAlignment="1">
      <alignment horizontal="center" wrapText="1"/>
    </xf>
    <xf numFmtId="0" fontId="3" fillId="0" borderId="0" xfId="7"/>
    <xf numFmtId="0" fontId="29" fillId="0" borderId="0" xfId="7" applyFont="1"/>
    <xf numFmtId="0" fontId="30" fillId="0" borderId="7" xfId="7" applyFont="1" applyBorder="1" applyAlignment="1">
      <alignment vertical="center" wrapText="1"/>
    </xf>
    <xf numFmtId="0" fontId="27" fillId="0" borderId="7" xfId="7" applyFont="1" applyBorder="1" applyAlignment="1">
      <alignment horizontal="center" vertical="center" textRotation="90"/>
    </xf>
    <xf numFmtId="0" fontId="27" fillId="0" borderId="7" xfId="7" applyFont="1" applyBorder="1" applyAlignment="1">
      <alignment horizontal="center" vertical="center" wrapText="1"/>
    </xf>
    <xf numFmtId="0" fontId="8" fillId="3" borderId="8" xfId="7" applyFont="1" applyFill="1" applyBorder="1" applyAlignment="1">
      <alignment vertical="center" wrapText="1"/>
    </xf>
    <xf numFmtId="165" fontId="30" fillId="3" borderId="8" xfId="7" applyNumberFormat="1" applyFont="1" applyFill="1" applyBorder="1" applyAlignment="1">
      <alignment vertical="center"/>
    </xf>
    <xf numFmtId="3" fontId="30" fillId="3" borderId="8" xfId="7" applyNumberFormat="1" applyFont="1" applyFill="1" applyBorder="1" applyAlignment="1">
      <alignment vertical="center" wrapText="1"/>
    </xf>
    <xf numFmtId="165" fontId="30" fillId="0" borderId="8" xfId="7" applyNumberFormat="1" applyFont="1" applyBorder="1" applyAlignment="1">
      <alignment vertical="center"/>
    </xf>
    <xf numFmtId="165" fontId="30" fillId="3" borderId="8" xfId="7" applyNumberFormat="1" applyFont="1" applyFill="1" applyBorder="1" applyAlignment="1">
      <alignment horizontal="right"/>
    </xf>
    <xf numFmtId="0" fontId="9" fillId="3" borderId="9" xfId="7" applyFont="1" applyFill="1" applyBorder="1" applyAlignment="1">
      <alignment vertical="center" wrapText="1"/>
    </xf>
    <xf numFmtId="165" fontId="27" fillId="3" borderId="9" xfId="7" applyNumberFormat="1" applyFont="1" applyFill="1" applyBorder="1" applyAlignment="1">
      <alignment vertical="center"/>
    </xf>
    <xf numFmtId="3" fontId="27" fillId="3" borderId="9" xfId="7" applyNumberFormat="1" applyFont="1" applyFill="1" applyBorder="1" applyAlignment="1">
      <alignment vertical="center" wrapText="1"/>
    </xf>
    <xf numFmtId="165" fontId="27" fillId="0" borderId="9" xfId="7" applyNumberFormat="1" applyFont="1" applyBorder="1" applyAlignment="1">
      <alignment vertical="center"/>
    </xf>
    <xf numFmtId="0" fontId="12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right" vertical="top"/>
    </xf>
    <xf numFmtId="0" fontId="0" fillId="0" borderId="0" xfId="0" applyBorder="1"/>
    <xf numFmtId="165" fontId="0" fillId="0" borderId="0" xfId="0" applyNumberFormat="1" applyBorder="1"/>
    <xf numFmtId="3" fontId="30" fillId="0" borderId="8" xfId="0" applyNumberFormat="1" applyFont="1" applyFill="1" applyBorder="1" applyAlignment="1">
      <alignment vertical="center"/>
    </xf>
    <xf numFmtId="0" fontId="30" fillId="0" borderId="8" xfId="0" applyFont="1" applyFill="1" applyBorder="1" applyAlignment="1">
      <alignment vertical="center"/>
    </xf>
    <xf numFmtId="3" fontId="27" fillId="0" borderId="9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65" fontId="10" fillId="0" borderId="9" xfId="0" applyNumberFormat="1" applyFont="1" applyFill="1" applyBorder="1" applyAlignment="1">
      <alignment horizontal="right" vertical="top"/>
    </xf>
    <xf numFmtId="165" fontId="0" fillId="0" borderId="8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10" fillId="0" borderId="7" xfId="0" applyFont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167" fontId="37" fillId="0" borderId="0" xfId="3" applyNumberFormat="1" applyFont="1"/>
    <xf numFmtId="171" fontId="0" fillId="0" borderId="0" xfId="1" applyNumberFormat="1" applyFont="1"/>
    <xf numFmtId="0" fontId="10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7" borderId="0" xfId="0" applyFill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3" borderId="47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49" xfId="0" applyFont="1" applyFill="1" applyBorder="1" applyAlignment="1">
      <alignment horizontal="center" vertical="top" wrapText="1"/>
    </xf>
    <xf numFmtId="0" fontId="10" fillId="3" borderId="50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10" fillId="0" borderId="48" xfId="0" applyFont="1" applyBorder="1" applyAlignment="1">
      <alignment horizontal="center" vertical="top"/>
    </xf>
    <xf numFmtId="0" fontId="10" fillId="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0" fillId="7" borderId="9" xfId="0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0" fontId="10" fillId="5" borderId="17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top"/>
    </xf>
    <xf numFmtId="0" fontId="10" fillId="5" borderId="12" xfId="0" applyFont="1" applyFill="1" applyBorder="1" applyAlignment="1">
      <alignment horizontal="center" vertical="top"/>
    </xf>
    <xf numFmtId="0" fontId="0" fillId="7" borderId="0" xfId="0" applyFill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2" fillId="3" borderId="19" xfId="0" applyFont="1" applyFill="1" applyBorder="1" applyAlignment="1">
      <alignment horizontal="right" vertical="top"/>
    </xf>
    <xf numFmtId="0" fontId="12" fillId="3" borderId="13" xfId="0" applyFont="1" applyFill="1" applyBorder="1" applyAlignment="1">
      <alignment vertical="top"/>
    </xf>
    <xf numFmtId="0" fontId="11" fillId="3" borderId="19" xfId="0" applyFont="1" applyFill="1" applyBorder="1" applyAlignment="1">
      <alignment vertical="top"/>
    </xf>
    <xf numFmtId="0" fontId="12" fillId="3" borderId="16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2" fillId="3" borderId="8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12" fillId="3" borderId="9" xfId="0" applyFont="1" applyFill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1" fillId="3" borderId="12" xfId="0" applyFont="1" applyFill="1" applyBorder="1" applyAlignment="1">
      <alignment vertical="top"/>
    </xf>
    <xf numFmtId="0" fontId="8" fillId="3" borderId="13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9" fillId="0" borderId="7" xfId="0" applyFont="1" applyBorder="1" applyAlignment="1">
      <alignment horizontal="center" vertical="top"/>
    </xf>
    <xf numFmtId="0" fontId="13" fillId="3" borderId="12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26" fillId="3" borderId="43" xfId="0" applyFont="1" applyFill="1" applyBorder="1" applyAlignment="1">
      <alignment vertical="top"/>
    </xf>
    <xf numFmtId="0" fontId="26" fillId="3" borderId="45" xfId="0" applyFont="1" applyFill="1" applyBorder="1" applyAlignment="1">
      <alignment vertical="top"/>
    </xf>
    <xf numFmtId="0" fontId="26" fillId="3" borderId="44" xfId="0" applyFont="1" applyFill="1" applyBorder="1" applyAlignment="1">
      <alignment vertical="top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textRotation="90" wrapText="1"/>
    </xf>
    <xf numFmtId="0" fontId="9" fillId="3" borderId="46" xfId="0" applyFont="1" applyFill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0" borderId="0" xfId="7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2">
    <cellStyle name="Migliaia" xfId="1" builtinId="3"/>
    <cellStyle name="Migliaia 2" xfId="6" xr:uid="{00000000-0005-0000-0000-000001000000}"/>
    <cellStyle name="Normal 2" xfId="9" xr:uid="{00000000-0005-0000-0000-000002000000}"/>
    <cellStyle name="Normal 2 2" xfId="11" xr:uid="{00000000-0005-0000-0000-000003000000}"/>
    <cellStyle name="Normal 3" xfId="2" xr:uid="{00000000-0005-0000-0000-000004000000}"/>
    <cellStyle name="Normale" xfId="0" builtinId="0"/>
    <cellStyle name="Normale 2" xfId="7" xr:uid="{00000000-0005-0000-0000-000006000000}"/>
    <cellStyle name="Normale 3" xfId="8" xr:uid="{00000000-0005-0000-0000-000007000000}"/>
    <cellStyle name="Percentuale" xfId="3" builtinId="5"/>
    <cellStyle name="Percentuale 2" xfId="10" xr:uid="{00000000-0005-0000-0000-000009000000}"/>
    <cellStyle name="T_fiancata" xfId="4" xr:uid="{00000000-0005-0000-0000-00000A000000}"/>
    <cellStyle name="T_intestazione bassa" xfId="5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EAB0B0"/>
      <color rgb="FF972828"/>
      <color rgb="FFE7CAC9"/>
      <color rgb="FFE7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3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1996 - 2018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1'!$A$8:$A$30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'Grafico 1'!$B$8:$B$30</c:f>
              <c:numCache>
                <c:formatCode>#,##0.00</c:formatCode>
                <c:ptCount val="23"/>
                <c:pt idx="0">
                  <c:v>1.1914</c:v>
                </c:pt>
                <c:pt idx="1">
                  <c:v>1.2050000000000001</c:v>
                </c:pt>
                <c:pt idx="2">
                  <c:v>1.2039000000000002</c:v>
                </c:pt>
                <c:pt idx="3">
                  <c:v>1.2329052235009574</c:v>
                </c:pt>
                <c:pt idx="4">
                  <c:v>1.2565006114495847</c:v>
                </c:pt>
                <c:pt idx="5">
                  <c:v>1.2509836673196819</c:v>
                </c:pt>
                <c:pt idx="6">
                  <c:v>1.26979075447943</c:v>
                </c:pt>
                <c:pt idx="7">
                  <c:v>1.2892618468402821</c:v>
                </c:pt>
                <c:pt idx="8">
                  <c:v>1.3423081539275896</c:v>
                </c:pt>
                <c:pt idx="9">
                  <c:v>1.3372014654613902</c:v>
                </c:pt>
                <c:pt idx="10">
                  <c:v>1.3728820864629481</c:v>
                </c:pt>
                <c:pt idx="11">
                  <c:v>1.4004236887346915</c:v>
                </c:pt>
                <c:pt idx="12">
                  <c:v>1.4472500930927854</c:v>
                </c:pt>
                <c:pt idx="13">
                  <c:v>1.4492079576698873</c:v>
                </c:pt>
                <c:pt idx="14">
                  <c:v>1.4551226507482289</c:v>
                </c:pt>
                <c:pt idx="15">
                  <c:v>1.4372220839817058</c:v>
                </c:pt>
                <c:pt idx="16">
                  <c:v>1.4162980922326329</c:v>
                </c:pt>
                <c:pt idx="17">
                  <c:v>1.3861584043848501</c:v>
                </c:pt>
                <c:pt idx="18">
                  <c:v>1.3685828051875699</c:v>
                </c:pt>
                <c:pt idx="19">
                  <c:v>1.35</c:v>
                </c:pt>
                <c:pt idx="20">
                  <c:v>1.34</c:v>
                </c:pt>
                <c:pt idx="21">
                  <c:v>1.34</c:v>
                </c:pt>
                <c:pt idx="22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0A-4C74-BEC2-B7A4F9BDD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12576"/>
        <c:axId val="135114112"/>
      </c:lineChart>
      <c:catAx>
        <c:axId val="1351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4112"/>
        <c:crosses val="autoZero"/>
        <c:auto val="1"/>
        <c:lblAlgn val="ctr"/>
        <c:lblOffset val="100"/>
        <c:noMultiLvlLbl val="0"/>
      </c:catAx>
      <c:valAx>
        <c:axId val="135114112"/>
        <c:scaling>
          <c:orientation val="minMax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25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lo stato civile e la cittadinanza della madre - Anno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60.600682819019966</c:v>
                </c:pt>
                <c:pt idx="1">
                  <c:v>73.619870356206974</c:v>
                </c:pt>
                <c:pt idx="2">
                  <c:v>63.312458214942339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964-935B-3894515B8568}"/>
            </c:ext>
          </c:extLst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36.944797215945641</c:v>
                </c:pt>
                <c:pt idx="1">
                  <c:v>24.201010569605174</c:v>
                </c:pt>
                <c:pt idx="2">
                  <c:v>34.290385258231652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E-4964-935B-3894515B8568}"/>
            </c:ext>
          </c:extLst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2.4545199650343883</c:v>
                </c:pt>
                <c:pt idx="1">
                  <c:v>2.1791190741878457</c:v>
                </c:pt>
                <c:pt idx="2">
                  <c:v>2.3971565268260071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7E-4964-935B-3894515B8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671040"/>
        <c:axId val="267672576"/>
      </c:barChart>
      <c:catAx>
        <c:axId val="2676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2576"/>
        <c:crosses val="autoZero"/>
        <c:auto val="1"/>
        <c:lblAlgn val="ctr"/>
        <c:lblOffset val="100"/>
        <c:noMultiLvlLbl val="0"/>
      </c:catAx>
      <c:valAx>
        <c:axId val="2676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71E-2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1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la cittadinanza della madre - Anno 2018</a:t>
            </a:r>
          </a:p>
        </c:rich>
      </c:tx>
      <c:layout>
        <c:manualLayout>
          <c:xMode val="edge"/>
          <c:yMode val="edge"/>
          <c:x val="0.10679738562091506"/>
          <c:y val="2.6402640264026542E-2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62.116004551057166</c:v>
                </c:pt>
                <c:pt idx="1">
                  <c:v>28.021286781487625</c:v>
                </c:pt>
                <c:pt idx="2">
                  <c:v>54.949511495934011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F-4ACE-A1F2-14D6C57B2697}"/>
            </c:ext>
          </c:extLst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12.897328624253342</c:v>
                </c:pt>
                <c:pt idx="1">
                  <c:v>16.910299373197805</c:v>
                </c:pt>
                <c:pt idx="2">
                  <c:v>13.740829579359973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F-4ACE-A1F2-14D6C57B2697}"/>
            </c:ext>
          </c:extLst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22.64862046079454</c:v>
                </c:pt>
                <c:pt idx="1">
                  <c:v>52.122554859108675</c:v>
                </c:pt>
                <c:pt idx="2">
                  <c:v>28.843854209325453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F-4ACE-A1F2-14D6C57B2697}"/>
            </c:ext>
          </c:extLst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1.3045771309377074</c:v>
                </c:pt>
                <c:pt idx="1">
                  <c:v>1.0331659634161277</c:v>
                </c:pt>
                <c:pt idx="2">
                  <c:v>1.2475282279295619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0F-4ACE-A1F2-14D6C57B2697}"/>
            </c:ext>
          </c:extLst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1.033469232957239</c:v>
                </c:pt>
                <c:pt idx="1">
                  <c:v>1.9126930227897707</c:v>
                </c:pt>
                <c:pt idx="2">
                  <c:v>1.2182764874510033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F-4ACE-A1F2-14D6C57B2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288960"/>
        <c:axId val="269290496"/>
      </c:barChart>
      <c:catAx>
        <c:axId val="269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90496"/>
        <c:crosses val="autoZero"/>
        <c:auto val="1"/>
        <c:lblAlgn val="ctr"/>
        <c:lblOffset val="100"/>
        <c:noMultiLvlLbl val="0"/>
      </c:catAx>
      <c:valAx>
        <c:axId val="2692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889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7.260760721741742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lo stato civile della madre - Anno 2018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934747145187723E-2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36.827948014784781</c:v>
                </c:pt>
                <c:pt idx="1">
                  <c:v>42.18542389687655</c:v>
                </c:pt>
                <c:pt idx="2">
                  <c:v>24.805832937074022</c:v>
                </c:pt>
                <c:pt idx="3">
                  <c:v>60.375469336670839</c:v>
                </c:pt>
                <c:pt idx="4">
                  <c:v>49.523473349805855</c:v>
                </c:pt>
                <c:pt idx="5">
                  <c:v>34.291571394780412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0-49FD-AAA5-EA46A2F110B9}"/>
            </c:ext>
          </c:extLst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60.657207583164421</c:v>
                </c:pt>
                <c:pt idx="1">
                  <c:v>55.054040654437287</c:v>
                </c:pt>
                <c:pt idx="2">
                  <c:v>73.161797080009165</c:v>
                </c:pt>
                <c:pt idx="3">
                  <c:v>38.347934918648306</c:v>
                </c:pt>
                <c:pt idx="4">
                  <c:v>46.699611719025768</c:v>
                </c:pt>
                <c:pt idx="5">
                  <c:v>63.30862834765697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0-49FD-AAA5-EA46A2F110B9}"/>
            </c:ext>
          </c:extLst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0.96196494574937397</c:v>
                </c:pt>
                <c:pt idx="1">
                  <c:v>1.2890431333663859</c:v>
                </c:pt>
                <c:pt idx="2">
                  <c:v>1.1535548863176064</c:v>
                </c:pt>
                <c:pt idx="3">
                  <c:v>0.17521902377972465</c:v>
                </c:pt>
                <c:pt idx="4">
                  <c:v>1.2354394634662902</c:v>
                </c:pt>
                <c:pt idx="5">
                  <c:v>1.0562695471628689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0-49FD-AAA5-EA46A2F110B9}"/>
            </c:ext>
          </c:extLst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1.4746631691904137</c:v>
                </c:pt>
                <c:pt idx="1">
                  <c:v>1.3763014377788796</c:v>
                </c:pt>
                <c:pt idx="2">
                  <c:v>0.7625790317183565</c:v>
                </c:pt>
                <c:pt idx="3">
                  <c:v>1.0513141426783479</c:v>
                </c:pt>
                <c:pt idx="4">
                  <c:v>2.2943875750088245</c:v>
                </c:pt>
                <c:pt idx="5">
                  <c:v>1.2507556046151016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0-49FD-AAA5-EA46A2F110B9}"/>
            </c:ext>
          </c:extLst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7.8216287111005131E-2</c:v>
                </c:pt>
                <c:pt idx="1">
                  <c:v>9.519087754090233E-2</c:v>
                </c:pt>
                <c:pt idx="2">
                  <c:v>0.11623606488085803</c:v>
                </c:pt>
                <c:pt idx="3">
                  <c:v>5.0062578222778473E-2</c:v>
                </c:pt>
                <c:pt idx="4">
                  <c:v>0.24708789269325804</c:v>
                </c:pt>
                <c:pt idx="5">
                  <c:v>9.2775105784646109E-2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0-49FD-AAA5-EA46A2F11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526336"/>
        <c:axId val="270527872"/>
      </c:barChart>
      <c:catAx>
        <c:axId val="2705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7872"/>
        <c:crosses val="autoZero"/>
        <c:auto val="1"/>
        <c:lblAlgn val="ctr"/>
        <c:lblOffset val="100"/>
        <c:noMultiLvlLbl val="0"/>
      </c:catAx>
      <c:valAx>
        <c:axId val="27052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6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5.37897310513421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Aborti spontanei pregressi per parto - Anni 2017 - 2018</a:t>
            </a:r>
          </a:p>
        </c:rich>
      </c:tx>
      <c:layout>
        <c:manualLayout>
          <c:xMode val="edge"/>
          <c:yMode val="edge"/>
          <c:x val="0.22758337707786527"/>
          <c:y val="1.9656019656019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13'!$N$4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13'!$N$5:$N$26</c:f>
              <c:numCache>
                <c:formatCode>0.00</c:formatCode>
                <c:ptCount val="22"/>
                <c:pt idx="0">
                  <c:v>0.26966594827586204</c:v>
                </c:pt>
                <c:pt idx="1">
                  <c:v>0.3009049773755656</c:v>
                </c:pt>
                <c:pt idx="2">
                  <c:v>0.27361472901545231</c:v>
                </c:pt>
                <c:pt idx="3">
                  <c:v>0.24954329557910121</c:v>
                </c:pt>
                <c:pt idx="4">
                  <c:v>0.28175856205975225</c:v>
                </c:pt>
                <c:pt idx="5">
                  <c:v>0.24030576789437108</c:v>
                </c:pt>
                <c:pt idx="6">
                  <c:v>0.27229990356798456</c:v>
                </c:pt>
                <c:pt idx="7">
                  <c:v>0.25512652705061084</c:v>
                </c:pt>
                <c:pt idx="8">
                  <c:v>0.25428415167719981</c:v>
                </c:pt>
                <c:pt idx="9">
                  <c:v>0.26546587627298984</c:v>
                </c:pt>
                <c:pt idx="10">
                  <c:v>0.24074074074074073</c:v>
                </c:pt>
                <c:pt idx="11">
                  <c:v>0.27081339712918662</c:v>
                </c:pt>
                <c:pt idx="12" formatCode="#,##0">
                  <c:v>0</c:v>
                </c:pt>
                <c:pt idx="13">
                  <c:v>0.22288245462402767</c:v>
                </c:pt>
                <c:pt idx="14">
                  <c:v>0.11647254575707154</c:v>
                </c:pt>
                <c:pt idx="15">
                  <c:v>0.21436387148114991</c:v>
                </c:pt>
                <c:pt idx="16">
                  <c:v>0.19690045698390621</c:v>
                </c:pt>
                <c:pt idx="17">
                  <c:v>0.23824839188520536</c:v>
                </c:pt>
                <c:pt idx="18">
                  <c:v>0.1532784558614817</c:v>
                </c:pt>
                <c:pt idx="19">
                  <c:v>0.2350685596408203</c:v>
                </c:pt>
                <c:pt idx="20">
                  <c:v>0.24477459016393444</c:v>
                </c:pt>
                <c:pt idx="21">
                  <c:v>0.21971893132128753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2-4940-8C88-F3A7FCC220AB}"/>
            </c:ext>
          </c:extLst>
        </c:ser>
        <c:ser>
          <c:idx val="1"/>
          <c:order val="1"/>
          <c:tx>
            <c:strRef>
              <c:f>'Grafico 13'!$O$4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13'!$O$5:$O$26</c:f>
              <c:numCache>
                <c:formatCode>0.00</c:formatCode>
                <c:ptCount val="22"/>
                <c:pt idx="0">
                  <c:v>0.27352406741012575</c:v>
                </c:pt>
                <c:pt idx="1">
                  <c:v>0.30080367393800228</c:v>
                </c:pt>
                <c:pt idx="2">
                  <c:v>0.2702323240350738</c:v>
                </c:pt>
                <c:pt idx="3">
                  <c:v>0.28458279609504511</c:v>
                </c:pt>
                <c:pt idx="4">
                  <c:v>0.26698420656806215</c:v>
                </c:pt>
                <c:pt idx="5">
                  <c:v>0.23837023709335733</c:v>
                </c:pt>
                <c:pt idx="6">
                  <c:v>0.26615082289363795</c:v>
                </c:pt>
                <c:pt idx="7">
                  <c:v>0.25902506323292712</c:v>
                </c:pt>
                <c:pt idx="8">
                  <c:v>0.25874320316361837</c:v>
                </c:pt>
                <c:pt idx="9">
                  <c:v>0.2699162895021428</c:v>
                </c:pt>
                <c:pt idx="10">
                  <c:v>0.24098171635644869</c:v>
                </c:pt>
                <c:pt idx="11">
                  <c:v>0.27025936017761631</c:v>
                </c:pt>
                <c:pt idx="12">
                  <c:v>0</c:v>
                </c:pt>
                <c:pt idx="13">
                  <c:v>0.2076596720559569</c:v>
                </c:pt>
                <c:pt idx="14">
                  <c:v>0.16195524146054183</c:v>
                </c:pt>
                <c:pt idx="15">
                  <c:v>0.22029914085415322</c:v>
                </c:pt>
                <c:pt idx="16">
                  <c:v>0.1980396910608527</c:v>
                </c:pt>
                <c:pt idx="17">
                  <c:v>0.24002008536279187</c:v>
                </c:pt>
                <c:pt idx="18">
                  <c:v>0.16467425903657071</c:v>
                </c:pt>
                <c:pt idx="19">
                  <c:v>0.24186594475359705</c:v>
                </c:pt>
                <c:pt idx="20">
                  <c:v>0.25784553750278211</c:v>
                </c:pt>
                <c:pt idx="21">
                  <c:v>0.22174469620535356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2-4940-8C88-F3A7FCC22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929536"/>
        <c:axId val="272931072"/>
      </c:barChart>
      <c:catAx>
        <c:axId val="2729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31072"/>
        <c:crosses val="autoZero"/>
        <c:auto val="1"/>
        <c:lblAlgn val="ctr"/>
        <c:lblOffset val="100"/>
        <c:noMultiLvlLbl val="0"/>
      </c:catAx>
      <c:valAx>
        <c:axId val="272931072"/>
        <c:scaling>
          <c:orientation val="minMax"/>
          <c:max val="0.30000000000000032"/>
          <c:min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29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5.40540540540540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</a:p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2016-2018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14'!$D$4:$D$5</c:f>
              <c:strCache>
                <c:ptCount val="2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3.9884045522868798</c:v>
                </c:pt>
                <c:pt idx="1">
                  <c:v>5.2050691244239635</c:v>
                </c:pt>
                <c:pt idx="2">
                  <c:v>5.1348973215477871</c:v>
                </c:pt>
                <c:pt idx="3">
                  <c:v>4.30933633295838</c:v>
                </c:pt>
                <c:pt idx="4">
                  <c:v>4.1279837480954802</c:v>
                </c:pt>
                <c:pt idx="5">
                  <c:v>4.6635352648522099</c:v>
                </c:pt>
                <c:pt idx="6">
                  <c:v>5.2872955356044766</c:v>
                </c:pt>
                <c:pt idx="7">
                  <c:v>6.4041229568187363</c:v>
                </c:pt>
                <c:pt idx="8">
                  <c:v>4.7938909949661301</c:v>
                </c:pt>
                <c:pt idx="9">
                  <c:v>5.2151800959427597</c:v>
                </c:pt>
                <c:pt idx="10">
                  <c:v>6.3148455662570573</c:v>
                </c:pt>
                <c:pt idx="11">
                  <c:v>5.3508860759493668</c:v>
                </c:pt>
                <c:pt idx="13">
                  <c:v>6.4962928637627435</c:v>
                </c:pt>
                <c:pt idx="14">
                  <c:v>6.3244047619047619</c:v>
                </c:pt>
                <c:pt idx="15">
                  <c:v>6.8944686541698372</c:v>
                </c:pt>
                <c:pt idx="16">
                  <c:v>6.4091937223788147</c:v>
                </c:pt>
                <c:pt idx="17">
                  <c:v>7.0690789473684212</c:v>
                </c:pt>
                <c:pt idx="18">
                  <c:v>6.9913303013075607</c:v>
                </c:pt>
                <c:pt idx="19">
                  <c:v>6.3378396324134814</c:v>
                </c:pt>
                <c:pt idx="20">
                  <c:v>7.2100502512562814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0-4597-B93F-F8668F1E9FAE}"/>
            </c:ext>
          </c:extLst>
        </c:ser>
        <c:ser>
          <c:idx val="1"/>
          <c:order val="1"/>
          <c:tx>
            <c:strRef>
              <c:f>'Grafico 14'!$C$4:$C$5</c:f>
              <c:strCache>
                <c:ptCount val="2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3.8481021253480003</c:v>
                </c:pt>
                <c:pt idx="1">
                  <c:v>5.3454133635334085</c:v>
                </c:pt>
                <c:pt idx="2">
                  <c:v>5.0782337688878671</c:v>
                </c:pt>
                <c:pt idx="3">
                  <c:v>4.4103518897784397</c:v>
                </c:pt>
                <c:pt idx="4">
                  <c:v>4.1613854089904203</c:v>
                </c:pt>
                <c:pt idx="5">
                  <c:v>4.6485305241924184</c:v>
                </c:pt>
                <c:pt idx="6">
                  <c:v>5.22671332046332</c:v>
                </c:pt>
                <c:pt idx="7">
                  <c:v>6.3567949907235626</c:v>
                </c:pt>
                <c:pt idx="8">
                  <c:v>4.8326003298515667</c:v>
                </c:pt>
                <c:pt idx="9">
                  <c:v>5.1469167050161069</c:v>
                </c:pt>
                <c:pt idx="10">
                  <c:v>6.2956878850102669</c:v>
                </c:pt>
                <c:pt idx="11">
                  <c:v>5.2218912166058047</c:v>
                </c:pt>
                <c:pt idx="13">
                  <c:v>6.4821038847664774</c:v>
                </c:pt>
                <c:pt idx="14">
                  <c:v>6.1447887323943666</c:v>
                </c:pt>
                <c:pt idx="15">
                  <c:v>6.527658967778728</c:v>
                </c:pt>
                <c:pt idx="16">
                  <c:v>6.3290432006385311</c:v>
                </c:pt>
                <c:pt idx="17">
                  <c:v>7.0249563264287493</c:v>
                </c:pt>
                <c:pt idx="18">
                  <c:v>6.9158991932605129</c:v>
                </c:pt>
                <c:pt idx="19">
                  <c:v>6.1877180054040775</c:v>
                </c:pt>
                <c:pt idx="20">
                  <c:v>7.1404158945851348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0-4597-B93F-F8668F1E9FAE}"/>
            </c:ext>
          </c:extLst>
        </c:ser>
        <c:ser>
          <c:idx val="2"/>
          <c:order val="2"/>
          <c:tx>
            <c:strRef>
              <c:f>'Grafico 14'!$B$4:$B$5</c:f>
              <c:strCache>
                <c:ptCount val="2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3.9706416788399186</c:v>
                </c:pt>
                <c:pt idx="1">
                  <c:v>5.1871412169919635</c:v>
                </c:pt>
                <c:pt idx="2">
                  <c:v>5.0938170547564177</c:v>
                </c:pt>
                <c:pt idx="3">
                  <c:v>4.233928900349972</c:v>
                </c:pt>
                <c:pt idx="4">
                  <c:v>4.0752068187515667</c:v>
                </c:pt>
                <c:pt idx="5">
                  <c:v>4.6244232276038186</c:v>
                </c:pt>
                <c:pt idx="6">
                  <c:v>5.2801522967329895</c:v>
                </c:pt>
                <c:pt idx="7">
                  <c:v>6.0359852839733268</c:v>
                </c:pt>
                <c:pt idx="8">
                  <c:v>4.7663433020266934</c:v>
                </c:pt>
                <c:pt idx="9">
                  <c:v>5.138102295029439</c:v>
                </c:pt>
                <c:pt idx="10">
                  <c:v>6.2638774501729531</c:v>
                </c:pt>
                <c:pt idx="11">
                  <c:v>5.3325259864769405</c:v>
                </c:pt>
                <c:pt idx="13">
                  <c:v>6.4299965600275195</c:v>
                </c:pt>
                <c:pt idx="14">
                  <c:v>6.2573616018845701</c:v>
                </c:pt>
                <c:pt idx="15">
                  <c:v>6.2203823511056564</c:v>
                </c:pt>
                <c:pt idx="16">
                  <c:v>6.379004606379663</c:v>
                </c:pt>
                <c:pt idx="17">
                  <c:v>7.0140597539543057</c:v>
                </c:pt>
                <c:pt idx="18">
                  <c:v>6.9591851170686851</c:v>
                </c:pt>
                <c:pt idx="19">
                  <c:v>5.9815009775906152</c:v>
                </c:pt>
                <c:pt idx="20">
                  <c:v>7.1851769419096376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0-4597-B93F-F8668F1E9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760064"/>
        <c:axId val="274761600"/>
      </c:barChart>
      <c:catAx>
        <c:axId val="2747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1600"/>
        <c:crosses val="autoZero"/>
        <c:auto val="1"/>
        <c:lblAlgn val="ctr"/>
        <c:lblOffset val="100"/>
        <c:noMultiLvlLbl val="0"/>
      </c:catAx>
      <c:valAx>
        <c:axId val="27476160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00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4.96613995485328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- Anno 2018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0.14373359802307395</c:v>
                </c:pt>
                <c:pt idx="1">
                  <c:v>1.5001376273052573</c:v>
                </c:pt>
                <c:pt idx="2">
                  <c:v>0.32045781151137742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D-44BA-B062-0661699092E5}"/>
            </c:ext>
          </c:extLst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0.30425575155294138</c:v>
                </c:pt>
                <c:pt idx="1">
                  <c:v>2.784003774920373</c:v>
                </c:pt>
                <c:pt idx="2">
                  <c:v>0.62733907305464687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D-44BA-B062-0661699092E5}"/>
            </c:ext>
          </c:extLst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0.4350297628690169</c:v>
                </c:pt>
                <c:pt idx="1">
                  <c:v>2.9078683496519995</c:v>
                </c:pt>
                <c:pt idx="2">
                  <c:v>0.75721286237220753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D-44BA-B062-0661699092E5}"/>
            </c:ext>
          </c:extLst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34 - 36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4.0254243528306386</c:v>
                </c:pt>
                <c:pt idx="1">
                  <c:v>12.158389367307617</c:v>
                </c:pt>
                <c:pt idx="2">
                  <c:v>5.0850583663567965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2D-44BA-B062-0661699092E5}"/>
            </c:ext>
          </c:extLst>
        </c:ser>
        <c:ser>
          <c:idx val="5"/>
          <c:order val="4"/>
          <c:tx>
            <c:strRef>
              <c:f>'Grafico 15'!$A$9</c:f>
              <c:strCache>
                <c:ptCount val="1"/>
                <c:pt idx="0">
                  <c:v>37 - 41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'Grafico 15'!$E$9:$G$9</c:f>
              <c:numCache>
                <c:formatCode>0.0</c:formatCode>
                <c:ptCount val="3"/>
                <c:pt idx="0">
                  <c:v>94.545486676661255</c:v>
                </c:pt>
                <c:pt idx="1">
                  <c:v>80.197396877826279</c:v>
                </c:pt>
                <c:pt idx="2">
                  <c:v>92.676091695506159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2D-44BA-B062-0661699092E5}"/>
            </c:ext>
          </c:extLst>
        </c:ser>
        <c:ser>
          <c:idx val="4"/>
          <c:order val="5"/>
          <c:tx>
            <c:strRef>
              <c:f>'Grafico 15'!$A$10</c:f>
              <c:strCache>
                <c:ptCount val="1"/>
                <c:pt idx="0">
                  <c:v>&gt; 41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15'!$E$10:$G$10</c:f>
              <c:numCache>
                <c:formatCode>0.0</c:formatCode>
                <c:ptCount val="3"/>
                <c:pt idx="0">
                  <c:v>0.54606985806307196</c:v>
                </c:pt>
                <c:pt idx="1">
                  <c:v>0.45220400298847863</c:v>
                </c:pt>
                <c:pt idx="2">
                  <c:v>0.53384019119880943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2D-44BA-B062-0661699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856960"/>
        <c:axId val="272858496"/>
      </c:barChart>
      <c:catAx>
        <c:axId val="2728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8496"/>
        <c:crosses val="autoZero"/>
        <c:auto val="1"/>
        <c:lblAlgn val="ctr"/>
        <c:lblOffset val="100"/>
        <c:noMultiLvlLbl val="0"/>
      </c:catAx>
      <c:valAx>
        <c:axId val="27285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69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8282296305593426"/>
          <c:y val="0.907922182383335"/>
          <c:w val="0.60352526197310818"/>
          <c:h val="7.352709184995043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presentazione del feto - Anno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3647234678619E-2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65.607329969337741</c:v>
                </c:pt>
                <c:pt idx="1">
                  <c:v>21.782178217821784</c:v>
                </c:pt>
                <c:pt idx="2">
                  <c:v>13.888888888888889</c:v>
                </c:pt>
                <c:pt idx="3">
                  <c:v>3.0804730314392845</c:v>
                </c:pt>
                <c:pt idx="4">
                  <c:v>3.9957939011566772</c:v>
                </c:pt>
                <c:pt idx="5">
                  <c:v>35.070575461454936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F-4B85-8DFE-F91CE153FE32}"/>
            </c:ext>
          </c:extLst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29.512783988024822</c:v>
                </c:pt>
                <c:pt idx="1">
                  <c:v>74.653465346534659</c:v>
                </c:pt>
                <c:pt idx="2">
                  <c:v>81.25</c:v>
                </c:pt>
                <c:pt idx="3">
                  <c:v>93.008364580328816</c:v>
                </c:pt>
                <c:pt idx="4">
                  <c:v>91.272344900105153</c:v>
                </c:pt>
                <c:pt idx="5">
                  <c:v>53.963083604777417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F-4B85-8DFE-F91CE153FE32}"/>
            </c:ext>
          </c:extLst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4.8798860426374366</c:v>
                </c:pt>
                <c:pt idx="1">
                  <c:v>3.564356435643564</c:v>
                </c:pt>
                <c:pt idx="2">
                  <c:v>4.8611111111111116</c:v>
                </c:pt>
                <c:pt idx="3">
                  <c:v>3.9111623882319009</c:v>
                </c:pt>
                <c:pt idx="4">
                  <c:v>4.7318611987381702</c:v>
                </c:pt>
                <c:pt idx="5">
                  <c:v>10.966340933767643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F-4B85-8DFE-F91CE153F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980224"/>
        <c:axId val="274990208"/>
      </c:barChart>
      <c:catAx>
        <c:axId val="27498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90208"/>
        <c:crosses val="autoZero"/>
        <c:auto val="1"/>
        <c:lblAlgn val="ctr"/>
        <c:lblOffset val="100"/>
        <c:noMultiLvlLbl val="0"/>
      </c:catAx>
      <c:valAx>
        <c:axId val="2749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8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5.25059665871095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struttura dove esso avviene - Anno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4069504860871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64.505541182376334</c:v>
                </c:pt>
                <c:pt idx="1">
                  <c:v>48.780917948944051</c:v>
                </c:pt>
                <c:pt idx="2">
                  <c:v>21.080139372822298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D-4924-A293-8172477E336B}"/>
            </c:ext>
          </c:extLst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30.493364739802551</c:v>
                </c:pt>
                <c:pt idx="1">
                  <c:v>47.586085269608922</c:v>
                </c:pt>
                <c:pt idx="2">
                  <c:v>77.874564459930312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D-4924-A293-8172477E336B}"/>
            </c:ext>
          </c:extLst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5.0010940778211115</c:v>
                </c:pt>
                <c:pt idx="1">
                  <c:v>3.6329967814470261</c:v>
                </c:pt>
                <c:pt idx="2">
                  <c:v>1.0452961672473868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CD-4924-A293-8172477E3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940480"/>
        <c:axId val="275942016"/>
      </c:barChart>
      <c:catAx>
        <c:axId val="2759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2016"/>
        <c:crosses val="autoZero"/>
        <c:auto val="1"/>
        <c:lblAlgn val="ctr"/>
        <c:lblOffset val="100"/>
        <c:noMultiLvlLbl val="0"/>
      </c:catAx>
      <c:valAx>
        <c:axId val="27594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5.4590570719602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54626532887407E-2"/>
          <c:y val="0.1219298245614035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002F8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1B-45E9-AD96-9158CA678481}"/>
              </c:ext>
            </c:extLst>
          </c:dPt>
          <c:cat>
            <c:strRef>
              <c:f>'Grafico 18'!$A$4:$A$25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18'!$B$4:$B$25</c:f>
              <c:numCache>
                <c:formatCode>0.0%</c:formatCode>
                <c:ptCount val="22"/>
                <c:pt idx="0">
                  <c:v>0.27013930950938825</c:v>
                </c:pt>
                <c:pt idx="1">
                  <c:v>0.20551090700344432</c:v>
                </c:pt>
                <c:pt idx="2">
                  <c:v>0.23586055259741981</c:v>
                </c:pt>
                <c:pt idx="3">
                  <c:v>0.26395284582796097</c:v>
                </c:pt>
                <c:pt idx="4">
                  <c:v>0.18525946352469291</c:v>
                </c:pt>
                <c:pt idx="5">
                  <c:v>0.25322847441887458</c:v>
                </c:pt>
                <c:pt idx="6">
                  <c:v>0.21112748710390566</c:v>
                </c:pt>
                <c:pt idx="7">
                  <c:v>0.30650724304437804</c:v>
                </c:pt>
                <c:pt idx="8">
                  <c:v>0.25089594661393971</c:v>
                </c:pt>
                <c:pt idx="9">
                  <c:v>0.20799455280970883</c:v>
                </c:pt>
                <c:pt idx="10">
                  <c:v>0.22055674518201285</c:v>
                </c:pt>
                <c:pt idx="11">
                  <c:v>0.2849934403067918</c:v>
                </c:pt>
                <c:pt idx="12">
                  <c:v>0.37060687763114325</c:v>
                </c:pt>
                <c:pt idx="13">
                  <c:v>0.31888544891640869</c:v>
                </c:pt>
                <c:pt idx="14">
                  <c:v>0.38103651354534745</c:v>
                </c:pt>
                <c:pt idx="15">
                  <c:v>0.52869713548709196</c:v>
                </c:pt>
                <c:pt idx="16">
                  <c:v>0.40473799051016518</c:v>
                </c:pt>
                <c:pt idx="17">
                  <c:v>0.35475772031132313</c:v>
                </c:pt>
                <c:pt idx="18">
                  <c:v>0.36224092806111624</c:v>
                </c:pt>
                <c:pt idx="19">
                  <c:v>0.40489797964606206</c:v>
                </c:pt>
                <c:pt idx="20">
                  <c:v>0.36423325172490539</c:v>
                </c:pt>
                <c:pt idx="21">
                  <c:v>0.32287474747939043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1B-45E9-AD96-9158CA67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456960"/>
        <c:axId val="276458496"/>
      </c:barChart>
      <c:catAx>
        <c:axId val="2764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8496"/>
        <c:crosses val="autoZero"/>
        <c:auto val="1"/>
        <c:lblAlgn val="ctr"/>
        <c:lblOffset val="100"/>
        <c:noMultiLvlLbl val="0"/>
      </c:catAx>
      <c:valAx>
        <c:axId val="276458496"/>
        <c:scaling>
          <c:orientation val="minMax"/>
          <c:max val="0.7000000000000006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6960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2016 - 2018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34191242332868294"/>
          <c:y val="1.159420289855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90852021611248E-2"/>
          <c:y val="0.15362362325527415"/>
          <c:w val="0.89851209570582669"/>
          <c:h val="0.3652184250974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19'!$B$4:$B$5</c:f>
              <c:strCache>
                <c:ptCount val="2"/>
                <c:pt idx="0">
                  <c:v>2016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3.006400724122325</c:v>
                </c:pt>
                <c:pt idx="1">
                  <c:v>0</c:v>
                </c:pt>
                <c:pt idx="2">
                  <c:v>2.6660849753993068</c:v>
                </c:pt>
                <c:pt idx="3">
                  <c:v>1.0589481115425343</c:v>
                </c:pt>
                <c:pt idx="4">
                  <c:v>2.0818875780707842</c:v>
                </c:pt>
                <c:pt idx="5">
                  <c:v>2.2710877174232507</c:v>
                </c:pt>
                <c:pt idx="6">
                  <c:v>1.6728002676480427</c:v>
                </c:pt>
                <c:pt idx="7">
                  <c:v>2.5944375259443753</c:v>
                </c:pt>
                <c:pt idx="8">
                  <c:v>2.7594136246047718</c:v>
                </c:pt>
                <c:pt idx="9">
                  <c:v>3.0827687564971145</c:v>
                </c:pt>
                <c:pt idx="10">
                  <c:v>2.9351335485764602</c:v>
                </c:pt>
                <c:pt idx="11">
                  <c:v>3.5445281346920692</c:v>
                </c:pt>
                <c:pt idx="12">
                  <c:v>1.7003549490956238</c:v>
                </c:pt>
                <c:pt idx="13">
                  <c:v>2.1105527638190957</c:v>
                </c:pt>
                <c:pt idx="14">
                  <c:v>1.6987542468856172</c:v>
                </c:pt>
                <c:pt idx="15">
                  <c:v>3.1949500425993338</c:v>
                </c:pt>
                <c:pt idx="16">
                  <c:v>3.6378590408705556</c:v>
                </c:pt>
                <c:pt idx="17">
                  <c:v>4.052443384982122</c:v>
                </c:pt>
                <c:pt idx="18">
                  <c:v>3.2302722658052607</c:v>
                </c:pt>
                <c:pt idx="19">
                  <c:v>3.4757766932508036</c:v>
                </c:pt>
                <c:pt idx="20">
                  <c:v>2.8108946399147037</c:v>
                </c:pt>
                <c:pt idx="21">
                  <c:v>2.7793862188766645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2-4D71-AE78-76C2DF7C8D43}"/>
            </c:ext>
          </c:extLst>
        </c:ser>
        <c:ser>
          <c:idx val="1"/>
          <c:order val="1"/>
          <c:tx>
            <c:strRef>
              <c:f>'Grafico 19'!$C$4:$C$5</c:f>
              <c:strCache>
                <c:ptCount val="2"/>
                <c:pt idx="0">
                  <c:v>2017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2.9462394067796609</c:v>
                </c:pt>
                <c:pt idx="1">
                  <c:v>4.434589800443459</c:v>
                </c:pt>
                <c:pt idx="2">
                  <c:v>2.5096908855978532</c:v>
                </c:pt>
                <c:pt idx="3">
                  <c:v>2.8673835125448028</c:v>
                </c:pt>
                <c:pt idx="4">
                  <c:v>3.8204393505253105</c:v>
                </c:pt>
                <c:pt idx="5">
                  <c:v>2.7880278802788028</c:v>
                </c:pt>
                <c:pt idx="6">
                  <c:v>2.6017029328287609</c:v>
                </c:pt>
                <c:pt idx="7">
                  <c:v>4.0585282494926842</c:v>
                </c:pt>
                <c:pt idx="8">
                  <c:v>3.1357324175003733</c:v>
                </c:pt>
                <c:pt idx="9">
                  <c:v>2.3850339122009392</c:v>
                </c:pt>
                <c:pt idx="10">
                  <c:v>2.7786353812905218</c:v>
                </c:pt>
                <c:pt idx="11">
                  <c:v>2.9245283018867925</c:v>
                </c:pt>
                <c:pt idx="12">
                  <c:v>1.6980963446241846</c:v>
                </c:pt>
                <c:pt idx="13">
                  <c:v>2.4408362517245039</c:v>
                </c:pt>
                <c:pt idx="14">
                  <c:v>4.381161007667032</c:v>
                </c:pt>
                <c:pt idx="15">
                  <c:v>3.3579976962573945</c:v>
                </c:pt>
                <c:pt idx="16">
                  <c:v>3.4442422667013255</c:v>
                </c:pt>
                <c:pt idx="17">
                  <c:v>2.1961932650073206</c:v>
                </c:pt>
                <c:pt idx="18">
                  <c:v>3.7266207284488817</c:v>
                </c:pt>
                <c:pt idx="19">
                  <c:v>3.1537450722733245</c:v>
                </c:pt>
                <c:pt idx="20">
                  <c:v>3.1187122736418509</c:v>
                </c:pt>
                <c:pt idx="21">
                  <c:v>2.8550740975190987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2-4D71-AE78-76C2DF7C8D43}"/>
            </c:ext>
          </c:extLst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2.4209676853443738</c:v>
                </c:pt>
                <c:pt idx="1">
                  <c:v>5.6625141562853907</c:v>
                </c:pt>
                <c:pt idx="2">
                  <c:v>2.4733142410830515</c:v>
                </c:pt>
                <c:pt idx="3">
                  <c:v>1.6345804576825282</c:v>
                </c:pt>
                <c:pt idx="4">
                  <c:v>2.221673660824488</c:v>
                </c:pt>
                <c:pt idx="5">
                  <c:v>2.6257206461556022</c:v>
                </c:pt>
                <c:pt idx="6">
                  <c:v>2.7831558567279764</c:v>
                </c:pt>
                <c:pt idx="7">
                  <c:v>4.4057840036150022</c:v>
                </c:pt>
                <c:pt idx="8">
                  <c:v>3.0345329853735508</c:v>
                </c:pt>
                <c:pt idx="9">
                  <c:v>1.769493924737525</c:v>
                </c:pt>
                <c:pt idx="10">
                  <c:v>3.0819140308191404</c:v>
                </c:pt>
                <c:pt idx="11">
                  <c:v>3.6731857440683018</c:v>
                </c:pt>
                <c:pt idx="12">
                  <c:v>1.8113838508162838</c:v>
                </c:pt>
                <c:pt idx="13">
                  <c:v>3.1602708803611739</c:v>
                </c:pt>
                <c:pt idx="14">
                  <c:v>1.1641443538998835</c:v>
                </c:pt>
                <c:pt idx="15">
                  <c:v>2.6752164678974024</c:v>
                </c:pt>
                <c:pt idx="16">
                  <c:v>3.027313854212728</c:v>
                </c:pt>
                <c:pt idx="17">
                  <c:v>3.2218091697645601</c:v>
                </c:pt>
                <c:pt idx="18">
                  <c:v>3.2871730311931739</c:v>
                </c:pt>
                <c:pt idx="19">
                  <c:v>2.5582997146511857</c:v>
                </c:pt>
                <c:pt idx="20">
                  <c:v>2.077183776101454</c:v>
                </c:pt>
                <c:pt idx="21">
                  <c:v>2.5933188155671418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2-4D71-AE78-76C2DF7C8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722624"/>
        <c:axId val="275724160"/>
      </c:barChart>
      <c:catAx>
        <c:axId val="2757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4160"/>
        <c:crosses val="autoZero"/>
        <c:auto val="1"/>
        <c:lblAlgn val="ctr"/>
        <c:lblOffset val="100"/>
        <c:noMultiLvlLbl val="0"/>
      </c:catAx>
      <c:valAx>
        <c:axId val="27572416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26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5.79713188025414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1997 - 2018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1"/>
          <c:order val="1"/>
          <c:tx>
            <c:strRef>
              <c:f>'Grafico 2  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  '!$A$9:$A$30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'Grafico 2  '!$B$9:$B$30</c:f>
              <c:numCache>
                <c:formatCode>#,##0.00</c:formatCode>
                <c:ptCount val="22"/>
                <c:pt idx="0">
                  <c:v>5.556</c:v>
                </c:pt>
                <c:pt idx="1">
                  <c:v>5.2140000000000004</c:v>
                </c:pt>
                <c:pt idx="2">
                  <c:v>4.8899999999999997</c:v>
                </c:pt>
                <c:pt idx="3">
                  <c:v>4.2699999999999996</c:v>
                </c:pt>
                <c:pt idx="4">
                  <c:v>4.4029999999999996</c:v>
                </c:pt>
                <c:pt idx="5">
                  <c:v>4.0540000000000003</c:v>
                </c:pt>
                <c:pt idx="6">
                  <c:v>3.718</c:v>
                </c:pt>
                <c:pt idx="7">
                  <c:v>3.7010000000000001</c:v>
                </c:pt>
                <c:pt idx="8">
                  <c:v>3.694</c:v>
                </c:pt>
                <c:pt idx="9">
                  <c:v>3.4620000000000002</c:v>
                </c:pt>
                <c:pt idx="10">
                  <c:v>3.343</c:v>
                </c:pt>
                <c:pt idx="11">
                  <c:v>3.3410000000000002</c:v>
                </c:pt>
                <c:pt idx="12">
                  <c:v>3.476</c:v>
                </c:pt>
                <c:pt idx="13">
                  <c:v>3.21</c:v>
                </c:pt>
                <c:pt idx="14">
                  <c:v>3.09</c:v>
                </c:pt>
                <c:pt idx="15">
                  <c:v>3.2</c:v>
                </c:pt>
                <c:pt idx="16">
                  <c:v>2.96</c:v>
                </c:pt>
                <c:pt idx="17">
                  <c:v>2.78</c:v>
                </c:pt>
                <c:pt idx="18">
                  <c:v>2.9</c:v>
                </c:pt>
                <c:pt idx="19">
                  <c:v>2.81</c:v>
                </c:pt>
                <c:pt idx="20">
                  <c:v>2.75</c:v>
                </c:pt>
                <c:pt idx="21">
                  <c:v>2.879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7-41F1-8D69-006F8C15C042}"/>
            </c:ext>
          </c:extLst>
        </c:ser>
        <c:ser>
          <c:idx val="2"/>
          <c:order val="2"/>
          <c:tx>
            <c:strRef>
              <c:f>'Grafico 2  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'Grafico 2  '!$A$9:$A$30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'Grafico 2  '!$C$9:$C$30</c:f>
              <c:numCache>
                <c:formatCode>#,##0.00</c:formatCode>
                <c:ptCount val="22"/>
                <c:pt idx="0">
                  <c:v>4.2309999999999999</c:v>
                </c:pt>
                <c:pt idx="1">
                  <c:v>3.8850000000000002</c:v>
                </c:pt>
                <c:pt idx="2">
                  <c:v>3.601</c:v>
                </c:pt>
                <c:pt idx="3">
                  <c:v>3.1420000000000003</c:v>
                </c:pt>
                <c:pt idx="4">
                  <c:v>3.286</c:v>
                </c:pt>
                <c:pt idx="5">
                  <c:v>2.98</c:v>
                </c:pt>
                <c:pt idx="6">
                  <c:v>2.68</c:v>
                </c:pt>
                <c:pt idx="7">
                  <c:v>2.7060000000000004</c:v>
                </c:pt>
                <c:pt idx="8">
                  <c:v>2.681</c:v>
                </c:pt>
                <c:pt idx="9">
                  <c:v>2.528</c:v>
                </c:pt>
                <c:pt idx="10">
                  <c:v>2.3809999999999998</c:v>
                </c:pt>
                <c:pt idx="11">
                  <c:v>2.4129999999999998</c:v>
                </c:pt>
                <c:pt idx="12">
                  <c:v>2.5419999999999998</c:v>
                </c:pt>
                <c:pt idx="13">
                  <c:v>2.33</c:v>
                </c:pt>
                <c:pt idx="14">
                  <c:v>2.21</c:v>
                </c:pt>
                <c:pt idx="15">
                  <c:v>2.29</c:v>
                </c:pt>
                <c:pt idx="16">
                  <c:v>2.19</c:v>
                </c:pt>
                <c:pt idx="17">
                  <c:v>2.0099999999999998</c:v>
                </c:pt>
                <c:pt idx="18">
                  <c:v>2.0099999999999998</c:v>
                </c:pt>
                <c:pt idx="19">
                  <c:v>2.02</c:v>
                </c:pt>
                <c:pt idx="20">
                  <c:v>1.97</c:v>
                </c:pt>
                <c:pt idx="21">
                  <c:v>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4-4414-9E9C-218BBFFE6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016384"/>
        <c:axId val="2600304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'Grafico 2  '!$A$9:$A$30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'Grafico 2  '!$A$9:$A$30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C07-41F1-8D69-006F8C15C042}"/>
                  </c:ext>
                </c:extLst>
              </c15:ser>
            </c15:filteredLineSeries>
          </c:ext>
        </c:extLst>
      </c:lineChart>
      <c:catAx>
        <c:axId val="2600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30464"/>
        <c:crosses val="autoZero"/>
        <c:auto val="1"/>
        <c:lblAlgn val="ctr"/>
        <c:lblOffset val="100"/>
        <c:noMultiLvlLbl val="0"/>
      </c:catAx>
      <c:valAx>
        <c:axId val="26003046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1638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34139784946236557"/>
          <c:h val="8.200821051214751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2016 - 2018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20'!$I$4:$I$5</c:f>
              <c:strCache>
                <c:ptCount val="2"/>
                <c:pt idx="0">
                  <c:v>2016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20'!$I$6:$I$9</c:f>
              <c:numCache>
                <c:formatCode>0.0</c:formatCode>
                <c:ptCount val="4"/>
                <c:pt idx="0">
                  <c:v>32.348484848484851</c:v>
                </c:pt>
                <c:pt idx="1">
                  <c:v>7.878787878787878</c:v>
                </c:pt>
                <c:pt idx="2">
                  <c:v>42.121212121212118</c:v>
                </c:pt>
                <c:pt idx="3">
                  <c:v>17.651515151515152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E-468D-BBCD-BF32E4038F73}"/>
            </c:ext>
          </c:extLst>
        </c:ser>
        <c:ser>
          <c:idx val="1"/>
          <c:order val="1"/>
          <c:tx>
            <c:strRef>
              <c:f>'Grafico 20'!$J$4:$J$5</c:f>
              <c:strCache>
                <c:ptCount val="2"/>
                <c:pt idx="0">
                  <c:v>2017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20'!$J$6:$J$9</c:f>
              <c:numCache>
                <c:formatCode>0.0</c:formatCode>
                <c:ptCount val="4"/>
                <c:pt idx="0">
                  <c:v>36.294608959757028</c:v>
                </c:pt>
                <c:pt idx="1">
                  <c:v>5.6947608200455582</c:v>
                </c:pt>
                <c:pt idx="2">
                  <c:v>39.028094153378888</c:v>
                </c:pt>
                <c:pt idx="3">
                  <c:v>18.982536066818529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E-468D-BBCD-BF32E4038F73}"/>
            </c:ext>
          </c:extLst>
        </c:ser>
        <c:ser>
          <c:idx val="2"/>
          <c:order val="2"/>
          <c:tx>
            <c:strRef>
              <c:f>'Grafico 20'!$K$4:$K$5</c:f>
              <c:strCache>
                <c:ptCount val="2"/>
                <c:pt idx="0">
                  <c:v>2018</c:v>
                </c:pt>
              </c:strCache>
            </c:strRef>
          </c:tx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20'!$K$6:$K$9</c:f>
              <c:numCache>
                <c:formatCode>0.0</c:formatCode>
                <c:ptCount val="4"/>
                <c:pt idx="0">
                  <c:v>41.89895470383275</c:v>
                </c:pt>
                <c:pt idx="1">
                  <c:v>34.668989547038329</c:v>
                </c:pt>
                <c:pt idx="2">
                  <c:v>4.8780487804878048</c:v>
                </c:pt>
                <c:pt idx="3">
                  <c:v>18.554006968641115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6-400C-932D-4F226954A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896960"/>
        <c:axId val="275902848"/>
      </c:barChart>
      <c:catAx>
        <c:axId val="2758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02848"/>
        <c:crosses val="autoZero"/>
        <c:auto val="1"/>
        <c:lblAlgn val="ctr"/>
        <c:lblOffset val="100"/>
        <c:noMultiLvlLbl val="0"/>
      </c:catAx>
      <c:valAx>
        <c:axId val="27590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896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3736330627065399"/>
          <c:h val="7.63334735829777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2016 –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85"/>
          <c:y val="0.24173088057331654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21'!$F$4:$F$5</c:f>
              <c:strCache>
                <c:ptCount val="2"/>
                <c:pt idx="0">
                  <c:v>2016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0.41854275257846291</c:v>
                </c:pt>
                <c:pt idx="1">
                  <c:v>0.35322169235887768</c:v>
                </c:pt>
                <c:pt idx="2">
                  <c:v>5.3565487412664967E-2</c:v>
                </c:pt>
                <c:pt idx="3">
                  <c:v>3.8815570588887657E-3</c:v>
                </c:pt>
                <c:pt idx="4">
                  <c:v>8.084728845514029E-2</c:v>
                </c:pt>
                <c:pt idx="5">
                  <c:v>8.9941222135965393E-2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0-448D-8AE0-DAE8B6F06EE5}"/>
            </c:ext>
          </c:extLst>
        </c:ser>
        <c:ser>
          <c:idx val="2"/>
          <c:order val="1"/>
          <c:tx>
            <c:strRef>
              <c:f>'Grafico 21'!$G$4:$G$5</c:f>
              <c:strCache>
                <c:ptCount val="2"/>
                <c:pt idx="0">
                  <c:v>2017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0.43190540400373406</c:v>
                </c:pt>
                <c:pt idx="1">
                  <c:v>0.350378591432424</c:v>
                </c:pt>
                <c:pt idx="2">
                  <c:v>4.2630432527746086E-2</c:v>
                </c:pt>
                <c:pt idx="3">
                  <c:v>4.4601182449953321E-3</c:v>
                </c:pt>
                <c:pt idx="4">
                  <c:v>8.1008194170729173E-2</c:v>
                </c:pt>
                <c:pt idx="5">
                  <c:v>8.9617259620371328E-2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00-448D-8AE0-DAE8B6F06EE5}"/>
            </c:ext>
          </c:extLst>
        </c:ser>
        <c:ser>
          <c:idx val="1"/>
          <c:order val="2"/>
          <c:tx>
            <c:strRef>
              <c:f>'Grafico 21'!$H$4:$H$5</c:f>
              <c:strCache>
                <c:ptCount val="2"/>
                <c:pt idx="0">
                  <c:v>2018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0.43769272628333034</c:v>
                </c:pt>
                <c:pt idx="1">
                  <c:v>0.35488844549247234</c:v>
                </c:pt>
                <c:pt idx="2">
                  <c:v>4.2082350807183019E-2</c:v>
                </c:pt>
                <c:pt idx="3">
                  <c:v>6.4393252312715402E-3</c:v>
                </c:pt>
                <c:pt idx="4">
                  <c:v>5.8044621803011065E-2</c:v>
                </c:pt>
                <c:pt idx="5">
                  <c:v>0.10085253038273173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0-448D-8AE0-DAE8B6F0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313600"/>
        <c:axId val="276315136"/>
      </c:barChart>
      <c:catAx>
        <c:axId val="2763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5136"/>
        <c:crosses val="autoZero"/>
        <c:auto val="1"/>
        <c:lblAlgn val="ctr"/>
        <c:lblOffset val="100"/>
        <c:noMultiLvlLbl val="0"/>
      </c:catAx>
      <c:valAx>
        <c:axId val="276315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3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2018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26.975879825002902</c:v>
                </c:pt>
                <c:pt idx="1">
                  <c:v>12.640830074722212</c:v>
                </c:pt>
                <c:pt idx="2">
                  <c:v>3.9924116303379922</c:v>
                </c:pt>
                <c:pt idx="3">
                  <c:v>24.92418083033283</c:v>
                </c:pt>
                <c:pt idx="4">
                  <c:v>6.2616955102146168</c:v>
                </c:pt>
                <c:pt idx="5">
                  <c:v>1.3148011924580898</c:v>
                </c:pt>
                <c:pt idx="6">
                  <c:v>12.902809503529625</c:v>
                </c:pt>
                <c:pt idx="7">
                  <c:v>2.2736717126743842</c:v>
                </c:pt>
                <c:pt idx="8">
                  <c:v>1.2840863628737724</c:v>
                </c:pt>
                <c:pt idx="9">
                  <c:v>1.7195142410985069</c:v>
                </c:pt>
                <c:pt idx="10">
                  <c:v>0.58590473240672625</c:v>
                </c:pt>
                <c:pt idx="11">
                  <c:v>5.1242143843483428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C-6540-922C-12FB99C96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91202560"/>
        <c:axId val="291204096"/>
      </c:barChart>
      <c:lineChart>
        <c:grouping val="stacked"/>
        <c:varyColors val="0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972828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12.616491570507302</c:v>
                </c:pt>
                <c:pt idx="1">
                  <c:v>28.030627871362938</c:v>
                </c:pt>
                <c:pt idx="2">
                  <c:v>100</c:v>
                </c:pt>
                <c:pt idx="3">
                  <c:v>2.6334593279138403</c:v>
                </c:pt>
                <c:pt idx="4">
                  <c:v>7.4938169826875516</c:v>
                </c:pt>
                <c:pt idx="5">
                  <c:v>100</c:v>
                </c:pt>
                <c:pt idx="6">
                  <c:v>85.103020604120829</c:v>
                </c:pt>
                <c:pt idx="7">
                  <c:v>93.290952435009643</c:v>
                </c:pt>
                <c:pt idx="8">
                  <c:v>90.9748743718593</c:v>
                </c:pt>
                <c:pt idx="9">
                  <c:v>83.053137196037227</c:v>
                </c:pt>
                <c:pt idx="10">
                  <c:v>72.555066079295145</c:v>
                </c:pt>
                <c:pt idx="11">
                  <c:v>43.842240467435651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C-6540-922C-12FB99C96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11520"/>
        <c:axId val="291209984"/>
      </c:lineChart>
      <c:catAx>
        <c:axId val="2912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4096"/>
        <c:crosses val="autoZero"/>
        <c:auto val="1"/>
        <c:lblAlgn val="ctr"/>
        <c:lblOffset val="100"/>
        <c:noMultiLvlLbl val="0"/>
      </c:catAx>
      <c:valAx>
        <c:axId val="291204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2560"/>
        <c:crosses val="autoZero"/>
        <c:crossBetween val="between"/>
      </c:valAx>
      <c:valAx>
        <c:axId val="29120998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11520"/>
        <c:crosses val="max"/>
        <c:crossBetween val="between"/>
      </c:valAx>
      <c:catAx>
        <c:axId val="29121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209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percentuale dei cesarei per classe di Robson  - Anno 2018  </a:t>
            </a:r>
          </a:p>
        </c:rich>
      </c:tx>
      <c:layout>
        <c:manualLayout>
          <c:xMode val="edge"/>
          <c:yMode val="edge"/>
          <c:x val="0.17222538435038803"/>
          <c:y val="1.90069672331740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81-1E44-82BD-BB739E02F804}"/>
                </c:ext>
              </c:extLst>
            </c:dLbl>
            <c:dLbl>
              <c:idx val="11"/>
              <c:layout>
                <c:manualLayout>
                  <c:x val="-3.0527644977531881E-2"/>
                  <c:y val="5.886770063688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81-1E44-82BD-BB739E02F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'Grafico 22-23'!$A$5:$A$17</c15:sqref>
                  </c15:fullRef>
                </c:ext>
              </c:extLst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'Grafico 22-23'!$D$5:$D$17</c15:sqref>
                  </c15:fullRef>
                </c:ext>
              </c:extLst>
              <c:f>'Grafico 22-23'!$D$5:$D$16</c:f>
              <c:numCache>
                <c:formatCode>0.0</c:formatCode>
                <c:ptCount val="12"/>
                <c:pt idx="0">
                  <c:v>26.975879825002902</c:v>
                </c:pt>
                <c:pt idx="1">
                  <c:v>12.640830074722212</c:v>
                </c:pt>
                <c:pt idx="2">
                  <c:v>3.9924116303379922</c:v>
                </c:pt>
                <c:pt idx="3">
                  <c:v>24.92418083033283</c:v>
                </c:pt>
                <c:pt idx="4">
                  <c:v>6.2616955102146168</c:v>
                </c:pt>
                <c:pt idx="5">
                  <c:v>1.3148011924580898</c:v>
                </c:pt>
                <c:pt idx="6">
                  <c:v>12.902809503529625</c:v>
                </c:pt>
                <c:pt idx="7">
                  <c:v>2.2736717126743842</c:v>
                </c:pt>
                <c:pt idx="8">
                  <c:v>1.2840863628737724</c:v>
                </c:pt>
                <c:pt idx="9">
                  <c:v>1.7195142410985069</c:v>
                </c:pt>
                <c:pt idx="10">
                  <c:v>0.58590473240672625</c:v>
                </c:pt>
                <c:pt idx="11">
                  <c:v>5.1242143843483428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'Grafico 22-23'!$D$17</c15:sqref>
                  <c15:dLbl>
                    <c:idx val="11"/>
                    <c:delete val="1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0-884D-4148-80FF-1DE7FFDFB3D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0781-1E44-82BD-BB739E02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429824"/>
        <c:axId val="294431360"/>
      </c:barChart>
      <c:barChart>
        <c:barDir val="col"/>
        <c:grouping val="clustered"/>
        <c:varyColors val="0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342361771632732E-2"/>
                  <c:y val="-3.3712112363797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81-1E44-82BD-BB739E02F804}"/>
                </c:ext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81-1E44-82BD-BB739E02F804}"/>
                </c:ext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81-1E44-82BD-BB739E02F804}"/>
                </c:ext>
              </c:extLst>
            </c:dLbl>
            <c:dLbl>
              <c:idx val="3"/>
              <c:layout>
                <c:manualLayout>
                  <c:x val="3.2927952214540916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81-1E44-82BD-BB739E02F804}"/>
                </c:ext>
              </c:extLst>
            </c:dLbl>
            <c:dLbl>
              <c:idx val="4"/>
              <c:layout>
                <c:manualLayout>
                  <c:x val="3.1281554603813891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81-1E44-82BD-BB739E02F804}"/>
                </c:ext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81-1E44-82BD-BB739E02F804}"/>
                </c:ext>
              </c:extLst>
            </c:dLbl>
            <c:dLbl>
              <c:idx val="6"/>
              <c:layout>
                <c:manualLayout>
                  <c:x val="4.4083665230277506E-2"/>
                  <c:y val="8.2998289209040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81-1E44-82BD-BB739E02F804}"/>
                </c:ext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81-1E44-82BD-BB739E02F804}"/>
                </c:ext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81-1E44-82BD-BB739E02F804}"/>
                </c:ext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81-1E44-82BD-BB739E02F804}"/>
                </c:ext>
              </c:extLst>
            </c:dLbl>
            <c:dLbl>
              <c:idx val="10"/>
              <c:layout>
                <c:manualLayout>
                  <c:x val="4.3643796821052506E-3"/>
                  <c:y val="3.652587922250848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81-1E44-82BD-BB739E02F804}"/>
                </c:ext>
              </c:extLst>
            </c:dLbl>
            <c:dLbl>
              <c:idx val="11"/>
              <c:layout>
                <c:manualLayout>
                  <c:x val="-2.9813477733859409E-2"/>
                  <c:y val="2.2210582589375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81-1E44-82BD-BB739E02F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'Grafico 22-23'!$A$5:$A$17</c15:sqref>
                  </c15:fullRef>
                </c:ext>
              </c:extLst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'Grafico 22-23'!$E$5:$E$17</c15:sqref>
                  </c15:fullRef>
                </c:ext>
              </c:extLst>
              <c:f>'Grafico 22-23'!$E$5:$E$16</c:f>
              <c:numCache>
                <c:formatCode>0.0</c:formatCode>
                <c:ptCount val="12"/>
                <c:pt idx="0">
                  <c:v>3.4034096041916708</c:v>
                </c:pt>
                <c:pt idx="1">
                  <c:v>3.5433040380967133</c:v>
                </c:pt>
                <c:pt idx="2">
                  <c:v>3.9924116303379922</c:v>
                </c:pt>
                <c:pt idx="3">
                  <c:v>0.65636816498251316</c:v>
                </c:pt>
                <c:pt idx="4">
                  <c:v>0.46924000154864692</c:v>
                </c:pt>
                <c:pt idx="5">
                  <c:v>1.3148011924580898</c:v>
                </c:pt>
                <c:pt idx="6">
                  <c:v>10.980680630299275</c:v>
                </c:pt>
                <c:pt idx="7">
                  <c:v>2.1211299959993291</c:v>
                </c:pt>
                <c:pt idx="8">
                  <c:v>1.1681959554505916</c:v>
                </c:pt>
                <c:pt idx="9">
                  <c:v>1.4281105217649412</c:v>
                </c:pt>
                <c:pt idx="10">
                  <c:v>0.42510356575941771</c:v>
                </c:pt>
                <c:pt idx="11">
                  <c:v>2.2465703924529277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'Grafico 22-23'!$E$17</c15:sqref>
                  <c15:dLbl>
                    <c:idx val="11"/>
                    <c:layout>
                      <c:manualLayout>
                        <c:x val="3.5888486248885278E-2"/>
                        <c:y val="0.57059900318327406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1-884D-4148-80FF-1DE7FFDFB3D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0781-1E44-82BD-BB739E02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94127488"/>
        <c:axId val="294125952"/>
      </c:barChart>
      <c:catAx>
        <c:axId val="2944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31360"/>
        <c:crosses val="autoZero"/>
        <c:auto val="1"/>
        <c:lblAlgn val="ctr"/>
        <c:lblOffset val="100"/>
        <c:noMultiLvlLbl val="0"/>
      </c:catAx>
      <c:valAx>
        <c:axId val="2944313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29824"/>
        <c:crosses val="autoZero"/>
        <c:crossBetween val="between"/>
      </c:valAx>
      <c:valAx>
        <c:axId val="294125952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127488"/>
        <c:crosses val="max"/>
        <c:crossBetween val="between"/>
      </c:valAx>
      <c:catAx>
        <c:axId val="294127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4125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2018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147394236892104E-2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>'Grafico 24'!$A$29</c:f>
              <c:strCache>
                <c:ptCount val="1"/>
                <c:pt idx="0">
                  <c:v>Q1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24'!$C$29:$N$29</c:f>
              <c:numCache>
                <c:formatCode>_-* #,##0.0_-;\-* #,##0.0_-;_-* "-"??_-;_-@_-</c:formatCode>
                <c:ptCount val="12"/>
                <c:pt idx="0">
                  <c:v>8.4962361415882786</c:v>
                </c:pt>
                <c:pt idx="1">
                  <c:v>21.680220081129445</c:v>
                </c:pt>
                <c:pt idx="2">
                  <c:v>100</c:v>
                </c:pt>
                <c:pt idx="3">
                  <c:v>1.4064066452066157</c:v>
                </c:pt>
                <c:pt idx="4">
                  <c:v>5.340793964916517</c:v>
                </c:pt>
                <c:pt idx="5">
                  <c:v>100</c:v>
                </c:pt>
                <c:pt idx="6">
                  <c:v>71.741018331476894</c:v>
                </c:pt>
                <c:pt idx="7">
                  <c:v>90.995079492658448</c:v>
                </c:pt>
                <c:pt idx="8">
                  <c:v>90.884752677205512</c:v>
                </c:pt>
                <c:pt idx="9">
                  <c:v>76.374049562772939</c:v>
                </c:pt>
                <c:pt idx="10">
                  <c:v>62.736355822947999</c:v>
                </c:pt>
                <c:pt idx="11">
                  <c:v>36.425983436853002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F3-934D-B571-44F24DA13D53}"/>
            </c:ext>
          </c:extLst>
        </c:ser>
        <c:ser>
          <c:idx val="1"/>
          <c:order val="1"/>
          <c:tx>
            <c:strRef>
              <c:f>'Grafico 24'!$A$30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5.1948051948051948</c:v>
                </c:pt>
                <c:pt idx="1">
                  <c:v>15.083798882681565</c:v>
                </c:pt>
                <c:pt idx="2">
                  <c:v>100</c:v>
                </c:pt>
                <c:pt idx="3">
                  <c:v>0.65412919051512675</c:v>
                </c:pt>
                <c:pt idx="4">
                  <c:v>3.225806451612903</c:v>
                </c:pt>
                <c:pt idx="5">
                  <c:v>100</c:v>
                </c:pt>
                <c:pt idx="6">
                  <c:v>59.322033898305079</c:v>
                </c:pt>
                <c:pt idx="7">
                  <c:v>60.714285714285708</c:v>
                </c:pt>
                <c:pt idx="8">
                  <c:v>69.230769230769226</c:v>
                </c:pt>
                <c:pt idx="9">
                  <c:v>62.295081967213115</c:v>
                </c:pt>
                <c:pt idx="10">
                  <c:v>50</c:v>
                </c:pt>
                <c:pt idx="11">
                  <c:v>11.111111111111111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3-934D-B571-44F24DA13D53}"/>
            </c:ext>
          </c:extLst>
        </c:ser>
        <c:ser>
          <c:idx val="2"/>
          <c:order val="2"/>
          <c:tx>
            <c:strRef>
              <c:f>'Grafico 24'!$A$31</c:f>
              <c:strCache>
                <c:ptCount val="1"/>
                <c:pt idx="0">
                  <c:v>MEDIANA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F3-934D-B571-44F24DA13D53}"/>
                </c:ext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F3-934D-B571-44F24DA13D53}"/>
                </c:ext>
              </c:extLst>
            </c:dLbl>
            <c:dLbl>
              <c:idx val="2"/>
              <c:layout>
                <c:manualLayout>
                  <c:x val="1.3672999346818308E-2"/>
                  <c:y val="-8.3774247532454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F3-934D-B571-44F24DA13D53}"/>
                </c:ext>
              </c:extLst>
            </c:dLbl>
            <c:dLbl>
              <c:idx val="3"/>
              <c:layout>
                <c:manualLayout>
                  <c:x val="1.3672999346818308E-2"/>
                  <c:y val="-7.6792173128346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F3-934D-B571-44F24DA13D53}"/>
                </c:ext>
              </c:extLst>
            </c:dLbl>
            <c:dLbl>
              <c:idx val="4"/>
              <c:layout>
                <c:manualLayout>
                  <c:x val="1.0938399477454558E-2"/>
                  <c:y val="-2.094356188311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F3-934D-B571-44F24DA13D53}"/>
                </c:ext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F3-934D-B571-44F24DA13D53}"/>
                </c:ext>
              </c:extLst>
            </c:dLbl>
            <c:dLbl>
              <c:idx val="6"/>
              <c:layout>
                <c:manualLayout>
                  <c:x val="1.3672999346818308E-2"/>
                  <c:y val="-4.1887123766226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F3-934D-B571-44F24DA13D53}"/>
                </c:ext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F3-934D-B571-44F24DA13D53}"/>
                </c:ext>
              </c:extLst>
            </c:dLbl>
            <c:dLbl>
              <c:idx val="8"/>
              <c:layout>
                <c:manualLayout>
                  <c:x val="1.6407599216181987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F3-934D-B571-44F24DA13D53}"/>
                </c:ext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F3-934D-B571-44F24DA13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10.93536923741155</c:v>
                </c:pt>
                <c:pt idx="1">
                  <c:v>26.224355772287296</c:v>
                </c:pt>
                <c:pt idx="2">
                  <c:v>100</c:v>
                </c:pt>
                <c:pt idx="3">
                  <c:v>2.2031219223585148</c:v>
                </c:pt>
                <c:pt idx="4">
                  <c:v>6.2697437431845442</c:v>
                </c:pt>
                <c:pt idx="5">
                  <c:v>100</c:v>
                </c:pt>
                <c:pt idx="6">
                  <c:v>80.182003148483687</c:v>
                </c:pt>
                <c:pt idx="7">
                  <c:v>97.225877192982452</c:v>
                </c:pt>
                <c:pt idx="8">
                  <c:v>93.695175438596493</c:v>
                </c:pt>
                <c:pt idx="9">
                  <c:v>86.087719298245617</c:v>
                </c:pt>
                <c:pt idx="10">
                  <c:v>74.074074074074076</c:v>
                </c:pt>
                <c:pt idx="11">
                  <c:v>43.200371396230743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4F3-934D-B571-44F24DA13D53}"/>
            </c:ext>
          </c:extLst>
        </c:ser>
        <c:ser>
          <c:idx val="3"/>
          <c:order val="3"/>
          <c:tx>
            <c:strRef>
              <c:f>'Grafico 24'!$A$32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21.614906832298136</c:v>
                </c:pt>
                <c:pt idx="1">
                  <c:v>47.227722772277225</c:v>
                </c:pt>
                <c:pt idx="2">
                  <c:v>100</c:v>
                </c:pt>
                <c:pt idx="3">
                  <c:v>6.4343163538873993</c:v>
                </c:pt>
                <c:pt idx="4">
                  <c:v>31.500572737686138</c:v>
                </c:pt>
                <c:pt idx="5">
                  <c:v>100</c:v>
                </c:pt>
                <c:pt idx="6">
                  <c:v>98.50187265917603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93.82022471910112</c:v>
                </c:pt>
                <c:pt idx="11">
                  <c:v>59.048680787811222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F3-934D-B571-44F24DA13D53}"/>
            </c:ext>
          </c:extLst>
        </c:ser>
        <c:ser>
          <c:idx val="4"/>
          <c:order val="4"/>
          <c:tx>
            <c:strRef>
              <c:f>'Grafico 24'!$A$33</c:f>
              <c:strCache>
                <c:ptCount val="1"/>
                <c:pt idx="0">
                  <c:v>Q3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16.427486802301441</c:v>
                </c:pt>
                <c:pt idx="1">
                  <c:v>33.010578047963406</c:v>
                </c:pt>
                <c:pt idx="2">
                  <c:v>100</c:v>
                </c:pt>
                <c:pt idx="3">
                  <c:v>3.2909238549227511</c:v>
                </c:pt>
                <c:pt idx="4">
                  <c:v>7.6404130574046736</c:v>
                </c:pt>
                <c:pt idx="5">
                  <c:v>100</c:v>
                </c:pt>
                <c:pt idx="6">
                  <c:v>93.68203681586084</c:v>
                </c:pt>
                <c:pt idx="7">
                  <c:v>97.804430912149812</c:v>
                </c:pt>
                <c:pt idx="8">
                  <c:v>94.745145631067956</c:v>
                </c:pt>
                <c:pt idx="9">
                  <c:v>92.442698405318708</c:v>
                </c:pt>
                <c:pt idx="10">
                  <c:v>78.708791208791212</c:v>
                </c:pt>
                <c:pt idx="11">
                  <c:v>52.198142414860683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4F3-934D-B571-44F24DA13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291074432"/>
        <c:axId val="291075968"/>
      </c:lineChart>
      <c:catAx>
        <c:axId val="2910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0759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punti nascita per classe di parto - Anno 2018</a:t>
            </a:r>
          </a:p>
        </c:rich>
      </c:tx>
      <c:layout>
        <c:manualLayout>
          <c:xMode val="edge"/>
          <c:yMode val="edge"/>
          <c:x val="0.11226462971198367"/>
          <c:y val="0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0.18518518518518517</c:v>
                </c:pt>
                <c:pt idx="1">
                  <c:v>0</c:v>
                </c:pt>
                <c:pt idx="2">
                  <c:v>0.15384615384615385</c:v>
                </c:pt>
                <c:pt idx="3">
                  <c:v>0.2</c:v>
                </c:pt>
                <c:pt idx="4">
                  <c:v>0.5</c:v>
                </c:pt>
                <c:pt idx="5">
                  <c:v>0.25</c:v>
                </c:pt>
                <c:pt idx="6">
                  <c:v>0.27272727272727271</c:v>
                </c:pt>
                <c:pt idx="7">
                  <c:v>0</c:v>
                </c:pt>
                <c:pt idx="8">
                  <c:v>0.21739130434782608</c:v>
                </c:pt>
                <c:pt idx="9">
                  <c:v>0.2</c:v>
                </c:pt>
                <c:pt idx="10">
                  <c:v>0.375</c:v>
                </c:pt>
                <c:pt idx="11">
                  <c:v>8.3333333333333329E-2</c:v>
                </c:pt>
                <c:pt idx="12">
                  <c:v>0.26315789473684209</c:v>
                </c:pt>
                <c:pt idx="13">
                  <c:v>0.1111111111111111</c:v>
                </c:pt>
                <c:pt idx="14">
                  <c:v>0.33333333333333331</c:v>
                </c:pt>
                <c:pt idx="15">
                  <c:v>0.14814814814814814</c:v>
                </c:pt>
                <c:pt idx="16">
                  <c:v>0.10344827586206896</c:v>
                </c:pt>
                <c:pt idx="17">
                  <c:v>0.4</c:v>
                </c:pt>
                <c:pt idx="18">
                  <c:v>0.15384615384615385</c:v>
                </c:pt>
                <c:pt idx="19">
                  <c:v>0.3</c:v>
                </c:pt>
                <c:pt idx="20">
                  <c:v>0.5</c:v>
                </c:pt>
                <c:pt idx="21">
                  <c:v>0.20993227990970656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D-47E3-A414-C9097E5F982A}"/>
            </c:ext>
          </c:extLst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0.25925925925925924</c:v>
                </c:pt>
                <c:pt idx="1">
                  <c:v>0</c:v>
                </c:pt>
                <c:pt idx="2">
                  <c:v>0.32307692307692309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0.36363636363636365</c:v>
                </c:pt>
                <c:pt idx="7">
                  <c:v>0.63636363636363635</c:v>
                </c:pt>
                <c:pt idx="8">
                  <c:v>0.13043478260869565</c:v>
                </c:pt>
                <c:pt idx="9">
                  <c:v>0.2</c:v>
                </c:pt>
                <c:pt idx="10">
                  <c:v>0.25</c:v>
                </c:pt>
                <c:pt idx="11">
                  <c:v>0.66666666666666663</c:v>
                </c:pt>
                <c:pt idx="12">
                  <c:v>0.23684210526315788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0.35185185185185186</c:v>
                </c:pt>
                <c:pt idx="16">
                  <c:v>0.37931034482758619</c:v>
                </c:pt>
                <c:pt idx="17">
                  <c:v>0.2</c:v>
                </c:pt>
                <c:pt idx="18">
                  <c:v>0.15384615384615385</c:v>
                </c:pt>
                <c:pt idx="19">
                  <c:v>0.34</c:v>
                </c:pt>
                <c:pt idx="20">
                  <c:v>0.14285714285714285</c:v>
                </c:pt>
                <c:pt idx="21">
                  <c:v>0.29571106094808125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7D-47E3-A414-C9097E5F982A}"/>
            </c:ext>
          </c:extLst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0.25925925925925924</c:v>
                </c:pt>
                <c:pt idx="1">
                  <c:v>1</c:v>
                </c:pt>
                <c:pt idx="2">
                  <c:v>0.1076923076923077</c:v>
                </c:pt>
                <c:pt idx="3">
                  <c:v>0.2</c:v>
                </c:pt>
                <c:pt idx="4">
                  <c:v>0</c:v>
                </c:pt>
                <c:pt idx="5">
                  <c:v>0.22222222222222221</c:v>
                </c:pt>
                <c:pt idx="6">
                  <c:v>9.0909090909090912E-2</c:v>
                </c:pt>
                <c:pt idx="7">
                  <c:v>0.18181818181818182</c:v>
                </c:pt>
                <c:pt idx="8">
                  <c:v>8.6956521739130432E-2</c:v>
                </c:pt>
                <c:pt idx="9">
                  <c:v>0.12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7.8947368421052627E-2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0.14814814814814814</c:v>
                </c:pt>
                <c:pt idx="16">
                  <c:v>0.13793103448275862</c:v>
                </c:pt>
                <c:pt idx="17">
                  <c:v>0</c:v>
                </c:pt>
                <c:pt idx="18">
                  <c:v>0.38461538461538464</c:v>
                </c:pt>
                <c:pt idx="19">
                  <c:v>0.08</c:v>
                </c:pt>
                <c:pt idx="20">
                  <c:v>0.14285714285714285</c:v>
                </c:pt>
                <c:pt idx="21">
                  <c:v>0.14221218961625282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7D-47E3-A414-C9097E5F982A}"/>
            </c:ext>
          </c:extLst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0.25925925925925924</c:v>
                </c:pt>
                <c:pt idx="1">
                  <c:v>0</c:v>
                </c:pt>
                <c:pt idx="2">
                  <c:v>0.32307692307692309</c:v>
                </c:pt>
                <c:pt idx="3">
                  <c:v>0.6</c:v>
                </c:pt>
                <c:pt idx="4">
                  <c:v>0.5</c:v>
                </c:pt>
                <c:pt idx="5">
                  <c:v>0.22222222222222221</c:v>
                </c:pt>
                <c:pt idx="6">
                  <c:v>0.27272727272727271</c:v>
                </c:pt>
                <c:pt idx="7">
                  <c:v>0.18181818181818182</c:v>
                </c:pt>
                <c:pt idx="8">
                  <c:v>0.34782608695652173</c:v>
                </c:pt>
                <c:pt idx="9">
                  <c:v>0.44</c:v>
                </c:pt>
                <c:pt idx="10">
                  <c:v>0.375</c:v>
                </c:pt>
                <c:pt idx="11">
                  <c:v>0.16666666666666666</c:v>
                </c:pt>
                <c:pt idx="12">
                  <c:v>0.31578947368421051</c:v>
                </c:pt>
                <c:pt idx="13">
                  <c:v>0.22222222222222221</c:v>
                </c:pt>
                <c:pt idx="14">
                  <c:v>0</c:v>
                </c:pt>
                <c:pt idx="15">
                  <c:v>0.35185185185185186</c:v>
                </c:pt>
                <c:pt idx="16">
                  <c:v>0.37931034482758619</c:v>
                </c:pt>
                <c:pt idx="17">
                  <c:v>0.4</c:v>
                </c:pt>
                <c:pt idx="18">
                  <c:v>0.30769230769230771</c:v>
                </c:pt>
                <c:pt idx="19">
                  <c:v>0.28000000000000003</c:v>
                </c:pt>
                <c:pt idx="20">
                  <c:v>0.21428571428571427</c:v>
                </c:pt>
                <c:pt idx="21">
                  <c:v>0.30925507900677202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7D-47E3-A414-C9097E5F982A}"/>
            </c:ext>
          </c:extLst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3.7037037037037035E-2</c:v>
                </c:pt>
                <c:pt idx="1">
                  <c:v>0</c:v>
                </c:pt>
                <c:pt idx="2">
                  <c:v>9.2307692307692313E-2</c:v>
                </c:pt>
                <c:pt idx="3">
                  <c:v>0</c:v>
                </c:pt>
                <c:pt idx="4">
                  <c:v>0</c:v>
                </c:pt>
                <c:pt idx="5">
                  <c:v>5.5555555555555552E-2</c:v>
                </c:pt>
                <c:pt idx="6">
                  <c:v>0</c:v>
                </c:pt>
                <c:pt idx="7">
                  <c:v>0</c:v>
                </c:pt>
                <c:pt idx="8">
                  <c:v>0.21739130434782608</c:v>
                </c:pt>
                <c:pt idx="9">
                  <c:v>0.04</c:v>
                </c:pt>
                <c:pt idx="10">
                  <c:v>0</c:v>
                </c:pt>
                <c:pt idx="11">
                  <c:v>0</c:v>
                </c:pt>
                <c:pt idx="12">
                  <c:v>0.10526315789473684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4.2889390519187359E-2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7D-47E3-A414-C9097E5F9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965120"/>
        <c:axId val="264971008"/>
      </c:barChart>
      <c:catAx>
        <c:axId val="2649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71008"/>
        <c:crosses val="autoZero"/>
        <c:auto val="1"/>
        <c:lblAlgn val="ctr"/>
        <c:lblOffset val="100"/>
        <c:noMultiLvlLbl val="0"/>
      </c:catAx>
      <c:valAx>
        <c:axId val="264971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651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5.74412532637056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2018 </a:t>
            </a:r>
          </a:p>
        </c:rich>
      </c:tx>
      <c:layout>
        <c:manualLayout>
          <c:xMode val="edge"/>
          <c:yMode val="edge"/>
          <c:x val="0.12132384082042236"/>
          <c:y val="6.7170445004198151E-3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4.6106630504603528E-2</c:v>
                </c:pt>
                <c:pt idx="1">
                  <c:v>0</c:v>
                </c:pt>
                <c:pt idx="2">
                  <c:v>3.536772893578663E-2</c:v>
                </c:pt>
                <c:pt idx="3">
                  <c:v>7.0915454043101858E-2</c:v>
                </c:pt>
                <c:pt idx="4">
                  <c:v>0.11721518987341772</c:v>
                </c:pt>
                <c:pt idx="5">
                  <c:v>6.9710629635015273E-2</c:v>
                </c:pt>
                <c:pt idx="6">
                  <c:v>4.8351377952755903E-2</c:v>
                </c:pt>
                <c:pt idx="7">
                  <c:v>0</c:v>
                </c:pt>
                <c:pt idx="8">
                  <c:v>5.8340562647168172E-2</c:v>
                </c:pt>
                <c:pt idx="9">
                  <c:v>4.3018505167027155E-2</c:v>
                </c:pt>
                <c:pt idx="10">
                  <c:v>0.16998846977433701</c:v>
                </c:pt>
                <c:pt idx="11">
                  <c:v>3.2235246564268391E-2</c:v>
                </c:pt>
                <c:pt idx="12">
                  <c:v>6.2272361761506079E-2</c:v>
                </c:pt>
                <c:pt idx="13">
                  <c:v>2.6717119596376564E-2</c:v>
                </c:pt>
                <c:pt idx="14">
                  <c:v>0.20789163722025913</c:v>
                </c:pt>
                <c:pt idx="15">
                  <c:v>4.778348692558923E-2</c:v>
                </c:pt>
                <c:pt idx="16">
                  <c:v>3.8942590860270937E-2</c:v>
                </c:pt>
                <c:pt idx="17">
                  <c:v>0.21918152146623149</c:v>
                </c:pt>
                <c:pt idx="18">
                  <c:v>5.3126768534238825E-2</c:v>
                </c:pt>
                <c:pt idx="19">
                  <c:v>0.10831202687120871</c:v>
                </c:pt>
                <c:pt idx="20">
                  <c:v>0.20518815408594968</c:v>
                </c:pt>
                <c:pt idx="21" formatCode="0.0%">
                  <c:v>6.0572185649815757E-2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F-4226-B0CF-0B20620C8658}"/>
            </c:ext>
          </c:extLst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0.15498536863892656</c:v>
                </c:pt>
                <c:pt idx="1">
                  <c:v>0</c:v>
                </c:pt>
                <c:pt idx="2">
                  <c:v>0.17567209289994168</c:v>
                </c:pt>
                <c:pt idx="3">
                  <c:v>0</c:v>
                </c:pt>
                <c:pt idx="4">
                  <c:v>0</c:v>
                </c:pt>
                <c:pt idx="5">
                  <c:v>0.17190635451505018</c:v>
                </c:pt>
                <c:pt idx="6">
                  <c:v>0.36011318897637795</c:v>
                </c:pt>
                <c:pt idx="7">
                  <c:v>0.50069013112491378</c:v>
                </c:pt>
                <c:pt idx="8">
                  <c:v>5.6791423968273642E-2</c:v>
                </c:pt>
                <c:pt idx="9">
                  <c:v>0.11491628614916286</c:v>
                </c:pt>
                <c:pt idx="10">
                  <c:v>0.17855378026684238</c:v>
                </c:pt>
                <c:pt idx="11">
                  <c:v>0.54304769603880354</c:v>
                </c:pt>
                <c:pt idx="12">
                  <c:v>0.12395345537107989</c:v>
                </c:pt>
                <c:pt idx="13">
                  <c:v>0.22405687421167297</c:v>
                </c:pt>
                <c:pt idx="14">
                  <c:v>0.31507656065959955</c:v>
                </c:pt>
                <c:pt idx="15">
                  <c:v>0.26893553285764804</c:v>
                </c:pt>
                <c:pt idx="16">
                  <c:v>0.25025118664033535</c:v>
                </c:pt>
                <c:pt idx="17">
                  <c:v>0.13331659553100678</c:v>
                </c:pt>
                <c:pt idx="18">
                  <c:v>9.330786644029429E-2</c:v>
                </c:pt>
                <c:pt idx="19">
                  <c:v>0.26620544442773347</c:v>
                </c:pt>
                <c:pt idx="20">
                  <c:v>0.15330661322645289</c:v>
                </c:pt>
                <c:pt idx="21">
                  <c:v>0.19246286405645491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F-4226-B0CF-0B20620C8658}"/>
            </c:ext>
          </c:extLst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0.22353864820498179</c:v>
                </c:pt>
                <c:pt idx="1">
                  <c:v>1</c:v>
                </c:pt>
                <c:pt idx="2">
                  <c:v>8.0916273397316926E-2</c:v>
                </c:pt>
                <c:pt idx="3">
                  <c:v>0.15546141094124147</c:v>
                </c:pt>
                <c:pt idx="4">
                  <c:v>0</c:v>
                </c:pt>
                <c:pt idx="5">
                  <c:v>0.20863748727642867</c:v>
                </c:pt>
                <c:pt idx="6">
                  <c:v>0.10900590551181102</c:v>
                </c:pt>
                <c:pt idx="7">
                  <c:v>0.20623418449505407</c:v>
                </c:pt>
                <c:pt idx="8">
                  <c:v>5.6016854628826371E-2</c:v>
                </c:pt>
                <c:pt idx="9">
                  <c:v>0.1129936713930946</c:v>
                </c:pt>
                <c:pt idx="10">
                  <c:v>0</c:v>
                </c:pt>
                <c:pt idx="11">
                  <c:v>8.2962813257881976E-2</c:v>
                </c:pt>
                <c:pt idx="12">
                  <c:v>6.0806016744714066E-2</c:v>
                </c:pt>
                <c:pt idx="13">
                  <c:v>0.30810686847838553</c:v>
                </c:pt>
                <c:pt idx="14">
                  <c:v>0.47703180212014135</c:v>
                </c:pt>
                <c:pt idx="15">
                  <c:v>0.14942480913648562</c:v>
                </c:pt>
                <c:pt idx="16">
                  <c:v>0.11862938710459758</c:v>
                </c:pt>
                <c:pt idx="17">
                  <c:v>0</c:v>
                </c:pt>
                <c:pt idx="18">
                  <c:v>0.32031692133559708</c:v>
                </c:pt>
                <c:pt idx="19">
                  <c:v>9.0865794355040858E-2</c:v>
                </c:pt>
                <c:pt idx="20">
                  <c:v>0.19661545312847917</c:v>
                </c:pt>
                <c:pt idx="21">
                  <c:v>0.12876247257069515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9F-4226-B0CF-0B20620C8658}"/>
            </c:ext>
          </c:extLst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0.33794875454999646</c:v>
                </c:pt>
                <c:pt idx="1">
                  <c:v>0</c:v>
                </c:pt>
                <c:pt idx="2">
                  <c:v>0.43233999681849516</c:v>
                </c:pt>
                <c:pt idx="3">
                  <c:v>0.7736231350156566</c:v>
                </c:pt>
                <c:pt idx="4">
                  <c:v>0.88278481012658228</c:v>
                </c:pt>
                <c:pt idx="5">
                  <c:v>0.37248800348989386</c:v>
                </c:pt>
                <c:pt idx="6">
                  <c:v>0.48252952755905509</c:v>
                </c:pt>
                <c:pt idx="7">
                  <c:v>0.29307568438003223</c:v>
                </c:pt>
                <c:pt idx="8">
                  <c:v>0.38737761804436732</c:v>
                </c:pt>
                <c:pt idx="9">
                  <c:v>0.60101738364175283</c:v>
                </c:pt>
                <c:pt idx="10">
                  <c:v>0.65145774995882066</c:v>
                </c:pt>
                <c:pt idx="11">
                  <c:v>0.34175424413904609</c:v>
                </c:pt>
                <c:pt idx="12">
                  <c:v>0.40572820585591979</c:v>
                </c:pt>
                <c:pt idx="13">
                  <c:v>0.44111913771356498</c:v>
                </c:pt>
                <c:pt idx="14">
                  <c:v>0</c:v>
                </c:pt>
                <c:pt idx="15">
                  <c:v>0.53385617108027705</c:v>
                </c:pt>
                <c:pt idx="16">
                  <c:v>0.59217683539479615</c:v>
                </c:pt>
                <c:pt idx="17">
                  <c:v>0.64750188300276179</c:v>
                </c:pt>
                <c:pt idx="18">
                  <c:v>0.53324844368986979</c:v>
                </c:pt>
                <c:pt idx="19">
                  <c:v>0.53461673434601698</c:v>
                </c:pt>
                <c:pt idx="20">
                  <c:v>0.44488977955911824</c:v>
                </c:pt>
                <c:pt idx="21">
                  <c:v>0.46714233796583815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9F-4226-B0CF-0B20620C8658}"/>
            </c:ext>
          </c:extLst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0.23742059810149169</c:v>
                </c:pt>
                <c:pt idx="1">
                  <c:v>0</c:v>
                </c:pt>
                <c:pt idx="2">
                  <c:v>0.27570390794845961</c:v>
                </c:pt>
                <c:pt idx="3">
                  <c:v>0</c:v>
                </c:pt>
                <c:pt idx="4">
                  <c:v>0</c:v>
                </c:pt>
                <c:pt idx="5">
                  <c:v>0.17725752508361203</c:v>
                </c:pt>
                <c:pt idx="6">
                  <c:v>0</c:v>
                </c:pt>
                <c:pt idx="7">
                  <c:v>0</c:v>
                </c:pt>
                <c:pt idx="8">
                  <c:v>0.44147354071136446</c:v>
                </c:pt>
                <c:pt idx="9">
                  <c:v>0.12805415364896258</c:v>
                </c:pt>
                <c:pt idx="10">
                  <c:v>0</c:v>
                </c:pt>
                <c:pt idx="11">
                  <c:v>0</c:v>
                </c:pt>
                <c:pt idx="12">
                  <c:v>0.34723996026678017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0.15106013975719601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9F-4226-B0CF-0B20620C8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867584"/>
        <c:axId val="262873472"/>
      </c:barChart>
      <c:catAx>
        <c:axId val="2628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73472"/>
        <c:crosses val="autoZero"/>
        <c:auto val="1"/>
        <c:lblAlgn val="ctr"/>
        <c:lblOffset val="100"/>
        <c:noMultiLvlLbl val="0"/>
      </c:catAx>
      <c:valAx>
        <c:axId val="262873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67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5.82013359441219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1111111144"/>
          <c:y val="4.1666666666666664E-2"/>
          <c:w val="0.65047353455818624"/>
          <c:h val="0.898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9"/>
          <c:dPt>
            <c:idx val="0"/>
            <c:bubble3D val="0"/>
            <c:spPr>
              <a:solidFill>
                <a:srgbClr val="97282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338-4121-A0BF-32E24DA42A6C}"/>
              </c:ext>
            </c:extLst>
          </c:dPt>
          <c:dPt>
            <c:idx val="1"/>
            <c:bubble3D val="0"/>
            <c:spPr>
              <a:solidFill>
                <a:srgbClr val="E7CAC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338-4121-A0BF-32E24DA42A6C}"/>
              </c:ext>
            </c:extLst>
          </c:dPt>
          <c:dPt>
            <c:idx val="2"/>
            <c:bubble3D val="0"/>
            <c:explosion val="7"/>
            <c:spPr>
              <a:solidFill>
                <a:srgbClr val="B6CA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338-4121-A0BF-32E24DA42A6C}"/>
              </c:ext>
            </c:extLst>
          </c:dPt>
          <c:dPt>
            <c:idx val="3"/>
            <c:bubble3D val="0"/>
            <c:spPr>
              <a:solidFill>
                <a:srgbClr val="002F8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338-4121-A0BF-32E24DA42A6C}"/>
              </c:ext>
            </c:extLst>
          </c:dPt>
          <c:dPt>
            <c:idx val="4"/>
            <c:bubble3D val="0"/>
            <c:spPr>
              <a:solidFill>
                <a:srgbClr val="6417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338-4121-A0BF-32E24DA42A6C}"/>
              </c:ext>
            </c:extLst>
          </c:dPt>
          <c:dPt>
            <c:idx val="5"/>
            <c:bubble3D val="0"/>
            <c:spPr>
              <a:solidFill>
                <a:srgbClr val="BE477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338-4121-A0BF-32E24DA42A6C}"/>
              </c:ext>
            </c:extLst>
          </c:dPt>
          <c:dLbls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38-4121-A0BF-32E24DA42A6C}"/>
                </c:ext>
              </c:extLst>
            </c:dLbl>
            <c:dLbl>
              <c:idx val="4"/>
              <c:layout>
                <c:manualLayout>
                  <c:x val="0"/>
                  <c:y val="-6.75120873048768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38-4121-A0BF-32E24DA42A6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0.0%</c:formatCode>
                <c:ptCount val="6"/>
                <c:pt idx="0">
                  <c:v>0.23691652526865623</c:v>
                </c:pt>
                <c:pt idx="1">
                  <c:v>0.21814108748932584</c:v>
                </c:pt>
                <c:pt idx="2">
                  <c:v>0.27644142795355492</c:v>
                </c:pt>
                <c:pt idx="3">
                  <c:v>7.4336538354903461E-2</c:v>
                </c:pt>
                <c:pt idx="4">
                  <c:v>6.8092845815173391E-3</c:v>
                </c:pt>
                <c:pt idx="5">
                  <c:v>0.18735513635204223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38-4121-A0BF-32E24DA42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ed età della madre - Anno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0.98883619117110544</c:v>
                </c:pt>
                <c:pt idx="1">
                  <c:v>2.2437699081881206</c:v>
                </c:pt>
                <c:pt idx="2">
                  <c:v>1.5512155426711423</c:v>
                </c:pt>
                <c:pt idx="3">
                  <c:v>1.3884987359043299</c:v>
                </c:pt>
                <c:pt idx="4">
                  <c:v>2.0740077588779471</c:v>
                </c:pt>
                <c:pt idx="5">
                  <c:v>0</c:v>
                </c:pt>
                <c:pt idx="6">
                  <c:v>0.50328616259103565</c:v>
                </c:pt>
                <c:pt idx="7">
                  <c:v>0</c:v>
                </c:pt>
                <c:pt idx="8">
                  <c:v>1.0957701239731488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0-41D0-9DE9-E071B36D4839}"/>
            </c:ext>
          </c:extLst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24.818971178402045</c:v>
                </c:pt>
                <c:pt idx="1">
                  <c:v>36.120479670226722</c:v>
                </c:pt>
                <c:pt idx="2">
                  <c:v>51.29691791272505</c:v>
                </c:pt>
                <c:pt idx="3">
                  <c:v>42.389341466350977</c:v>
                </c:pt>
                <c:pt idx="4">
                  <c:v>33.691435392420175</c:v>
                </c:pt>
                <c:pt idx="5">
                  <c:v>37.544483985765126</c:v>
                </c:pt>
                <c:pt idx="6">
                  <c:v>45.289833619515662</c:v>
                </c:pt>
                <c:pt idx="7">
                  <c:v>22.916666666666664</c:v>
                </c:pt>
                <c:pt idx="8">
                  <c:v>28.543864311215351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0-41D0-9DE9-E071B36D4839}"/>
            </c:ext>
          </c:extLst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62.867274717256471</c:v>
                </c:pt>
                <c:pt idx="1">
                  <c:v>54.58590968709013</c:v>
                </c:pt>
                <c:pt idx="2">
                  <c:v>43.001729223883636</c:v>
                </c:pt>
                <c:pt idx="3">
                  <c:v>48.938560937437295</c:v>
                </c:pt>
                <c:pt idx="4">
                  <c:v>53.581020590868398</c:v>
                </c:pt>
                <c:pt idx="5">
                  <c:v>53.558718861209961</c:v>
                </c:pt>
                <c:pt idx="6">
                  <c:v>49.245070756113449</c:v>
                </c:pt>
                <c:pt idx="7">
                  <c:v>58.333333333333336</c:v>
                </c:pt>
                <c:pt idx="8">
                  <c:v>60.066088202331571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0-41D0-9DE9-E071B36D4839}"/>
            </c:ext>
          </c:extLst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11.224808464064211</c:v>
                </c:pt>
                <c:pt idx="1">
                  <c:v>7.0311036162638185</c:v>
                </c:pt>
                <c:pt idx="2">
                  <c:v>4.1094496999287964</c:v>
                </c:pt>
                <c:pt idx="3">
                  <c:v>7.2434688390384849</c:v>
                </c:pt>
                <c:pt idx="4">
                  <c:v>10.623694419576246</c:v>
                </c:pt>
                <c:pt idx="5">
                  <c:v>8.7188612099644125</c:v>
                </c:pt>
                <c:pt idx="6">
                  <c:v>4.9499674344247735</c:v>
                </c:pt>
                <c:pt idx="7">
                  <c:v>18.75</c:v>
                </c:pt>
                <c:pt idx="8">
                  <c:v>10.208778639183834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0-41D0-9DE9-E071B36D4839}"/>
            </c:ext>
          </c:extLst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0.10010944910616563</c:v>
                </c:pt>
                <c:pt idx="1">
                  <c:v>1.873711823121604E-2</c:v>
                </c:pt>
                <c:pt idx="2">
                  <c:v>4.0687620791374224E-2</c:v>
                </c:pt>
                <c:pt idx="3">
                  <c:v>4.0130021268911277E-2</c:v>
                </c:pt>
                <c:pt idx="4">
                  <c:v>2.9841838257236648E-2</c:v>
                </c:pt>
                <c:pt idx="5">
                  <c:v>0.1779359430604982</c:v>
                </c:pt>
                <c:pt idx="6">
                  <c:v>1.184202735508319E-2</c:v>
                </c:pt>
                <c:pt idx="7">
                  <c:v>0</c:v>
                </c:pt>
                <c:pt idx="8">
                  <c:v>8.5498723296091317E-2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0-41D0-9DE9-E071B36D4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422912"/>
        <c:axId val="266449280"/>
      </c:barChart>
      <c:catAx>
        <c:axId val="2664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49280"/>
        <c:crosses val="autoZero"/>
        <c:auto val="1"/>
        <c:lblAlgn val="ctr"/>
        <c:lblOffset val="100"/>
        <c:noMultiLvlLbl val="0"/>
      </c:catAx>
      <c:valAx>
        <c:axId val="26644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77E-2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2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>
                <a:effectLst/>
              </a:rPr>
              <a:t>Età media al primo figlio - Anno 2018</a:t>
            </a:r>
            <a:endParaRPr lang="it-IT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430272108843536"/>
          <c:y val="9.3255643044619418E-2"/>
          <c:w val="0.87698979591836723"/>
          <c:h val="0.44069501312335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7'!$B$3:$B$4</c:f>
              <c:strCache>
                <c:ptCount val="2"/>
                <c:pt idx="0">
                  <c:v>Italiana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32.072860590310007</c:v>
                </c:pt>
                <c:pt idx="1">
                  <c:v>31.613888888888887</c:v>
                </c:pt>
                <c:pt idx="2">
                  <c:v>32.535238496959472</c:v>
                </c:pt>
                <c:pt idx="3">
                  <c:v>30.840943301555445</c:v>
                </c:pt>
                <c:pt idx="4">
                  <c:v>31.512640449438202</c:v>
                </c:pt>
                <c:pt idx="5">
                  <c:v>32.268202837212947</c:v>
                </c:pt>
                <c:pt idx="6">
                  <c:v>32.383713756940161</c:v>
                </c:pt>
                <c:pt idx="7">
                  <c:v>32.497380675203722</c:v>
                </c:pt>
                <c:pt idx="8">
                  <c:v>32.615688915074486</c:v>
                </c:pt>
                <c:pt idx="9">
                  <c:v>32.738920804267543</c:v>
                </c:pt>
                <c:pt idx="10">
                  <c:v>32.255056564964001</c:v>
                </c:pt>
                <c:pt idx="11">
                  <c:v>32.474832214765101</c:v>
                </c:pt>
                <c:pt idx="12">
                  <c:v>32.916234759859819</c:v>
                </c:pt>
                <c:pt idx="13">
                  <c:v>31.993658041603247</c:v>
                </c:pt>
                <c:pt idx="14">
                  <c:v>31.372037914691944</c:v>
                </c:pt>
                <c:pt idx="15">
                  <c:v>30.37130388314927</c:v>
                </c:pt>
                <c:pt idx="16">
                  <c:v>31.064979221760485</c:v>
                </c:pt>
                <c:pt idx="17">
                  <c:v>31.241774675972085</c:v>
                </c:pt>
                <c:pt idx="18">
                  <c:v>30.957298606904907</c:v>
                </c:pt>
                <c:pt idx="19">
                  <c:v>30.427152999279762</c:v>
                </c:pt>
                <c:pt idx="20">
                  <c:v>32.310094097519247</c:v>
                </c:pt>
                <c:pt idx="21">
                  <c:v>31.82464854172667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8-C041-B4FC-752682FE1F6C}"/>
            </c:ext>
          </c:extLst>
        </c:ser>
        <c:ser>
          <c:idx val="1"/>
          <c:order val="1"/>
          <c:tx>
            <c:strRef>
              <c:f>'Grafico 7'!$C$3:$C$4</c:f>
              <c:strCache>
                <c:ptCount val="2"/>
                <c:pt idx="0">
                  <c:v>Straniera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28.398799599866621</c:v>
                </c:pt>
                <c:pt idx="1">
                  <c:v>28.9</c:v>
                </c:pt>
                <c:pt idx="2">
                  <c:v>28.652962235823999</c:v>
                </c:pt>
                <c:pt idx="3">
                  <c:v>29.450526315789475</c:v>
                </c:pt>
                <c:pt idx="4">
                  <c:v>28.153266331658291</c:v>
                </c:pt>
                <c:pt idx="5">
                  <c:v>28.140633108458744</c:v>
                </c:pt>
                <c:pt idx="6">
                  <c:v>28.571929824561405</c:v>
                </c:pt>
                <c:pt idx="7">
                  <c:v>27.985940246045693</c:v>
                </c:pt>
                <c:pt idx="8">
                  <c:v>28.373261023343552</c:v>
                </c:pt>
                <c:pt idx="9">
                  <c:v>28.31413612565445</c:v>
                </c:pt>
                <c:pt idx="10">
                  <c:v>29.361878453038674</c:v>
                </c:pt>
                <c:pt idx="11">
                  <c:v>28.801302931596091</c:v>
                </c:pt>
                <c:pt idx="12">
                  <c:v>29.749221183800621</c:v>
                </c:pt>
                <c:pt idx="13">
                  <c:v>28.694444444444443</c:v>
                </c:pt>
                <c:pt idx="14">
                  <c:v>18.5</c:v>
                </c:pt>
                <c:pt idx="15">
                  <c:v>28.977431906614786</c:v>
                </c:pt>
                <c:pt idx="16">
                  <c:v>28.294897959183672</c:v>
                </c:pt>
                <c:pt idx="17">
                  <c:v>37</c:v>
                </c:pt>
                <c:pt idx="18">
                  <c:v>28.364632237871675</c:v>
                </c:pt>
                <c:pt idx="19">
                  <c:v>28.338829348722175</c:v>
                </c:pt>
                <c:pt idx="20">
                  <c:v>29.651162790697676</c:v>
                </c:pt>
                <c:pt idx="21">
                  <c:v>28.647152028411419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8-C041-B4FC-752682FE1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463104"/>
        <c:axId val="266464640"/>
      </c:barChart>
      <c:catAx>
        <c:axId val="2664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it-IT"/>
          </a:p>
        </c:txPr>
        <c:crossAx val="266464640"/>
        <c:crosses val="autoZero"/>
        <c:auto val="1"/>
        <c:lblAlgn val="ctr"/>
        <c:lblOffset val="100"/>
        <c:noMultiLvlLbl val="0"/>
      </c:catAx>
      <c:valAx>
        <c:axId val="266464640"/>
        <c:scaling>
          <c:orientation val="minMax"/>
          <c:max val="38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46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385960683485992"/>
          <c:y val="0.79139947506561659"/>
          <c:w val="0.1780491202137639"/>
          <c:h val="6.1124044277074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2018</a:t>
            </a:r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38726865341585E-2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8'!$D$3:$D$5</c:f>
              <c:strCache>
                <c:ptCount val="3"/>
                <c:pt idx="0">
                  <c:v>Italiana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8'!$D$6:$D$59</c:f>
              <c:numCache>
                <c:formatCode>0.00</c:formatCode>
                <c:ptCount val="54"/>
                <c:pt idx="0">
                  <c:v>2.918642831083546E-4</c:v>
                </c:pt>
                <c:pt idx="1">
                  <c:v>5.837285662167092E-4</c:v>
                </c:pt>
                <c:pt idx="2">
                  <c:v>3.2105071141919008E-3</c:v>
                </c:pt>
                <c:pt idx="3">
                  <c:v>2.3349142648668369E-2</c:v>
                </c:pt>
                <c:pt idx="4">
                  <c:v>5.5746078073695735E-2</c:v>
                </c:pt>
                <c:pt idx="5">
                  <c:v>0.14330536300620211</c:v>
                </c:pt>
                <c:pt idx="6">
                  <c:v>0.27260124042320322</c:v>
                </c:pt>
                <c:pt idx="7">
                  <c:v>0.48974826705581903</c:v>
                </c:pt>
                <c:pt idx="8">
                  <c:v>0.71827800072966075</c:v>
                </c:pt>
                <c:pt idx="9">
                  <c:v>0.90507114191900762</c:v>
                </c:pt>
                <c:pt idx="10">
                  <c:v>1.1137541043414811</c:v>
                </c:pt>
                <c:pt idx="11">
                  <c:v>1.403283473184969</c:v>
                </c:pt>
                <c:pt idx="12">
                  <c:v>1.7596497628602701</c:v>
                </c:pt>
                <c:pt idx="13">
                  <c:v>2.3048522437066765</c:v>
                </c:pt>
                <c:pt idx="14">
                  <c:v>3.0283838015322875</c:v>
                </c:pt>
                <c:pt idx="15">
                  <c:v>3.7729295877417002</c:v>
                </c:pt>
                <c:pt idx="16">
                  <c:v>4.5215614739146295</c:v>
                </c:pt>
                <c:pt idx="17">
                  <c:v>5.2912075884713614</c:v>
                </c:pt>
                <c:pt idx="18">
                  <c:v>6.159795695001824</c:v>
                </c:pt>
                <c:pt idx="19">
                  <c:v>6.6320321050711426</c:v>
                </c:pt>
                <c:pt idx="20">
                  <c:v>6.9058008026267785</c:v>
                </c:pt>
                <c:pt idx="21">
                  <c:v>7.2817219992703395</c:v>
                </c:pt>
                <c:pt idx="22">
                  <c:v>7.2475738781466612</c:v>
                </c:pt>
                <c:pt idx="23">
                  <c:v>7.0467712513681144</c:v>
                </c:pt>
                <c:pt idx="24">
                  <c:v>6.7064574972637718</c:v>
                </c:pt>
                <c:pt idx="25">
                  <c:v>5.8372856621670923</c:v>
                </c:pt>
                <c:pt idx="26">
                  <c:v>4.939219263042685</c:v>
                </c:pt>
                <c:pt idx="27">
                  <c:v>4.1106165632980662</c:v>
                </c:pt>
                <c:pt idx="28">
                  <c:v>3.5198832542867571</c:v>
                </c:pt>
                <c:pt idx="29">
                  <c:v>2.6915724188252463</c:v>
                </c:pt>
                <c:pt idx="30">
                  <c:v>1.892156147391463</c:v>
                </c:pt>
                <c:pt idx="31">
                  <c:v>1.2588106530463334</c:v>
                </c:pt>
                <c:pt idx="32">
                  <c:v>0.81225829989055087</c:v>
                </c:pt>
                <c:pt idx="33">
                  <c:v>0.4585187887632251</c:v>
                </c:pt>
                <c:pt idx="34">
                  <c:v>0.27639547610361181</c:v>
                </c:pt>
                <c:pt idx="35">
                  <c:v>0.16723823422108719</c:v>
                </c:pt>
                <c:pt idx="36">
                  <c:v>9.1061656329806645E-2</c:v>
                </c:pt>
                <c:pt idx="37">
                  <c:v>5.691353520612915E-2</c:v>
                </c:pt>
                <c:pt idx="38">
                  <c:v>3.8526085370302811E-2</c:v>
                </c:pt>
                <c:pt idx="39">
                  <c:v>2.5100328347318495E-2</c:v>
                </c:pt>
                <c:pt idx="40">
                  <c:v>1.2550164173659248E-2</c:v>
                </c:pt>
                <c:pt idx="41">
                  <c:v>7.8803356439255748E-3</c:v>
                </c:pt>
                <c:pt idx="42">
                  <c:v>5.2535570959503829E-3</c:v>
                </c:pt>
                <c:pt idx="43">
                  <c:v>3.7942356804086096E-3</c:v>
                </c:pt>
                <c:pt idx="44">
                  <c:v>2.9186428310835461E-3</c:v>
                </c:pt>
                <c:pt idx="45">
                  <c:v>8.7559284932506385E-4</c:v>
                </c:pt>
                <c:pt idx="46">
                  <c:v>1.1674571324334184E-3</c:v>
                </c:pt>
                <c:pt idx="47">
                  <c:v>2.918642831083546E-4</c:v>
                </c:pt>
                <c:pt idx="48">
                  <c:v>5.837285662167092E-4</c:v>
                </c:pt>
                <c:pt idx="49">
                  <c:v>2.918642831083546E-4</c:v>
                </c:pt>
                <c:pt idx="50">
                  <c:v>2.918642831083546E-4</c:v>
                </c:pt>
                <c:pt idx="51">
                  <c:v>0</c:v>
                </c:pt>
                <c:pt idx="52">
                  <c:v>5.837285662167092E-4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3-4724-869D-BBF5F1F7A1E5}"/>
            </c:ext>
          </c:extLst>
        </c:ser>
        <c:ser>
          <c:idx val="1"/>
          <c:order val="1"/>
          <c:tx>
            <c:strRef>
              <c:f>'Grafico 8'!$E$3:$E$5</c:f>
              <c:strCache>
                <c:ptCount val="3"/>
                <c:pt idx="0">
                  <c:v>Straniera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8'!$E$6:$E$59</c:f>
              <c:numCache>
                <c:formatCode>0.00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2.2027159487648272E-3</c:v>
                </c:pt>
                <c:pt idx="3">
                  <c:v>2.533123341079551E-2</c:v>
                </c:pt>
                <c:pt idx="4">
                  <c:v>6.3878762514179982E-2</c:v>
                </c:pt>
                <c:pt idx="5">
                  <c:v>0.16189962223421478</c:v>
                </c:pt>
                <c:pt idx="6">
                  <c:v>0.3656508474949613</c:v>
                </c:pt>
                <c:pt idx="7">
                  <c:v>0.87998502153154834</c:v>
                </c:pt>
                <c:pt idx="8">
                  <c:v>1.5826514091875281</c:v>
                </c:pt>
                <c:pt idx="9">
                  <c:v>2.2522770576120359</c:v>
                </c:pt>
                <c:pt idx="10">
                  <c:v>2.8404022159322446</c:v>
                </c:pt>
                <c:pt idx="11">
                  <c:v>3.5342577397931652</c:v>
                </c:pt>
                <c:pt idx="12">
                  <c:v>4.1873630186019364</c:v>
                </c:pt>
                <c:pt idx="13">
                  <c:v>4.7072039825104355</c:v>
                </c:pt>
                <c:pt idx="14">
                  <c:v>5.4076676542176498</c:v>
                </c:pt>
                <c:pt idx="15">
                  <c:v>5.6609799883256056</c:v>
                </c:pt>
                <c:pt idx="16">
                  <c:v>6.0607729330264215</c:v>
                </c:pt>
                <c:pt idx="17">
                  <c:v>6.3493287223146133</c:v>
                </c:pt>
                <c:pt idx="18">
                  <c:v>6.6533035232441602</c:v>
                </c:pt>
                <c:pt idx="19">
                  <c:v>6.4517550139321784</c:v>
                </c:pt>
                <c:pt idx="20">
                  <c:v>6.134563917310043</c:v>
                </c:pt>
                <c:pt idx="21">
                  <c:v>5.6499664085817818</c:v>
                </c:pt>
                <c:pt idx="22">
                  <c:v>5.3239644481645874</c:v>
                </c:pt>
                <c:pt idx="23">
                  <c:v>4.8702049627190327</c:v>
                </c:pt>
                <c:pt idx="24">
                  <c:v>4.4054318975296543</c:v>
                </c:pt>
                <c:pt idx="25">
                  <c:v>3.7831646420035905</c:v>
                </c:pt>
                <c:pt idx="26">
                  <c:v>3.5056224324592224</c:v>
                </c:pt>
                <c:pt idx="27">
                  <c:v>2.7357732083659152</c:v>
                </c:pt>
                <c:pt idx="28">
                  <c:v>2.1013910151216448</c:v>
                </c:pt>
                <c:pt idx="29">
                  <c:v>1.6156921484190006</c:v>
                </c:pt>
                <c:pt idx="30">
                  <c:v>1.0947498265361189</c:v>
                </c:pt>
                <c:pt idx="31">
                  <c:v>0.6894500919633908</c:v>
                </c:pt>
                <c:pt idx="32">
                  <c:v>0.40970516647025784</c:v>
                </c:pt>
                <c:pt idx="33">
                  <c:v>0.23899468044098374</c:v>
                </c:pt>
                <c:pt idx="34">
                  <c:v>0.11013579743824135</c:v>
                </c:pt>
                <c:pt idx="35">
                  <c:v>6.2777404539797577E-2</c:v>
                </c:pt>
                <c:pt idx="36">
                  <c:v>3.1939381257089991E-2</c:v>
                </c:pt>
                <c:pt idx="37">
                  <c:v>1.9824443538883442E-2</c:v>
                </c:pt>
                <c:pt idx="38">
                  <c:v>1.3216295692588961E-2</c:v>
                </c:pt>
                <c:pt idx="39">
                  <c:v>3.3040739231472403E-3</c:v>
                </c:pt>
                <c:pt idx="40">
                  <c:v>3.3040739231472403E-3</c:v>
                </c:pt>
                <c:pt idx="41">
                  <c:v>2.2027159487648272E-3</c:v>
                </c:pt>
                <c:pt idx="42">
                  <c:v>4.4054318975296543E-3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1.1013579743824136E-3</c:v>
                </c:pt>
                <c:pt idx="47">
                  <c:v>1.1013579743824136E-3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1.1013579743824136E-3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3-4724-869D-BBF5F1F7A1E5}"/>
            </c:ext>
          </c:extLst>
        </c:ser>
        <c:ser>
          <c:idx val="2"/>
          <c:order val="2"/>
          <c:tx>
            <c:strRef>
              <c:f>'Grafico 8'!$E$68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63-4724-869D-BBF5F1F7A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90304"/>
        <c:axId val="266292224"/>
      </c:lineChart>
      <c:catAx>
        <c:axId val="26629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2224"/>
        <c:crosses val="autoZero"/>
        <c:auto val="1"/>
        <c:lblAlgn val="ctr"/>
        <c:lblOffset val="100"/>
        <c:noMultiLvlLbl val="0"/>
      </c:catAx>
      <c:valAx>
        <c:axId val="266292224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0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3.786574870912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Anno 2018</a:t>
            </a:r>
          </a:p>
        </c:rich>
      </c:tx>
      <c:layout>
        <c:manualLayout>
          <c:xMode val="edge"/>
          <c:yMode val="edge"/>
          <c:x val="8.0926900711996624E-2"/>
          <c:y val="3.38409475465313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22.139580972272494</c:v>
                </c:pt>
                <c:pt idx="1">
                  <c:v>44.411960582903454</c:v>
                </c:pt>
                <c:pt idx="2">
                  <c:v>26.691241563113298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4-4DF7-B7FA-67825D1E29C0}"/>
            </c:ext>
          </c:extLst>
        </c:ser>
        <c:ser>
          <c:idx val="4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45.131220591812884</c:v>
                </c:pt>
                <c:pt idx="1">
                  <c:v>39.045726992583894</c:v>
                </c:pt>
                <c:pt idx="2">
                  <c:v>43.727312327573692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4-4DF7-B7FA-67825D1E29C0}"/>
            </c:ext>
          </c:extLst>
        </c:ser>
        <c:ser>
          <c:idx val="5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32.729198435914633</c:v>
                </c:pt>
                <c:pt idx="1">
                  <c:v>16.542312424512648</c:v>
                </c:pt>
                <c:pt idx="2">
                  <c:v>29.268326955413894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E4-4DF7-B7FA-67825D1E2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406144"/>
        <c:axId val="268412032"/>
      </c:barChart>
      <c:catAx>
        <c:axId val="2684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12032"/>
        <c:crosses val="autoZero"/>
        <c:auto val="1"/>
        <c:lblAlgn val="ctr"/>
        <c:lblOffset val="100"/>
        <c:noMultiLvlLbl val="0"/>
      </c:catAx>
      <c:valAx>
        <c:axId val="2684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0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5.58375634517803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285750</xdr:rowOff>
    </xdr:from>
    <xdr:to>
      <xdr:col>11</xdr:col>
      <xdr:colOff>257175</xdr:colOff>
      <xdr:row>18</xdr:row>
      <xdr:rowOff>0</xdr:rowOff>
    </xdr:to>
    <xdr:graphicFrame macro="">
      <xdr:nvGraphicFramePr>
        <xdr:cNvPr id="2097" name="Grafico 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 macro="">
      <xdr:nvGraphicFramePr>
        <xdr:cNvPr id="20529" name="Grafico 1">
          <a:extLst>
            <a:ext uri="{FF2B5EF4-FFF2-40B4-BE49-F238E27FC236}">
              <a16:creationId xmlns:a16="http://schemas.microsoft.com/office/drawing/2014/main" id="{00000000-0008-0000-1700-00003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0</xdr:rowOff>
    </xdr:to>
    <xdr:graphicFrame macro="">
      <xdr:nvGraphicFramePr>
        <xdr:cNvPr id="22577" name="Grafico 1">
          <a:extLst>
            <a:ext uri="{FF2B5EF4-FFF2-40B4-BE49-F238E27FC236}">
              <a16:creationId xmlns:a16="http://schemas.microsoft.com/office/drawing/2014/main" id="{00000000-0008-0000-19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24625" name="Grafico 1">
          <a:extLst>
            <a:ext uri="{FF2B5EF4-FFF2-40B4-BE49-F238E27FC236}">
              <a16:creationId xmlns:a16="http://schemas.microsoft.com/office/drawing/2014/main" id="{00000000-0008-0000-1B00-00003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5</xdr:row>
      <xdr:rowOff>9525</xdr:rowOff>
    </xdr:from>
    <xdr:to>
      <xdr:col>25</xdr:col>
      <xdr:colOff>247650</xdr:colOff>
      <xdr:row>24</xdr:row>
      <xdr:rowOff>85725</xdr:rowOff>
    </xdr:to>
    <xdr:graphicFrame macro="">
      <xdr:nvGraphicFramePr>
        <xdr:cNvPr id="26673" name="Grafico 1">
          <a:extLst>
            <a:ext uri="{FF2B5EF4-FFF2-40B4-BE49-F238E27FC236}">
              <a16:creationId xmlns:a16="http://schemas.microsoft.com/office/drawing/2014/main" id="{00000000-0008-0000-1F00-00003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19050</xdr:rowOff>
    </xdr:from>
    <xdr:to>
      <xdr:col>17</xdr:col>
      <xdr:colOff>104775</xdr:colOff>
      <xdr:row>22</xdr:row>
      <xdr:rowOff>28575</xdr:rowOff>
    </xdr:to>
    <xdr:graphicFrame macro="">
      <xdr:nvGraphicFramePr>
        <xdr:cNvPr id="28721" name="Grafico 1">
          <a:extLst>
            <a:ext uri="{FF2B5EF4-FFF2-40B4-BE49-F238E27FC236}">
              <a16:creationId xmlns:a16="http://schemas.microsoft.com/office/drawing/2014/main" id="{00000000-0008-0000-2500-00003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180974</xdr:rowOff>
    </xdr:from>
    <xdr:to>
      <xdr:col>19</xdr:col>
      <xdr:colOff>214312</xdr:colOff>
      <xdr:row>21</xdr:row>
      <xdr:rowOff>142874</xdr:rowOff>
    </xdr:to>
    <xdr:graphicFrame macro="">
      <xdr:nvGraphicFramePr>
        <xdr:cNvPr id="30769" name="Grafico 1">
          <a:extLst>
            <a:ext uri="{FF2B5EF4-FFF2-40B4-BE49-F238E27FC236}">
              <a16:creationId xmlns:a16="http://schemas.microsoft.com/office/drawing/2014/main" id="{00000000-0008-0000-2A00-000031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</xdr:row>
      <xdr:rowOff>171450</xdr:rowOff>
    </xdr:from>
    <xdr:to>
      <xdr:col>20</xdr:col>
      <xdr:colOff>200025</xdr:colOff>
      <xdr:row>20</xdr:row>
      <xdr:rowOff>142875</xdr:rowOff>
    </xdr:to>
    <xdr:graphicFrame macro="">
      <xdr:nvGraphicFramePr>
        <xdr:cNvPr id="32817" name="Grafico 1">
          <a:extLst>
            <a:ext uri="{FF2B5EF4-FFF2-40B4-BE49-F238E27FC236}">
              <a16:creationId xmlns:a16="http://schemas.microsoft.com/office/drawing/2014/main" id="{00000000-0008-0000-2C00-000031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447675</xdr:rowOff>
    </xdr:from>
    <xdr:to>
      <xdr:col>19</xdr:col>
      <xdr:colOff>533400</xdr:colOff>
      <xdr:row>16</xdr:row>
      <xdr:rowOff>38100</xdr:rowOff>
    </xdr:to>
    <xdr:graphicFrame macro="">
      <xdr:nvGraphicFramePr>
        <xdr:cNvPr id="34865" name="Grafico 1">
          <a:extLst>
            <a:ext uri="{FF2B5EF4-FFF2-40B4-BE49-F238E27FC236}">
              <a16:creationId xmlns:a16="http://schemas.microsoft.com/office/drawing/2014/main" id="{00000000-0008-0000-2E00-000031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</xdr:row>
      <xdr:rowOff>0</xdr:rowOff>
    </xdr:from>
    <xdr:to>
      <xdr:col>13</xdr:col>
      <xdr:colOff>190500</xdr:colOff>
      <xdr:row>24</xdr:row>
      <xdr:rowOff>19050</xdr:rowOff>
    </xdr:to>
    <xdr:graphicFrame macro="">
      <xdr:nvGraphicFramePr>
        <xdr:cNvPr id="36913" name="Grafico 1">
          <a:extLst>
            <a:ext uri="{FF2B5EF4-FFF2-40B4-BE49-F238E27FC236}">
              <a16:creationId xmlns:a16="http://schemas.microsoft.com/office/drawing/2014/main" id="{00000000-0008-0000-3A00-00003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5</xdr:row>
      <xdr:rowOff>0</xdr:rowOff>
    </xdr:from>
    <xdr:to>
      <xdr:col>16</xdr:col>
      <xdr:colOff>238125</xdr:colOff>
      <xdr:row>21</xdr:row>
      <xdr:rowOff>85725</xdr:rowOff>
    </xdr:to>
    <xdr:graphicFrame macro="">
      <xdr:nvGraphicFramePr>
        <xdr:cNvPr id="1073" name="Grafico 1">
          <a:extLst>
            <a:ext uri="{FF2B5EF4-FFF2-40B4-BE49-F238E27FC236}">
              <a16:creationId xmlns:a16="http://schemas.microsoft.com/office/drawing/2014/main" id="{00000000-0008-0000-3D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38100</xdr:rowOff>
    </xdr:from>
    <xdr:to>
      <xdr:col>13</xdr:col>
      <xdr:colOff>95250</xdr:colOff>
      <xdr:row>22</xdr:row>
      <xdr:rowOff>152400</xdr:rowOff>
    </xdr:to>
    <xdr:graphicFrame macro="">
      <xdr:nvGraphicFramePr>
        <xdr:cNvPr id="4145" name="Grafico 1">
          <a:extLst>
            <a:ext uri="{FF2B5EF4-FFF2-40B4-BE49-F238E27FC236}">
              <a16:creationId xmlns:a16="http://schemas.microsoft.com/office/drawing/2014/main" id="{00000000-0008-0000-0400-00003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</xdr:row>
      <xdr:rowOff>47625</xdr:rowOff>
    </xdr:from>
    <xdr:to>
      <xdr:col>22</xdr:col>
      <xdr:colOff>209550</xdr:colOff>
      <xdr:row>20</xdr:row>
      <xdr:rowOff>85725</xdr:rowOff>
    </xdr:to>
    <xdr:graphicFrame macro="">
      <xdr:nvGraphicFramePr>
        <xdr:cNvPr id="39985" name="Grafico 2">
          <a:extLst>
            <a:ext uri="{FF2B5EF4-FFF2-40B4-BE49-F238E27FC236}">
              <a16:creationId xmlns:a16="http://schemas.microsoft.com/office/drawing/2014/main" id="{00000000-0008-0000-4300-000031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14</xdr:row>
      <xdr:rowOff>76200</xdr:rowOff>
    </xdr:from>
    <xdr:to>
      <xdr:col>5</xdr:col>
      <xdr:colOff>609600</xdr:colOff>
      <xdr:row>34</xdr:row>
      <xdr:rowOff>9525</xdr:rowOff>
    </xdr:to>
    <xdr:graphicFrame macro="">
      <xdr:nvGraphicFramePr>
        <xdr:cNvPr id="42033" name="Grafico 1">
          <a:extLst>
            <a:ext uri="{FF2B5EF4-FFF2-40B4-BE49-F238E27FC236}">
              <a16:creationId xmlns:a16="http://schemas.microsoft.com/office/drawing/2014/main" id="{00000000-0008-0000-4700-000031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579120</xdr:colOff>
      <xdr:row>3</xdr:row>
      <xdr:rowOff>7620</xdr:rowOff>
    </xdr:from>
    <xdr:to>
      <xdr:col>15</xdr:col>
      <xdr:colOff>460020</xdr:colOff>
      <xdr:row>22</xdr:row>
      <xdr:rowOff>132900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582706</xdr:colOff>
      <xdr:row>23</xdr:row>
      <xdr:rowOff>179294</xdr:rowOff>
    </xdr:from>
    <xdr:to>
      <xdr:col>15</xdr:col>
      <xdr:colOff>654106</xdr:colOff>
      <xdr:row>46</xdr:row>
      <xdr:rowOff>168087</xdr:rowOff>
    </xdr:to>
    <xdr:graphicFrame macro="">
      <xdr:nvGraphicFramePr>
        <xdr:cNvPr id="3" name="Grafico 1"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36</xdr:row>
      <xdr:rowOff>38100</xdr:rowOff>
    </xdr:from>
    <xdr:to>
      <xdr:col>8</xdr:col>
      <xdr:colOff>428625</xdr:colOff>
      <xdr:row>70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26</xdr:row>
      <xdr:rowOff>171450</xdr:rowOff>
    </xdr:from>
    <xdr:to>
      <xdr:col>11</xdr:col>
      <xdr:colOff>352425</xdr:colOff>
      <xdr:row>42</xdr:row>
      <xdr:rowOff>180975</xdr:rowOff>
    </xdr:to>
    <xdr:graphicFrame macro="">
      <xdr:nvGraphicFramePr>
        <xdr:cNvPr id="6193" name="Grafico 1">
          <a:extLst>
            <a:ext uri="{FF2B5EF4-FFF2-40B4-BE49-F238E27FC236}">
              <a16:creationId xmlns:a16="http://schemas.microsoft.com/office/drawing/2014/main" id="{00000000-0008-0000-0700-00003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95248</xdr:colOff>
      <xdr:row>25</xdr:row>
      <xdr:rowOff>190500</xdr:rowOff>
    </xdr:from>
    <xdr:to>
      <xdr:col>14</xdr:col>
      <xdr:colOff>276225</xdr:colOff>
      <xdr:row>46</xdr:row>
      <xdr:rowOff>57150</xdr:rowOff>
    </xdr:to>
    <xdr:graphicFrame macro="">
      <xdr:nvGraphicFramePr>
        <xdr:cNvPr id="8241" name="Grafico 1">
          <a:extLst>
            <a:ext uri="{FF2B5EF4-FFF2-40B4-BE49-F238E27FC236}">
              <a16:creationId xmlns:a16="http://schemas.microsoft.com/office/drawing/2014/main" id="{00000000-0008-0000-0800-00003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57150</xdr:rowOff>
    </xdr:from>
    <xdr:to>
      <xdr:col>11</xdr:col>
      <xdr:colOff>133350</xdr:colOff>
      <xdr:row>23</xdr:row>
      <xdr:rowOff>38100</xdr:rowOff>
    </xdr:to>
    <xdr:graphicFrame macro="">
      <xdr:nvGraphicFramePr>
        <xdr:cNvPr id="10289" name="Grafico 1">
          <a:extLst>
            <a:ext uri="{FF2B5EF4-FFF2-40B4-BE49-F238E27FC236}">
              <a16:creationId xmlns:a16="http://schemas.microsoft.com/office/drawing/2014/main" id="{00000000-0008-0000-0E00-00003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10</xdr:row>
      <xdr:rowOff>180975</xdr:rowOff>
    </xdr:from>
    <xdr:to>
      <xdr:col>11</xdr:col>
      <xdr:colOff>428625</xdr:colOff>
      <xdr:row>31</xdr:row>
      <xdr:rowOff>104775</xdr:rowOff>
    </xdr:to>
    <xdr:graphicFrame macro="">
      <xdr:nvGraphicFramePr>
        <xdr:cNvPr id="12337" name="Grafico 2">
          <a:extLst>
            <a:ext uri="{FF2B5EF4-FFF2-40B4-BE49-F238E27FC236}">
              <a16:creationId xmlns:a16="http://schemas.microsoft.com/office/drawing/2014/main" id="{00000000-0008-0000-1100-00003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5</xdr:row>
      <xdr:rowOff>152400</xdr:rowOff>
    </xdr:from>
    <xdr:to>
      <xdr:col>14</xdr:col>
      <xdr:colOff>368300</xdr:colOff>
      <xdr:row>23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419099</xdr:colOff>
      <xdr:row>5</xdr:row>
      <xdr:rowOff>161925</xdr:rowOff>
    </xdr:from>
    <xdr:to>
      <xdr:col>24</xdr:col>
      <xdr:colOff>285750</xdr:colOff>
      <xdr:row>33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28575</xdr:rowOff>
    </xdr:from>
    <xdr:to>
      <xdr:col>16</xdr:col>
      <xdr:colOff>476250</xdr:colOff>
      <xdr:row>20</xdr:row>
      <xdr:rowOff>76200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92D050"/>
  </sheetPr>
  <dimension ref="A1:J28"/>
  <sheetViews>
    <sheetView tabSelected="1" workbookViewId="0">
      <selection activeCell="A21" sqref="A21"/>
    </sheetView>
  </sheetViews>
  <sheetFormatPr defaultColWidth="14.7109375" defaultRowHeight="15"/>
  <cols>
    <col min="1" max="1" width="14.7109375" customWidth="1"/>
    <col min="2" max="2" width="12.7109375" bestFit="1" customWidth="1"/>
    <col min="3" max="3" width="14.140625" bestFit="1" customWidth="1"/>
    <col min="8" max="8" width="4.42578125" customWidth="1"/>
  </cols>
  <sheetData>
    <row r="1" spans="1:7" ht="38.25" customHeight="1">
      <c r="A1" s="343" t="s">
        <v>613</v>
      </c>
      <c r="B1" s="343"/>
      <c r="C1" s="343"/>
      <c r="D1" s="343"/>
      <c r="E1" s="343"/>
    </row>
    <row r="2" spans="1:7" ht="15.75" thickBot="1"/>
    <row r="3" spans="1:7" ht="52.5" thickTop="1" thickBot="1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7" ht="15.75" thickBot="1">
      <c r="A4" s="2">
        <v>2002</v>
      </c>
      <c r="B4" s="3">
        <v>17</v>
      </c>
      <c r="C4" s="3">
        <v>482</v>
      </c>
      <c r="D4" s="4">
        <v>367932</v>
      </c>
      <c r="E4" s="4">
        <v>372218</v>
      </c>
    </row>
    <row r="5" spans="1:7" ht="15.75" thickBot="1">
      <c r="A5" s="2">
        <v>2003</v>
      </c>
      <c r="B5" s="3">
        <v>18</v>
      </c>
      <c r="C5" s="3">
        <v>541</v>
      </c>
      <c r="D5" s="4">
        <v>452984</v>
      </c>
      <c r="E5" s="4">
        <v>458748</v>
      </c>
    </row>
    <row r="6" spans="1:7" ht="15.75" thickBot="1">
      <c r="A6" s="2">
        <v>2004</v>
      </c>
      <c r="B6" s="3">
        <v>18</v>
      </c>
      <c r="C6" s="3">
        <v>527</v>
      </c>
      <c r="D6" s="4">
        <v>474893</v>
      </c>
      <c r="E6" s="4">
        <v>480820</v>
      </c>
    </row>
    <row r="7" spans="1:7" ht="15.75" thickBot="1">
      <c r="A7" s="2">
        <v>2005</v>
      </c>
      <c r="B7" s="3">
        <v>19</v>
      </c>
      <c r="C7" s="3">
        <v>560</v>
      </c>
      <c r="D7" s="4">
        <v>504770</v>
      </c>
      <c r="E7" s="4">
        <v>511436</v>
      </c>
    </row>
    <row r="8" spans="1:7" ht="15.75" thickBot="1">
      <c r="A8" s="2">
        <v>2006</v>
      </c>
      <c r="B8" s="3">
        <v>20</v>
      </c>
      <c r="C8" s="3">
        <v>554</v>
      </c>
      <c r="D8" s="4">
        <v>517135</v>
      </c>
      <c r="E8" s="4">
        <v>524290</v>
      </c>
    </row>
    <row r="9" spans="1:7" ht="15.75" thickBot="1">
      <c r="A9" s="2">
        <v>2007</v>
      </c>
      <c r="B9" s="3">
        <v>20</v>
      </c>
      <c r="C9" s="3">
        <v>541</v>
      </c>
      <c r="D9" s="4">
        <v>520369</v>
      </c>
      <c r="E9" s="4">
        <v>526729</v>
      </c>
    </row>
    <row r="10" spans="1:7" ht="15.75" thickBot="1">
      <c r="A10" s="2">
        <v>2008</v>
      </c>
      <c r="B10" s="3">
        <v>21</v>
      </c>
      <c r="C10" s="3">
        <v>551</v>
      </c>
      <c r="D10" s="4">
        <v>544718</v>
      </c>
      <c r="E10" s="4">
        <v>552725</v>
      </c>
    </row>
    <row r="11" spans="1:7" ht="15.75" thickBot="1">
      <c r="A11" s="2">
        <v>2009</v>
      </c>
      <c r="B11" s="3">
        <v>21</v>
      </c>
      <c r="C11" s="3">
        <v>549</v>
      </c>
      <c r="D11" s="4">
        <v>548570</v>
      </c>
      <c r="E11" s="4">
        <v>557300</v>
      </c>
    </row>
    <row r="12" spans="1:7" ht="15.75" thickBot="1">
      <c r="A12" s="2">
        <v>2010</v>
      </c>
      <c r="B12" s="3">
        <v>21</v>
      </c>
      <c r="C12" s="3">
        <v>531</v>
      </c>
      <c r="D12" s="4">
        <v>545493</v>
      </c>
      <c r="E12" s="4">
        <v>554428</v>
      </c>
    </row>
    <row r="13" spans="1:7" ht="15.75" thickBot="1">
      <c r="A13" s="2">
        <v>2011</v>
      </c>
      <c r="B13" s="3">
        <v>21</v>
      </c>
      <c r="C13" s="3">
        <v>516</v>
      </c>
      <c r="D13" s="4">
        <v>532280</v>
      </c>
      <c r="E13" s="4">
        <v>541206</v>
      </c>
    </row>
    <row r="14" spans="1:7" ht="15.75" thickBot="1">
      <c r="A14" s="2">
        <v>2012</v>
      </c>
      <c r="B14" s="3">
        <v>21</v>
      </c>
      <c r="C14" s="3">
        <v>498</v>
      </c>
      <c r="D14" s="4">
        <v>526567</v>
      </c>
      <c r="E14" s="4">
        <v>535428</v>
      </c>
    </row>
    <row r="15" spans="1:7" ht="15.75" thickBot="1">
      <c r="A15" s="2">
        <v>2013</v>
      </c>
      <c r="B15" s="3">
        <v>21</v>
      </c>
      <c r="C15" s="3">
        <v>482</v>
      </c>
      <c r="D15" s="4">
        <v>503272</v>
      </c>
      <c r="E15" s="4">
        <v>512327</v>
      </c>
      <c r="G15" s="218"/>
    </row>
    <row r="16" spans="1:7" ht="15.75" thickBot="1">
      <c r="A16" s="2">
        <v>2014</v>
      </c>
      <c r="B16" s="3">
        <v>21</v>
      </c>
      <c r="C16" s="3">
        <v>467</v>
      </c>
      <c r="D16" s="4">
        <v>493682</v>
      </c>
      <c r="E16" s="4">
        <v>502446</v>
      </c>
    </row>
    <row r="17" spans="1:10" ht="15.75" thickBot="1">
      <c r="A17" s="2">
        <v>2015</v>
      </c>
      <c r="B17" s="3">
        <v>21</v>
      </c>
      <c r="C17" s="3">
        <v>457</v>
      </c>
      <c r="D17" s="4">
        <v>478165</v>
      </c>
      <c r="E17" s="4">
        <v>486451</v>
      </c>
    </row>
    <row r="18" spans="1:10" ht="15.75" thickBot="1">
      <c r="A18" s="2">
        <v>2016</v>
      </c>
      <c r="B18" s="3">
        <v>21</v>
      </c>
      <c r="C18" s="3">
        <v>427</v>
      </c>
      <c r="D18" s="4">
        <v>466707</v>
      </c>
      <c r="E18" s="4">
        <v>474925</v>
      </c>
    </row>
    <row r="19" spans="1:10" ht="14.25" customHeight="1" thickBot="1">
      <c r="A19" s="2">
        <v>2017</v>
      </c>
      <c r="B19" s="3">
        <v>21</v>
      </c>
      <c r="C19" s="3">
        <v>399</v>
      </c>
      <c r="D19" s="4">
        <v>453270</v>
      </c>
      <c r="E19" s="4">
        <v>461282</v>
      </c>
    </row>
    <row r="20" spans="1:10" ht="15.75" thickBot="1">
      <c r="A20" s="2">
        <v>2018</v>
      </c>
      <c r="B20" s="3">
        <v>21</v>
      </c>
      <c r="C20" s="304">
        <v>397</v>
      </c>
      <c r="D20" s="4">
        <v>435113</v>
      </c>
      <c r="E20" s="4">
        <v>442676</v>
      </c>
    </row>
    <row r="21" spans="1:10">
      <c r="I21" s="273"/>
    </row>
    <row r="22" spans="1:10">
      <c r="I22" s="340"/>
      <c r="J22" s="341"/>
    </row>
    <row r="23" spans="1:10">
      <c r="D23" s="97"/>
      <c r="E23" s="97"/>
      <c r="J23" s="341"/>
    </row>
    <row r="25" spans="1:10">
      <c r="D25" t="s">
        <v>622</v>
      </c>
      <c r="E25" t="s">
        <v>620</v>
      </c>
    </row>
    <row r="28" spans="1:10">
      <c r="D28" t="s">
        <v>621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>
    <tabColor rgb="FF92D050"/>
  </sheetPr>
  <dimension ref="A1:T25"/>
  <sheetViews>
    <sheetView workbookViewId="0">
      <selection activeCell="A12" sqref="A12"/>
    </sheetView>
  </sheetViews>
  <sheetFormatPr defaultColWidth="8.85546875" defaultRowHeight="15"/>
  <cols>
    <col min="3" max="3" width="9.42578125" bestFit="1" customWidth="1"/>
    <col min="7" max="7" width="9.42578125" bestFit="1" customWidth="1"/>
    <col min="9" max="9" width="11.42578125" customWidth="1"/>
  </cols>
  <sheetData>
    <row r="1" spans="1:20">
      <c r="A1" s="371" t="s">
        <v>68</v>
      </c>
      <c r="B1" s="371"/>
      <c r="C1" s="371"/>
      <c r="D1" s="371"/>
      <c r="E1" s="371"/>
      <c r="F1" s="371"/>
      <c r="G1" s="371"/>
      <c r="H1" s="371"/>
      <c r="I1" s="371"/>
    </row>
    <row r="2" spans="1:20" ht="15.75" thickBot="1"/>
    <row r="3" spans="1:20" ht="48" customHeight="1" thickTop="1" thickBot="1">
      <c r="A3" s="349" t="s">
        <v>69</v>
      </c>
      <c r="B3" s="372" t="s">
        <v>70</v>
      </c>
      <c r="C3" s="372"/>
      <c r="D3" s="372" t="s">
        <v>71</v>
      </c>
      <c r="E3" s="372"/>
      <c r="F3" s="349" t="s">
        <v>72</v>
      </c>
      <c r="G3" s="372" t="s">
        <v>73</v>
      </c>
      <c r="H3" s="372"/>
      <c r="I3" s="349" t="s">
        <v>74</v>
      </c>
    </row>
    <row r="4" spans="1:20" ht="15.75" thickBot="1">
      <c r="A4" s="351"/>
      <c r="B4" s="19" t="s">
        <v>75</v>
      </c>
      <c r="C4" s="19" t="s">
        <v>62</v>
      </c>
      <c r="D4" s="19" t="s">
        <v>75</v>
      </c>
      <c r="E4" s="19" t="s">
        <v>62</v>
      </c>
      <c r="F4" s="351"/>
      <c r="G4" s="33" t="s">
        <v>61</v>
      </c>
      <c r="H4" s="33" t="s">
        <v>62</v>
      </c>
      <c r="I4" s="351"/>
    </row>
    <row r="5" spans="1:20" ht="15.75" thickBot="1">
      <c r="A5" s="6" t="s">
        <v>63</v>
      </c>
      <c r="B5" s="239">
        <v>16</v>
      </c>
      <c r="C5" s="217">
        <f>B5/F5*100</f>
        <v>17.20430107526882</v>
      </c>
      <c r="D5" s="239"/>
      <c r="E5" s="217"/>
      <c r="F5" s="221">
        <v>93</v>
      </c>
      <c r="G5" s="221">
        <v>26334</v>
      </c>
      <c r="H5" s="69">
        <f>G5/$G$10*100</f>
        <v>6.057218564981576</v>
      </c>
      <c r="I5" s="7">
        <f>G5/F5</f>
        <v>283.16129032258067</v>
      </c>
    </row>
    <row r="6" spans="1:20" ht="15.75" thickBot="1">
      <c r="A6" s="6" t="s">
        <v>64</v>
      </c>
      <c r="B6" s="239">
        <v>51</v>
      </c>
      <c r="C6" s="217">
        <f t="shared" ref="C6:C9" si="0">B6/F6*100</f>
        <v>38.931297709923662</v>
      </c>
      <c r="D6" s="239">
        <v>8</v>
      </c>
      <c r="E6" s="217">
        <f t="shared" ref="E6:E10" si="1">D6/F6*100</f>
        <v>6.1068702290076331</v>
      </c>
      <c r="F6" s="221">
        <v>131</v>
      </c>
      <c r="G6" s="221">
        <v>83674</v>
      </c>
      <c r="H6" s="69">
        <f t="shared" ref="H6:H9" si="2">G6/$G$10*100</f>
        <v>19.246286405645492</v>
      </c>
      <c r="I6" s="7">
        <f t="shared" ref="I6:I9" si="3">G6/F6</f>
        <v>638.73282442748086</v>
      </c>
    </row>
    <row r="7" spans="1:20" ht="15.75" thickBot="1">
      <c r="A7" s="6" t="s">
        <v>65</v>
      </c>
      <c r="B7" s="239">
        <v>30</v>
      </c>
      <c r="C7" s="217">
        <f t="shared" si="0"/>
        <v>47.619047619047613</v>
      </c>
      <c r="D7" s="239">
        <v>10</v>
      </c>
      <c r="E7" s="217">
        <f t="shared" si="1"/>
        <v>15.873015873015872</v>
      </c>
      <c r="F7" s="221">
        <v>63</v>
      </c>
      <c r="G7" s="221">
        <v>55980</v>
      </c>
      <c r="H7" s="69">
        <f t="shared" si="2"/>
        <v>12.876247257069515</v>
      </c>
      <c r="I7" s="7">
        <f t="shared" si="3"/>
        <v>888.57142857142856</v>
      </c>
    </row>
    <row r="8" spans="1:20" ht="15.75" thickBot="1">
      <c r="A8" s="6" t="s">
        <v>66</v>
      </c>
      <c r="B8" s="239">
        <v>108</v>
      </c>
      <c r="C8" s="217">
        <f t="shared" si="0"/>
        <v>78.832116788321173</v>
      </c>
      <c r="D8" s="239">
        <v>84</v>
      </c>
      <c r="E8" s="217">
        <f t="shared" si="1"/>
        <v>61.313868613138688</v>
      </c>
      <c r="F8" s="221">
        <v>137</v>
      </c>
      <c r="G8" s="221">
        <v>203092</v>
      </c>
      <c r="H8" s="69">
        <f t="shared" si="2"/>
        <v>46.714233796583812</v>
      </c>
      <c r="I8" s="7">
        <f t="shared" si="3"/>
        <v>1482.4233576642337</v>
      </c>
    </row>
    <row r="9" spans="1:20" ht="15.75" thickBot="1">
      <c r="A9" s="6" t="s">
        <v>76</v>
      </c>
      <c r="B9" s="239">
        <v>18</v>
      </c>
      <c r="C9" s="217">
        <f t="shared" si="0"/>
        <v>94.73684210526315</v>
      </c>
      <c r="D9" s="239">
        <v>18</v>
      </c>
      <c r="E9" s="217">
        <f t="shared" si="1"/>
        <v>94.73684210526315</v>
      </c>
      <c r="F9" s="221">
        <v>19</v>
      </c>
      <c r="G9" s="221">
        <v>65674</v>
      </c>
      <c r="H9" s="69">
        <f t="shared" si="2"/>
        <v>15.106013975719602</v>
      </c>
      <c r="I9" s="7">
        <f t="shared" si="3"/>
        <v>3456.5263157894738</v>
      </c>
      <c r="M9" s="258"/>
      <c r="N9" s="258"/>
      <c r="O9" s="258"/>
      <c r="P9" s="258"/>
      <c r="Q9" s="258"/>
      <c r="R9" s="258"/>
      <c r="S9" s="258"/>
      <c r="T9" s="258"/>
    </row>
    <row r="10" spans="1:20" ht="15.75" thickBot="1">
      <c r="A10" s="9" t="s">
        <v>28</v>
      </c>
      <c r="B10" s="11">
        <f>SUM(B5:B9)</f>
        <v>223</v>
      </c>
      <c r="C10" s="70">
        <f>B10/F10*100</f>
        <v>50.338600451467265</v>
      </c>
      <c r="D10" s="11">
        <f>SUM(D5:D9)</f>
        <v>120</v>
      </c>
      <c r="E10" s="335">
        <f t="shared" si="1"/>
        <v>27.088036117381492</v>
      </c>
      <c r="F10" s="10">
        <v>443</v>
      </c>
      <c r="G10" s="10">
        <f>SUM(G5:G9)</f>
        <v>434754</v>
      </c>
      <c r="H10" s="70">
        <v>100</v>
      </c>
      <c r="I10" s="10">
        <f>G10/F10</f>
        <v>981.38600451467266</v>
      </c>
      <c r="M10" s="258"/>
      <c r="N10" s="258"/>
      <c r="O10" s="258"/>
      <c r="P10" s="258"/>
      <c r="Q10" s="258"/>
      <c r="R10" s="258"/>
      <c r="S10" s="258"/>
      <c r="T10" s="258"/>
    </row>
    <row r="11" spans="1:20" ht="15.75" thickTop="1">
      <c r="M11" s="258"/>
      <c r="N11" s="258"/>
      <c r="O11" s="258"/>
      <c r="P11" s="258"/>
      <c r="Q11" s="258"/>
      <c r="R11" s="258"/>
      <c r="S11" s="258"/>
      <c r="T11" s="258"/>
    </row>
    <row r="12" spans="1:20">
      <c r="M12" s="258"/>
      <c r="N12" s="258"/>
      <c r="O12" s="258"/>
      <c r="P12" s="258"/>
      <c r="Q12" s="258"/>
      <c r="R12" s="258"/>
      <c r="S12" s="258"/>
      <c r="T12" s="258"/>
    </row>
    <row r="13" spans="1:20">
      <c r="M13" s="258"/>
      <c r="N13" s="258"/>
      <c r="O13" s="258"/>
      <c r="P13" s="258"/>
      <c r="Q13" s="258"/>
      <c r="R13" s="258"/>
      <c r="S13" s="258"/>
      <c r="T13" s="258"/>
    </row>
    <row r="14" spans="1:20">
      <c r="M14" s="258"/>
      <c r="N14" s="258"/>
      <c r="O14" s="258"/>
      <c r="P14" s="258"/>
      <c r="Q14" s="258"/>
      <c r="R14" s="258"/>
      <c r="S14" s="258"/>
      <c r="T14" s="258"/>
    </row>
    <row r="15" spans="1:20">
      <c r="M15" s="258"/>
      <c r="N15" s="258"/>
      <c r="O15" s="258"/>
      <c r="P15" s="258"/>
      <c r="Q15" s="258"/>
      <c r="R15" s="258"/>
      <c r="S15" s="258"/>
      <c r="T15" s="258"/>
    </row>
    <row r="16" spans="1:20">
      <c r="G16" s="237"/>
      <c r="M16" s="258"/>
      <c r="N16" s="258"/>
      <c r="O16" s="258"/>
      <c r="P16" s="258"/>
      <c r="Q16" s="258"/>
      <c r="R16" s="258"/>
      <c r="S16" s="258"/>
      <c r="T16" s="258"/>
    </row>
    <row r="17" spans="7:20">
      <c r="G17" s="273"/>
      <c r="M17" s="258"/>
      <c r="N17" s="258"/>
      <c r="O17" s="258"/>
      <c r="P17" s="258"/>
      <c r="Q17" s="258"/>
      <c r="R17" s="258"/>
      <c r="S17" s="258"/>
      <c r="T17" s="258"/>
    </row>
    <row r="19" spans="7:20">
      <c r="M19" s="258"/>
      <c r="N19" s="258"/>
      <c r="O19" s="258"/>
      <c r="P19" s="258"/>
      <c r="Q19" s="258"/>
      <c r="R19" s="258"/>
      <c r="S19" s="258"/>
      <c r="T19" s="258"/>
    </row>
    <row r="20" spans="7:20">
      <c r="M20" s="258"/>
      <c r="N20" s="258"/>
      <c r="O20" s="258"/>
      <c r="P20" s="258"/>
      <c r="Q20" s="258"/>
      <c r="R20" s="258"/>
      <c r="S20" s="258"/>
      <c r="T20" s="258"/>
    </row>
    <row r="25" spans="7:20">
      <c r="L25" t="s">
        <v>624</v>
      </c>
    </row>
  </sheetData>
  <mergeCells count="7">
    <mergeCell ref="A1:I1"/>
    <mergeCell ref="A3:A4"/>
    <mergeCell ref="B3:C3"/>
    <mergeCell ref="D3:E3"/>
    <mergeCell ref="F3:F4"/>
    <mergeCell ref="G3:H3"/>
    <mergeCell ref="I3:I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1">
    <tabColor rgb="FF92D050"/>
  </sheetPr>
  <dimension ref="A1:O16"/>
  <sheetViews>
    <sheetView workbookViewId="0">
      <selection sqref="A1:M1"/>
    </sheetView>
  </sheetViews>
  <sheetFormatPr defaultColWidth="8.85546875" defaultRowHeight="15"/>
  <cols>
    <col min="1" max="1" width="11.85546875" customWidth="1"/>
    <col min="2" max="2" width="9.42578125" customWidth="1"/>
    <col min="3" max="3" width="17.42578125" customWidth="1"/>
    <col min="4" max="4" width="20.7109375" customWidth="1"/>
    <col min="7" max="7" width="9.42578125" customWidth="1"/>
    <col min="8" max="9" width="9.140625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</cols>
  <sheetData>
    <row r="1" spans="1:15">
      <c r="A1" s="371" t="s">
        <v>77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5" ht="15.75" thickBot="1"/>
    <row r="3" spans="1:15" ht="16.5" thickTop="1" thickBot="1">
      <c r="A3" s="17" t="s">
        <v>78</v>
      </c>
      <c r="B3" s="372" t="s">
        <v>80</v>
      </c>
      <c r="C3" s="372"/>
      <c r="D3" s="372"/>
      <c r="E3" s="372"/>
      <c r="F3" s="372" t="s">
        <v>81</v>
      </c>
      <c r="G3" s="372"/>
      <c r="H3" s="372"/>
      <c r="I3" s="372"/>
      <c r="J3" s="373" t="s">
        <v>82</v>
      </c>
      <c r="K3" s="373"/>
      <c r="L3" s="373"/>
      <c r="M3" s="373"/>
    </row>
    <row r="4" spans="1:15">
      <c r="A4" s="24" t="s">
        <v>79</v>
      </c>
      <c r="B4" s="374" t="s">
        <v>60</v>
      </c>
      <c r="C4" s="374"/>
      <c r="D4" s="374" t="s">
        <v>48</v>
      </c>
      <c r="E4" s="374"/>
      <c r="F4" s="374" t="s">
        <v>84</v>
      </c>
      <c r="G4" s="374"/>
      <c r="H4" s="374" t="s">
        <v>48</v>
      </c>
      <c r="I4" s="374"/>
      <c r="J4" s="375" t="s">
        <v>84</v>
      </c>
      <c r="K4" s="375"/>
      <c r="L4" s="375" t="s">
        <v>48</v>
      </c>
      <c r="M4" s="375"/>
    </row>
    <row r="5" spans="1:15" ht="15.75" thickBot="1">
      <c r="A5" s="35"/>
      <c r="B5" s="377" t="s">
        <v>83</v>
      </c>
      <c r="C5" s="377"/>
      <c r="D5" s="377"/>
      <c r="E5" s="377"/>
      <c r="F5" s="377"/>
      <c r="G5" s="377"/>
      <c r="H5" s="377"/>
      <c r="I5" s="377"/>
      <c r="J5" s="376"/>
      <c r="K5" s="376"/>
      <c r="L5" s="376"/>
      <c r="M5" s="376"/>
    </row>
    <row r="6" spans="1:15" ht="15.75" thickBot="1">
      <c r="A6" s="12"/>
      <c r="B6" s="20" t="s">
        <v>75</v>
      </c>
      <c r="C6" s="20" t="s">
        <v>62</v>
      </c>
      <c r="D6" s="20" t="s">
        <v>75</v>
      </c>
      <c r="E6" s="20" t="s">
        <v>62</v>
      </c>
      <c r="F6" s="20" t="s">
        <v>75</v>
      </c>
      <c r="G6" s="20" t="s">
        <v>62</v>
      </c>
      <c r="H6" s="20" t="s">
        <v>75</v>
      </c>
      <c r="I6" s="20" t="s">
        <v>62</v>
      </c>
      <c r="J6" s="37" t="s">
        <v>75</v>
      </c>
      <c r="K6" s="37" t="s">
        <v>62</v>
      </c>
      <c r="L6" s="37" t="s">
        <v>75</v>
      </c>
      <c r="M6" s="37" t="s">
        <v>62</v>
      </c>
    </row>
    <row r="7" spans="1:15" ht="15.75" thickBot="1">
      <c r="A7" s="6" t="s">
        <v>63</v>
      </c>
      <c r="B7" s="7">
        <v>16</v>
      </c>
      <c r="C7" s="217">
        <f>B7/'Tab. 5'!B6*100</f>
        <v>19.277108433734941</v>
      </c>
      <c r="D7" s="7">
        <v>6083</v>
      </c>
      <c r="E7" s="217">
        <f>D7/'Tab. 5'!C6*100</f>
        <v>24.610591900311526</v>
      </c>
      <c r="F7" s="21"/>
      <c r="G7" s="336">
        <f>F7/'Tab. 5'!E6*100</f>
        <v>0</v>
      </c>
      <c r="H7" s="21">
        <v>0</v>
      </c>
      <c r="I7" s="336">
        <f>H7/'Tab. 5'!F6*100</f>
        <v>0</v>
      </c>
      <c r="J7" s="38"/>
      <c r="K7" s="38"/>
      <c r="L7" s="38"/>
      <c r="M7" s="38"/>
      <c r="O7" s="97">
        <f>B7+F7</f>
        <v>16</v>
      </c>
    </row>
    <row r="8" spans="1:15" ht="15.75" thickBot="1">
      <c r="A8" s="6" t="s">
        <v>64</v>
      </c>
      <c r="B8" s="7">
        <v>49</v>
      </c>
      <c r="C8" s="217">
        <f>B8/'Tab. 5'!B7*100</f>
        <v>42.608695652173914</v>
      </c>
      <c r="D8" s="7">
        <v>31369</v>
      </c>
      <c r="E8" s="217">
        <f>D8/'Tab. 5'!C7*100</f>
        <v>42.775520222543435</v>
      </c>
      <c r="F8" s="7">
        <v>2</v>
      </c>
      <c r="G8" s="336">
        <f>F8/'Tab. 5'!E7*100</f>
        <v>12.5</v>
      </c>
      <c r="H8" s="7">
        <v>1074</v>
      </c>
      <c r="I8" s="336">
        <f>H8/'Tab. 5'!F7*100</f>
        <v>10.386847195357833</v>
      </c>
      <c r="J8" s="38"/>
      <c r="K8" s="38"/>
      <c r="L8" s="38"/>
      <c r="M8" s="38"/>
      <c r="O8" s="97">
        <f t="shared" ref="O8:O12" si="0">B8+F8</f>
        <v>51</v>
      </c>
    </row>
    <row r="9" spans="1:15" ht="15.75" thickBot="1">
      <c r="A9" s="6" t="s">
        <v>65</v>
      </c>
      <c r="B9" s="7">
        <v>29</v>
      </c>
      <c r="C9" s="217">
        <f>B9/'Tab. 5'!B8*100</f>
        <v>51.785714285714292</v>
      </c>
      <c r="D9" s="7">
        <v>26345</v>
      </c>
      <c r="E9" s="217">
        <f>D9/'Tab. 5'!C8*100</f>
        <v>52.998450984731136</v>
      </c>
      <c r="F9" s="7">
        <v>1</v>
      </c>
      <c r="G9" s="336">
        <f>F9/'Tab. 5'!E8*100</f>
        <v>14.285714285714285</v>
      </c>
      <c r="H9" s="7">
        <v>969</v>
      </c>
      <c r="I9" s="336">
        <f>H9/'Tab. 5'!F8*100</f>
        <v>15.452081007813746</v>
      </c>
      <c r="J9" s="38"/>
      <c r="K9" s="38"/>
      <c r="L9" s="38"/>
      <c r="M9" s="38"/>
      <c r="O9" s="97">
        <f t="shared" si="0"/>
        <v>30</v>
      </c>
    </row>
    <row r="10" spans="1:15" ht="15.75" thickBot="1">
      <c r="A10" s="6" t="s">
        <v>66</v>
      </c>
      <c r="B10" s="7">
        <v>97</v>
      </c>
      <c r="C10" s="217">
        <f>B10/'Tab. 5'!B9*100</f>
        <v>82.203389830508485</v>
      </c>
      <c r="D10" s="7">
        <v>148343</v>
      </c>
      <c r="E10" s="217">
        <f>D10/'Tab. 5'!C9*100</f>
        <v>83.316764674496056</v>
      </c>
      <c r="F10" s="7">
        <v>11</v>
      </c>
      <c r="G10" s="336">
        <f>F10/'Tab. 5'!E9*100</f>
        <v>57.894736842105267</v>
      </c>
      <c r="H10" s="7">
        <v>15308</v>
      </c>
      <c r="I10" s="336">
        <f>H10/'Tab. 5'!F9*100</f>
        <v>61.121980435216607</v>
      </c>
      <c r="J10" s="38"/>
      <c r="K10" s="38"/>
      <c r="L10" s="38"/>
      <c r="M10" s="38"/>
      <c r="O10" s="97">
        <f t="shared" si="0"/>
        <v>108</v>
      </c>
    </row>
    <row r="11" spans="1:15" ht="15.75" thickBot="1">
      <c r="A11" s="6" t="s">
        <v>76</v>
      </c>
      <c r="B11" s="7">
        <v>17</v>
      </c>
      <c r="C11" s="217">
        <f>B11/'Tab. 5'!B10*100</f>
        <v>94.444444444444443</v>
      </c>
      <c r="D11" s="7">
        <v>59946</v>
      </c>
      <c r="E11" s="217">
        <f>D11/'Tab. 5'!C10*100</f>
        <v>95.137279796857641</v>
      </c>
      <c r="F11" s="7">
        <v>1</v>
      </c>
      <c r="G11" s="336">
        <f>F11/'Tab. 5'!E10*100</f>
        <v>100</v>
      </c>
      <c r="H11" s="7">
        <v>2664</v>
      </c>
      <c r="I11" s="336">
        <f>H11/'Tab. 5'!F10*100</f>
        <v>100</v>
      </c>
      <c r="J11" s="38"/>
      <c r="K11" s="38"/>
      <c r="L11" s="38"/>
      <c r="M11" s="38"/>
      <c r="O11" s="97">
        <f t="shared" si="0"/>
        <v>18</v>
      </c>
    </row>
    <row r="12" spans="1:15" ht="15.75" thickBot="1">
      <c r="A12" s="9" t="s">
        <v>28</v>
      </c>
      <c r="B12" s="240">
        <f>SUM(B7:B11)</f>
        <v>208</v>
      </c>
      <c r="C12" s="335">
        <f>B12/'Tab. 5'!B11*100</f>
        <v>53.333333333333336</v>
      </c>
      <c r="D12" s="10">
        <f>SUM(D7:D11)</f>
        <v>272086</v>
      </c>
      <c r="E12" s="335">
        <f>D12/'Tab. 5'!C11*100</f>
        <v>69.977907344586271</v>
      </c>
      <c r="F12" s="240">
        <f>SUM(F7:F11)</f>
        <v>15</v>
      </c>
      <c r="G12" s="335">
        <f>F12/'Tab. 5'!E11*100</f>
        <v>32.608695652173914</v>
      </c>
      <c r="H12" s="240">
        <f>SUM(H7:H11)</f>
        <v>20015</v>
      </c>
      <c r="I12" s="335">
        <f>H12/'Tab. 5'!F11*100</f>
        <v>44.121861428917839</v>
      </c>
      <c r="J12" s="39"/>
      <c r="K12" s="39"/>
      <c r="L12" s="39"/>
      <c r="M12" s="39"/>
      <c r="O12" s="97">
        <f t="shared" si="0"/>
        <v>223</v>
      </c>
    </row>
    <row r="13" spans="1:15" ht="15.75" thickTop="1"/>
    <row r="15" spans="1:15">
      <c r="B15" s="97"/>
    </row>
    <row r="16" spans="1:15">
      <c r="B16" s="97"/>
    </row>
  </sheetData>
  <mergeCells count="11">
    <mergeCell ref="A1:M1"/>
    <mergeCell ref="B3:E3"/>
    <mergeCell ref="F3:I3"/>
    <mergeCell ref="J3:M3"/>
    <mergeCell ref="B4:C4"/>
    <mergeCell ref="L4:M5"/>
    <mergeCell ref="B5:C5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>
    <tabColor rgb="FF92D050"/>
  </sheetPr>
  <dimension ref="A1:O15"/>
  <sheetViews>
    <sheetView workbookViewId="0">
      <selection activeCell="A14" sqref="A14"/>
    </sheetView>
  </sheetViews>
  <sheetFormatPr defaultColWidth="8.85546875" defaultRowHeight="15"/>
  <cols>
    <col min="2" max="2" width="5.28515625" customWidth="1"/>
    <col min="3" max="3" width="6.85546875" customWidth="1"/>
    <col min="4" max="4" width="9.28515625" customWidth="1"/>
    <col min="5" max="5" width="6.140625" customWidth="1"/>
    <col min="6" max="6" width="5.28515625" bestFit="1" customWidth="1"/>
    <col min="8" max="8" width="6.42578125" customWidth="1"/>
    <col min="9" max="9" width="6.85546875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</cols>
  <sheetData>
    <row r="1" spans="1:15">
      <c r="A1" s="371" t="s">
        <v>85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5" ht="15.75" thickBot="1"/>
    <row r="3" spans="1:15" ht="16.5" thickTop="1" thickBot="1">
      <c r="A3" s="17" t="s">
        <v>78</v>
      </c>
      <c r="B3" s="372" t="s">
        <v>80</v>
      </c>
      <c r="C3" s="372"/>
      <c r="D3" s="372"/>
      <c r="E3" s="372"/>
      <c r="F3" s="372" t="s">
        <v>81</v>
      </c>
      <c r="G3" s="372"/>
      <c r="H3" s="372"/>
      <c r="I3" s="372"/>
      <c r="J3" s="373" t="s">
        <v>82</v>
      </c>
      <c r="K3" s="373"/>
      <c r="L3" s="373"/>
      <c r="M3" s="373"/>
    </row>
    <row r="4" spans="1:15">
      <c r="A4" s="24" t="s">
        <v>79</v>
      </c>
      <c r="B4" s="374" t="s">
        <v>60</v>
      </c>
      <c r="C4" s="374"/>
      <c r="D4" s="374" t="s">
        <v>48</v>
      </c>
      <c r="E4" s="374"/>
      <c r="F4" s="374" t="s">
        <v>60</v>
      </c>
      <c r="G4" s="374"/>
      <c r="H4" s="374" t="s">
        <v>48</v>
      </c>
      <c r="I4" s="374"/>
      <c r="J4" s="375" t="s">
        <v>84</v>
      </c>
      <c r="K4" s="375"/>
      <c r="L4" s="375" t="s">
        <v>48</v>
      </c>
      <c r="M4" s="375"/>
    </row>
    <row r="5" spans="1:15" ht="15.75" thickBot="1">
      <c r="A5" s="34"/>
      <c r="B5" s="377" t="s">
        <v>83</v>
      </c>
      <c r="C5" s="377"/>
      <c r="D5" s="377"/>
      <c r="E5" s="377"/>
      <c r="F5" s="377" t="s">
        <v>83</v>
      </c>
      <c r="G5" s="377"/>
      <c r="H5" s="377"/>
      <c r="I5" s="377"/>
      <c r="J5" s="376"/>
      <c r="K5" s="376"/>
      <c r="L5" s="376"/>
      <c r="M5" s="376"/>
    </row>
    <row r="6" spans="1:15" ht="15.75" thickBot="1">
      <c r="A6" s="35"/>
      <c r="B6" s="20" t="s">
        <v>75</v>
      </c>
      <c r="C6" s="20" t="s">
        <v>62</v>
      </c>
      <c r="D6" s="20" t="s">
        <v>75</v>
      </c>
      <c r="E6" s="20" t="s">
        <v>62</v>
      </c>
      <c r="F6" s="20" t="s">
        <v>75</v>
      </c>
      <c r="G6" s="20" t="s">
        <v>62</v>
      </c>
      <c r="H6" s="20" t="s">
        <v>75</v>
      </c>
      <c r="I6" s="20" t="s">
        <v>62</v>
      </c>
      <c r="J6" s="37" t="s">
        <v>75</v>
      </c>
      <c r="K6" s="37" t="s">
        <v>62</v>
      </c>
      <c r="L6" s="37" t="s">
        <v>75</v>
      </c>
      <c r="M6" s="37" t="s">
        <v>62</v>
      </c>
    </row>
    <row r="7" spans="1:15" ht="15.75" thickBot="1">
      <c r="A7" s="6" t="s">
        <v>63</v>
      </c>
      <c r="B7" s="7"/>
      <c r="C7" s="69">
        <f>B7/'Tab. 5'!B6*100</f>
        <v>0</v>
      </c>
      <c r="D7" s="221"/>
      <c r="E7" s="69">
        <f>D7/'Tab. 5'!C6*100</f>
        <v>0</v>
      </c>
      <c r="F7" s="21"/>
      <c r="G7" s="80">
        <f>F7/'Tab. 5'!E6*100</f>
        <v>0</v>
      </c>
      <c r="H7" s="337"/>
      <c r="I7" s="80">
        <f>H7/'Tab. 5'!F6*100</f>
        <v>0</v>
      </c>
      <c r="J7" s="38"/>
      <c r="K7" s="38"/>
      <c r="L7" s="38"/>
      <c r="M7" s="38"/>
      <c r="O7" s="97"/>
    </row>
    <row r="8" spans="1:15" ht="15.75" thickBot="1">
      <c r="A8" s="6" t="s">
        <v>64</v>
      </c>
      <c r="B8" s="7">
        <v>8</v>
      </c>
      <c r="C8" s="69">
        <f>B8/'Tab. 5'!B7*100</f>
        <v>6.9565217391304346</v>
      </c>
      <c r="D8" s="221">
        <v>5307</v>
      </c>
      <c r="E8" s="69">
        <f>D8/'Tab. 5'!C7*100</f>
        <v>7.2367523931600619</v>
      </c>
      <c r="F8" s="7"/>
      <c r="G8" s="80">
        <f>F8/'Tab. 5'!E7*100</f>
        <v>0</v>
      </c>
      <c r="H8" s="221"/>
      <c r="I8" s="80">
        <f>H8/'Tab. 5'!F7*100</f>
        <v>0</v>
      </c>
      <c r="J8" s="38"/>
      <c r="K8" s="38"/>
      <c r="L8" s="38"/>
      <c r="M8" s="38"/>
      <c r="O8" s="97"/>
    </row>
    <row r="9" spans="1:15" ht="15.75" thickBot="1">
      <c r="A9" s="6" t="s">
        <v>65</v>
      </c>
      <c r="B9" s="8">
        <v>10</v>
      </c>
      <c r="C9" s="69">
        <f>B9/'Tab. 5'!B8*100</f>
        <v>17.857142857142858</v>
      </c>
      <c r="D9" s="221">
        <v>9136</v>
      </c>
      <c r="E9" s="69">
        <f>D9/'Tab. 5'!C8*100</f>
        <v>18.3789655796737</v>
      </c>
      <c r="F9" s="8"/>
      <c r="G9" s="80">
        <f>F9/'Tab. 5'!E8*100</f>
        <v>0</v>
      </c>
      <c r="H9" s="239"/>
      <c r="I9" s="80">
        <f>H9/'Tab. 5'!F8*100</f>
        <v>0</v>
      </c>
      <c r="J9" s="38"/>
      <c r="K9" s="38"/>
      <c r="L9" s="38"/>
      <c r="M9" s="38"/>
      <c r="O9" s="97"/>
    </row>
    <row r="10" spans="1:15" ht="15.75" thickBot="1">
      <c r="A10" s="6" t="s">
        <v>66</v>
      </c>
      <c r="B10" s="7">
        <v>80</v>
      </c>
      <c r="C10" s="69">
        <f>B10/'Tab. 5'!B9*100</f>
        <v>67.796610169491515</v>
      </c>
      <c r="D10" s="221">
        <v>129017</v>
      </c>
      <c r="E10" s="69">
        <f>D10/'Tab. 5'!C9*100</f>
        <v>72.462327362999659</v>
      </c>
      <c r="F10" s="7">
        <v>4</v>
      </c>
      <c r="G10" s="80">
        <f>F10/'Tab. 5'!E9*100</f>
        <v>21.052631578947366</v>
      </c>
      <c r="H10" s="221">
        <v>6261</v>
      </c>
      <c r="I10" s="80">
        <f>H10/'Tab. 5'!F9*100</f>
        <v>24.999001796765821</v>
      </c>
      <c r="J10" s="38"/>
      <c r="K10" s="38"/>
      <c r="L10" s="38"/>
      <c r="M10" s="38"/>
      <c r="O10" s="97"/>
    </row>
    <row r="11" spans="1:15" ht="15.75" thickBot="1">
      <c r="A11" s="6" t="s">
        <v>76</v>
      </c>
      <c r="B11" s="7">
        <v>17</v>
      </c>
      <c r="C11" s="69">
        <f>B11/'Tab. 5'!B10*100</f>
        <v>94.444444444444443</v>
      </c>
      <c r="D11" s="221">
        <v>59946</v>
      </c>
      <c r="E11" s="69">
        <f>D11/'Tab. 5'!C10*100</f>
        <v>95.137279796857641</v>
      </c>
      <c r="F11" s="7">
        <v>1</v>
      </c>
      <c r="G11" s="80">
        <f>F11/'Tab. 5'!E10*100</f>
        <v>100</v>
      </c>
      <c r="H11" s="221">
        <v>2664</v>
      </c>
      <c r="I11" s="80">
        <f>H11/'Tab. 5'!F10*100</f>
        <v>100</v>
      </c>
      <c r="J11" s="38"/>
      <c r="K11" s="38"/>
      <c r="L11" s="38"/>
      <c r="M11" s="38"/>
      <c r="O11" s="97"/>
    </row>
    <row r="12" spans="1:15" ht="15.75" thickBot="1">
      <c r="A12" s="9" t="s">
        <v>28</v>
      </c>
      <c r="B12" s="10">
        <f>SUM(B7:B11)</f>
        <v>115</v>
      </c>
      <c r="C12" s="70">
        <f>B12/'Tab. 5'!B11*100</f>
        <v>29.487179487179489</v>
      </c>
      <c r="D12" s="10">
        <f>SUM(D7:D11)</f>
        <v>203406</v>
      </c>
      <c r="E12" s="70">
        <f>D12/'Tab. 5'!C11*100</f>
        <v>52.314070629627821</v>
      </c>
      <c r="F12" s="10">
        <f>SUM(F7:F11)</f>
        <v>5</v>
      </c>
      <c r="G12" s="70">
        <f>F12/'Tab. 5'!E11*100</f>
        <v>10.869565217391305</v>
      </c>
      <c r="H12" s="10">
        <f>SUM(H7:H11)</f>
        <v>8925</v>
      </c>
      <c r="I12" s="70">
        <f>H12/'Tab. 5'!F11*100</f>
        <v>19.674624694133986</v>
      </c>
      <c r="J12" s="39"/>
      <c r="K12" s="39"/>
      <c r="L12" s="39"/>
      <c r="M12" s="39"/>
      <c r="O12" s="97"/>
    </row>
    <row r="13" spans="1:15" ht="15.75" thickTop="1"/>
    <row r="15" spans="1:15" s="235" customFormat="1"/>
  </sheetData>
  <mergeCells count="12">
    <mergeCell ref="J4:K5"/>
    <mergeCell ref="L4:M5"/>
    <mergeCell ref="A1:M1"/>
    <mergeCell ref="B3:E3"/>
    <mergeCell ref="F3:I3"/>
    <mergeCell ref="J3:M3"/>
    <mergeCell ref="B4:C4"/>
    <mergeCell ref="B5:C5"/>
    <mergeCell ref="D4:E5"/>
    <mergeCell ref="F4:G4"/>
    <mergeCell ref="F5:G5"/>
    <mergeCell ref="H4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3">
    <tabColor rgb="FF92D050"/>
  </sheetPr>
  <dimension ref="A1:G11"/>
  <sheetViews>
    <sheetView workbookViewId="0">
      <selection activeCell="I31" sqref="I31"/>
    </sheetView>
  </sheetViews>
  <sheetFormatPr defaultColWidth="8.85546875" defaultRowHeight="15"/>
  <cols>
    <col min="3" max="3" width="14" customWidth="1"/>
    <col min="5" max="5" width="10.42578125" customWidth="1"/>
    <col min="7" max="7" width="10.42578125" customWidth="1"/>
  </cols>
  <sheetData>
    <row r="1" spans="1:7" ht="32.25" customHeight="1">
      <c r="A1" s="344" t="s">
        <v>86</v>
      </c>
      <c r="B1" s="344"/>
      <c r="C1" s="344"/>
      <c r="D1" s="344"/>
      <c r="E1" s="344"/>
      <c r="F1" s="344"/>
      <c r="G1" s="344"/>
    </row>
    <row r="2" spans="1:7" ht="15.75" thickBot="1"/>
    <row r="3" spans="1:7" ht="38.25" customHeight="1" thickTop="1" thickBot="1">
      <c r="A3" s="378" t="s">
        <v>87</v>
      </c>
      <c r="B3" s="380" t="s">
        <v>88</v>
      </c>
      <c r="C3" s="380"/>
      <c r="D3" s="380" t="s">
        <v>89</v>
      </c>
      <c r="E3" s="380"/>
      <c r="F3" s="380" t="s">
        <v>90</v>
      </c>
      <c r="G3" s="380"/>
    </row>
    <row r="4" spans="1:7" ht="51.75" thickBot="1">
      <c r="A4" s="379"/>
      <c r="B4" s="40"/>
      <c r="C4" s="41" t="s">
        <v>91</v>
      </c>
      <c r="D4" s="42"/>
      <c r="E4" s="41" t="s">
        <v>91</v>
      </c>
      <c r="F4" s="42"/>
      <c r="G4" s="41" t="s">
        <v>91</v>
      </c>
    </row>
    <row r="5" spans="1:7" ht="15.75" thickBot="1">
      <c r="A5" s="43" t="s">
        <v>63</v>
      </c>
      <c r="B5" s="73">
        <v>3.6150983519404574</v>
      </c>
      <c r="C5" s="73">
        <v>2.7341079972658919</v>
      </c>
      <c r="D5" s="73">
        <v>3.0462184873949578</v>
      </c>
      <c r="E5" s="73">
        <v>1.9957983193277309</v>
      </c>
      <c r="F5" s="73">
        <v>1.5756302521008403</v>
      </c>
      <c r="G5" s="73">
        <v>1.1554621848739497</v>
      </c>
    </row>
    <row r="6" spans="1:7" ht="15.75" thickBot="1">
      <c r="A6" s="43" t="s">
        <v>64</v>
      </c>
      <c r="B6" s="73">
        <v>4.5988001051700644</v>
      </c>
      <c r="C6" s="73">
        <v>2.4177163754571311</v>
      </c>
      <c r="D6" s="73">
        <v>3.5862785862785866</v>
      </c>
      <c r="E6" s="73">
        <v>1.2733887733887734</v>
      </c>
      <c r="F6" s="73">
        <v>1.7931392931392933</v>
      </c>
      <c r="G6" s="73">
        <v>0.80561330561330569</v>
      </c>
    </row>
    <row r="7" spans="1:7" ht="15.75" thickBot="1">
      <c r="A7" s="43" t="s">
        <v>65</v>
      </c>
      <c r="B7" s="73">
        <v>4.908896034297964</v>
      </c>
      <c r="C7" s="73">
        <v>1.9149696320114329</v>
      </c>
      <c r="D7" s="73">
        <v>5.203784570596798</v>
      </c>
      <c r="E7" s="73">
        <v>0.9097525473071324</v>
      </c>
      <c r="F7" s="73">
        <v>2.1834061135371177</v>
      </c>
      <c r="G7" s="73">
        <v>0.32751091703056767</v>
      </c>
    </row>
    <row r="8" spans="1:7" ht="15.75" thickBot="1">
      <c r="A8" s="43" t="s">
        <v>66</v>
      </c>
      <c r="B8" s="73">
        <v>7.9776652945463145</v>
      </c>
      <c r="C8" s="73">
        <v>0.50420499084158898</v>
      </c>
      <c r="D8" s="73">
        <v>10.745586964572276</v>
      </c>
      <c r="E8" s="73">
        <v>0.29008764350080235</v>
      </c>
      <c r="F8" s="73">
        <v>5.2400938155783239</v>
      </c>
      <c r="G8" s="73">
        <v>0.10492531786199236</v>
      </c>
    </row>
    <row r="9" spans="1:7" ht="15.75" thickBot="1">
      <c r="A9" s="43" t="s">
        <v>67</v>
      </c>
      <c r="B9" s="73">
        <v>9.0736059932393331</v>
      </c>
      <c r="C9" s="73">
        <v>0.49182324816517953</v>
      </c>
      <c r="D9" s="73">
        <v>11.310622587682497</v>
      </c>
      <c r="E9" s="73">
        <v>0.57056553112938413</v>
      </c>
      <c r="F9" s="73">
        <v>6.6286289645913739</v>
      </c>
      <c r="G9" s="73">
        <v>0.63769088773284111</v>
      </c>
    </row>
    <row r="10" spans="1:7" ht="15.75" thickBot="1">
      <c r="A10" s="44" t="s">
        <v>28</v>
      </c>
      <c r="B10" s="241">
        <v>6.8335196455926797</v>
      </c>
      <c r="C10" s="74">
        <v>1.1873381268487466</v>
      </c>
      <c r="D10" s="74">
        <v>9.1723046888148385</v>
      </c>
      <c r="E10" s="74">
        <v>0.58568110673533269</v>
      </c>
      <c r="F10" s="74">
        <v>4.6719849203944932</v>
      </c>
      <c r="G10" s="74">
        <v>0.35679423743646704</v>
      </c>
    </row>
    <row r="11" spans="1:7" ht="15.75" thickTop="1"/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4">
    <tabColor rgb="FF92D050"/>
  </sheetPr>
  <dimension ref="A1:K27"/>
  <sheetViews>
    <sheetView zoomScale="80" zoomScaleNormal="80" workbookViewId="0">
      <selection activeCell="A30" sqref="A30"/>
    </sheetView>
  </sheetViews>
  <sheetFormatPr defaultColWidth="8.85546875" defaultRowHeight="15"/>
  <cols>
    <col min="1" max="1" width="22.42578125" customWidth="1"/>
    <col min="2" max="2" width="9.42578125" bestFit="1" customWidth="1"/>
    <col min="3" max="4" width="9.28515625" bestFit="1" customWidth="1"/>
    <col min="5" max="5" width="9.42578125" bestFit="1" customWidth="1"/>
    <col min="6" max="9" width="9.28515625" bestFit="1" customWidth="1"/>
    <col min="10" max="10" width="9.42578125" bestFit="1" customWidth="1"/>
  </cols>
  <sheetData>
    <row r="1" spans="1:11">
      <c r="A1" s="371" t="s">
        <v>92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15.75" thickBot="1"/>
    <row r="3" spans="1:11" ht="15.75" thickTop="1">
      <c r="A3" s="381" t="s">
        <v>4</v>
      </c>
      <c r="B3" s="381" t="s">
        <v>93</v>
      </c>
      <c r="C3" s="381" t="s">
        <v>94</v>
      </c>
      <c r="D3" s="381" t="s">
        <v>95</v>
      </c>
      <c r="E3" s="381" t="s">
        <v>96</v>
      </c>
      <c r="F3" s="381" t="s">
        <v>97</v>
      </c>
      <c r="G3" s="381" t="s">
        <v>98</v>
      </c>
      <c r="H3" s="381" t="s">
        <v>99</v>
      </c>
      <c r="I3" s="381" t="s">
        <v>100</v>
      </c>
      <c r="J3" s="45" t="s">
        <v>101</v>
      </c>
      <c r="K3" s="381" t="s">
        <v>28</v>
      </c>
    </row>
    <row r="4" spans="1:11" ht="36.75" thickBot="1">
      <c r="A4" s="382"/>
      <c r="B4" s="382"/>
      <c r="C4" s="382"/>
      <c r="D4" s="382"/>
      <c r="E4" s="382"/>
      <c r="F4" s="382"/>
      <c r="G4" s="382"/>
      <c r="H4" s="382"/>
      <c r="I4" s="382"/>
      <c r="J4" s="46" t="s">
        <v>102</v>
      </c>
      <c r="K4" s="382"/>
    </row>
    <row r="5" spans="1:11" ht="15.75" thickBot="1">
      <c r="A5" s="47" t="s">
        <v>7</v>
      </c>
      <c r="B5" s="77">
        <v>71.960315477677455</v>
      </c>
      <c r="C5" s="77">
        <v>7.9868669926126827</v>
      </c>
      <c r="D5" s="77">
        <v>5.6564719317654619</v>
      </c>
      <c r="E5" s="77">
        <v>9.4643303236858074</v>
      </c>
      <c r="F5" s="77">
        <v>2.2340387566468007</v>
      </c>
      <c r="G5" s="77">
        <v>4.9962528103922058E-2</v>
      </c>
      <c r="H5" s="77">
        <v>2.6301702294707541</v>
      </c>
      <c r="I5" s="77">
        <v>1.7843760037115023E-2</v>
      </c>
      <c r="J5" s="77">
        <v>0.16416259234145819</v>
      </c>
      <c r="K5" s="7">
        <v>28067</v>
      </c>
    </row>
    <row r="6" spans="1:11" ht="15.75" thickBot="1">
      <c r="A6" s="47" t="s">
        <v>8</v>
      </c>
      <c r="B6" s="77">
        <v>79.104477611940297</v>
      </c>
      <c r="C6" s="77">
        <v>4.8220436280137768</v>
      </c>
      <c r="D6" s="77">
        <v>3.5591274397244548</v>
      </c>
      <c r="E6" s="77">
        <v>8.7256027554535009</v>
      </c>
      <c r="F6" s="77">
        <v>1.9517795637198621</v>
      </c>
      <c r="G6" s="77">
        <v>0</v>
      </c>
      <c r="H6" s="77">
        <v>1.8369690011481057</v>
      </c>
      <c r="I6" s="77">
        <v>0</v>
      </c>
      <c r="J6" s="77">
        <v>0</v>
      </c>
      <c r="K6" s="7">
        <v>871</v>
      </c>
    </row>
    <row r="7" spans="1:11" ht="15.75" thickBot="1">
      <c r="A7" s="47" t="s">
        <v>9</v>
      </c>
      <c r="B7" s="77">
        <v>69.589480521201992</v>
      </c>
      <c r="C7" s="77">
        <v>5.0887448469665042</v>
      </c>
      <c r="D7" s="77">
        <v>5.6786097745257882</v>
      </c>
      <c r="E7" s="77">
        <v>9.6764358902983787</v>
      </c>
      <c r="F7" s="77">
        <v>3.2621518802773029</v>
      </c>
      <c r="G7" s="77">
        <v>9.0136663087710928E-2</v>
      </c>
      <c r="H7" s="77">
        <v>6.6038361103378795</v>
      </c>
      <c r="I7" s="77">
        <v>1.0604313304436579E-2</v>
      </c>
      <c r="J7" s="77">
        <v>7.5555732294110625E-2</v>
      </c>
      <c r="K7" s="7">
        <v>75498</v>
      </c>
    </row>
    <row r="8" spans="1:11" ht="15.75" thickBot="1">
      <c r="A8" s="47" t="s">
        <v>10</v>
      </c>
      <c r="B8" s="77">
        <v>78.19119543193959</v>
      </c>
      <c r="C8" s="77">
        <v>4.918032786885246</v>
      </c>
      <c r="D8" s="77">
        <v>7.6072941609872906</v>
      </c>
      <c r="E8" s="77">
        <v>4.4022840302081416</v>
      </c>
      <c r="F8" s="77">
        <v>0.9946583164487014</v>
      </c>
      <c r="G8" s="77">
        <v>3.6839196905507458E-2</v>
      </c>
      <c r="H8" s="77">
        <v>3.8312764781727759</v>
      </c>
      <c r="I8" s="77">
        <v>1.8419598452753729E-2</v>
      </c>
      <c r="J8" s="77">
        <v>0</v>
      </c>
      <c r="K8" s="7">
        <v>5429</v>
      </c>
    </row>
    <row r="9" spans="1:11" ht="15.75" thickBot="1">
      <c r="A9" s="47" t="s">
        <v>11</v>
      </c>
      <c r="B9" s="77">
        <v>73.752820255703185</v>
      </c>
      <c r="C9" s="77">
        <v>6.3424417147154672</v>
      </c>
      <c r="D9" s="77">
        <v>7.746302331411381</v>
      </c>
      <c r="E9" s="77">
        <v>6.0165455001253445</v>
      </c>
      <c r="F9" s="77">
        <v>1.6545500125344699</v>
      </c>
      <c r="G9" s="77">
        <v>2.5068939583855601E-2</v>
      </c>
      <c r="H9" s="77">
        <v>4.4372023063424413</v>
      </c>
      <c r="I9" s="77">
        <v>2.5068939583855601E-2</v>
      </c>
      <c r="J9" s="77">
        <v>0</v>
      </c>
      <c r="K9" s="7">
        <v>3989</v>
      </c>
    </row>
    <row r="10" spans="1:11" ht="15.75" thickBot="1">
      <c r="A10" s="47" t="s">
        <v>12</v>
      </c>
      <c r="B10" s="77">
        <v>70.910253801203595</v>
      </c>
      <c r="C10" s="77">
        <v>6.7011657993429656</v>
      </c>
      <c r="D10" s="77">
        <v>7.201209407797192</v>
      </c>
      <c r="E10" s="77">
        <v>8.1664098613251142</v>
      </c>
      <c r="F10" s="77">
        <v>1.1047475070500334</v>
      </c>
      <c r="G10" s="77">
        <v>0.48841468732738325</v>
      </c>
      <c r="H10" s="77">
        <v>5.4132627845451635</v>
      </c>
      <c r="I10" s="77">
        <v>1.453615140855307E-2</v>
      </c>
      <c r="J10" s="77">
        <v>0.18024827746605809</v>
      </c>
      <c r="K10" s="7">
        <v>34459</v>
      </c>
    </row>
    <row r="11" spans="1:11" ht="15.75" thickBot="1">
      <c r="A11" s="47" t="s">
        <v>13</v>
      </c>
      <c r="B11" s="77">
        <v>73.355465387925733</v>
      </c>
      <c r="C11" s="77">
        <v>7.1437353989917618</v>
      </c>
      <c r="D11" s="77">
        <v>7.7954014508791341</v>
      </c>
      <c r="E11" s="77">
        <v>4.8075740809049545</v>
      </c>
      <c r="F11" s="77">
        <v>1.1680806590434034</v>
      </c>
      <c r="G11" s="77">
        <v>1.4385835485060863</v>
      </c>
      <c r="H11" s="77">
        <v>4.2665683019795893</v>
      </c>
      <c r="I11" s="77">
        <v>2.459117176933481E-2</v>
      </c>
      <c r="J11" s="77">
        <v>0.11066027296200663</v>
      </c>
      <c r="K11" s="7">
        <v>8142</v>
      </c>
    </row>
    <row r="12" spans="1:11" ht="15.75" thickBot="1">
      <c r="A12" s="47" t="s">
        <v>14</v>
      </c>
      <c r="B12" s="77">
        <v>69.422058484918253</v>
      </c>
      <c r="C12" s="77">
        <v>4.7317522449919407</v>
      </c>
      <c r="D12" s="77">
        <v>8.0589454294266627</v>
      </c>
      <c r="E12" s="77">
        <v>7.6675109371402259</v>
      </c>
      <c r="F12" s="77">
        <v>6.1363113055491594</v>
      </c>
      <c r="G12" s="77">
        <v>6.9076675109371405E-2</v>
      </c>
      <c r="H12" s="77">
        <v>3.8682938061247985</v>
      </c>
      <c r="I12" s="77">
        <v>4.6051116739580934E-2</v>
      </c>
      <c r="J12" s="77">
        <v>0.13815335021874281</v>
      </c>
      <c r="K12" s="7">
        <v>8698</v>
      </c>
    </row>
    <row r="13" spans="1:11" ht="15.75" thickBot="1">
      <c r="A13" s="47" t="s">
        <v>15</v>
      </c>
      <c r="B13" s="77">
        <v>66.593064842170733</v>
      </c>
      <c r="C13" s="77">
        <v>6.0021769553724145</v>
      </c>
      <c r="D13" s="77">
        <v>8.1946820090188144</v>
      </c>
      <c r="E13" s="77">
        <v>12.041673145700512</v>
      </c>
      <c r="F13" s="77">
        <v>1.1848857098429482</v>
      </c>
      <c r="G13" s="77">
        <v>5.286891618721816E-2</v>
      </c>
      <c r="H13" s="77">
        <v>5.924428549214741</v>
      </c>
      <c r="I13" s="77">
        <v>6.2198724926139015E-3</v>
      </c>
      <c r="J13" s="77">
        <v>0.66241642046338045</v>
      </c>
      <c r="K13" s="7">
        <v>32368</v>
      </c>
    </row>
    <row r="14" spans="1:11" ht="15.75" thickBot="1">
      <c r="A14" s="47" t="s">
        <v>16</v>
      </c>
      <c r="B14" s="77">
        <v>71.513855834778752</v>
      </c>
      <c r="C14" s="77">
        <v>5.9094026057843569</v>
      </c>
      <c r="D14" s="77">
        <v>8.1481182687265541</v>
      </c>
      <c r="E14" s="77">
        <v>5.727885119599855</v>
      </c>
      <c r="F14" s="77">
        <v>1.7788713646081238</v>
      </c>
      <c r="G14" s="77">
        <v>0.18958493001492477</v>
      </c>
      <c r="H14" s="77">
        <v>6.7242144326570124</v>
      </c>
      <c r="I14" s="77">
        <v>8.0674438304223321E-3</v>
      </c>
      <c r="J14" s="77">
        <v>0.70993505707716509</v>
      </c>
      <c r="K14" s="7">
        <v>24967</v>
      </c>
    </row>
    <row r="15" spans="1:11" ht="15.75" thickBot="1">
      <c r="A15" s="47" t="s">
        <v>17</v>
      </c>
      <c r="B15" s="77">
        <v>77.594183740912086</v>
      </c>
      <c r="C15" s="77">
        <v>6.4606741573033712</v>
      </c>
      <c r="D15" s="77">
        <v>5.7832121612690015</v>
      </c>
      <c r="E15" s="77">
        <v>6.4771976206212818</v>
      </c>
      <c r="F15" s="77">
        <v>1.8671513549239922</v>
      </c>
      <c r="G15" s="77">
        <v>1.6523463317911432E-2</v>
      </c>
      <c r="H15" s="77">
        <v>1.784534038334435</v>
      </c>
      <c r="I15" s="77">
        <v>1.6523463317911432E-2</v>
      </c>
      <c r="J15" s="77">
        <v>0.31394580304031727</v>
      </c>
      <c r="K15" s="7">
        <v>6071</v>
      </c>
    </row>
    <row r="16" spans="1:11" ht="15.75" thickBot="1">
      <c r="A16" s="47" t="s">
        <v>18</v>
      </c>
      <c r="B16" s="77">
        <v>74.535443909153472</v>
      </c>
      <c r="C16" s="77">
        <v>4.4735030970406058</v>
      </c>
      <c r="D16" s="77">
        <v>7.1002523514567564</v>
      </c>
      <c r="E16" s="77">
        <v>6.6184904794677673</v>
      </c>
      <c r="F16" s="77">
        <v>1.5599908235833908</v>
      </c>
      <c r="G16" s="77">
        <v>3.4411562284927734E-2</v>
      </c>
      <c r="H16" s="77">
        <v>5.6779077770130764</v>
      </c>
      <c r="I16" s="77">
        <v>0</v>
      </c>
      <c r="J16" s="77">
        <v>13.661390227116311</v>
      </c>
      <c r="K16" s="7">
        <v>9909</v>
      </c>
    </row>
    <row r="17" spans="1:11" ht="15.75" thickBot="1">
      <c r="A17" s="47" t="s">
        <v>19</v>
      </c>
      <c r="B17" s="77">
        <v>78.630312218695224</v>
      </c>
      <c r="C17" s="77">
        <v>7.9807646752262276</v>
      </c>
      <c r="D17" s="77">
        <v>3.378026247216563</v>
      </c>
      <c r="E17" s="77">
        <v>2.9255697162078933</v>
      </c>
      <c r="F17" s="77">
        <v>1.7506040650021319</v>
      </c>
      <c r="G17" s="77">
        <v>0.16819064765243757</v>
      </c>
      <c r="H17" s="77">
        <v>5.1523191358317142</v>
      </c>
      <c r="I17" s="77">
        <v>1.4213294167811627E-2</v>
      </c>
      <c r="J17" s="77">
        <v>0.16108400056853178</v>
      </c>
      <c r="K17" s="7">
        <v>42282</v>
      </c>
    </row>
    <row r="18" spans="1:11" ht="15.75" thickBot="1">
      <c r="A18" s="47" t="s">
        <v>20</v>
      </c>
      <c r="B18" s="77">
        <v>82.786697247706414</v>
      </c>
      <c r="C18" s="77">
        <v>5.1490825688073389</v>
      </c>
      <c r="D18" s="77">
        <v>4.8050458715596331</v>
      </c>
      <c r="E18" s="77">
        <v>4.2775229357798166</v>
      </c>
      <c r="F18" s="77">
        <v>1.2729357798165137</v>
      </c>
      <c r="G18" s="77">
        <v>6.8807339449541288E-2</v>
      </c>
      <c r="H18" s="77">
        <v>1.6055045871559634</v>
      </c>
      <c r="I18" s="77">
        <v>3.4403669724770644E-2</v>
      </c>
      <c r="J18" s="77">
        <v>1.1467889908256881E-2</v>
      </c>
      <c r="K18" s="7">
        <v>8721</v>
      </c>
    </row>
    <row r="19" spans="1:11" ht="15.75" thickBot="1">
      <c r="A19" s="47" t="s">
        <v>21</v>
      </c>
      <c r="B19" s="77">
        <v>99.823321554770317</v>
      </c>
      <c r="C19" s="77">
        <v>0.11778563015312131</v>
      </c>
      <c r="D19" s="77">
        <v>0</v>
      </c>
      <c r="E19" s="77">
        <v>5.8892815076560655E-2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">
        <v>1698</v>
      </c>
    </row>
    <row r="20" spans="1:11" ht="15.75" thickBot="1">
      <c r="A20" s="47" t="s">
        <v>22</v>
      </c>
      <c r="B20" s="77">
        <v>93.172540198283755</v>
      </c>
      <c r="C20" s="77">
        <v>1.7141547946346747</v>
      </c>
      <c r="D20" s="77">
        <v>1.3579938348746146</v>
      </c>
      <c r="E20" s="77">
        <v>1.6912438557027409</v>
      </c>
      <c r="F20" s="77">
        <v>0.54777972173623268</v>
      </c>
      <c r="G20" s="77">
        <v>3.3325002082812624E-2</v>
      </c>
      <c r="H20" s="77">
        <v>1.4767141547946347</v>
      </c>
      <c r="I20" s="77">
        <v>6.2484378905273688E-3</v>
      </c>
      <c r="J20" s="77">
        <v>0.12288594518037156</v>
      </c>
      <c r="K20" s="7">
        <v>48071</v>
      </c>
    </row>
    <row r="21" spans="1:11" ht="15.75" thickBot="1">
      <c r="A21" s="47" t="s">
        <v>23</v>
      </c>
      <c r="B21" s="77">
        <v>92.234874947603743</v>
      </c>
      <c r="C21" s="77">
        <v>2.5778957663825626</v>
      </c>
      <c r="D21" s="77">
        <v>2.0155092916026267</v>
      </c>
      <c r="E21" s="77">
        <v>1.729076428671231</v>
      </c>
      <c r="F21" s="77">
        <v>0.33882911834567558</v>
      </c>
      <c r="G21" s="77">
        <v>3.493083694285315E-2</v>
      </c>
      <c r="H21" s="77">
        <v>1.0653905267570212</v>
      </c>
      <c r="I21" s="77">
        <v>3.4930836942853151E-3</v>
      </c>
      <c r="J21" s="77">
        <v>0.85580550509990216</v>
      </c>
      <c r="K21" s="7">
        <v>28873</v>
      </c>
    </row>
    <row r="22" spans="1:11" ht="15.75" thickBot="1">
      <c r="A22" s="47" t="s">
        <v>24</v>
      </c>
      <c r="B22" s="77">
        <v>99.87434028650415</v>
      </c>
      <c r="C22" s="77">
        <v>2.5131942699170642E-2</v>
      </c>
      <c r="D22" s="77">
        <v>0.10052777079668257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0.10052777079668257</v>
      </c>
      <c r="K22" s="7">
        <v>3983</v>
      </c>
    </row>
    <row r="23" spans="1:11" ht="15.75" thickBot="1">
      <c r="A23" s="47" t="s">
        <v>25</v>
      </c>
      <c r="B23" s="77">
        <v>89.423417049876193</v>
      </c>
      <c r="C23" s="77">
        <v>4.3509020162716663</v>
      </c>
      <c r="D23" s="77">
        <v>1.2592854616200919</v>
      </c>
      <c r="E23" s="77">
        <v>3.3038556773965331</v>
      </c>
      <c r="F23" s="77">
        <v>0.30420940926777507</v>
      </c>
      <c r="G23" s="77">
        <v>7.0746374248319768E-3</v>
      </c>
      <c r="H23" s="77">
        <v>1.3512557481429077</v>
      </c>
      <c r="I23" s="77">
        <v>0</v>
      </c>
      <c r="J23" s="77">
        <v>1.4149274849663954E-2</v>
      </c>
      <c r="K23" s="7">
        <v>14137</v>
      </c>
    </row>
    <row r="24" spans="1:11" ht="15.75" thickBot="1">
      <c r="A24" s="47" t="s">
        <v>26</v>
      </c>
      <c r="B24" s="77">
        <v>93.183016546563891</v>
      </c>
      <c r="C24" s="77">
        <v>2.7619454139151829</v>
      </c>
      <c r="D24" s="77">
        <v>0.69550807241318702</v>
      </c>
      <c r="E24" s="77">
        <v>1.9408943681422148</v>
      </c>
      <c r="F24" s="77">
        <v>0.29628141712908329</v>
      </c>
      <c r="G24" s="77">
        <v>4.0173751475129936E-2</v>
      </c>
      <c r="H24" s="77">
        <v>1.0771587114269214</v>
      </c>
      <c r="I24" s="77">
        <v>5.021718934391242E-3</v>
      </c>
      <c r="J24" s="77">
        <v>0.1682275843021066</v>
      </c>
      <c r="K24" s="7">
        <v>39894</v>
      </c>
    </row>
    <row r="25" spans="1:11" ht="15.75" thickBot="1">
      <c r="A25" s="47" t="s">
        <v>27</v>
      </c>
      <c r="B25" s="77">
        <v>94.331848552338528</v>
      </c>
      <c r="C25" s="77">
        <v>1.7149220489977728</v>
      </c>
      <c r="D25" s="77">
        <v>0.89086859688195985</v>
      </c>
      <c r="E25" s="77">
        <v>1.5256124721603563</v>
      </c>
      <c r="F25" s="77">
        <v>0.32293986636971045</v>
      </c>
      <c r="G25" s="77">
        <v>2.2271714922048998E-2</v>
      </c>
      <c r="H25" s="77">
        <v>1.1692650334075725</v>
      </c>
      <c r="I25" s="77">
        <v>2.2271714922048998E-2</v>
      </c>
      <c r="J25" s="77">
        <v>6.6815144766146986E-2</v>
      </c>
      <c r="K25" s="7">
        <v>8986</v>
      </c>
    </row>
    <row r="26" spans="1:11" ht="15.75" thickBot="1">
      <c r="A26" s="48" t="s">
        <v>28</v>
      </c>
      <c r="B26" s="78">
        <v>79.169323316607986</v>
      </c>
      <c r="C26" s="78">
        <v>4.9351315388240513</v>
      </c>
      <c r="D26" s="78">
        <v>4.5440264648536761</v>
      </c>
      <c r="E26" s="78">
        <v>5.7584620075957087</v>
      </c>
      <c r="F26" s="78">
        <v>1.5484803962335636</v>
      </c>
      <c r="G26" s="78">
        <v>0.13075337972075143</v>
      </c>
      <c r="H26" s="78">
        <v>3.9027342703222168</v>
      </c>
      <c r="I26" s="78">
        <v>1.1088625842042524E-2</v>
      </c>
      <c r="J26" s="78">
        <v>0.5167761668468569</v>
      </c>
      <c r="K26" s="10">
        <v>435113</v>
      </c>
    </row>
    <row r="27" spans="1:11" ht="15.75" thickTop="1"/>
  </sheetData>
  <mergeCells count="11"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5">
    <tabColor rgb="FF92D050"/>
  </sheetPr>
  <dimension ref="A1:AB14"/>
  <sheetViews>
    <sheetView workbookViewId="0">
      <selection activeCell="B6" sqref="B6"/>
    </sheetView>
  </sheetViews>
  <sheetFormatPr defaultColWidth="8.85546875" defaultRowHeight="15"/>
  <cols>
    <col min="1" max="1" width="27.140625" customWidth="1"/>
    <col min="21" max="21" width="15.28515625" customWidth="1"/>
  </cols>
  <sheetData>
    <row r="1" spans="1:28" ht="36.75" customHeight="1">
      <c r="A1" s="344" t="s">
        <v>103</v>
      </c>
      <c r="B1" s="344"/>
      <c r="C1" s="344"/>
      <c r="O1" s="235"/>
      <c r="P1" s="235"/>
      <c r="Q1" s="235"/>
    </row>
    <row r="2" spans="1:28" ht="15.75" thickBot="1">
      <c r="O2" s="245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ht="16.5" thickTop="1" thickBot="1">
      <c r="A3" s="108" t="s">
        <v>433</v>
      </c>
      <c r="B3" s="106" t="s">
        <v>62</v>
      </c>
      <c r="C3" s="106" t="s">
        <v>28</v>
      </c>
      <c r="O3" s="245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</row>
    <row r="4" spans="1:28" ht="15.75" thickBot="1">
      <c r="A4" s="6" t="s">
        <v>434</v>
      </c>
      <c r="B4" s="124">
        <f>C4/C10</f>
        <v>0.23691652526865623</v>
      </c>
      <c r="C4" s="7">
        <v>21363</v>
      </c>
      <c r="O4" s="245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</row>
    <row r="5" spans="1:28" ht="15.75" thickBot="1">
      <c r="A5" s="6" t="s">
        <v>435</v>
      </c>
      <c r="B5" s="124">
        <f>C5/C10</f>
        <v>0.21814108748932584</v>
      </c>
      <c r="C5" s="7">
        <v>19670</v>
      </c>
      <c r="O5" s="245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</row>
    <row r="6" spans="1:28" ht="15.75" thickBot="1">
      <c r="A6" s="6" t="s">
        <v>96</v>
      </c>
      <c r="B6" s="124">
        <f>C6/C10</f>
        <v>0.27644142795355492</v>
      </c>
      <c r="C6" s="7">
        <v>24927</v>
      </c>
      <c r="O6" s="245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</row>
    <row r="7" spans="1:28" ht="15.75" thickBot="1">
      <c r="A7" s="6" t="s">
        <v>97</v>
      </c>
      <c r="B7" s="124">
        <f>C7/C10</f>
        <v>7.4336538354903461E-2</v>
      </c>
      <c r="C7" s="7">
        <v>6703</v>
      </c>
      <c r="O7" s="245"/>
      <c r="P7" s="259"/>
      <c r="Q7" s="258"/>
      <c r="R7" s="258"/>
    </row>
    <row r="8" spans="1:28" ht="15.75" thickBot="1">
      <c r="A8" s="6" t="s">
        <v>436</v>
      </c>
      <c r="B8" s="124">
        <f>C8/C10</f>
        <v>6.8092845815173391E-3</v>
      </c>
      <c r="C8" s="7">
        <v>614</v>
      </c>
      <c r="O8" s="245"/>
      <c r="P8" s="259"/>
      <c r="Q8" s="258"/>
      <c r="R8" s="258"/>
    </row>
    <row r="9" spans="1:28" ht="15.75" thickBot="1">
      <c r="A9" s="6" t="s">
        <v>99</v>
      </c>
      <c r="B9" s="124">
        <f>C9/C10</f>
        <v>0.18735513635204223</v>
      </c>
      <c r="C9" s="7">
        <v>16894</v>
      </c>
      <c r="P9" s="259"/>
      <c r="Q9" s="258"/>
      <c r="R9" s="258"/>
    </row>
    <row r="10" spans="1:28" ht="15.75" thickBot="1">
      <c r="A10" s="6" t="s">
        <v>28</v>
      </c>
      <c r="B10" s="124">
        <f>SUM(B4:B9)</f>
        <v>1</v>
      </c>
      <c r="C10" s="7">
        <f>SUM(C4:C9)</f>
        <v>90171</v>
      </c>
    </row>
    <row r="14" spans="1:28">
      <c r="Q14" s="259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6">
    <tabColor rgb="FF92D050"/>
  </sheetPr>
  <dimension ref="A1:G50"/>
  <sheetViews>
    <sheetView zoomScale="70" zoomScaleNormal="70" workbookViewId="0">
      <selection activeCell="A35" sqref="A35"/>
    </sheetView>
  </sheetViews>
  <sheetFormatPr defaultColWidth="8.85546875" defaultRowHeight="15"/>
  <cols>
    <col min="1" max="1" width="18.42578125" customWidth="1"/>
  </cols>
  <sheetData>
    <row r="1" spans="1:7">
      <c r="A1" s="371" t="s">
        <v>106</v>
      </c>
      <c r="B1" s="371"/>
      <c r="C1" s="371"/>
      <c r="D1" s="371"/>
      <c r="E1" s="371"/>
      <c r="F1" s="371"/>
      <c r="G1" s="371"/>
    </row>
    <row r="2" spans="1:7" ht="15.75" thickBot="1"/>
    <row r="3" spans="1:7" ht="22.5" customHeight="1" thickTop="1" thickBot="1">
      <c r="A3" s="349" t="s">
        <v>4</v>
      </c>
      <c r="B3" s="383" t="s">
        <v>107</v>
      </c>
      <c r="C3" s="383"/>
      <c r="D3" s="383"/>
      <c r="E3" s="383"/>
      <c r="F3" s="349" t="s">
        <v>108</v>
      </c>
      <c r="G3" s="349" t="s">
        <v>109</v>
      </c>
    </row>
    <row r="4" spans="1:7" ht="15.75" thickBot="1">
      <c r="A4" s="351"/>
      <c r="B4" s="20" t="s">
        <v>110</v>
      </c>
      <c r="C4" s="20" t="s">
        <v>111</v>
      </c>
      <c r="D4" s="20" t="s">
        <v>112</v>
      </c>
      <c r="E4" s="20" t="s">
        <v>113</v>
      </c>
      <c r="F4" s="351"/>
      <c r="G4" s="351"/>
    </row>
    <row r="5" spans="1:7" ht="15.75" thickBot="1">
      <c r="A5" s="43" t="s">
        <v>7</v>
      </c>
      <c r="B5" s="77">
        <v>0.90141447251220297</v>
      </c>
      <c r="C5" s="77">
        <v>28.25025831047137</v>
      </c>
      <c r="D5" s="77">
        <v>60.441087398011895</v>
      </c>
      <c r="E5" s="77">
        <v>10.400114012897708</v>
      </c>
      <c r="F5" s="221">
        <v>28067</v>
      </c>
      <c r="G5" s="77">
        <v>7.1258061068158332E-3</v>
      </c>
    </row>
    <row r="6" spans="1:7" ht="15.75" thickBot="1">
      <c r="A6" s="43" t="s">
        <v>8</v>
      </c>
      <c r="B6" s="77">
        <v>0.68886337543053955</v>
      </c>
      <c r="C6" s="77">
        <v>30.195177956371989</v>
      </c>
      <c r="D6" s="77">
        <v>59.127439724454646</v>
      </c>
      <c r="E6" s="77">
        <v>9.9885189437428252</v>
      </c>
      <c r="F6" s="221">
        <v>871</v>
      </c>
      <c r="G6" s="77">
        <v>0</v>
      </c>
    </row>
    <row r="7" spans="1:7" ht="15.75" thickBot="1">
      <c r="A7" s="43" t="s">
        <v>9</v>
      </c>
      <c r="B7" s="77">
        <v>0.73511881109433364</v>
      </c>
      <c r="C7" s="77">
        <v>26.742430263053325</v>
      </c>
      <c r="D7" s="77">
        <v>61.716866671964823</v>
      </c>
      <c r="E7" s="77">
        <v>10.797637023497311</v>
      </c>
      <c r="F7" s="221">
        <v>75498</v>
      </c>
      <c r="G7" s="77">
        <v>7.9472303902090122E-3</v>
      </c>
    </row>
    <row r="8" spans="1:7" ht="15.75" thickBot="1">
      <c r="A8" s="43" t="s">
        <v>53</v>
      </c>
      <c r="B8" s="77">
        <v>0.58942715048811933</v>
      </c>
      <c r="C8" s="77">
        <v>31.663289740283663</v>
      </c>
      <c r="D8" s="77">
        <v>59.716338183827588</v>
      </c>
      <c r="E8" s="77">
        <v>8.0309449254006271</v>
      </c>
      <c r="F8" s="221">
        <v>5429</v>
      </c>
      <c r="G8" s="77">
        <v>0</v>
      </c>
    </row>
    <row r="9" spans="1:7" ht="15.75" thickBot="1">
      <c r="A9" s="43" t="s">
        <v>54</v>
      </c>
      <c r="B9" s="77">
        <v>0.72699924793181248</v>
      </c>
      <c r="C9" s="77">
        <v>29.280521433943345</v>
      </c>
      <c r="D9" s="77">
        <v>60.290799699172723</v>
      </c>
      <c r="E9" s="77">
        <v>9.7016796189521184</v>
      </c>
      <c r="F9" s="221">
        <v>3989</v>
      </c>
      <c r="G9" s="77">
        <v>0</v>
      </c>
    </row>
    <row r="10" spans="1:7" ht="15.75" thickBot="1">
      <c r="A10" s="43" t="s">
        <v>12</v>
      </c>
      <c r="B10" s="77">
        <v>0.65004788299138105</v>
      </c>
      <c r="C10" s="77">
        <v>27.391973069444848</v>
      </c>
      <c r="D10" s="77">
        <v>61.406308946864385</v>
      </c>
      <c r="E10" s="77">
        <v>10.545866101744101</v>
      </c>
      <c r="F10" s="221">
        <v>34459</v>
      </c>
      <c r="G10" s="77">
        <v>5.8039989552801877E-3</v>
      </c>
    </row>
    <row r="11" spans="1:7" ht="15.75" thickBot="1">
      <c r="A11" s="43" t="s">
        <v>13</v>
      </c>
      <c r="B11" s="77">
        <v>0.74920167035126506</v>
      </c>
      <c r="C11" s="77">
        <v>26.799312208302627</v>
      </c>
      <c r="D11" s="77">
        <v>61.471382952591505</v>
      </c>
      <c r="E11" s="77">
        <v>10.894129206583148</v>
      </c>
      <c r="F11" s="221">
        <v>8142</v>
      </c>
      <c r="G11" s="77">
        <v>8.5973962171456642E-2</v>
      </c>
    </row>
    <row r="12" spans="1:7" ht="15.75" thickBot="1">
      <c r="A12" s="43" t="s">
        <v>14</v>
      </c>
      <c r="B12" s="77">
        <v>0.93124856288802016</v>
      </c>
      <c r="C12" s="77">
        <v>29.305587491377327</v>
      </c>
      <c r="D12" s="77">
        <v>58.737640836974016</v>
      </c>
      <c r="E12" s="77">
        <v>10.968038629570016</v>
      </c>
      <c r="F12" s="221">
        <v>8698</v>
      </c>
      <c r="G12" s="77">
        <v>5.7484479190618526E-2</v>
      </c>
    </row>
    <row r="13" spans="1:7" ht="15.75" thickBot="1">
      <c r="A13" s="43" t="s">
        <v>15</v>
      </c>
      <c r="B13" s="77">
        <v>0.65187839841819084</v>
      </c>
      <c r="C13" s="77">
        <v>27.907192288680179</v>
      </c>
      <c r="D13" s="77">
        <v>60.321922886801779</v>
      </c>
      <c r="E13" s="77">
        <v>10.983069698467622</v>
      </c>
      <c r="F13" s="221">
        <v>32368</v>
      </c>
      <c r="G13" s="77">
        <v>0.13593672763222936</v>
      </c>
    </row>
    <row r="14" spans="1:7" ht="15.75" thickBot="1">
      <c r="A14" s="43" t="s">
        <v>16</v>
      </c>
      <c r="B14" s="77">
        <v>0.80906796972003048</v>
      </c>
      <c r="C14" s="77">
        <v>26.859454479913484</v>
      </c>
      <c r="D14" s="77">
        <v>60.515880962870995</v>
      </c>
      <c r="E14" s="77">
        <v>11.815596587495495</v>
      </c>
      <c r="F14" s="221">
        <v>24967</v>
      </c>
      <c r="G14" s="77">
        <v>0</v>
      </c>
    </row>
    <row r="15" spans="1:7" ht="15.75" thickBot="1">
      <c r="A15" s="43" t="s">
        <v>17</v>
      </c>
      <c r="B15" s="77">
        <v>0.77417229451490699</v>
      </c>
      <c r="C15" s="77">
        <v>27.52429583264701</v>
      </c>
      <c r="D15" s="77">
        <v>60.896063251523636</v>
      </c>
      <c r="E15" s="77">
        <v>10.640751111843189</v>
      </c>
      <c r="F15" s="221">
        <v>6071</v>
      </c>
      <c r="G15" s="77">
        <v>0.1647175094712568</v>
      </c>
    </row>
    <row r="16" spans="1:7" ht="15.75" thickBot="1">
      <c r="A16" s="43" t="s">
        <v>18</v>
      </c>
      <c r="B16" s="77">
        <v>0.82753052780300729</v>
      </c>
      <c r="C16" s="77">
        <v>25.986476940155413</v>
      </c>
      <c r="D16" s="77">
        <v>61.630840649914219</v>
      </c>
      <c r="E16" s="77">
        <v>11.34322333232415</v>
      </c>
      <c r="F16" s="221">
        <v>9909</v>
      </c>
      <c r="G16" s="77">
        <v>0.21192854980320919</v>
      </c>
    </row>
    <row r="17" spans="1:7" ht="15.75" thickBot="1">
      <c r="A17" s="43" t="s">
        <v>19</v>
      </c>
      <c r="B17" s="77">
        <v>0.83960077574381531</v>
      </c>
      <c r="C17" s="77">
        <v>24.814341800293267</v>
      </c>
      <c r="D17" s="77">
        <v>61.378364315784495</v>
      </c>
      <c r="E17" s="77">
        <v>12.936947164277942</v>
      </c>
      <c r="F17" s="221">
        <v>42282</v>
      </c>
      <c r="G17" s="77">
        <v>3.0745943900477746E-2</v>
      </c>
    </row>
    <row r="18" spans="1:7" ht="15.75" thickBot="1">
      <c r="A18" s="43" t="s">
        <v>20</v>
      </c>
      <c r="B18" s="77">
        <v>0.71092764591216606</v>
      </c>
      <c r="C18" s="77">
        <v>26.636853571838092</v>
      </c>
      <c r="D18" s="77">
        <v>61.609907120743031</v>
      </c>
      <c r="E18" s="77">
        <v>11.042311661506709</v>
      </c>
      <c r="F18" s="221">
        <v>8721</v>
      </c>
      <c r="G18" s="77">
        <v>0</v>
      </c>
    </row>
    <row r="19" spans="1:7" ht="15.75" thickBot="1">
      <c r="A19" s="43" t="s">
        <v>21</v>
      </c>
      <c r="B19" s="77">
        <v>1.0600706713780919</v>
      </c>
      <c r="C19" s="77">
        <v>27.444051825677267</v>
      </c>
      <c r="D19" s="77">
        <v>61.542991755005893</v>
      </c>
      <c r="E19" s="77">
        <v>9.9528857479387511</v>
      </c>
      <c r="F19" s="221">
        <v>1698</v>
      </c>
      <c r="G19" s="77">
        <v>0</v>
      </c>
    </row>
    <row r="20" spans="1:7" ht="15.75" thickBot="1">
      <c r="A20" s="43" t="s">
        <v>22</v>
      </c>
      <c r="B20" s="77">
        <v>1.7598968192881363</v>
      </c>
      <c r="C20" s="77">
        <v>32.445757317301492</v>
      </c>
      <c r="D20" s="77">
        <v>57.878970689188911</v>
      </c>
      <c r="E20" s="77">
        <v>7.8259241538557553</v>
      </c>
      <c r="F20" s="221">
        <v>48071</v>
      </c>
      <c r="G20" s="77">
        <v>8.9451020365709066E-2</v>
      </c>
    </row>
    <row r="21" spans="1:7" ht="15.75" thickBot="1">
      <c r="A21" s="43" t="s">
        <v>23</v>
      </c>
      <c r="B21" s="77">
        <v>1.5931839434766046</v>
      </c>
      <c r="C21" s="77">
        <v>29.106777958646486</v>
      </c>
      <c r="D21" s="77">
        <v>60.069961555778747</v>
      </c>
      <c r="E21" s="77">
        <v>9.2300765420981534</v>
      </c>
      <c r="F21" s="221">
        <v>28873</v>
      </c>
      <c r="G21" s="77">
        <v>0</v>
      </c>
    </row>
    <row r="22" spans="1:7" ht="15.75" thickBot="1">
      <c r="A22" s="43" t="s">
        <v>24</v>
      </c>
      <c r="B22" s="77">
        <v>0.92894802912377605</v>
      </c>
      <c r="C22" s="77">
        <v>27.190559879487825</v>
      </c>
      <c r="D22" s="77">
        <v>62.289731358272661</v>
      </c>
      <c r="E22" s="77">
        <v>9.5656540296259092</v>
      </c>
      <c r="F22" s="221">
        <v>3983</v>
      </c>
      <c r="G22" s="77">
        <v>2.5106703489831784E-2</v>
      </c>
    </row>
    <row r="23" spans="1:7" ht="15.75" thickBot="1">
      <c r="A23" s="43" t="s">
        <v>25</v>
      </c>
      <c r="B23" s="77">
        <v>1.2803282167362242</v>
      </c>
      <c r="C23" s="77">
        <v>31.223031760628139</v>
      </c>
      <c r="D23" s="77">
        <v>59.015349791327722</v>
      </c>
      <c r="E23" s="77">
        <v>8.4812902313079164</v>
      </c>
      <c r="F23" s="221">
        <v>14137</v>
      </c>
      <c r="G23" s="77">
        <v>0</v>
      </c>
    </row>
    <row r="24" spans="1:7" ht="15.75" thickBot="1">
      <c r="A24" s="43" t="s">
        <v>26</v>
      </c>
      <c r="B24" s="77">
        <v>2.3712839023412045</v>
      </c>
      <c r="C24" s="77">
        <v>34.418709580388033</v>
      </c>
      <c r="D24" s="77">
        <v>55.208803328821375</v>
      </c>
      <c r="E24" s="77">
        <v>7.9485636937885396</v>
      </c>
      <c r="F24" s="221">
        <v>39894</v>
      </c>
      <c r="G24" s="77">
        <v>5.0132852057953578E-2</v>
      </c>
    </row>
    <row r="25" spans="1:7" ht="15.75" thickBot="1">
      <c r="A25" s="43" t="s">
        <v>27</v>
      </c>
      <c r="B25" s="77">
        <v>1.0126864010683285</v>
      </c>
      <c r="C25" s="77">
        <v>24.504785221455595</v>
      </c>
      <c r="D25" s="77">
        <v>60.238148230580904</v>
      </c>
      <c r="E25" s="77">
        <v>14.188738036946361</v>
      </c>
      <c r="F25" s="221">
        <v>8986</v>
      </c>
      <c r="G25" s="77">
        <v>5.5642109948809255E-2</v>
      </c>
    </row>
    <row r="26" spans="1:7" ht="15.75" thickBot="1">
      <c r="A26" s="44" t="s">
        <v>28</v>
      </c>
      <c r="B26" s="84">
        <v>1.0983353749485767</v>
      </c>
      <c r="C26" s="84">
        <v>28.529600356688949</v>
      </c>
      <c r="D26" s="84">
        <v>60.037737323407946</v>
      </c>
      <c r="E26" s="84">
        <v>10.292958380926335</v>
      </c>
      <c r="F26" s="240">
        <v>435113</v>
      </c>
      <c r="G26" s="78">
        <v>3.794647781675381E-2</v>
      </c>
    </row>
    <row r="27" spans="1:7" ht="15.75" thickTop="1"/>
    <row r="29" spans="1:7">
      <c r="B29" s="81"/>
      <c r="C29" s="81"/>
      <c r="D29" s="81"/>
      <c r="E29" s="81"/>
    </row>
    <row r="30" spans="1:7">
      <c r="D30" s="81"/>
    </row>
    <row r="31" spans="1:7">
      <c r="D31" s="81"/>
    </row>
    <row r="32" spans="1:7">
      <c r="D32" s="81"/>
    </row>
    <row r="33" spans="4:4">
      <c r="D33" s="81"/>
    </row>
    <row r="34" spans="4:4">
      <c r="D34" s="81"/>
    </row>
    <row r="35" spans="4:4">
      <c r="D35" s="81"/>
    </row>
    <row r="36" spans="4:4">
      <c r="D36" s="81"/>
    </row>
    <row r="37" spans="4:4">
      <c r="D37" s="81"/>
    </row>
    <row r="38" spans="4:4">
      <c r="D38" s="81"/>
    </row>
    <row r="39" spans="4:4">
      <c r="D39" s="81"/>
    </row>
    <row r="40" spans="4:4">
      <c r="D40" s="81"/>
    </row>
    <row r="41" spans="4:4">
      <c r="D41" s="81"/>
    </row>
    <row r="42" spans="4:4">
      <c r="D42" s="81"/>
    </row>
    <row r="43" spans="4:4">
      <c r="D43" s="81"/>
    </row>
    <row r="44" spans="4:4">
      <c r="D44" s="81"/>
    </row>
    <row r="45" spans="4:4">
      <c r="D45" s="81"/>
    </row>
    <row r="46" spans="4:4">
      <c r="D46" s="81"/>
    </row>
    <row r="47" spans="4:4">
      <c r="D47" s="81"/>
    </row>
    <row r="48" spans="4:4">
      <c r="D48" s="81"/>
    </row>
    <row r="49" spans="4:4">
      <c r="D49" s="81"/>
    </row>
    <row r="50" spans="4:4">
      <c r="D50" s="81"/>
    </row>
  </sheetData>
  <mergeCells count="5">
    <mergeCell ref="A1:G1"/>
    <mergeCell ref="A3:A4"/>
    <mergeCell ref="B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J12"/>
  <sheetViews>
    <sheetView workbookViewId="0">
      <selection sqref="A1:J1"/>
    </sheetView>
  </sheetViews>
  <sheetFormatPr defaultColWidth="8.85546875" defaultRowHeight="15"/>
  <cols>
    <col min="1" max="1" width="8.85546875" style="258"/>
    <col min="2" max="10" width="9.42578125" style="258" bestFit="1" customWidth="1"/>
    <col min="11" max="16384" width="8.85546875" style="258"/>
  </cols>
  <sheetData>
    <row r="1" spans="1:10" ht="21.75" customHeight="1">
      <c r="A1" s="344" t="s">
        <v>114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15.75" thickBot="1"/>
    <row r="3" spans="1:10" ht="16.5" thickTop="1" thickBot="1">
      <c r="A3" s="378" t="s">
        <v>115</v>
      </c>
      <c r="B3" s="384" t="s">
        <v>116</v>
      </c>
      <c r="C3" s="384"/>
      <c r="D3" s="384"/>
      <c r="E3" s="384"/>
      <c r="F3" s="384"/>
      <c r="G3" s="384"/>
      <c r="H3" s="384"/>
      <c r="I3" s="384"/>
      <c r="J3" s="385" t="s">
        <v>28</v>
      </c>
    </row>
    <row r="4" spans="1:10" ht="39" thickBot="1">
      <c r="A4" s="379"/>
      <c r="B4" s="49" t="s">
        <v>93</v>
      </c>
      <c r="C4" s="49" t="s">
        <v>117</v>
      </c>
      <c r="D4" s="49" t="s">
        <v>95</v>
      </c>
      <c r="E4" s="49" t="s">
        <v>96</v>
      </c>
      <c r="F4" s="49" t="s">
        <v>97</v>
      </c>
      <c r="G4" s="49" t="s">
        <v>98</v>
      </c>
      <c r="H4" s="49" t="s">
        <v>99</v>
      </c>
      <c r="I4" s="49" t="s">
        <v>100</v>
      </c>
      <c r="J4" s="386"/>
    </row>
    <row r="5" spans="1:10" ht="15.75" thickBot="1">
      <c r="A5" s="82" t="s">
        <v>403</v>
      </c>
      <c r="B5" s="77">
        <v>4.0860999635169652E-3</v>
      </c>
      <c r="C5" s="77">
        <v>4.68427955780401E-3</v>
      </c>
      <c r="D5" s="77">
        <v>0</v>
      </c>
      <c r="E5" s="77">
        <v>4.0130021268911268E-3</v>
      </c>
      <c r="F5" s="77">
        <v>0</v>
      </c>
      <c r="G5" s="77">
        <v>0</v>
      </c>
      <c r="H5" s="77">
        <v>0</v>
      </c>
      <c r="I5" s="77">
        <v>0</v>
      </c>
      <c r="J5" s="77">
        <v>3.6973104377384476E-3</v>
      </c>
    </row>
    <row r="6" spans="1:10" ht="15.75" thickBot="1">
      <c r="A6" s="43" t="s">
        <v>118</v>
      </c>
      <c r="B6" s="242">
        <v>0.98475009120758838</v>
      </c>
      <c r="C6" s="242">
        <v>2.2390856286303165</v>
      </c>
      <c r="D6" s="242">
        <v>1.5512155426711423</v>
      </c>
      <c r="E6" s="242">
        <v>1.3844857337774388</v>
      </c>
      <c r="F6" s="242">
        <v>2.0740077588779471</v>
      </c>
      <c r="G6" s="242">
        <v>0</v>
      </c>
      <c r="H6" s="242">
        <v>0.49760085303003382</v>
      </c>
      <c r="I6" s="77">
        <v>0</v>
      </c>
      <c r="J6" s="242">
        <v>1.0918619886446352</v>
      </c>
    </row>
    <row r="7" spans="1:10" ht="15.75" thickBot="1">
      <c r="A7" s="43" t="s">
        <v>111</v>
      </c>
      <c r="B7" s="242">
        <v>24.818971178402045</v>
      </c>
      <c r="C7" s="242">
        <v>36.120479670226722</v>
      </c>
      <c r="D7" s="242">
        <v>51.29691791272505</v>
      </c>
      <c r="E7" s="242">
        <v>42.389341466350977</v>
      </c>
      <c r="F7" s="242">
        <v>33.691435392420175</v>
      </c>
      <c r="G7" s="242">
        <v>37.544483985765126</v>
      </c>
      <c r="H7" s="242">
        <v>45.287601445412001</v>
      </c>
      <c r="I7" s="242">
        <v>22.916666666666664</v>
      </c>
      <c r="J7" s="242">
        <v>28.543467661243177</v>
      </c>
    </row>
    <row r="8" spans="1:10" ht="15.75" thickBot="1">
      <c r="A8" s="43" t="s">
        <v>112</v>
      </c>
      <c r="B8" s="242">
        <v>62.867274717256471</v>
      </c>
      <c r="C8" s="242">
        <v>54.58590968709013</v>
      </c>
      <c r="D8" s="242">
        <v>43.001729223883636</v>
      </c>
      <c r="E8" s="242">
        <v>48.938560937437295</v>
      </c>
      <c r="F8" s="242">
        <v>53.581020590868398</v>
      </c>
      <c r="G8" s="242">
        <v>53.558718861209961</v>
      </c>
      <c r="H8" s="242">
        <v>49.250636810615482</v>
      </c>
      <c r="I8" s="242">
        <v>58.333333333333336</v>
      </c>
      <c r="J8" s="242">
        <v>60.06650537149882</v>
      </c>
    </row>
    <row r="9" spans="1:10" ht="15.75" thickBot="1">
      <c r="A9" s="43" t="s">
        <v>119</v>
      </c>
      <c r="B9" s="242">
        <v>11.224808464064211</v>
      </c>
      <c r="C9" s="242">
        <v>7.0311036162638185</v>
      </c>
      <c r="D9" s="242">
        <v>4.1094496999287964</v>
      </c>
      <c r="E9" s="242">
        <v>7.2434688390384849</v>
      </c>
      <c r="F9" s="242">
        <v>10.623694419576246</v>
      </c>
      <c r="G9" s="242">
        <v>8.7188612099644125</v>
      </c>
      <c r="H9" s="242">
        <v>4.9523132515846218</v>
      </c>
      <c r="I9" s="242">
        <v>18.75</v>
      </c>
      <c r="J9" s="242">
        <v>10.20896736430293</v>
      </c>
    </row>
    <row r="10" spans="1:10" ht="15.75" thickBot="1">
      <c r="A10" s="43" t="s">
        <v>120</v>
      </c>
      <c r="B10" s="77">
        <v>0.10010944910616563</v>
      </c>
      <c r="C10" s="77">
        <v>1.873711823121604E-2</v>
      </c>
      <c r="D10" s="77">
        <v>4.0687620791374224E-2</v>
      </c>
      <c r="E10" s="77">
        <v>4.0130021268911277E-2</v>
      </c>
      <c r="F10" s="77">
        <v>2.9841838257236648E-2</v>
      </c>
      <c r="G10" s="77">
        <v>0.1779359430604982</v>
      </c>
      <c r="H10" s="77">
        <v>1.1847639357857946E-2</v>
      </c>
      <c r="I10" s="77">
        <v>0</v>
      </c>
      <c r="J10" s="77">
        <v>8.5500303872701591E-2</v>
      </c>
    </row>
    <row r="11" spans="1:10" ht="15.75" thickBot="1">
      <c r="A11" s="44" t="s">
        <v>28</v>
      </c>
      <c r="B11" s="78">
        <v>100</v>
      </c>
      <c r="C11" s="78">
        <v>100</v>
      </c>
      <c r="D11" s="78">
        <v>100</v>
      </c>
      <c r="E11" s="78">
        <v>100</v>
      </c>
      <c r="F11" s="78">
        <v>100</v>
      </c>
      <c r="G11" s="78">
        <v>100</v>
      </c>
      <c r="H11" s="78">
        <v>100</v>
      </c>
      <c r="I11" s="78">
        <v>100</v>
      </c>
      <c r="J11" s="78">
        <v>100</v>
      </c>
    </row>
    <row r="12" spans="1:10" ht="15.75" thickTop="1"/>
  </sheetData>
  <mergeCells count="4">
    <mergeCell ref="A1:J1"/>
    <mergeCell ref="A3:A4"/>
    <mergeCell ref="B3:I3"/>
    <mergeCell ref="J3:J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8">
    <tabColor rgb="FF92D050"/>
    <pageSetUpPr fitToPage="1"/>
  </sheetPr>
  <dimension ref="A1:T31"/>
  <sheetViews>
    <sheetView zoomScaleNormal="100" workbookViewId="0">
      <selection activeCell="U1" sqref="U1:AH1048576"/>
    </sheetView>
  </sheetViews>
  <sheetFormatPr defaultColWidth="8.85546875" defaultRowHeight="15"/>
  <cols>
    <col min="2" max="2" width="9.7109375" bestFit="1" customWidth="1"/>
    <col min="3" max="10" width="9.42578125" bestFit="1" customWidth="1"/>
    <col min="11" max="11" width="19.7109375" customWidth="1"/>
    <col min="20" max="20" width="6.42578125" customWidth="1"/>
  </cols>
  <sheetData>
    <row r="1" spans="1:20" ht="30" customHeight="1">
      <c r="A1" s="344" t="s">
        <v>121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20" ht="15.75" thickBot="1"/>
    <row r="3" spans="1:20" ht="16.5" thickTop="1" thickBot="1">
      <c r="A3" s="388" t="s">
        <v>115</v>
      </c>
      <c r="B3" s="384" t="s">
        <v>116</v>
      </c>
      <c r="C3" s="384"/>
      <c r="D3" s="384"/>
      <c r="E3" s="384"/>
      <c r="F3" s="384"/>
      <c r="G3" s="384"/>
      <c r="H3" s="384"/>
      <c r="I3" s="384"/>
      <c r="J3" s="385" t="s">
        <v>28</v>
      </c>
      <c r="K3" s="387" t="s">
        <v>116</v>
      </c>
      <c r="L3" s="387"/>
      <c r="M3" s="387"/>
      <c r="N3" s="387"/>
      <c r="O3" s="387"/>
      <c r="P3" s="387"/>
      <c r="Q3" s="387"/>
      <c r="R3" s="387"/>
      <c r="S3" s="387"/>
    </row>
    <row r="4" spans="1:20" ht="51.75" thickBot="1">
      <c r="A4" s="389"/>
      <c r="B4" s="49" t="s">
        <v>93</v>
      </c>
      <c r="C4" s="49" t="s">
        <v>117</v>
      </c>
      <c r="D4" s="49" t="s">
        <v>95</v>
      </c>
      <c r="E4" s="49" t="s">
        <v>96</v>
      </c>
      <c r="F4" s="49" t="s">
        <v>97</v>
      </c>
      <c r="G4" s="49" t="s">
        <v>98</v>
      </c>
      <c r="H4" s="49" t="s">
        <v>99</v>
      </c>
      <c r="I4" s="49" t="s">
        <v>100</v>
      </c>
      <c r="J4" s="386"/>
      <c r="K4" s="49" t="s">
        <v>93</v>
      </c>
      <c r="L4" s="49" t="s">
        <v>117</v>
      </c>
      <c r="M4" s="49" t="s">
        <v>95</v>
      </c>
      <c r="N4" s="49" t="s">
        <v>96</v>
      </c>
      <c r="O4" s="49" t="s">
        <v>97</v>
      </c>
      <c r="P4" s="49" t="s">
        <v>98</v>
      </c>
      <c r="Q4" s="49" t="s">
        <v>99</v>
      </c>
      <c r="R4" s="49" t="s">
        <v>100</v>
      </c>
      <c r="S4" s="49" t="s">
        <v>28</v>
      </c>
    </row>
    <row r="5" spans="1:20" ht="15.75" thickBot="1">
      <c r="A5" s="82" t="s">
        <v>437</v>
      </c>
      <c r="B5" s="7">
        <v>3388</v>
      </c>
      <c r="C5" s="7">
        <v>479</v>
      </c>
      <c r="D5" s="7">
        <v>305</v>
      </c>
      <c r="E5" s="7">
        <v>346</v>
      </c>
      <c r="F5" s="7">
        <v>139</v>
      </c>
      <c r="G5" s="7">
        <v>0</v>
      </c>
      <c r="H5" s="7">
        <v>85</v>
      </c>
      <c r="I5" s="7">
        <v>0</v>
      </c>
      <c r="J5" s="7">
        <f>SUM(B5:I5)</f>
        <v>4742</v>
      </c>
      <c r="K5" s="111">
        <f>(B5/B$10)*100</f>
        <v>0.98883619117110544</v>
      </c>
      <c r="L5" s="111">
        <f>(C5/C$10)*100</f>
        <v>2.2437699081881206</v>
      </c>
      <c r="M5" s="111">
        <f>(D5/D$10)*100</f>
        <v>1.5512155426711423</v>
      </c>
      <c r="N5" s="111">
        <f>(E5/E$10)*100</f>
        <v>1.3884987359043299</v>
      </c>
      <c r="O5" s="111">
        <f>(F5/F$10)*100</f>
        <v>2.0740077588779471</v>
      </c>
      <c r="P5" s="111">
        <f t="shared" ref="P5:S5" si="0">(G5/G$10)*100</f>
        <v>0</v>
      </c>
      <c r="Q5" s="111">
        <f t="shared" si="0"/>
        <v>0.50328616259103565</v>
      </c>
      <c r="R5" s="111">
        <f t="shared" si="0"/>
        <v>0</v>
      </c>
      <c r="S5" s="111">
        <f t="shared" si="0"/>
        <v>1.0957701239731488</v>
      </c>
    </row>
    <row r="6" spans="1:20" ht="15.75" thickBot="1">
      <c r="A6" s="43" t="s">
        <v>111</v>
      </c>
      <c r="B6" s="7">
        <v>85036</v>
      </c>
      <c r="C6" s="7">
        <v>7711</v>
      </c>
      <c r="D6" s="7">
        <v>10086</v>
      </c>
      <c r="E6" s="7">
        <v>10563</v>
      </c>
      <c r="F6" s="7">
        <v>2258</v>
      </c>
      <c r="G6" s="7">
        <v>211</v>
      </c>
      <c r="H6" s="7">
        <v>7649</v>
      </c>
      <c r="I6" s="7">
        <v>11</v>
      </c>
      <c r="J6" s="7">
        <f t="shared" ref="J6:J9" si="1">SUM(B6:I6)</f>
        <v>123525</v>
      </c>
      <c r="K6" s="111">
        <f t="shared" ref="K6:K9" si="2">(B6/B$10)*100</f>
        <v>24.818971178402045</v>
      </c>
      <c r="L6" s="111">
        <f t="shared" ref="L6:L9" si="3">(C6/C$10)*100</f>
        <v>36.120479670226722</v>
      </c>
      <c r="M6" s="111">
        <f t="shared" ref="M6:M9" si="4">(D6/D$10)*100</f>
        <v>51.29691791272505</v>
      </c>
      <c r="N6" s="111">
        <f t="shared" ref="N6:N9" si="5">(E6/E$10)*100</f>
        <v>42.389341466350977</v>
      </c>
      <c r="O6" s="111">
        <f t="shared" ref="O6:O9" si="6">(F6/F$10)*100</f>
        <v>33.691435392420175</v>
      </c>
      <c r="P6" s="111">
        <f t="shared" ref="P6:P9" si="7">(G6/G$10)*100</f>
        <v>37.544483985765126</v>
      </c>
      <c r="Q6" s="111">
        <f t="shared" ref="Q6:Q9" si="8">(H6/H$10)*100</f>
        <v>45.289833619515662</v>
      </c>
      <c r="R6" s="111">
        <f t="shared" ref="R6:R9" si="9">(I6/I$10)*100</f>
        <v>22.916666666666664</v>
      </c>
      <c r="S6" s="111">
        <f t="shared" ref="S6:S9" si="10">(J6/J$10)*100</f>
        <v>28.543864311215351</v>
      </c>
    </row>
    <row r="7" spans="1:20" ht="15.75" thickBot="1">
      <c r="A7" s="43" t="s">
        <v>112</v>
      </c>
      <c r="B7" s="7">
        <v>215399</v>
      </c>
      <c r="C7" s="7">
        <v>11653</v>
      </c>
      <c r="D7" s="7">
        <v>8455</v>
      </c>
      <c r="E7" s="7">
        <v>12195</v>
      </c>
      <c r="F7" s="7">
        <v>3591</v>
      </c>
      <c r="G7" s="7">
        <v>301</v>
      </c>
      <c r="H7" s="7">
        <v>8317</v>
      </c>
      <c r="I7" s="7">
        <v>28</v>
      </c>
      <c r="J7" s="7">
        <f t="shared" si="1"/>
        <v>259939</v>
      </c>
      <c r="K7" s="111">
        <f t="shared" si="2"/>
        <v>62.867274717256471</v>
      </c>
      <c r="L7" s="111">
        <f t="shared" si="3"/>
        <v>54.58590968709013</v>
      </c>
      <c r="M7" s="111">
        <f t="shared" si="4"/>
        <v>43.001729223883636</v>
      </c>
      <c r="N7" s="111">
        <f t="shared" si="5"/>
        <v>48.938560937437295</v>
      </c>
      <c r="O7" s="111">
        <f t="shared" si="6"/>
        <v>53.581020590868398</v>
      </c>
      <c r="P7" s="111">
        <f t="shared" si="7"/>
        <v>53.558718861209961</v>
      </c>
      <c r="Q7" s="111">
        <f t="shared" si="8"/>
        <v>49.245070756113449</v>
      </c>
      <c r="R7" s="111">
        <f t="shared" si="9"/>
        <v>58.333333333333336</v>
      </c>
      <c r="S7" s="111">
        <f t="shared" si="10"/>
        <v>60.066088202331571</v>
      </c>
    </row>
    <row r="8" spans="1:20" ht="15.75" thickBot="1">
      <c r="A8" s="43" t="s">
        <v>119</v>
      </c>
      <c r="B8" s="7">
        <v>38459</v>
      </c>
      <c r="C8" s="7">
        <v>1501</v>
      </c>
      <c r="D8" s="7">
        <v>808</v>
      </c>
      <c r="E8" s="7">
        <v>1805</v>
      </c>
      <c r="F8" s="7">
        <v>712</v>
      </c>
      <c r="G8" s="7">
        <v>49</v>
      </c>
      <c r="H8" s="7">
        <v>836</v>
      </c>
      <c r="I8" s="7">
        <v>9</v>
      </c>
      <c r="J8" s="7">
        <f t="shared" si="1"/>
        <v>44179</v>
      </c>
      <c r="K8" s="111">
        <f t="shared" si="2"/>
        <v>11.224808464064211</v>
      </c>
      <c r="L8" s="111">
        <f t="shared" si="3"/>
        <v>7.0311036162638185</v>
      </c>
      <c r="M8" s="111">
        <f t="shared" si="4"/>
        <v>4.1094496999287964</v>
      </c>
      <c r="N8" s="111">
        <f t="shared" si="5"/>
        <v>7.2434688390384849</v>
      </c>
      <c r="O8" s="111">
        <f t="shared" si="6"/>
        <v>10.623694419576246</v>
      </c>
      <c r="P8" s="111">
        <f t="shared" si="7"/>
        <v>8.7188612099644125</v>
      </c>
      <c r="Q8" s="111">
        <f t="shared" si="8"/>
        <v>4.9499674344247735</v>
      </c>
      <c r="R8" s="111">
        <f t="shared" si="9"/>
        <v>18.75</v>
      </c>
      <c r="S8" s="111">
        <f t="shared" si="10"/>
        <v>10.208778639183834</v>
      </c>
    </row>
    <row r="9" spans="1:20" ht="15.75" thickBot="1">
      <c r="A9" s="43" t="s">
        <v>120</v>
      </c>
      <c r="B9" s="7">
        <v>343</v>
      </c>
      <c r="C9" s="7">
        <v>4</v>
      </c>
      <c r="D9" s="7">
        <v>8</v>
      </c>
      <c r="E9" s="7">
        <v>10</v>
      </c>
      <c r="F9" s="7">
        <v>2</v>
      </c>
      <c r="G9" s="7">
        <v>1</v>
      </c>
      <c r="H9" s="7">
        <v>2</v>
      </c>
      <c r="I9" s="7"/>
      <c r="J9" s="7">
        <f t="shared" si="1"/>
        <v>370</v>
      </c>
      <c r="K9" s="111">
        <f t="shared" si="2"/>
        <v>0.10010944910616563</v>
      </c>
      <c r="L9" s="111">
        <f t="shared" si="3"/>
        <v>1.873711823121604E-2</v>
      </c>
      <c r="M9" s="111">
        <f t="shared" si="4"/>
        <v>4.0687620791374224E-2</v>
      </c>
      <c r="N9" s="111">
        <f t="shared" si="5"/>
        <v>4.0130021268911277E-2</v>
      </c>
      <c r="O9" s="111">
        <f t="shared" si="6"/>
        <v>2.9841838257236648E-2</v>
      </c>
      <c r="P9" s="111">
        <f t="shared" si="7"/>
        <v>0.1779359430604982</v>
      </c>
      <c r="Q9" s="111">
        <f t="shared" si="8"/>
        <v>1.184202735508319E-2</v>
      </c>
      <c r="R9" s="111">
        <f t="shared" si="9"/>
        <v>0</v>
      </c>
      <c r="S9" s="111">
        <f t="shared" si="10"/>
        <v>8.5498723296091317E-2</v>
      </c>
    </row>
    <row r="10" spans="1:20" ht="15.75" thickBot="1">
      <c r="A10" s="44" t="s">
        <v>28</v>
      </c>
      <c r="B10" s="101">
        <v>342625</v>
      </c>
      <c r="C10" s="101">
        <v>21348</v>
      </c>
      <c r="D10" s="101">
        <v>19662</v>
      </c>
      <c r="E10" s="101">
        <v>24919</v>
      </c>
      <c r="F10" s="101">
        <v>6702</v>
      </c>
      <c r="G10" s="101">
        <v>562</v>
      </c>
      <c r="H10" s="101">
        <v>16889</v>
      </c>
      <c r="I10" s="101">
        <v>48</v>
      </c>
      <c r="J10" s="101">
        <f t="shared" ref="J10" si="11">SUM(J5:J9)</f>
        <v>432755</v>
      </c>
      <c r="K10" s="115">
        <v>100</v>
      </c>
      <c r="L10" s="115">
        <v>100</v>
      </c>
      <c r="M10" s="115">
        <v>100</v>
      </c>
      <c r="N10" s="115">
        <v>100</v>
      </c>
      <c r="O10" s="115">
        <v>100</v>
      </c>
      <c r="P10" s="115">
        <v>100</v>
      </c>
      <c r="Q10" s="115">
        <v>100</v>
      </c>
      <c r="R10" s="115">
        <v>100</v>
      </c>
      <c r="S10" s="115">
        <v>100</v>
      </c>
    </row>
    <row r="11" spans="1:20" ht="15.75" thickTop="1"/>
    <row r="15" spans="1:20">
      <c r="O15" s="235"/>
      <c r="P15" s="235"/>
      <c r="Q15" s="235"/>
      <c r="R15" s="235"/>
      <c r="S15" s="235"/>
      <c r="T15" s="235"/>
    </row>
    <row r="16" spans="1:20">
      <c r="O16" s="235"/>
      <c r="P16" s="245"/>
      <c r="Q16" s="245"/>
      <c r="R16" s="245"/>
      <c r="S16" s="245"/>
      <c r="T16" s="245"/>
    </row>
    <row r="17" spans="15:20">
      <c r="O17" s="235"/>
      <c r="P17" s="245"/>
      <c r="Q17" s="245"/>
      <c r="R17" s="258"/>
      <c r="S17" s="258"/>
      <c r="T17" s="258"/>
    </row>
    <row r="18" spans="15:20" s="235" customFormat="1">
      <c r="O18" s="249"/>
      <c r="P18" s="245"/>
      <c r="Q18" s="245"/>
      <c r="R18" s="258"/>
      <c r="S18" s="259"/>
      <c r="T18" s="259"/>
    </row>
    <row r="19" spans="15:20">
      <c r="O19" s="235"/>
      <c r="P19" s="245"/>
      <c r="Q19" s="245"/>
      <c r="R19" s="258"/>
      <c r="S19" s="259"/>
      <c r="T19" s="259"/>
    </row>
    <row r="20" spans="15:20">
      <c r="O20" s="235"/>
      <c r="P20" s="245"/>
      <c r="Q20" s="245"/>
      <c r="R20" s="258"/>
      <c r="S20" s="259"/>
      <c r="T20" s="259"/>
    </row>
    <row r="21" spans="15:20">
      <c r="O21" s="235"/>
      <c r="P21" s="245"/>
      <c r="Q21" s="245"/>
      <c r="R21" s="258"/>
      <c r="S21" s="259"/>
      <c r="T21" s="259"/>
    </row>
    <row r="22" spans="15:20">
      <c r="O22" s="235"/>
      <c r="P22" s="245"/>
      <c r="Q22" s="245"/>
      <c r="R22" s="258"/>
      <c r="S22" s="259"/>
      <c r="T22" s="259"/>
    </row>
    <row r="23" spans="15:20">
      <c r="O23" s="235"/>
      <c r="P23" s="245"/>
      <c r="Q23" s="245"/>
      <c r="R23" s="258"/>
      <c r="S23" s="259"/>
      <c r="T23" s="259"/>
    </row>
    <row r="24" spans="15:20">
      <c r="R24" s="258"/>
      <c r="S24" s="259"/>
      <c r="T24" s="259"/>
    </row>
    <row r="26" spans="15:20">
      <c r="S26" s="259"/>
      <c r="T26" s="259"/>
    </row>
    <row r="27" spans="15:20">
      <c r="R27" s="258"/>
      <c r="S27" s="259"/>
      <c r="T27" s="259"/>
    </row>
    <row r="28" spans="15:20">
      <c r="R28" s="258"/>
      <c r="S28" s="259"/>
      <c r="T28" s="259"/>
    </row>
    <row r="29" spans="15:20">
      <c r="R29" s="258"/>
      <c r="S29" s="259"/>
      <c r="T29" s="259"/>
    </row>
    <row r="30" spans="15:20">
      <c r="R30" s="258"/>
      <c r="S30" s="259"/>
      <c r="T30" s="259"/>
    </row>
    <row r="31" spans="15:20">
      <c r="R31" s="258"/>
      <c r="S31" s="259"/>
      <c r="T31" s="259"/>
    </row>
  </sheetData>
  <mergeCells count="5">
    <mergeCell ref="K3:S3"/>
    <mergeCell ref="A1:J1"/>
    <mergeCell ref="A3:A4"/>
    <mergeCell ref="B3:I3"/>
    <mergeCell ref="J3:J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H47"/>
  <sheetViews>
    <sheetView zoomScaleNormal="100" workbookViewId="0">
      <selection activeCell="B26" sqref="B26"/>
    </sheetView>
  </sheetViews>
  <sheetFormatPr defaultColWidth="8.85546875" defaultRowHeight="15"/>
  <cols>
    <col min="1" max="1" width="19.28515625" style="258" customWidth="1"/>
    <col min="2" max="16" width="8.85546875" style="258"/>
    <col min="17" max="17" width="13.7109375" style="258" bestFit="1" customWidth="1"/>
    <col min="18" max="18" width="10.42578125" style="258" bestFit="1" customWidth="1"/>
    <col min="19" max="19" width="12" style="258" bestFit="1" customWidth="1"/>
    <col min="20" max="16384" width="8.85546875" style="258"/>
  </cols>
  <sheetData>
    <row r="1" spans="1:8" ht="55.5" customHeight="1">
      <c r="A1" s="344" t="s">
        <v>122</v>
      </c>
      <c r="B1" s="344"/>
      <c r="C1" s="344"/>
      <c r="D1" s="287"/>
      <c r="E1" s="287"/>
      <c r="F1" s="287"/>
      <c r="G1" s="287"/>
      <c r="H1" s="287"/>
    </row>
    <row r="2" spans="1:8" ht="15.75" thickBot="1"/>
    <row r="3" spans="1:8" ht="15.75" thickTop="1">
      <c r="A3" s="390" t="s">
        <v>4</v>
      </c>
      <c r="B3" s="390" t="s">
        <v>438</v>
      </c>
      <c r="C3" s="390" t="s">
        <v>131</v>
      </c>
      <c r="D3" s="288"/>
      <c r="E3" s="288"/>
      <c r="F3" s="288"/>
      <c r="G3" s="288"/>
      <c r="H3" s="288"/>
    </row>
    <row r="4" spans="1:8" ht="15.75" thickBot="1">
      <c r="A4" s="391"/>
      <c r="B4" s="391"/>
      <c r="C4" s="391"/>
      <c r="D4" s="288"/>
      <c r="E4"/>
      <c r="F4" s="288"/>
      <c r="G4" s="288"/>
      <c r="H4" s="288"/>
    </row>
    <row r="5" spans="1:8" ht="15.75" thickBot="1">
      <c r="A5" s="47" t="s">
        <v>7</v>
      </c>
      <c r="B5" s="77">
        <v>32.072860590310007</v>
      </c>
      <c r="C5" s="77">
        <v>28.398799599866621</v>
      </c>
      <c r="D5" s="289"/>
      <c r="E5" s="289"/>
      <c r="F5" s="289"/>
      <c r="G5" s="289"/>
      <c r="H5" s="289"/>
    </row>
    <row r="6" spans="1:8" ht="15.75" thickBot="1">
      <c r="A6" s="47" t="s">
        <v>8</v>
      </c>
      <c r="B6" s="77">
        <v>31.613888888888887</v>
      </c>
      <c r="C6" s="77">
        <v>28.9</v>
      </c>
      <c r="D6" s="289"/>
      <c r="E6" s="289"/>
      <c r="F6" s="289"/>
      <c r="G6" s="289"/>
      <c r="H6" s="289"/>
    </row>
    <row r="7" spans="1:8" ht="15.75" thickBot="1">
      <c r="A7" s="47" t="s">
        <v>9</v>
      </c>
      <c r="B7" s="77">
        <v>32.535238496959472</v>
      </c>
      <c r="C7" s="77">
        <v>28.652962235823999</v>
      </c>
      <c r="D7" s="289"/>
      <c r="E7" s="289"/>
      <c r="F7" s="289"/>
      <c r="G7" s="289"/>
      <c r="H7" s="289"/>
    </row>
    <row r="8" spans="1:8" ht="15.75" thickBot="1">
      <c r="A8" s="47" t="s">
        <v>10</v>
      </c>
      <c r="B8" s="77">
        <v>30.840943301555445</v>
      </c>
      <c r="C8" s="77">
        <v>29.450526315789475</v>
      </c>
      <c r="D8" s="289"/>
      <c r="E8" s="289"/>
      <c r="F8" s="289"/>
      <c r="G8" s="289"/>
      <c r="H8" s="289"/>
    </row>
    <row r="9" spans="1:8" ht="15.75" thickBot="1">
      <c r="A9" s="47" t="s">
        <v>11</v>
      </c>
      <c r="B9" s="77">
        <v>31.512640449438202</v>
      </c>
      <c r="C9" s="77">
        <v>28.153266331658291</v>
      </c>
      <c r="D9" s="289"/>
      <c r="E9" s="289"/>
      <c r="F9" s="289"/>
      <c r="G9" s="289"/>
      <c r="H9" s="289"/>
    </row>
    <row r="10" spans="1:8" ht="15.75" thickBot="1">
      <c r="A10" s="47" t="s">
        <v>12</v>
      </c>
      <c r="B10" s="77">
        <v>32.268202837212947</v>
      </c>
      <c r="C10" s="77">
        <v>28.140633108458744</v>
      </c>
      <c r="D10" s="289"/>
      <c r="E10" s="289"/>
      <c r="F10" s="289"/>
      <c r="G10" s="289"/>
      <c r="H10" s="289"/>
    </row>
    <row r="11" spans="1:8" ht="15.75" thickBot="1">
      <c r="A11" s="47" t="s">
        <v>13</v>
      </c>
      <c r="B11" s="77">
        <v>32.383713756940161</v>
      </c>
      <c r="C11" s="77">
        <v>28.571929824561405</v>
      </c>
      <c r="D11" s="289"/>
      <c r="E11" s="289"/>
      <c r="F11" s="289"/>
      <c r="G11" s="289"/>
      <c r="H11" s="289"/>
    </row>
    <row r="12" spans="1:8" ht="15.75" thickBot="1">
      <c r="A12" s="47" t="s">
        <v>14</v>
      </c>
      <c r="B12" s="77">
        <v>32.497380675203722</v>
      </c>
      <c r="C12" s="77">
        <v>27.985940246045693</v>
      </c>
      <c r="D12" s="289"/>
      <c r="E12" s="289"/>
      <c r="F12" s="289"/>
      <c r="G12" s="289"/>
      <c r="H12" s="289"/>
    </row>
    <row r="13" spans="1:8" ht="15.75" thickBot="1">
      <c r="A13" s="47" t="s">
        <v>15</v>
      </c>
      <c r="B13" s="77">
        <v>32.615688915074486</v>
      </c>
      <c r="C13" s="77">
        <v>28.373261023343552</v>
      </c>
      <c r="D13" s="289"/>
      <c r="E13" s="289"/>
      <c r="F13" s="289"/>
      <c r="G13" s="289"/>
      <c r="H13" s="289"/>
    </row>
    <row r="14" spans="1:8" ht="15.75" thickBot="1">
      <c r="A14" s="47" t="s">
        <v>16</v>
      </c>
      <c r="B14" s="77">
        <v>32.738920804267543</v>
      </c>
      <c r="C14" s="77">
        <v>28.31413612565445</v>
      </c>
      <c r="D14" s="289"/>
      <c r="E14" s="289"/>
      <c r="F14" s="289"/>
      <c r="G14" s="289"/>
      <c r="H14" s="289"/>
    </row>
    <row r="15" spans="1:8" ht="15.75" thickBot="1">
      <c r="A15" s="47" t="s">
        <v>17</v>
      </c>
      <c r="B15" s="77">
        <v>32.255056564964001</v>
      </c>
      <c r="C15" s="77">
        <v>29.361878453038674</v>
      </c>
      <c r="D15" s="289"/>
      <c r="E15" s="289"/>
      <c r="F15" s="289"/>
      <c r="G15" s="289"/>
      <c r="H15" s="289"/>
    </row>
    <row r="16" spans="1:8" ht="15.75" thickBot="1">
      <c r="A16" s="47" t="s">
        <v>18</v>
      </c>
      <c r="B16" s="77">
        <v>32.474832214765101</v>
      </c>
      <c r="C16" s="77">
        <v>28.801302931596091</v>
      </c>
      <c r="D16" s="289"/>
      <c r="E16" s="289"/>
      <c r="F16" s="289"/>
      <c r="G16" s="289"/>
      <c r="H16" s="289"/>
    </row>
    <row r="17" spans="1:8" ht="15.75" thickBot="1">
      <c r="A17" s="47" t="s">
        <v>19</v>
      </c>
      <c r="B17" s="77">
        <v>32.916234759859819</v>
      </c>
      <c r="C17" s="77">
        <v>29.749221183800621</v>
      </c>
      <c r="D17" s="289"/>
      <c r="E17" s="289"/>
      <c r="F17" s="289"/>
      <c r="G17" s="289"/>
      <c r="H17" s="289"/>
    </row>
    <row r="18" spans="1:8" ht="15.75" thickBot="1">
      <c r="A18" s="47" t="s">
        <v>20</v>
      </c>
      <c r="B18" s="77">
        <v>31.993658041603247</v>
      </c>
      <c r="C18" s="77">
        <v>28.694444444444443</v>
      </c>
      <c r="D18" s="289"/>
      <c r="E18" s="289"/>
      <c r="F18" s="289"/>
      <c r="G18" s="289"/>
      <c r="H18" s="289"/>
    </row>
    <row r="19" spans="1:8" ht="15.75" thickBot="1">
      <c r="A19" s="47" t="s">
        <v>21</v>
      </c>
      <c r="B19" s="77">
        <v>31.372037914691944</v>
      </c>
      <c r="C19" s="77">
        <v>18.5</v>
      </c>
      <c r="D19" s="289"/>
      <c r="E19" s="289"/>
      <c r="F19" s="289"/>
      <c r="G19" s="289"/>
      <c r="H19" s="289"/>
    </row>
    <row r="20" spans="1:8" ht="15.75" thickBot="1">
      <c r="A20" s="47" t="s">
        <v>22</v>
      </c>
      <c r="B20" s="77">
        <v>30.37130388314927</v>
      </c>
      <c r="C20" s="77">
        <v>28.977431906614786</v>
      </c>
      <c r="D20" s="289"/>
      <c r="E20" s="289"/>
      <c r="F20" s="289"/>
      <c r="G20" s="289"/>
      <c r="H20" s="289"/>
    </row>
    <row r="21" spans="1:8" ht="15.75" thickBot="1">
      <c r="A21" s="47" t="s">
        <v>23</v>
      </c>
      <c r="B21" s="77">
        <v>31.064979221760485</v>
      </c>
      <c r="C21" s="77">
        <v>28.294897959183672</v>
      </c>
      <c r="D21" s="289"/>
      <c r="E21" s="289"/>
      <c r="F21" s="289"/>
      <c r="G21" s="289"/>
      <c r="H21" s="289"/>
    </row>
    <row r="22" spans="1:8" ht="15.75" thickBot="1">
      <c r="A22" s="47" t="s">
        <v>24</v>
      </c>
      <c r="B22" s="77">
        <v>31.241774675972085</v>
      </c>
      <c r="C22" s="77">
        <v>37</v>
      </c>
      <c r="D22" s="289"/>
      <c r="E22" s="289"/>
      <c r="F22" s="289"/>
      <c r="G22" s="289"/>
      <c r="H22" s="289"/>
    </row>
    <row r="23" spans="1:8" ht="15.75" thickBot="1">
      <c r="A23" s="47" t="s">
        <v>25</v>
      </c>
      <c r="B23" s="77">
        <v>30.957298606904907</v>
      </c>
      <c r="C23" s="77">
        <v>28.364632237871675</v>
      </c>
      <c r="D23" s="289"/>
      <c r="E23" s="289"/>
      <c r="F23" s="289"/>
      <c r="G23" s="289"/>
      <c r="H23" s="289"/>
    </row>
    <row r="24" spans="1:8" ht="15.75" thickBot="1">
      <c r="A24" s="47" t="s">
        <v>26</v>
      </c>
      <c r="B24" s="77">
        <v>30.427152999279762</v>
      </c>
      <c r="C24" s="77">
        <v>28.338829348722175</v>
      </c>
      <c r="D24" s="289"/>
      <c r="E24" s="289"/>
      <c r="F24" s="289"/>
      <c r="G24" s="289"/>
      <c r="H24" s="289"/>
    </row>
    <row r="25" spans="1:8" ht="15.75" thickBot="1">
      <c r="A25" s="47" t="s">
        <v>27</v>
      </c>
      <c r="B25" s="77">
        <v>32.310094097519247</v>
      </c>
      <c r="C25" s="77">
        <v>29.651162790697676</v>
      </c>
      <c r="D25" s="289"/>
      <c r="E25" s="289"/>
      <c r="F25" s="289"/>
      <c r="G25" s="289"/>
      <c r="H25" s="289"/>
    </row>
    <row r="26" spans="1:8" ht="15.75" thickBot="1">
      <c r="A26" s="48" t="s">
        <v>28</v>
      </c>
      <c r="B26" s="78">
        <v>31.82464854172667</v>
      </c>
      <c r="C26" s="78">
        <v>28.647152028411419</v>
      </c>
      <c r="D26" s="290"/>
      <c r="E26" s="290"/>
      <c r="F26" s="290"/>
      <c r="G26" s="290"/>
      <c r="H26" s="290"/>
    </row>
    <row r="27" spans="1:8" ht="15.75" thickTop="1"/>
    <row r="30" spans="1:8">
      <c r="E30"/>
    </row>
    <row r="47" spans="7:7">
      <c r="G47"/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92D050"/>
  </sheetPr>
  <dimension ref="A1:O31"/>
  <sheetViews>
    <sheetView topLeftCell="C1" workbookViewId="0">
      <selection activeCell="J3" sqref="J3:N4"/>
    </sheetView>
  </sheetViews>
  <sheetFormatPr defaultColWidth="8.85546875" defaultRowHeight="15"/>
  <cols>
    <col min="1" max="1" width="23.140625" customWidth="1"/>
    <col min="4" max="4" width="9.140625" style="235"/>
  </cols>
  <sheetData>
    <row r="1" spans="1:15" ht="36" customHeight="1">
      <c r="A1" s="344" t="s">
        <v>603</v>
      </c>
      <c r="B1" s="344"/>
      <c r="C1" s="344"/>
      <c r="D1" s="344"/>
      <c r="E1" s="344"/>
      <c r="F1" s="344"/>
      <c r="G1" s="344"/>
    </row>
    <row r="2" spans="1:15" ht="15.75" thickBot="1"/>
    <row r="3" spans="1:15" ht="16.5" customHeight="1" thickTop="1">
      <c r="A3" s="346" t="s">
        <v>4</v>
      </c>
      <c r="B3" s="346" t="s">
        <v>601</v>
      </c>
      <c r="C3" s="346"/>
      <c r="D3" s="346"/>
      <c r="E3" s="346" t="s">
        <v>5</v>
      </c>
      <c r="F3" s="346"/>
      <c r="G3" s="346"/>
      <c r="J3" s="345" t="s">
        <v>602</v>
      </c>
      <c r="K3" s="345"/>
      <c r="L3" s="345"/>
      <c r="M3" s="345"/>
      <c r="N3" s="345"/>
      <c r="O3" s="342"/>
    </row>
    <row r="4" spans="1:15" ht="25.5" customHeight="1" thickBot="1">
      <c r="A4" s="345"/>
      <c r="B4" s="347"/>
      <c r="C4" s="347"/>
      <c r="D4" s="347"/>
      <c r="E4" s="348" t="s">
        <v>6</v>
      </c>
      <c r="F4" s="348"/>
      <c r="G4" s="348"/>
      <c r="J4" s="345"/>
      <c r="K4" s="345"/>
      <c r="L4" s="345"/>
      <c r="M4" s="345"/>
      <c r="N4" s="345"/>
      <c r="O4" s="342"/>
    </row>
    <row r="5" spans="1:15" ht="15.75" thickBot="1">
      <c r="A5" s="347"/>
      <c r="B5" s="5">
        <v>2016</v>
      </c>
      <c r="C5" s="5">
        <v>2017</v>
      </c>
      <c r="D5" s="5">
        <v>2018</v>
      </c>
      <c r="E5" s="5">
        <v>2016</v>
      </c>
      <c r="F5" s="5">
        <v>2017</v>
      </c>
      <c r="G5" s="5">
        <v>2018</v>
      </c>
      <c r="I5" s="230"/>
      <c r="J5" s="5">
        <v>2014</v>
      </c>
      <c r="K5" s="5">
        <v>2015</v>
      </c>
      <c r="L5" s="5">
        <v>2016</v>
      </c>
      <c r="M5" s="5">
        <v>2017</v>
      </c>
      <c r="N5" s="5">
        <v>2018</v>
      </c>
    </row>
    <row r="6" spans="1:15" ht="15.75" thickBot="1">
      <c r="A6" s="6" t="s">
        <v>7</v>
      </c>
      <c r="B6" s="7">
        <v>30375</v>
      </c>
      <c r="C6" s="7">
        <v>29633</v>
      </c>
      <c r="D6" s="7">
        <v>28022</v>
      </c>
      <c r="E6" s="69">
        <f t="shared" ref="E6:E27" si="0">B6/L6*100</f>
        <v>100.23760023760025</v>
      </c>
      <c r="F6" s="69">
        <f t="shared" ref="F6:F27" si="1">C6/M6*100</f>
        <v>100.74454341470049</v>
      </c>
      <c r="G6" s="69">
        <f t="shared" ref="G6:G27" si="2">D6/N6*100</f>
        <v>100.07142346975215</v>
      </c>
      <c r="H6" s="230"/>
      <c r="I6" s="231"/>
      <c r="J6" s="7">
        <v>32627</v>
      </c>
      <c r="K6" s="7">
        <v>31125</v>
      </c>
      <c r="L6" s="7">
        <v>30303</v>
      </c>
      <c r="M6" s="7">
        <v>29414</v>
      </c>
      <c r="N6" s="7">
        <v>28002</v>
      </c>
    </row>
    <row r="7" spans="1:15" ht="15.75" thickBot="1">
      <c r="A7" s="6" t="s">
        <v>8</v>
      </c>
      <c r="B7" s="7">
        <v>948</v>
      </c>
      <c r="C7" s="7">
        <v>884</v>
      </c>
      <c r="D7" s="7">
        <v>871</v>
      </c>
      <c r="E7" s="69">
        <f t="shared" si="0"/>
        <v>101.06609808102345</v>
      </c>
      <c r="F7" s="69">
        <f t="shared" si="1"/>
        <v>98.550724637681171</v>
      </c>
      <c r="G7" s="69">
        <f t="shared" si="2"/>
        <v>100.81018518518519</v>
      </c>
      <c r="H7" s="230"/>
      <c r="I7" s="230"/>
      <c r="J7" s="7">
        <v>1128</v>
      </c>
      <c r="K7" s="7">
        <v>955</v>
      </c>
      <c r="L7" s="7">
        <v>938</v>
      </c>
      <c r="M7" s="7">
        <v>897</v>
      </c>
      <c r="N7" s="7">
        <v>864</v>
      </c>
    </row>
    <row r="8" spans="1:15" ht="15.75" thickBot="1">
      <c r="A8" s="6" t="s">
        <v>9</v>
      </c>
      <c r="B8" s="7">
        <v>80948</v>
      </c>
      <c r="C8" s="7">
        <v>79030</v>
      </c>
      <c r="D8" s="7">
        <v>75436</v>
      </c>
      <c r="E8" s="69">
        <f t="shared" si="0"/>
        <v>99.508285391158964</v>
      </c>
      <c r="F8" s="69">
        <f t="shared" si="1"/>
        <v>100.04557308149987</v>
      </c>
      <c r="G8" s="69">
        <f t="shared" si="2"/>
        <v>99.681541287313195</v>
      </c>
      <c r="H8" s="230"/>
      <c r="I8" s="231"/>
      <c r="J8" s="7">
        <v>85204</v>
      </c>
      <c r="K8" s="7">
        <v>83851</v>
      </c>
      <c r="L8" s="7">
        <v>81348</v>
      </c>
      <c r="M8" s="7">
        <v>78994</v>
      </c>
      <c r="N8" s="7">
        <v>75677</v>
      </c>
    </row>
    <row r="9" spans="1:15" ht="15.75" thickBot="1">
      <c r="A9" s="6" t="s">
        <v>10</v>
      </c>
      <c r="B9" s="7">
        <v>5589</v>
      </c>
      <c r="C9" s="7">
        <v>5474</v>
      </c>
      <c r="D9" s="7">
        <v>5429</v>
      </c>
      <c r="E9" s="69">
        <f t="shared" si="0"/>
        <v>100.95736994219652</v>
      </c>
      <c r="F9" s="69">
        <f t="shared" si="1"/>
        <v>102.39431350542461</v>
      </c>
      <c r="G9" s="69">
        <f t="shared" si="2"/>
        <v>101.68570893425735</v>
      </c>
      <c r="H9" s="230"/>
      <c r="I9" s="231"/>
      <c r="J9" s="7">
        <v>5547</v>
      </c>
      <c r="K9" s="7">
        <v>5399</v>
      </c>
      <c r="L9" s="7">
        <v>5536</v>
      </c>
      <c r="M9" s="7">
        <v>5346</v>
      </c>
      <c r="N9" s="7">
        <v>5339</v>
      </c>
    </row>
    <row r="10" spans="1:15" ht="15.75" thickBot="1">
      <c r="A10" s="6" t="s">
        <v>11</v>
      </c>
      <c r="B10" s="7">
        <v>4206</v>
      </c>
      <c r="C10" s="7">
        <v>4084</v>
      </c>
      <c r="D10" s="7">
        <v>3950</v>
      </c>
      <c r="E10" s="69">
        <f t="shared" si="0"/>
        <v>100.96015362457993</v>
      </c>
      <c r="F10" s="69">
        <f t="shared" si="1"/>
        <v>99.951052373959854</v>
      </c>
      <c r="G10" s="69">
        <f t="shared" si="2"/>
        <v>99.873577749683946</v>
      </c>
      <c r="H10" s="230"/>
      <c r="I10" s="231"/>
      <c r="J10" s="7">
        <v>4479</v>
      </c>
      <c r="K10" s="7">
        <v>4404</v>
      </c>
      <c r="L10" s="7">
        <v>4166</v>
      </c>
      <c r="M10" s="7">
        <v>4086</v>
      </c>
      <c r="N10" s="7">
        <v>3955</v>
      </c>
    </row>
    <row r="11" spans="1:15" ht="15.75" thickBot="1">
      <c r="A11" s="6" t="s">
        <v>12</v>
      </c>
      <c r="B11" s="7">
        <v>36646</v>
      </c>
      <c r="C11" s="7">
        <v>35840</v>
      </c>
      <c r="D11" s="7">
        <v>34385</v>
      </c>
      <c r="E11" s="69">
        <f t="shared" si="0"/>
        <v>99.608589290568091</v>
      </c>
      <c r="F11" s="69">
        <f t="shared" si="1"/>
        <v>100.15089699882635</v>
      </c>
      <c r="G11" s="69">
        <f t="shared" si="2"/>
        <v>100.42348130841121</v>
      </c>
      <c r="H11" s="230"/>
      <c r="I11" s="231"/>
      <c r="J11" s="7">
        <v>39258</v>
      </c>
      <c r="K11" s="7">
        <v>37831</v>
      </c>
      <c r="L11" s="7">
        <v>36790</v>
      </c>
      <c r="M11" s="7">
        <v>35786</v>
      </c>
      <c r="N11" s="7">
        <v>34240</v>
      </c>
    </row>
    <row r="12" spans="1:15" ht="15.75" thickBot="1">
      <c r="A12" s="6" t="s">
        <v>13</v>
      </c>
      <c r="B12" s="7">
        <v>8810</v>
      </c>
      <c r="C12" s="7">
        <v>8263</v>
      </c>
      <c r="D12" s="7">
        <v>8128</v>
      </c>
      <c r="E12" s="69">
        <f t="shared" si="0"/>
        <v>101.89683090446448</v>
      </c>
      <c r="F12" s="69">
        <f t="shared" si="1"/>
        <v>101.67343423157375</v>
      </c>
      <c r="G12" s="69">
        <f t="shared" si="2"/>
        <v>99.889394125599125</v>
      </c>
      <c r="H12" s="230"/>
      <c r="I12" s="231"/>
      <c r="J12" s="7">
        <v>8555</v>
      </c>
      <c r="K12" s="7">
        <v>8160</v>
      </c>
      <c r="L12" s="7">
        <v>8646</v>
      </c>
      <c r="M12" s="7">
        <v>8127</v>
      </c>
      <c r="N12" s="7">
        <v>8137</v>
      </c>
    </row>
    <row r="13" spans="1:15" ht="15.75" thickBot="1">
      <c r="A13" s="6" t="s">
        <v>14</v>
      </c>
      <c r="B13" s="7">
        <v>9461</v>
      </c>
      <c r="C13" s="7">
        <v>9161</v>
      </c>
      <c r="D13" s="7">
        <v>8694</v>
      </c>
      <c r="E13" s="69">
        <f t="shared" si="0"/>
        <v>98.902362533974497</v>
      </c>
      <c r="F13" s="69">
        <f t="shared" si="1"/>
        <v>99.39242703699685</v>
      </c>
      <c r="G13" s="69">
        <f t="shared" si="2"/>
        <v>100.54354111252457</v>
      </c>
      <c r="H13" s="230"/>
      <c r="I13" s="231"/>
      <c r="J13" s="7">
        <v>10305</v>
      </c>
      <c r="K13" s="7">
        <v>9673</v>
      </c>
      <c r="L13" s="7">
        <v>9566</v>
      </c>
      <c r="M13" s="7">
        <v>9217</v>
      </c>
      <c r="N13" s="7">
        <v>8647</v>
      </c>
    </row>
    <row r="14" spans="1:15" ht="15.75" thickBot="1">
      <c r="A14" s="6" t="s">
        <v>15</v>
      </c>
      <c r="B14" s="7">
        <v>34051</v>
      </c>
      <c r="C14" s="7">
        <v>32809</v>
      </c>
      <c r="D14" s="7">
        <v>32276</v>
      </c>
      <c r="E14" s="69">
        <f t="shared" si="0"/>
        <v>99.985318299271782</v>
      </c>
      <c r="F14" s="69">
        <f t="shared" si="1"/>
        <v>100.00304803706412</v>
      </c>
      <c r="G14" s="69">
        <f t="shared" si="2"/>
        <v>100.33573737876149</v>
      </c>
      <c r="H14" s="230"/>
      <c r="I14" s="231"/>
      <c r="J14" s="7">
        <v>36141</v>
      </c>
      <c r="K14" s="7">
        <v>35061</v>
      </c>
      <c r="L14" s="7">
        <v>34056</v>
      </c>
      <c r="M14" s="7">
        <v>32808</v>
      </c>
      <c r="N14" s="7">
        <v>32168</v>
      </c>
    </row>
    <row r="15" spans="1:15" ht="15.75" thickBot="1">
      <c r="A15" s="6" t="s">
        <v>16</v>
      </c>
      <c r="B15" s="7">
        <v>27366</v>
      </c>
      <c r="C15" s="7">
        <v>26312</v>
      </c>
      <c r="D15" s="7">
        <v>24966</v>
      </c>
      <c r="E15" s="69">
        <f t="shared" si="0"/>
        <v>100.73250634961535</v>
      </c>
      <c r="F15" s="69">
        <f t="shared" si="1"/>
        <v>100.1751313485114</v>
      </c>
      <c r="G15" s="69">
        <f t="shared" si="2"/>
        <v>101.03192910040065</v>
      </c>
      <c r="H15" s="230"/>
      <c r="I15" s="231"/>
      <c r="J15" s="7">
        <v>29006</v>
      </c>
      <c r="K15" s="7">
        <v>27611</v>
      </c>
      <c r="L15" s="7">
        <v>27167</v>
      </c>
      <c r="M15" s="7">
        <v>26266</v>
      </c>
      <c r="N15" s="7">
        <v>24711</v>
      </c>
    </row>
    <row r="16" spans="1:15" ht="15.75" thickBot="1">
      <c r="A16" s="6" t="s">
        <v>17</v>
      </c>
      <c r="B16" s="7">
        <v>6696</v>
      </c>
      <c r="C16" s="7">
        <v>6372</v>
      </c>
      <c r="D16" s="7">
        <v>6071</v>
      </c>
      <c r="E16" s="69">
        <f t="shared" si="0"/>
        <v>99.746760017875772</v>
      </c>
      <c r="F16" s="69">
        <f t="shared" si="1"/>
        <v>99.812030075187977</v>
      </c>
      <c r="G16" s="69">
        <f t="shared" si="2"/>
        <v>99.622579586478494</v>
      </c>
      <c r="H16" s="230"/>
      <c r="I16" s="231"/>
      <c r="J16" s="7">
        <v>7451</v>
      </c>
      <c r="K16" s="7">
        <v>6924</v>
      </c>
      <c r="L16" s="7">
        <v>6713</v>
      </c>
      <c r="M16" s="7">
        <v>6384</v>
      </c>
      <c r="N16" s="7">
        <v>6094</v>
      </c>
    </row>
    <row r="17" spans="1:14" ht="15.75" thickBot="1">
      <c r="A17" s="6" t="s">
        <v>18</v>
      </c>
      <c r="B17" s="7">
        <v>11095</v>
      </c>
      <c r="C17" s="7">
        <v>10443</v>
      </c>
      <c r="D17" s="7">
        <v>9896</v>
      </c>
      <c r="E17" s="69">
        <f t="shared" si="0"/>
        <v>103.82743776904361</v>
      </c>
      <c r="F17" s="69">
        <f t="shared" si="1"/>
        <v>100.43277553375648</v>
      </c>
      <c r="G17" s="69">
        <f t="shared" si="2"/>
        <v>99.909136799596169</v>
      </c>
      <c r="H17" s="230"/>
      <c r="I17" s="231"/>
      <c r="J17" s="7">
        <v>11545</v>
      </c>
      <c r="K17" s="7">
        <v>11381</v>
      </c>
      <c r="L17" s="7">
        <v>10686</v>
      </c>
      <c r="M17" s="7">
        <v>10398</v>
      </c>
      <c r="N17" s="7">
        <v>9905</v>
      </c>
    </row>
    <row r="18" spans="1:14" ht="15.75" thickBot="1">
      <c r="A18" s="6" t="s">
        <v>19</v>
      </c>
      <c r="B18" s="7">
        <v>46118</v>
      </c>
      <c r="C18" s="7">
        <v>43907</v>
      </c>
      <c r="D18" s="7">
        <v>42282</v>
      </c>
      <c r="E18" s="69">
        <f t="shared" si="0"/>
        <v>101.47867799146239</v>
      </c>
      <c r="F18" s="69">
        <f t="shared" si="1"/>
        <v>100.7804071889274</v>
      </c>
      <c r="G18" s="69">
        <f t="shared" si="2"/>
        <v>101.48329493087557</v>
      </c>
      <c r="H18" s="230"/>
      <c r="I18" s="231"/>
      <c r="J18" s="7">
        <v>47202</v>
      </c>
      <c r="K18" s="7">
        <v>46167</v>
      </c>
      <c r="L18" s="7">
        <v>45446</v>
      </c>
      <c r="M18" s="7">
        <v>43567</v>
      </c>
      <c r="N18" s="7">
        <v>41664</v>
      </c>
    </row>
    <row r="19" spans="1:14" ht="15.75" thickBot="1">
      <c r="A19" s="6" t="s">
        <v>20</v>
      </c>
      <c r="B19" s="7">
        <v>9819</v>
      </c>
      <c r="C19" s="7">
        <v>9256</v>
      </c>
      <c r="D19" s="7">
        <v>8721</v>
      </c>
      <c r="E19" s="69">
        <f t="shared" si="0"/>
        <v>100.9146968139774</v>
      </c>
      <c r="F19" s="69">
        <f t="shared" si="1"/>
        <v>99.741379310344826</v>
      </c>
      <c r="G19" s="69">
        <f t="shared" si="2"/>
        <v>100.69276065119502</v>
      </c>
      <c r="H19" s="230"/>
      <c r="I19" s="231"/>
      <c r="J19" s="7">
        <v>10166</v>
      </c>
      <c r="K19" s="7">
        <v>9950</v>
      </c>
      <c r="L19" s="7">
        <v>9730</v>
      </c>
      <c r="M19" s="7">
        <v>9280</v>
      </c>
      <c r="N19" s="7">
        <v>8661</v>
      </c>
    </row>
    <row r="20" spans="1:14" ht="15.75" thickBot="1">
      <c r="A20" s="6" t="s">
        <v>21</v>
      </c>
      <c r="B20" s="7">
        <v>1744</v>
      </c>
      <c r="C20" s="7">
        <v>1803</v>
      </c>
      <c r="D20" s="7">
        <v>1698</v>
      </c>
      <c r="E20" s="69">
        <f t="shared" si="0"/>
        <v>99.77116704805492</v>
      </c>
      <c r="F20" s="69">
        <f t="shared" si="1"/>
        <v>100.78256008943545</v>
      </c>
      <c r="G20" s="69">
        <f t="shared" si="2"/>
        <v>99.531066822977721</v>
      </c>
      <c r="H20" s="230"/>
      <c r="I20" s="231"/>
      <c r="J20" s="7">
        <v>1935</v>
      </c>
      <c r="K20" s="7">
        <v>1918</v>
      </c>
      <c r="L20" s="7">
        <v>1748</v>
      </c>
      <c r="M20" s="7">
        <v>1789</v>
      </c>
      <c r="N20" s="7">
        <v>1706</v>
      </c>
    </row>
    <row r="21" spans="1:14" ht="15.75" thickBot="1">
      <c r="A21" s="6" t="s">
        <v>22</v>
      </c>
      <c r="B21" s="7">
        <v>50751</v>
      </c>
      <c r="C21" s="7">
        <v>50265</v>
      </c>
      <c r="D21" s="7">
        <v>48071</v>
      </c>
      <c r="E21" s="69">
        <f t="shared" si="0"/>
        <v>99.705310308245416</v>
      </c>
      <c r="F21" s="69">
        <f t="shared" si="1"/>
        <v>99.854980332949268</v>
      </c>
      <c r="G21" s="69">
        <f t="shared" si="2"/>
        <v>99.945942574380936</v>
      </c>
      <c r="H21" s="230"/>
      <c r="I21" s="231"/>
      <c r="J21" s="7">
        <v>52266</v>
      </c>
      <c r="K21" s="7">
        <v>51638</v>
      </c>
      <c r="L21" s="7">
        <v>50901</v>
      </c>
      <c r="M21" s="7">
        <v>50338</v>
      </c>
      <c r="N21" s="7">
        <v>48097</v>
      </c>
    </row>
    <row r="22" spans="1:14" ht="15.75" thickBot="1">
      <c r="A22" s="6" t="s">
        <v>23</v>
      </c>
      <c r="B22" s="7">
        <v>31034</v>
      </c>
      <c r="C22" s="7">
        <v>30178</v>
      </c>
      <c r="D22" s="7">
        <v>28863</v>
      </c>
      <c r="E22" s="69">
        <f t="shared" si="0"/>
        <v>100.66822369274686</v>
      </c>
      <c r="F22" s="69">
        <f t="shared" si="1"/>
        <v>100.77136274084215</v>
      </c>
      <c r="G22" s="69">
        <f t="shared" si="2"/>
        <v>100.4594340607706</v>
      </c>
      <c r="H22" s="230"/>
      <c r="I22" s="231"/>
      <c r="J22" s="7">
        <v>32369</v>
      </c>
      <c r="K22" s="7">
        <v>31148</v>
      </c>
      <c r="L22" s="7">
        <v>30828</v>
      </c>
      <c r="M22" s="7">
        <v>29947</v>
      </c>
      <c r="N22" s="7">
        <v>28731</v>
      </c>
    </row>
    <row r="23" spans="1:14" ht="15.75" thickBot="1">
      <c r="A23" s="6" t="s">
        <v>24</v>
      </c>
      <c r="B23" s="7">
        <v>4138</v>
      </c>
      <c r="C23" s="7">
        <v>4040</v>
      </c>
      <c r="D23" s="7">
        <v>3983</v>
      </c>
      <c r="E23" s="69">
        <f t="shared" si="0"/>
        <v>99.855212355212359</v>
      </c>
      <c r="F23" s="69">
        <f t="shared" si="1"/>
        <v>99.531904409953185</v>
      </c>
      <c r="G23" s="69">
        <f t="shared" si="2"/>
        <v>100.7589172780167</v>
      </c>
      <c r="H23" s="230"/>
      <c r="I23" s="231"/>
      <c r="J23" s="7">
        <v>4121</v>
      </c>
      <c r="K23" s="7">
        <v>4162</v>
      </c>
      <c r="L23" s="7">
        <v>4144</v>
      </c>
      <c r="M23" s="7">
        <v>4059</v>
      </c>
      <c r="N23" s="7">
        <v>3953</v>
      </c>
    </row>
    <row r="24" spans="1:14" ht="15.75" thickBot="1">
      <c r="A24" s="6" t="s">
        <v>25</v>
      </c>
      <c r="B24" s="7">
        <v>15039</v>
      </c>
      <c r="C24" s="7">
        <v>14046</v>
      </c>
      <c r="D24" s="7">
        <v>14136</v>
      </c>
      <c r="E24" s="69">
        <f t="shared" si="0"/>
        <v>98.810775295663603</v>
      </c>
      <c r="F24" s="69">
        <f t="shared" si="1"/>
        <v>94.344438473938737</v>
      </c>
      <c r="G24" s="69">
        <f t="shared" si="2"/>
        <v>99.255722510883302</v>
      </c>
      <c r="H24" s="230"/>
      <c r="I24" s="231"/>
      <c r="J24" s="7">
        <v>15910</v>
      </c>
      <c r="K24" s="7">
        <v>15738</v>
      </c>
      <c r="L24" s="7">
        <v>15220</v>
      </c>
      <c r="M24" s="7">
        <v>14888</v>
      </c>
      <c r="N24" s="7">
        <v>14242</v>
      </c>
    </row>
    <row r="25" spans="1:14" ht="15.75" thickBot="1">
      <c r="A25" s="6" t="s">
        <v>26</v>
      </c>
      <c r="B25" s="7">
        <v>41342</v>
      </c>
      <c r="C25" s="7">
        <v>41207</v>
      </c>
      <c r="D25" s="7">
        <v>39894</v>
      </c>
      <c r="E25" s="69">
        <f t="shared" si="0"/>
        <v>99.580884478273433</v>
      </c>
      <c r="F25" s="69">
        <f t="shared" si="1"/>
        <v>99.444940512102704</v>
      </c>
      <c r="G25" s="69">
        <f t="shared" si="2"/>
        <v>99.789884436440047</v>
      </c>
      <c r="H25" s="230"/>
      <c r="I25" s="231"/>
      <c r="J25" s="7">
        <v>44466</v>
      </c>
      <c r="K25" s="7">
        <v>42970</v>
      </c>
      <c r="L25" s="7">
        <v>41516</v>
      </c>
      <c r="M25" s="7">
        <v>41437</v>
      </c>
      <c r="N25" s="7">
        <v>39978</v>
      </c>
    </row>
    <row r="26" spans="1:14" ht="15.75" thickBot="1">
      <c r="A26" s="6" t="s">
        <v>27</v>
      </c>
      <c r="B26" s="7">
        <v>10148</v>
      </c>
      <c r="C26" s="7">
        <v>9751</v>
      </c>
      <c r="D26" s="7">
        <v>8982</v>
      </c>
      <c r="E26" s="69">
        <f t="shared" si="0"/>
        <v>99.685658153241647</v>
      </c>
      <c r="F26" s="69">
        <f t="shared" si="1"/>
        <v>98.664373166042694</v>
      </c>
      <c r="G26" s="69">
        <f t="shared" si="2"/>
        <v>99.988867861516198</v>
      </c>
      <c r="H26" s="230"/>
      <c r="I26" s="231"/>
      <c r="J26" s="7">
        <v>10863</v>
      </c>
      <c r="K26" s="7">
        <v>10773</v>
      </c>
      <c r="L26" s="7">
        <v>10180</v>
      </c>
      <c r="M26" s="7">
        <v>9883</v>
      </c>
      <c r="N26" s="7">
        <v>8983</v>
      </c>
    </row>
    <row r="27" spans="1:14" ht="15.75" thickBot="1">
      <c r="A27" s="9" t="s">
        <v>28</v>
      </c>
      <c r="B27" s="10">
        <v>466324</v>
      </c>
      <c r="C27" s="10">
        <v>452758</v>
      </c>
      <c r="D27" s="10">
        <v>434754</v>
      </c>
      <c r="E27" s="70">
        <f t="shared" si="0"/>
        <v>100.14947554700319</v>
      </c>
      <c r="F27" s="70">
        <f t="shared" si="1"/>
        <v>99.966218528585088</v>
      </c>
      <c r="G27" s="70">
        <f t="shared" si="2"/>
        <v>100.23054542436496</v>
      </c>
      <c r="J27" s="10">
        <f>SUM(J6:J26)</f>
        <v>490544</v>
      </c>
      <c r="K27" s="10">
        <f>SUM(K6:K26)</f>
        <v>476839</v>
      </c>
      <c r="L27" s="10">
        <f>SUM(L6:L26)</f>
        <v>465628</v>
      </c>
      <c r="M27" s="10">
        <v>452911</v>
      </c>
      <c r="N27" s="10">
        <v>433754</v>
      </c>
    </row>
    <row r="28" spans="1:14" ht="15.75" thickTop="1"/>
    <row r="31" spans="1:14">
      <c r="A31" s="258"/>
      <c r="B31" s="244"/>
      <c r="C31" s="244"/>
      <c r="D31" s="244"/>
      <c r="E31" s="244"/>
      <c r="F31" s="244"/>
    </row>
  </sheetData>
  <mergeCells count="6">
    <mergeCell ref="A1:G1"/>
    <mergeCell ref="J3:N4"/>
    <mergeCell ref="A3:A5"/>
    <mergeCell ref="B3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J93"/>
  <sheetViews>
    <sheetView zoomScale="70" zoomScaleNormal="70" workbookViewId="0">
      <selection activeCell="G58" sqref="G58"/>
    </sheetView>
  </sheetViews>
  <sheetFormatPr defaultColWidth="8.85546875" defaultRowHeight="15"/>
  <cols>
    <col min="1" max="1" width="8.85546875" style="258"/>
    <col min="2" max="2" width="11.28515625" style="258" bestFit="1" customWidth="1"/>
    <col min="3" max="3" width="10.42578125" style="258" customWidth="1"/>
    <col min="4" max="5" width="8.85546875" style="258"/>
    <col min="6" max="6" width="10.42578125" style="258" customWidth="1"/>
    <col min="7" max="7" width="9.140625" style="258" bestFit="1" customWidth="1"/>
    <col min="8" max="16384" width="8.85546875" style="258"/>
  </cols>
  <sheetData>
    <row r="1" spans="1:10" ht="46.5" customHeight="1">
      <c r="A1" s="344" t="s">
        <v>123</v>
      </c>
      <c r="B1" s="344"/>
      <c r="C1" s="344"/>
      <c r="D1" s="344"/>
      <c r="E1" s="344"/>
    </row>
    <row r="2" spans="1:10" ht="15.75" thickBot="1"/>
    <row r="3" spans="1:10" ht="15.75" customHeight="1" thickTop="1">
      <c r="A3" s="381" t="s">
        <v>439</v>
      </c>
      <c r="B3" s="381" t="s">
        <v>130</v>
      </c>
      <c r="C3" s="381" t="s">
        <v>131</v>
      </c>
      <c r="D3" s="381" t="s">
        <v>130</v>
      </c>
      <c r="E3" s="381" t="s">
        <v>131</v>
      </c>
    </row>
    <row r="4" spans="1:10" ht="15.75" customHeight="1">
      <c r="A4" s="392"/>
      <c r="B4" s="392"/>
      <c r="C4" s="392"/>
      <c r="D4" s="392"/>
      <c r="E4" s="392"/>
    </row>
    <row r="5" spans="1:10" ht="31.5" customHeight="1" thickBot="1">
      <c r="A5" s="382"/>
      <c r="B5" s="382"/>
      <c r="C5" s="382"/>
      <c r="D5" s="382"/>
      <c r="E5" s="382"/>
    </row>
    <row r="6" spans="1:10" ht="15.75" thickBot="1">
      <c r="A6" s="7" t="s">
        <v>440</v>
      </c>
      <c r="B6" s="7">
        <v>1</v>
      </c>
      <c r="C6" s="7"/>
      <c r="D6" s="77">
        <f>(B6/$B$60)*100</f>
        <v>2.918642831083546E-4</v>
      </c>
      <c r="E6" s="77">
        <f>(C6/$C$60)*100</f>
        <v>0</v>
      </c>
      <c r="G6" s="259"/>
      <c r="H6" s="259"/>
      <c r="I6" s="259"/>
    </row>
    <row r="7" spans="1:10" ht="15.75" thickBot="1">
      <c r="A7" s="7" t="s">
        <v>441</v>
      </c>
      <c r="B7" s="7">
        <v>2</v>
      </c>
      <c r="C7" s="7"/>
      <c r="D7" s="77">
        <f t="shared" ref="D7:D59" si="0">(B7/$B$60)*100</f>
        <v>5.837285662167092E-4</v>
      </c>
      <c r="E7" s="77">
        <f t="shared" ref="E7:E59" si="1">(C7/$C$60)*100</f>
        <v>0</v>
      </c>
      <c r="G7" s="259"/>
      <c r="H7" s="259"/>
      <c r="I7" s="259"/>
      <c r="J7" s="259"/>
    </row>
    <row r="8" spans="1:10" ht="15.75" thickBot="1">
      <c r="A8" s="7" t="s">
        <v>442</v>
      </c>
      <c r="B8" s="7">
        <v>11</v>
      </c>
      <c r="C8" s="7">
        <v>2</v>
      </c>
      <c r="D8" s="77">
        <f t="shared" si="0"/>
        <v>3.2105071141919008E-3</v>
      </c>
      <c r="E8" s="77">
        <f t="shared" si="1"/>
        <v>2.2027159487648272E-3</v>
      </c>
      <c r="G8" s="259"/>
      <c r="H8" s="259"/>
      <c r="I8" s="259"/>
      <c r="J8" s="259"/>
    </row>
    <row r="9" spans="1:10" ht="15.75" thickBot="1">
      <c r="A9" s="7" t="s">
        <v>443</v>
      </c>
      <c r="B9" s="7">
        <v>80</v>
      </c>
      <c r="C9" s="7">
        <v>23</v>
      </c>
      <c r="D9" s="77">
        <f t="shared" si="0"/>
        <v>2.3349142648668369E-2</v>
      </c>
      <c r="E9" s="77">
        <f t="shared" si="1"/>
        <v>2.533123341079551E-2</v>
      </c>
      <c r="G9" s="259"/>
      <c r="H9" s="259"/>
      <c r="I9" s="259"/>
      <c r="J9" s="259"/>
    </row>
    <row r="10" spans="1:10" ht="15.75" thickBot="1">
      <c r="A10" s="7" t="s">
        <v>444</v>
      </c>
      <c r="B10" s="7">
        <v>191</v>
      </c>
      <c r="C10" s="7">
        <v>58</v>
      </c>
      <c r="D10" s="77">
        <f t="shared" si="0"/>
        <v>5.5746078073695735E-2</v>
      </c>
      <c r="E10" s="77">
        <f t="shared" si="1"/>
        <v>6.3878762514179982E-2</v>
      </c>
      <c r="G10" s="259"/>
      <c r="H10" s="259"/>
      <c r="I10" s="259"/>
      <c r="J10" s="259"/>
    </row>
    <row r="11" spans="1:10" ht="15.75" thickBot="1">
      <c r="A11" s="7" t="s">
        <v>445</v>
      </c>
      <c r="B11" s="7">
        <v>491</v>
      </c>
      <c r="C11" s="7">
        <v>147</v>
      </c>
      <c r="D11" s="77">
        <f t="shared" si="0"/>
        <v>0.14330536300620211</v>
      </c>
      <c r="E11" s="77">
        <f t="shared" si="1"/>
        <v>0.16189962223421478</v>
      </c>
      <c r="G11" s="259"/>
      <c r="H11" s="259"/>
      <c r="I11" s="259"/>
      <c r="J11" s="259"/>
    </row>
    <row r="12" spans="1:10" ht="15.75" thickBot="1">
      <c r="A12" s="7" t="s">
        <v>446</v>
      </c>
      <c r="B12" s="7">
        <v>934</v>
      </c>
      <c r="C12" s="7">
        <v>332</v>
      </c>
      <c r="D12" s="77">
        <f t="shared" si="0"/>
        <v>0.27260124042320322</v>
      </c>
      <c r="E12" s="77">
        <f t="shared" si="1"/>
        <v>0.3656508474949613</v>
      </c>
      <c r="G12" s="259"/>
      <c r="H12" s="259"/>
      <c r="I12" s="259"/>
      <c r="J12" s="259"/>
    </row>
    <row r="13" spans="1:10" ht="15.75" thickBot="1">
      <c r="A13" s="7" t="s">
        <v>447</v>
      </c>
      <c r="B13" s="7">
        <v>1678</v>
      </c>
      <c r="C13" s="7">
        <v>799</v>
      </c>
      <c r="D13" s="77">
        <f t="shared" si="0"/>
        <v>0.48974826705581903</v>
      </c>
      <c r="E13" s="77">
        <f t="shared" si="1"/>
        <v>0.87998502153154834</v>
      </c>
      <c r="G13" s="259"/>
      <c r="H13" s="259"/>
      <c r="I13" s="259"/>
      <c r="J13" s="259"/>
    </row>
    <row r="14" spans="1:10" ht="15.75" thickBot="1">
      <c r="A14" s="7" t="s">
        <v>448</v>
      </c>
      <c r="B14" s="7">
        <v>2461</v>
      </c>
      <c r="C14" s="7">
        <v>1437</v>
      </c>
      <c r="D14" s="77">
        <f t="shared" si="0"/>
        <v>0.71827800072966075</v>
      </c>
      <c r="E14" s="77">
        <f t="shared" si="1"/>
        <v>1.5826514091875281</v>
      </c>
      <c r="G14" s="259"/>
      <c r="H14" s="259"/>
      <c r="I14" s="259"/>
      <c r="J14" s="259"/>
    </row>
    <row r="15" spans="1:10" ht="15.75" thickBot="1">
      <c r="A15" s="7" t="s">
        <v>449</v>
      </c>
      <c r="B15" s="7">
        <v>3101</v>
      </c>
      <c r="C15" s="7">
        <v>2045</v>
      </c>
      <c r="D15" s="77">
        <f t="shared" si="0"/>
        <v>0.90507114191900762</v>
      </c>
      <c r="E15" s="77">
        <f t="shared" si="1"/>
        <v>2.2522770576120359</v>
      </c>
      <c r="G15" s="259"/>
      <c r="H15" s="259"/>
      <c r="I15" s="259"/>
      <c r="J15" s="259"/>
    </row>
    <row r="16" spans="1:10" ht="15.75" thickBot="1">
      <c r="A16" s="7" t="s">
        <v>450</v>
      </c>
      <c r="B16" s="7">
        <v>3816</v>
      </c>
      <c r="C16" s="7">
        <v>2579</v>
      </c>
      <c r="D16" s="77">
        <f t="shared" si="0"/>
        <v>1.1137541043414811</v>
      </c>
      <c r="E16" s="77">
        <f t="shared" si="1"/>
        <v>2.8404022159322446</v>
      </c>
      <c r="G16" s="259"/>
      <c r="H16" s="259"/>
      <c r="I16" s="259"/>
      <c r="J16" s="259"/>
    </row>
    <row r="17" spans="1:10" ht="15.75" thickBot="1">
      <c r="A17" s="7" t="s">
        <v>451</v>
      </c>
      <c r="B17" s="7">
        <v>4808</v>
      </c>
      <c r="C17" s="7">
        <v>3209</v>
      </c>
      <c r="D17" s="77">
        <f t="shared" si="0"/>
        <v>1.403283473184969</v>
      </c>
      <c r="E17" s="77">
        <f t="shared" si="1"/>
        <v>3.5342577397931652</v>
      </c>
      <c r="G17" s="259"/>
      <c r="H17" s="259"/>
      <c r="I17" s="259"/>
      <c r="J17" s="259"/>
    </row>
    <row r="18" spans="1:10" ht="15.75" thickBot="1">
      <c r="A18" s="7" t="s">
        <v>452</v>
      </c>
      <c r="B18" s="7">
        <v>6029</v>
      </c>
      <c r="C18" s="7">
        <v>3802</v>
      </c>
      <c r="D18" s="77">
        <f t="shared" si="0"/>
        <v>1.7596497628602701</v>
      </c>
      <c r="E18" s="77">
        <f t="shared" si="1"/>
        <v>4.1873630186019364</v>
      </c>
      <c r="G18" s="259"/>
      <c r="H18" s="259"/>
      <c r="I18" s="259"/>
      <c r="J18" s="259"/>
    </row>
    <row r="19" spans="1:10" ht="15.75" thickBot="1">
      <c r="A19" s="7" t="s">
        <v>453</v>
      </c>
      <c r="B19" s="7">
        <v>7897</v>
      </c>
      <c r="C19" s="7">
        <v>4274</v>
      </c>
      <c r="D19" s="77">
        <f t="shared" si="0"/>
        <v>2.3048522437066765</v>
      </c>
      <c r="E19" s="77">
        <f t="shared" si="1"/>
        <v>4.7072039825104355</v>
      </c>
      <c r="G19" s="259"/>
      <c r="H19" s="259"/>
      <c r="I19" s="259"/>
      <c r="J19" s="259"/>
    </row>
    <row r="20" spans="1:10" ht="15.75" thickBot="1">
      <c r="A20" s="7" t="s">
        <v>454</v>
      </c>
      <c r="B20" s="7">
        <v>10376</v>
      </c>
      <c r="C20" s="7">
        <v>4910</v>
      </c>
      <c r="D20" s="77">
        <f t="shared" si="0"/>
        <v>3.0283838015322875</v>
      </c>
      <c r="E20" s="77">
        <f t="shared" si="1"/>
        <v>5.4076676542176498</v>
      </c>
      <c r="G20" s="259"/>
      <c r="H20" s="259"/>
      <c r="I20" s="259"/>
      <c r="J20" s="259"/>
    </row>
    <row r="21" spans="1:10" ht="15.75" thickBot="1">
      <c r="A21" s="7" t="s">
        <v>455</v>
      </c>
      <c r="B21" s="7">
        <v>12927</v>
      </c>
      <c r="C21" s="7">
        <v>5140</v>
      </c>
      <c r="D21" s="77">
        <f t="shared" si="0"/>
        <v>3.7729295877417002</v>
      </c>
      <c r="E21" s="77">
        <f t="shared" si="1"/>
        <v>5.6609799883256056</v>
      </c>
      <c r="G21" s="259"/>
      <c r="H21" s="259"/>
      <c r="I21" s="259"/>
      <c r="J21" s="259"/>
    </row>
    <row r="22" spans="1:10" ht="15.75" thickBot="1">
      <c r="A22" s="7" t="s">
        <v>456</v>
      </c>
      <c r="B22" s="7">
        <v>15492</v>
      </c>
      <c r="C22" s="7">
        <v>5503</v>
      </c>
      <c r="D22" s="77">
        <f t="shared" si="0"/>
        <v>4.5215614739146295</v>
      </c>
      <c r="E22" s="77">
        <f t="shared" si="1"/>
        <v>6.0607729330264215</v>
      </c>
      <c r="G22" s="259"/>
      <c r="H22" s="259"/>
      <c r="I22" s="259"/>
      <c r="J22" s="259"/>
    </row>
    <row r="23" spans="1:10" ht="15.75" thickBot="1">
      <c r="A23" s="7" t="s">
        <v>457</v>
      </c>
      <c r="B23" s="7">
        <v>18129</v>
      </c>
      <c r="C23" s="7">
        <v>5765</v>
      </c>
      <c r="D23" s="77">
        <f t="shared" si="0"/>
        <v>5.2912075884713614</v>
      </c>
      <c r="E23" s="77">
        <f t="shared" si="1"/>
        <v>6.3493287223146133</v>
      </c>
      <c r="G23" s="259"/>
      <c r="H23" s="259"/>
      <c r="I23" s="259"/>
      <c r="J23" s="259"/>
    </row>
    <row r="24" spans="1:10" ht="15.75" thickBot="1">
      <c r="A24" s="7" t="s">
        <v>458</v>
      </c>
      <c r="B24" s="7">
        <v>21105</v>
      </c>
      <c r="C24" s="7">
        <v>6041</v>
      </c>
      <c r="D24" s="77">
        <f t="shared" si="0"/>
        <v>6.159795695001824</v>
      </c>
      <c r="E24" s="77">
        <f t="shared" si="1"/>
        <v>6.6533035232441602</v>
      </c>
      <c r="G24" s="259"/>
      <c r="H24" s="259"/>
      <c r="I24" s="259"/>
      <c r="J24" s="259"/>
    </row>
    <row r="25" spans="1:10" ht="15.75" thickBot="1">
      <c r="A25" s="7" t="s">
        <v>459</v>
      </c>
      <c r="B25" s="7">
        <v>22723</v>
      </c>
      <c r="C25" s="7">
        <v>5858</v>
      </c>
      <c r="D25" s="77">
        <f t="shared" si="0"/>
        <v>6.6320321050711426</v>
      </c>
      <c r="E25" s="77">
        <f t="shared" si="1"/>
        <v>6.4517550139321784</v>
      </c>
      <c r="G25" s="259"/>
      <c r="H25" s="259"/>
      <c r="I25" s="259"/>
      <c r="J25" s="259"/>
    </row>
    <row r="26" spans="1:10" ht="15.75" thickBot="1">
      <c r="A26" s="7" t="s">
        <v>460</v>
      </c>
      <c r="B26" s="7">
        <v>23661</v>
      </c>
      <c r="C26" s="7">
        <v>5570</v>
      </c>
      <c r="D26" s="77">
        <f t="shared" si="0"/>
        <v>6.9058008026267785</v>
      </c>
      <c r="E26" s="77">
        <f t="shared" si="1"/>
        <v>6.134563917310043</v>
      </c>
      <c r="G26" s="259"/>
      <c r="H26" s="259"/>
      <c r="I26" s="259"/>
      <c r="J26" s="259"/>
    </row>
    <row r="27" spans="1:10" ht="15.75" thickBot="1">
      <c r="A27" s="7" t="s">
        <v>461</v>
      </c>
      <c r="B27" s="7">
        <v>24949</v>
      </c>
      <c r="C27" s="7">
        <v>5130</v>
      </c>
      <c r="D27" s="77">
        <f t="shared" si="0"/>
        <v>7.2817219992703395</v>
      </c>
      <c r="E27" s="77">
        <f t="shared" si="1"/>
        <v>5.6499664085817818</v>
      </c>
      <c r="G27" s="259"/>
      <c r="H27" s="259"/>
      <c r="I27" s="259"/>
      <c r="J27" s="259"/>
    </row>
    <row r="28" spans="1:10" ht="15.75" thickBot="1">
      <c r="A28" s="7" t="s">
        <v>462</v>
      </c>
      <c r="B28" s="7">
        <v>24832</v>
      </c>
      <c r="C28" s="7">
        <v>4834</v>
      </c>
      <c r="D28" s="77">
        <f t="shared" si="0"/>
        <v>7.2475738781466612</v>
      </c>
      <c r="E28" s="77">
        <f t="shared" si="1"/>
        <v>5.3239644481645874</v>
      </c>
      <c r="G28" s="259"/>
      <c r="H28" s="259"/>
      <c r="I28" s="259"/>
      <c r="J28" s="259"/>
    </row>
    <row r="29" spans="1:10" ht="15.75" thickBot="1">
      <c r="A29" s="7" t="s">
        <v>463</v>
      </c>
      <c r="B29" s="7">
        <v>24144</v>
      </c>
      <c r="C29" s="7">
        <v>4422</v>
      </c>
      <c r="D29" s="77">
        <f t="shared" si="0"/>
        <v>7.0467712513681144</v>
      </c>
      <c r="E29" s="77">
        <f t="shared" si="1"/>
        <v>4.8702049627190327</v>
      </c>
      <c r="G29" s="259"/>
      <c r="H29" s="259"/>
      <c r="I29" s="259"/>
      <c r="J29" s="259"/>
    </row>
    <row r="30" spans="1:10" ht="15.75" thickBot="1">
      <c r="A30" s="7" t="s">
        <v>464</v>
      </c>
      <c r="B30" s="7">
        <v>22978</v>
      </c>
      <c r="C30" s="7">
        <v>4000</v>
      </c>
      <c r="D30" s="77">
        <f t="shared" si="0"/>
        <v>6.7064574972637718</v>
      </c>
      <c r="E30" s="77">
        <f t="shared" si="1"/>
        <v>4.4054318975296543</v>
      </c>
      <c r="G30" s="259"/>
      <c r="H30" s="259"/>
      <c r="I30" s="259"/>
      <c r="J30" s="259"/>
    </row>
    <row r="31" spans="1:10" ht="15.75" thickBot="1">
      <c r="A31" s="7" t="s">
        <v>465</v>
      </c>
      <c r="B31" s="7">
        <v>20000</v>
      </c>
      <c r="C31" s="7">
        <v>3435</v>
      </c>
      <c r="D31" s="77">
        <f t="shared" si="0"/>
        <v>5.8372856621670923</v>
      </c>
      <c r="E31" s="77">
        <f t="shared" si="1"/>
        <v>3.7831646420035905</v>
      </c>
      <c r="G31" s="259"/>
      <c r="H31" s="259"/>
      <c r="I31" s="259"/>
      <c r="J31" s="259"/>
    </row>
    <row r="32" spans="1:10" ht="15.75" thickBot="1">
      <c r="A32" s="7" t="s">
        <v>466</v>
      </c>
      <c r="B32" s="7">
        <v>16923</v>
      </c>
      <c r="C32" s="7">
        <v>3183</v>
      </c>
      <c r="D32" s="77">
        <f t="shared" si="0"/>
        <v>4.939219263042685</v>
      </c>
      <c r="E32" s="77">
        <f t="shared" si="1"/>
        <v>3.5056224324592224</v>
      </c>
      <c r="G32" s="259"/>
      <c r="H32" s="259"/>
      <c r="I32" s="259"/>
      <c r="J32" s="259"/>
    </row>
    <row r="33" spans="1:10" ht="15.75" thickBot="1">
      <c r="A33" s="7" t="s">
        <v>467</v>
      </c>
      <c r="B33" s="7">
        <v>14084</v>
      </c>
      <c r="C33" s="7">
        <v>2484</v>
      </c>
      <c r="D33" s="77">
        <f t="shared" si="0"/>
        <v>4.1106165632980662</v>
      </c>
      <c r="E33" s="77">
        <f t="shared" si="1"/>
        <v>2.7357732083659152</v>
      </c>
      <c r="G33" s="259"/>
      <c r="H33" s="259"/>
      <c r="I33" s="259"/>
      <c r="J33" s="259"/>
    </row>
    <row r="34" spans="1:10" ht="15.75" thickBot="1">
      <c r="A34" s="7" t="s">
        <v>468</v>
      </c>
      <c r="B34" s="7">
        <v>12060</v>
      </c>
      <c r="C34" s="7">
        <v>1908</v>
      </c>
      <c r="D34" s="77">
        <f t="shared" si="0"/>
        <v>3.5198832542867571</v>
      </c>
      <c r="E34" s="77">
        <f t="shared" si="1"/>
        <v>2.1013910151216448</v>
      </c>
      <c r="G34" s="259"/>
      <c r="H34" s="259"/>
      <c r="I34" s="259"/>
      <c r="J34" s="259"/>
    </row>
    <row r="35" spans="1:10" ht="15.75" thickBot="1">
      <c r="A35" s="7" t="s">
        <v>469</v>
      </c>
      <c r="B35" s="7">
        <v>9222</v>
      </c>
      <c r="C35" s="7">
        <v>1467</v>
      </c>
      <c r="D35" s="77">
        <f t="shared" si="0"/>
        <v>2.6915724188252463</v>
      </c>
      <c r="E35" s="77">
        <f t="shared" si="1"/>
        <v>1.6156921484190006</v>
      </c>
      <c r="G35" s="259"/>
      <c r="H35" s="259"/>
      <c r="I35" s="259"/>
      <c r="J35" s="259"/>
    </row>
    <row r="36" spans="1:10" ht="15.75" thickBot="1">
      <c r="A36" s="7" t="s">
        <v>470</v>
      </c>
      <c r="B36" s="7">
        <v>6483</v>
      </c>
      <c r="C36" s="7">
        <v>994</v>
      </c>
      <c r="D36" s="77">
        <f t="shared" si="0"/>
        <v>1.892156147391463</v>
      </c>
      <c r="E36" s="77">
        <f t="shared" si="1"/>
        <v>1.0947498265361189</v>
      </c>
      <c r="G36" s="259"/>
      <c r="H36" s="259"/>
      <c r="I36" s="259"/>
      <c r="J36" s="259"/>
    </row>
    <row r="37" spans="1:10" ht="15.75" thickBot="1">
      <c r="A37" s="7" t="s">
        <v>471</v>
      </c>
      <c r="B37" s="7">
        <v>4313</v>
      </c>
      <c r="C37" s="7">
        <v>626</v>
      </c>
      <c r="D37" s="77">
        <f t="shared" si="0"/>
        <v>1.2588106530463334</v>
      </c>
      <c r="E37" s="77">
        <f t="shared" si="1"/>
        <v>0.6894500919633908</v>
      </c>
      <c r="G37" s="259"/>
      <c r="H37" s="259"/>
      <c r="I37" s="259"/>
      <c r="J37" s="259"/>
    </row>
    <row r="38" spans="1:10" ht="15.75" thickBot="1">
      <c r="A38" s="7" t="s">
        <v>472</v>
      </c>
      <c r="B38" s="7">
        <v>2783</v>
      </c>
      <c r="C38" s="7">
        <v>372</v>
      </c>
      <c r="D38" s="77">
        <f t="shared" si="0"/>
        <v>0.81225829989055087</v>
      </c>
      <c r="E38" s="77">
        <f t="shared" si="1"/>
        <v>0.40970516647025784</v>
      </c>
      <c r="G38" s="259"/>
      <c r="H38" s="259"/>
      <c r="I38" s="259"/>
      <c r="J38" s="259"/>
    </row>
    <row r="39" spans="1:10" ht="15.75" thickBot="1">
      <c r="A39" s="7" t="s">
        <v>473</v>
      </c>
      <c r="B39" s="7">
        <v>1571</v>
      </c>
      <c r="C39" s="7">
        <v>217</v>
      </c>
      <c r="D39" s="77">
        <f t="shared" si="0"/>
        <v>0.4585187887632251</v>
      </c>
      <c r="E39" s="77">
        <f t="shared" si="1"/>
        <v>0.23899468044098374</v>
      </c>
      <c r="G39" s="259"/>
      <c r="H39" s="259"/>
      <c r="I39" s="259"/>
      <c r="J39" s="259"/>
    </row>
    <row r="40" spans="1:10" ht="15.75" thickBot="1">
      <c r="A40" s="7" t="s">
        <v>474</v>
      </c>
      <c r="B40" s="7">
        <v>947</v>
      </c>
      <c r="C40" s="7">
        <v>100</v>
      </c>
      <c r="D40" s="77">
        <f t="shared" si="0"/>
        <v>0.27639547610361181</v>
      </c>
      <c r="E40" s="77">
        <f t="shared" si="1"/>
        <v>0.11013579743824135</v>
      </c>
      <c r="G40" s="259"/>
      <c r="H40" s="259"/>
      <c r="I40" s="259"/>
      <c r="J40" s="259"/>
    </row>
    <row r="41" spans="1:10" ht="15.75" thickBot="1">
      <c r="A41" s="7" t="s">
        <v>475</v>
      </c>
      <c r="B41" s="7">
        <v>573</v>
      </c>
      <c r="C41" s="7">
        <v>57</v>
      </c>
      <c r="D41" s="77">
        <f t="shared" si="0"/>
        <v>0.16723823422108719</v>
      </c>
      <c r="E41" s="77">
        <f t="shared" si="1"/>
        <v>6.2777404539797577E-2</v>
      </c>
      <c r="G41" s="259"/>
      <c r="H41" s="259"/>
      <c r="I41" s="259"/>
      <c r="J41" s="259"/>
    </row>
    <row r="42" spans="1:10" ht="15.75" thickBot="1">
      <c r="A42" s="7" t="s">
        <v>476</v>
      </c>
      <c r="B42" s="7">
        <v>312</v>
      </c>
      <c r="C42" s="7">
        <v>29</v>
      </c>
      <c r="D42" s="77">
        <f t="shared" si="0"/>
        <v>9.1061656329806645E-2</v>
      </c>
      <c r="E42" s="77">
        <f t="shared" si="1"/>
        <v>3.1939381257089991E-2</v>
      </c>
      <c r="G42" s="259"/>
      <c r="H42" s="259"/>
      <c r="I42" s="259"/>
      <c r="J42" s="259"/>
    </row>
    <row r="43" spans="1:10" ht="15.75" thickBot="1">
      <c r="A43" s="7" t="s">
        <v>477</v>
      </c>
      <c r="B43" s="7">
        <v>195</v>
      </c>
      <c r="C43" s="7">
        <v>18</v>
      </c>
      <c r="D43" s="77">
        <f t="shared" si="0"/>
        <v>5.691353520612915E-2</v>
      </c>
      <c r="E43" s="77">
        <f t="shared" si="1"/>
        <v>1.9824443538883442E-2</v>
      </c>
      <c r="G43" s="259"/>
      <c r="H43" s="259"/>
      <c r="I43" s="259"/>
      <c r="J43" s="259"/>
    </row>
    <row r="44" spans="1:10" ht="15.75" thickBot="1">
      <c r="A44" s="7" t="s">
        <v>478</v>
      </c>
      <c r="B44" s="7">
        <v>132</v>
      </c>
      <c r="C44" s="7">
        <v>12</v>
      </c>
      <c r="D44" s="77">
        <f t="shared" si="0"/>
        <v>3.8526085370302811E-2</v>
      </c>
      <c r="E44" s="77">
        <f t="shared" si="1"/>
        <v>1.3216295692588961E-2</v>
      </c>
      <c r="G44" s="259"/>
      <c r="H44" s="259"/>
      <c r="I44" s="259"/>
      <c r="J44" s="259"/>
    </row>
    <row r="45" spans="1:10" ht="15.75" thickBot="1">
      <c r="A45" s="7" t="s">
        <v>479</v>
      </c>
      <c r="B45" s="7">
        <v>86</v>
      </c>
      <c r="C45" s="7">
        <v>3</v>
      </c>
      <c r="D45" s="77">
        <f t="shared" si="0"/>
        <v>2.5100328347318495E-2</v>
      </c>
      <c r="E45" s="77">
        <f t="shared" si="1"/>
        <v>3.3040739231472403E-3</v>
      </c>
      <c r="G45" s="259"/>
      <c r="H45" s="259"/>
      <c r="I45" s="259"/>
      <c r="J45" s="259"/>
    </row>
    <row r="46" spans="1:10" ht="15.75" thickBot="1">
      <c r="A46" s="7" t="s">
        <v>480</v>
      </c>
      <c r="B46" s="7">
        <v>43</v>
      </c>
      <c r="C46" s="7">
        <v>3</v>
      </c>
      <c r="D46" s="77">
        <f t="shared" si="0"/>
        <v>1.2550164173659248E-2</v>
      </c>
      <c r="E46" s="77">
        <f t="shared" si="1"/>
        <v>3.3040739231472403E-3</v>
      </c>
      <c r="G46" s="259"/>
      <c r="H46" s="259"/>
      <c r="I46" s="259"/>
    </row>
    <row r="47" spans="1:10" ht="15.75" thickBot="1">
      <c r="A47" s="7" t="s">
        <v>481</v>
      </c>
      <c r="B47" s="7">
        <v>27</v>
      </c>
      <c r="C47" s="7">
        <v>2</v>
      </c>
      <c r="D47" s="77">
        <f t="shared" si="0"/>
        <v>7.8803356439255748E-3</v>
      </c>
      <c r="E47" s="77">
        <f t="shared" si="1"/>
        <v>2.2027159487648272E-3</v>
      </c>
      <c r="G47" s="259"/>
      <c r="H47" s="259"/>
      <c r="I47" s="259"/>
      <c r="J47" s="259"/>
    </row>
    <row r="48" spans="1:10" ht="15.75" thickBot="1">
      <c r="A48" s="7" t="s">
        <v>482</v>
      </c>
      <c r="B48" s="7">
        <v>18</v>
      </c>
      <c r="C48" s="7">
        <v>4</v>
      </c>
      <c r="D48" s="77">
        <f t="shared" si="0"/>
        <v>5.2535570959503829E-3</v>
      </c>
      <c r="E48" s="77">
        <f t="shared" si="1"/>
        <v>4.4054318975296543E-3</v>
      </c>
      <c r="G48" s="259"/>
      <c r="H48" s="259"/>
      <c r="I48" s="259"/>
      <c r="J48" s="259"/>
    </row>
    <row r="49" spans="1:10" ht="15.75" thickBot="1">
      <c r="A49" s="7" t="s">
        <v>483</v>
      </c>
      <c r="B49" s="7">
        <v>13</v>
      </c>
      <c r="C49" s="7"/>
      <c r="D49" s="77">
        <f t="shared" si="0"/>
        <v>3.7942356804086096E-3</v>
      </c>
      <c r="E49" s="77">
        <f t="shared" si="1"/>
        <v>0</v>
      </c>
      <c r="G49" s="259"/>
      <c r="H49" s="259"/>
      <c r="I49" s="259"/>
      <c r="J49" s="259"/>
    </row>
    <row r="50" spans="1:10" ht="15.75" thickBot="1">
      <c r="A50" s="7" t="s">
        <v>484</v>
      </c>
      <c r="B50" s="7">
        <v>10</v>
      </c>
      <c r="C50" s="7"/>
      <c r="D50" s="77">
        <f t="shared" si="0"/>
        <v>2.9186428310835461E-3</v>
      </c>
      <c r="E50" s="77">
        <f t="shared" si="1"/>
        <v>0</v>
      </c>
      <c r="G50" s="259"/>
      <c r="H50" s="259"/>
      <c r="I50" s="259"/>
    </row>
    <row r="51" spans="1:10" ht="15.75" thickBot="1">
      <c r="A51" s="7" t="s">
        <v>485</v>
      </c>
      <c r="B51" s="7">
        <v>3</v>
      </c>
      <c r="C51" s="7"/>
      <c r="D51" s="77">
        <f t="shared" si="0"/>
        <v>8.7559284932506385E-4</v>
      </c>
      <c r="E51" s="77">
        <f t="shared" si="1"/>
        <v>0</v>
      </c>
      <c r="G51" s="259"/>
      <c r="H51" s="259"/>
    </row>
    <row r="52" spans="1:10" ht="15.75" thickBot="1">
      <c r="A52" s="7" t="s">
        <v>486</v>
      </c>
      <c r="B52" s="7">
        <v>4</v>
      </c>
      <c r="C52" s="7">
        <v>1</v>
      </c>
      <c r="D52" s="77">
        <f t="shared" si="0"/>
        <v>1.1674571324334184E-3</v>
      </c>
      <c r="E52" s="77">
        <f t="shared" si="1"/>
        <v>1.1013579743824136E-3</v>
      </c>
      <c r="G52" s="259"/>
      <c r="H52" s="259"/>
      <c r="I52" s="259"/>
    </row>
    <row r="53" spans="1:10" ht="15.75" thickBot="1">
      <c r="A53" s="7" t="s">
        <v>487</v>
      </c>
      <c r="B53" s="7">
        <v>1</v>
      </c>
      <c r="C53" s="7">
        <v>1</v>
      </c>
      <c r="D53" s="77">
        <f t="shared" si="0"/>
        <v>2.918642831083546E-4</v>
      </c>
      <c r="E53" s="77">
        <f t="shared" si="1"/>
        <v>1.1013579743824136E-3</v>
      </c>
      <c r="G53" s="259"/>
      <c r="H53" s="259"/>
      <c r="I53" s="259"/>
    </row>
    <row r="54" spans="1:10" ht="15.75" thickBot="1">
      <c r="A54" s="7" t="s">
        <v>492</v>
      </c>
      <c r="B54" s="7">
        <v>2</v>
      </c>
      <c r="C54" s="7"/>
      <c r="D54" s="77">
        <f t="shared" si="0"/>
        <v>5.837285662167092E-4</v>
      </c>
      <c r="E54" s="77">
        <f t="shared" si="1"/>
        <v>0</v>
      </c>
      <c r="G54" s="259"/>
      <c r="H54" s="259"/>
      <c r="I54" s="259"/>
    </row>
    <row r="55" spans="1:10" ht="15.75" thickBot="1">
      <c r="A55" s="7" t="s">
        <v>488</v>
      </c>
      <c r="B55" s="7">
        <v>1</v>
      </c>
      <c r="C55" s="7"/>
      <c r="D55" s="77">
        <f t="shared" si="0"/>
        <v>2.918642831083546E-4</v>
      </c>
      <c r="E55" s="77">
        <f t="shared" si="1"/>
        <v>0</v>
      </c>
      <c r="G55" s="259"/>
      <c r="H55" s="259"/>
      <c r="I55" s="259"/>
    </row>
    <row r="56" spans="1:10" ht="15.75" thickBot="1">
      <c r="A56" s="7" t="s">
        <v>489</v>
      </c>
      <c r="B56" s="7">
        <v>1</v>
      </c>
      <c r="C56" s="7"/>
      <c r="D56" s="77">
        <f t="shared" si="0"/>
        <v>2.918642831083546E-4</v>
      </c>
      <c r="E56" s="77">
        <f t="shared" si="1"/>
        <v>0</v>
      </c>
      <c r="G56" s="259"/>
      <c r="H56" s="259"/>
      <c r="I56" s="259"/>
    </row>
    <row r="57" spans="1:10" ht="15.75" thickBot="1">
      <c r="A57" s="7" t="s">
        <v>490</v>
      </c>
      <c r="B57" s="7"/>
      <c r="C57" s="7"/>
      <c r="D57" s="77">
        <f t="shared" si="0"/>
        <v>0</v>
      </c>
      <c r="E57" s="77">
        <f t="shared" si="1"/>
        <v>0</v>
      </c>
      <c r="G57" s="259"/>
      <c r="H57" s="259"/>
    </row>
    <row r="58" spans="1:10" ht="15.75" thickBot="1">
      <c r="A58" s="7" t="s">
        <v>491</v>
      </c>
      <c r="B58" s="7">
        <v>2</v>
      </c>
      <c r="C58" s="7">
        <v>1</v>
      </c>
      <c r="D58" s="77">
        <f t="shared" si="0"/>
        <v>5.837285662167092E-4</v>
      </c>
      <c r="E58" s="77">
        <f t="shared" si="1"/>
        <v>1.1013579743824136E-3</v>
      </c>
      <c r="G58" s="259"/>
      <c r="H58" s="259"/>
    </row>
    <row r="59" spans="1:10" ht="15.75" thickBot="1">
      <c r="A59" s="7" t="s">
        <v>493</v>
      </c>
      <c r="B59" s="7"/>
      <c r="C59" s="7"/>
      <c r="D59" s="77">
        <f t="shared" si="0"/>
        <v>0</v>
      </c>
      <c r="E59" s="77">
        <f t="shared" si="1"/>
        <v>0</v>
      </c>
      <c r="G59" s="259"/>
      <c r="H59" s="259"/>
      <c r="I59" s="259"/>
    </row>
    <row r="60" spans="1:10" ht="15.75" thickBot="1">
      <c r="A60" s="59" t="s">
        <v>28</v>
      </c>
      <c r="B60" s="59">
        <f>SUM(B6:B59)</f>
        <v>342625</v>
      </c>
      <c r="C60" s="59">
        <f>SUM(C6:C59)</f>
        <v>90797</v>
      </c>
      <c r="D60" s="116">
        <v>100</v>
      </c>
      <c r="E60" s="116">
        <v>100</v>
      </c>
      <c r="G60" s="259"/>
      <c r="H60" s="259"/>
      <c r="I60" s="237"/>
      <c r="J60" s="237"/>
    </row>
    <row r="61" spans="1:10">
      <c r="B61" s="97"/>
      <c r="F61" s="128"/>
      <c r="I61" s="259"/>
    </row>
    <row r="62" spans="1:10">
      <c r="A62" s="81"/>
      <c r="D62" s="128"/>
    </row>
    <row r="63" spans="1:10">
      <c r="F63" s="127"/>
    </row>
    <row r="64" spans="1:10">
      <c r="A64" s="97"/>
    </row>
    <row r="88" spans="10:10">
      <c r="J88" s="112"/>
    </row>
    <row r="89" spans="10:10">
      <c r="J89" s="113"/>
    </row>
    <row r="90" spans="10:10">
      <c r="J90" s="114"/>
    </row>
    <row r="91" spans="10:10">
      <c r="J91" s="114"/>
    </row>
    <row r="92" spans="10:10">
      <c r="J92" s="114"/>
    </row>
    <row r="93" spans="10:10">
      <c r="J93" s="114"/>
    </row>
  </sheetData>
  <mergeCells count="6"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M27"/>
  <sheetViews>
    <sheetView zoomScaleNormal="100" workbookViewId="0">
      <selection activeCell="A28" sqref="A28"/>
    </sheetView>
  </sheetViews>
  <sheetFormatPr defaultColWidth="8.85546875" defaultRowHeight="15"/>
  <cols>
    <col min="1" max="1" width="22.42578125" style="258" customWidth="1"/>
    <col min="2" max="8" width="8.85546875" style="258"/>
    <col min="9" max="9" width="17.28515625" style="258" customWidth="1"/>
    <col min="10" max="16384" width="8.85546875" style="258"/>
  </cols>
  <sheetData>
    <row r="1" spans="1:13">
      <c r="A1" s="371" t="s">
        <v>124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3" ht="15.75" thickBot="1"/>
    <row r="3" spans="1:13" ht="16.5" thickTop="1" thickBot="1">
      <c r="A3" s="393" t="s">
        <v>125</v>
      </c>
      <c r="B3" s="356" t="s">
        <v>115</v>
      </c>
      <c r="C3" s="356"/>
      <c r="D3" s="356"/>
      <c r="E3" s="356"/>
      <c r="F3" s="393" t="s">
        <v>28</v>
      </c>
      <c r="I3" s="393" t="s">
        <v>125</v>
      </c>
      <c r="J3" s="356" t="s">
        <v>129</v>
      </c>
      <c r="K3" s="356"/>
      <c r="L3" s="393" t="s">
        <v>28</v>
      </c>
    </row>
    <row r="4" spans="1:13" ht="15.75" thickBot="1">
      <c r="A4" s="394"/>
      <c r="B4" s="20" t="s">
        <v>110</v>
      </c>
      <c r="C4" s="20" t="s">
        <v>111</v>
      </c>
      <c r="D4" s="20" t="s">
        <v>112</v>
      </c>
      <c r="E4" s="20" t="s">
        <v>113</v>
      </c>
      <c r="F4" s="394"/>
      <c r="I4" s="394"/>
      <c r="J4" s="20" t="s">
        <v>130</v>
      </c>
      <c r="K4" s="20" t="s">
        <v>131</v>
      </c>
      <c r="L4" s="394"/>
    </row>
    <row r="5" spans="1:13" ht="15.75" thickBot="1">
      <c r="A5" s="6" t="s">
        <v>126</v>
      </c>
      <c r="B5" s="69">
        <v>80.640276876487121</v>
      </c>
      <c r="C5" s="69">
        <v>39.058709364386218</v>
      </c>
      <c r="D5" s="69">
        <v>21.083860913606699</v>
      </c>
      <c r="E5" s="69">
        <v>20.268952536453728</v>
      </c>
      <c r="F5" s="69">
        <v>26.763373724220951</v>
      </c>
      <c r="I5" s="6" t="s">
        <v>126</v>
      </c>
      <c r="J5" s="69">
        <v>22.137021748871604</v>
      </c>
      <c r="K5" s="69">
        <v>44.083500905444886</v>
      </c>
      <c r="L5" s="69">
        <v>26.763373724220951</v>
      </c>
    </row>
    <row r="6" spans="1:13" ht="15.75" thickBot="1">
      <c r="A6" s="6" t="s">
        <v>127</v>
      </c>
      <c r="B6" s="69">
        <v>18.624269954574952</v>
      </c>
      <c r="C6" s="69">
        <v>48.378687324731288</v>
      </c>
      <c r="D6" s="69">
        <v>42.629005551767804</v>
      </c>
      <c r="E6" s="69">
        <v>41.238633013583694</v>
      </c>
      <c r="F6" s="69">
        <v>43.862911422642945</v>
      </c>
      <c r="I6" s="6" t="s">
        <v>127</v>
      </c>
      <c r="J6" s="69">
        <v>45.132247027298114</v>
      </c>
      <c r="K6" s="69">
        <v>39.110775349679486</v>
      </c>
      <c r="L6" s="69">
        <v>43.862911422642945</v>
      </c>
    </row>
    <row r="7" spans="1:13" ht="15.75" thickBot="1">
      <c r="A7" s="6" t="s">
        <v>128</v>
      </c>
      <c r="B7" s="69">
        <v>0.73545316893791912</v>
      </c>
      <c r="C7" s="69">
        <v>12.562603310882492</v>
      </c>
      <c r="D7" s="69">
        <v>36.287133534625497</v>
      </c>
      <c r="E7" s="69">
        <v>38.492414449962581</v>
      </c>
      <c r="F7" s="69">
        <v>29.373714853136107</v>
      </c>
      <c r="I7" s="6" t="s">
        <v>128</v>
      </c>
      <c r="J7" s="69">
        <v>32.730731223830283</v>
      </c>
      <c r="K7" s="69">
        <v>16.805723744875625</v>
      </c>
      <c r="L7" s="69">
        <v>29.373714853136107</v>
      </c>
    </row>
    <row r="8" spans="1:13" ht="15.75" thickBot="1">
      <c r="A8" s="9" t="s">
        <v>28</v>
      </c>
      <c r="B8" s="70">
        <v>100</v>
      </c>
      <c r="C8" s="70">
        <v>100</v>
      </c>
      <c r="D8" s="70">
        <v>100</v>
      </c>
      <c r="E8" s="70">
        <v>100</v>
      </c>
      <c r="F8" s="70">
        <v>100</v>
      </c>
      <c r="I8" s="9" t="s">
        <v>28</v>
      </c>
      <c r="J8" s="70">
        <v>100</v>
      </c>
      <c r="K8" s="70">
        <v>100</v>
      </c>
      <c r="L8" s="70">
        <v>100</v>
      </c>
    </row>
    <row r="9" spans="1:13" ht="15.75" thickTop="1"/>
    <row r="14" spans="1:13"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</row>
    <row r="15" spans="1:13"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</row>
    <row r="16" spans="1:13"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</row>
    <row r="17" spans="2:13"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</row>
    <row r="19" spans="2:13">
      <c r="B19" s="259"/>
      <c r="C19" s="259"/>
      <c r="D19" s="259"/>
      <c r="E19" s="259"/>
      <c r="F19" s="259"/>
      <c r="G19" s="259"/>
      <c r="H19" s="259"/>
    </row>
    <row r="20" spans="2:13">
      <c r="B20" s="259"/>
      <c r="C20" s="259"/>
      <c r="D20" s="259"/>
      <c r="E20" s="259"/>
      <c r="F20" s="259"/>
      <c r="G20" s="259"/>
      <c r="H20" s="259"/>
    </row>
    <row r="21" spans="2:13">
      <c r="B21" s="259"/>
      <c r="C21" s="259"/>
      <c r="D21" s="259"/>
      <c r="E21" s="259"/>
      <c r="F21" s="259"/>
      <c r="G21" s="259"/>
      <c r="H21" s="259"/>
    </row>
    <row r="22" spans="2:13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</row>
    <row r="23" spans="2:13">
      <c r="B23" s="259"/>
      <c r="C23" s="259"/>
      <c r="D23" s="259"/>
      <c r="E23" s="259"/>
      <c r="F23" s="259"/>
      <c r="G23" s="259"/>
      <c r="H23" s="259"/>
    </row>
    <row r="24" spans="2:13">
      <c r="B24" s="259"/>
      <c r="C24" s="259"/>
      <c r="D24" s="259"/>
      <c r="E24" s="259"/>
      <c r="F24" s="259"/>
      <c r="G24" s="259"/>
      <c r="H24" s="259"/>
      <c r="J24" s="259"/>
      <c r="K24" s="259"/>
      <c r="L24" s="259"/>
      <c r="M24" s="259"/>
    </row>
    <row r="25" spans="2:13">
      <c r="B25" s="259"/>
      <c r="C25" s="259"/>
      <c r="D25" s="259"/>
      <c r="E25" s="259"/>
      <c r="F25" s="259"/>
      <c r="H25" s="259"/>
      <c r="J25" s="259"/>
      <c r="K25" s="259"/>
      <c r="L25" s="259"/>
      <c r="M25" s="259"/>
    </row>
    <row r="26" spans="2:13">
      <c r="E26" s="259"/>
      <c r="J26" s="259"/>
      <c r="K26" s="259"/>
      <c r="L26" s="259"/>
      <c r="M26" s="259"/>
    </row>
    <row r="27" spans="2:13">
      <c r="J27" s="259"/>
      <c r="K27" s="259"/>
      <c r="L27" s="259"/>
      <c r="M27" s="259"/>
    </row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H35"/>
  <sheetViews>
    <sheetView zoomScaleNormal="100" workbookViewId="0">
      <selection activeCell="S1" sqref="S1:W1048576"/>
    </sheetView>
  </sheetViews>
  <sheetFormatPr defaultColWidth="8.85546875" defaultRowHeight="15"/>
  <cols>
    <col min="1" max="1" width="24.85546875" style="258" customWidth="1"/>
    <col min="2" max="16384" width="8.85546875" style="258"/>
  </cols>
  <sheetData>
    <row r="1" spans="1:7" ht="36.75" customHeight="1">
      <c r="A1" s="344" t="s">
        <v>132</v>
      </c>
      <c r="B1" s="344"/>
      <c r="C1" s="344"/>
      <c r="D1" s="344"/>
      <c r="E1" s="344"/>
      <c r="F1" s="344"/>
      <c r="G1" s="344"/>
    </row>
    <row r="2" spans="1:7" ht="27.75" customHeight="1" thickBot="1"/>
    <row r="3" spans="1:7" ht="16.5" customHeight="1" thickTop="1" thickBot="1">
      <c r="A3" s="349" t="s">
        <v>125</v>
      </c>
      <c r="B3" s="383" t="s">
        <v>129</v>
      </c>
      <c r="C3" s="383"/>
      <c r="D3" s="383"/>
      <c r="E3" s="383" t="s">
        <v>129</v>
      </c>
      <c r="F3" s="383"/>
      <c r="G3" s="383"/>
    </row>
    <row r="4" spans="1:7" ht="15.75" thickBot="1">
      <c r="A4" s="351"/>
      <c r="B4" s="20" t="s">
        <v>130</v>
      </c>
      <c r="C4" s="20" t="s">
        <v>131</v>
      </c>
      <c r="D4" s="20" t="s">
        <v>494</v>
      </c>
      <c r="E4" s="20" t="s">
        <v>130</v>
      </c>
      <c r="F4" s="20" t="s">
        <v>131</v>
      </c>
      <c r="G4" s="20" t="s">
        <v>494</v>
      </c>
    </row>
    <row r="5" spans="1:7" ht="15.75" thickBot="1">
      <c r="A5" s="43" t="s">
        <v>126</v>
      </c>
      <c r="B5" s="7">
        <v>74625</v>
      </c>
      <c r="C5" s="7">
        <v>39345</v>
      </c>
      <c r="D5" s="7">
        <v>113970</v>
      </c>
      <c r="E5" s="111">
        <v>22.139580972272494</v>
      </c>
      <c r="F5" s="111">
        <v>44.411960582903454</v>
      </c>
      <c r="G5" s="111">
        <v>26.691241563113298</v>
      </c>
    </row>
    <row r="6" spans="1:7" ht="15.75" thickBot="1">
      <c r="A6" s="43" t="s">
        <v>127</v>
      </c>
      <c r="B6" s="7">
        <v>152122</v>
      </c>
      <c r="C6" s="7">
        <v>34591</v>
      </c>
      <c r="D6" s="7">
        <v>186713</v>
      </c>
      <c r="E6" s="111">
        <v>45.131220591812884</v>
      </c>
      <c r="F6" s="111">
        <v>39.045726992583894</v>
      </c>
      <c r="G6" s="111">
        <v>43.727312327573692</v>
      </c>
    </row>
    <row r="7" spans="1:7" ht="15.75" thickBot="1">
      <c r="A7" s="43" t="s">
        <v>128</v>
      </c>
      <c r="B7" s="7">
        <v>110319</v>
      </c>
      <c r="C7" s="7">
        <v>14655</v>
      </c>
      <c r="D7" s="7">
        <v>124974</v>
      </c>
      <c r="E7" s="111">
        <v>32.729198435914633</v>
      </c>
      <c r="F7" s="111">
        <v>16.542312424512648</v>
      </c>
      <c r="G7" s="111">
        <v>29.268326955413894</v>
      </c>
    </row>
    <row r="8" spans="1:7" ht="15.75" thickBot="1">
      <c r="A8" s="44" t="s">
        <v>28</v>
      </c>
      <c r="B8" s="101">
        <v>337066</v>
      </c>
      <c r="C8" s="101">
        <v>88591</v>
      </c>
      <c r="D8" s="101">
        <v>426994</v>
      </c>
      <c r="E8" s="115">
        <v>100</v>
      </c>
      <c r="F8" s="115">
        <v>100</v>
      </c>
      <c r="G8" s="115">
        <v>100</v>
      </c>
    </row>
    <row r="9" spans="1:7" ht="15.75" thickTop="1"/>
    <row r="13" spans="1:7">
      <c r="B13" s="259"/>
      <c r="C13" s="259"/>
      <c r="D13" s="259"/>
      <c r="E13" s="259"/>
      <c r="F13" s="259"/>
      <c r="G13" s="259"/>
    </row>
    <row r="14" spans="1:7">
      <c r="B14" s="259"/>
      <c r="C14" s="259"/>
      <c r="D14" s="259"/>
      <c r="E14" s="259"/>
      <c r="F14" s="259"/>
      <c r="G14" s="259"/>
    </row>
    <row r="15" spans="1:7">
      <c r="B15" s="259"/>
      <c r="C15" s="259"/>
      <c r="D15" s="259"/>
      <c r="E15" s="259"/>
      <c r="F15" s="259"/>
      <c r="G15" s="259"/>
    </row>
    <row r="16" spans="1:7">
      <c r="B16" s="259"/>
      <c r="C16" s="259"/>
      <c r="D16" s="259"/>
      <c r="E16" s="259"/>
      <c r="F16" s="259"/>
      <c r="G16" s="259"/>
    </row>
    <row r="32" spans="3:8">
      <c r="C32" s="259"/>
      <c r="D32" s="259"/>
      <c r="E32" s="259"/>
      <c r="F32" s="259"/>
      <c r="G32" s="259"/>
      <c r="H32" s="259"/>
    </row>
    <row r="33" spans="3:8">
      <c r="C33" s="259"/>
      <c r="D33" s="259"/>
      <c r="E33" s="259"/>
      <c r="F33" s="259"/>
      <c r="G33" s="259"/>
      <c r="H33" s="259"/>
    </row>
    <row r="34" spans="3:8">
      <c r="C34" s="259"/>
      <c r="D34" s="259"/>
      <c r="E34" s="259"/>
      <c r="F34" s="259"/>
      <c r="G34" s="259"/>
      <c r="H34" s="259"/>
    </row>
    <row r="35" spans="3:8">
      <c r="C35" s="259"/>
      <c r="D35" s="259"/>
      <c r="E35" s="259"/>
      <c r="F35" s="259"/>
      <c r="G35" s="259"/>
      <c r="H35" s="259"/>
    </row>
  </sheetData>
  <mergeCells count="4">
    <mergeCell ref="A1:G1"/>
    <mergeCell ref="A3:A4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N24"/>
  <sheetViews>
    <sheetView zoomScale="106" zoomScaleNormal="106" workbookViewId="0">
      <selection activeCell="A39" sqref="A39"/>
    </sheetView>
  </sheetViews>
  <sheetFormatPr defaultColWidth="8.85546875" defaultRowHeight="15"/>
  <cols>
    <col min="1" max="1" width="11.7109375" style="258" customWidth="1"/>
    <col min="2" max="9" width="8.85546875" style="258"/>
    <col min="10" max="10" width="10.42578125" style="258" customWidth="1"/>
    <col min="11" max="16384" width="8.85546875" style="258"/>
  </cols>
  <sheetData>
    <row r="1" spans="1:14">
      <c r="A1" s="371" t="s">
        <v>133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284"/>
    </row>
    <row r="2" spans="1:14" ht="15.75" thickBot="1"/>
    <row r="3" spans="1:14" ht="16.5" thickTop="1" thickBot="1">
      <c r="A3" s="393" t="s">
        <v>134</v>
      </c>
      <c r="B3" s="356" t="s">
        <v>115</v>
      </c>
      <c r="C3" s="356"/>
      <c r="D3" s="356"/>
      <c r="E3" s="356"/>
      <c r="F3" s="393" t="s">
        <v>28</v>
      </c>
      <c r="G3" s="270"/>
      <c r="J3" s="393" t="s">
        <v>134</v>
      </c>
      <c r="K3" s="356" t="s">
        <v>129</v>
      </c>
      <c r="L3" s="356"/>
      <c r="M3" s="393" t="s">
        <v>28</v>
      </c>
      <c r="N3" s="270"/>
    </row>
    <row r="4" spans="1:14" ht="15.75" thickBot="1">
      <c r="A4" s="394"/>
      <c r="B4" s="20" t="s">
        <v>110</v>
      </c>
      <c r="C4" s="20" t="s">
        <v>111</v>
      </c>
      <c r="D4" s="20" t="s">
        <v>112</v>
      </c>
      <c r="E4" s="20" t="s">
        <v>113</v>
      </c>
      <c r="F4" s="394"/>
      <c r="G4" s="270"/>
      <c r="J4" s="394"/>
      <c r="K4" s="20" t="s">
        <v>130</v>
      </c>
      <c r="L4" s="20" t="s">
        <v>131</v>
      </c>
      <c r="M4" s="394"/>
      <c r="N4" s="270"/>
    </row>
    <row r="5" spans="1:14" ht="15.75" thickBot="1">
      <c r="A5" s="6" t="s">
        <v>135</v>
      </c>
      <c r="B5" s="69">
        <v>84.53051643192488</v>
      </c>
      <c r="C5" s="69">
        <v>43.119092627599244</v>
      </c>
      <c r="D5" s="69">
        <v>29.578075915094505</v>
      </c>
      <c r="E5" s="69">
        <v>31.530782029950082</v>
      </c>
      <c r="F5" s="69">
        <v>34.297208820605704</v>
      </c>
      <c r="G5" s="271"/>
      <c r="J5" s="6" t="s">
        <v>135</v>
      </c>
      <c r="K5" s="69">
        <v>36.944797215945641</v>
      </c>
      <c r="L5" s="69">
        <v>24.201010569605174</v>
      </c>
      <c r="M5" s="69">
        <v>34.290385258231652</v>
      </c>
      <c r="N5" s="271"/>
    </row>
    <row r="6" spans="1:14" ht="15.75" thickBot="1">
      <c r="A6" s="6" t="s">
        <v>136</v>
      </c>
      <c r="B6" s="69">
        <v>15.023474178403756</v>
      </c>
      <c r="C6" s="69">
        <v>56.032946259789362</v>
      </c>
      <c r="D6" s="69">
        <v>68.000763663502099</v>
      </c>
      <c r="E6" s="69">
        <v>61.545861064891852</v>
      </c>
      <c r="F6" s="69">
        <v>63.30767509277041</v>
      </c>
      <c r="G6" s="271"/>
      <c r="J6" s="6" t="s">
        <v>136</v>
      </c>
      <c r="K6" s="69">
        <v>60.600682819019966</v>
      </c>
      <c r="L6" s="69">
        <v>73.619870356206974</v>
      </c>
      <c r="M6" s="69">
        <v>63.312458214942339</v>
      </c>
      <c r="N6" s="271"/>
    </row>
    <row r="7" spans="1:14" ht="15.75" thickBot="1">
      <c r="A7" s="6" t="s">
        <v>137</v>
      </c>
      <c r="B7" s="69">
        <v>0.11737089201877934</v>
      </c>
      <c r="C7" s="69">
        <v>0.38797371500585109</v>
      </c>
      <c r="D7" s="69">
        <v>1.0977662842563827</v>
      </c>
      <c r="E7" s="69">
        <v>2.8364184692179699</v>
      </c>
      <c r="F7" s="69">
        <v>1.0557351111943831</v>
      </c>
      <c r="G7" s="271"/>
      <c r="J7" s="6" t="s">
        <v>137</v>
      </c>
      <c r="K7" s="69">
        <v>1.1416602068248916</v>
      </c>
      <c r="L7" s="69">
        <v>0.73849317301302708</v>
      </c>
      <c r="M7" s="69">
        <v>1.0576842721042956</v>
      </c>
      <c r="N7" s="271"/>
    </row>
    <row r="8" spans="1:14" ht="15.75" thickBot="1">
      <c r="A8" s="6" t="s">
        <v>138</v>
      </c>
      <c r="B8" s="69">
        <v>0.28169014084507044</v>
      </c>
      <c r="C8" s="69">
        <v>0.42398055630569803</v>
      </c>
      <c r="D8" s="69">
        <v>1.2366141937275457</v>
      </c>
      <c r="E8" s="69">
        <v>3.7801580698835275</v>
      </c>
      <c r="F8" s="69">
        <v>1.2456997725628576</v>
      </c>
      <c r="G8" s="271"/>
      <c r="J8" s="6" t="s">
        <v>138</v>
      </c>
      <c r="K8" s="69">
        <v>1.2300638287344758</v>
      </c>
      <c r="L8" s="69">
        <v>1.3052145893150446</v>
      </c>
      <c r="M8" s="69">
        <v>1.2457170315895036</v>
      </c>
      <c r="N8" s="271"/>
    </row>
    <row r="9" spans="1:14" ht="15.75" thickBot="1">
      <c r="A9" s="6" t="s">
        <v>139</v>
      </c>
      <c r="B9" s="69">
        <v>4.6948356807511735E-2</v>
      </c>
      <c r="C9" s="69">
        <v>3.6006841299846971E-2</v>
      </c>
      <c r="D9" s="69">
        <v>8.6779943419476896E-2</v>
      </c>
      <c r="E9" s="69">
        <v>0.30678036605657238</v>
      </c>
      <c r="F9" s="69">
        <v>9.3681202866644803E-2</v>
      </c>
      <c r="G9" s="271"/>
      <c r="J9" s="6" t="s">
        <v>139</v>
      </c>
      <c r="K9" s="69">
        <v>8.2795929475021027E-2</v>
      </c>
      <c r="L9" s="69">
        <v>0.13541131185977406</v>
      </c>
      <c r="M9" s="69">
        <v>9.3755223132207924E-2</v>
      </c>
      <c r="N9" s="271"/>
    </row>
    <row r="10" spans="1:14" ht="15.75" thickBot="1">
      <c r="A10" s="9" t="s">
        <v>28</v>
      </c>
      <c r="B10" s="70">
        <v>100</v>
      </c>
      <c r="C10" s="70">
        <v>100</v>
      </c>
      <c r="D10" s="70">
        <v>100</v>
      </c>
      <c r="E10" s="70">
        <v>100</v>
      </c>
      <c r="F10" s="70">
        <v>100</v>
      </c>
      <c r="G10" s="272"/>
      <c r="J10" s="9" t="s">
        <v>28</v>
      </c>
      <c r="K10" s="70">
        <v>100</v>
      </c>
      <c r="L10" s="70">
        <v>100</v>
      </c>
      <c r="M10" s="70">
        <v>100</v>
      </c>
      <c r="N10" s="272"/>
    </row>
    <row r="11" spans="1:14" ht="15.75" thickTop="1"/>
    <row r="14" spans="1:14">
      <c r="I14" s="259"/>
      <c r="J14" s="259"/>
      <c r="K14" s="259"/>
      <c r="L14" s="259"/>
      <c r="M14" s="259"/>
      <c r="N14" s="259"/>
    </row>
    <row r="15" spans="1:14">
      <c r="B15" s="259"/>
      <c r="C15" s="259"/>
      <c r="D15" s="259"/>
      <c r="E15" s="259"/>
      <c r="F15" s="259"/>
      <c r="G15" s="259"/>
      <c r="I15" s="259"/>
      <c r="J15" s="259"/>
      <c r="K15" s="259"/>
      <c r="L15" s="259"/>
      <c r="M15" s="259"/>
      <c r="N15" s="259"/>
    </row>
    <row r="16" spans="1:14">
      <c r="B16" s="259"/>
      <c r="C16" s="259"/>
      <c r="D16" s="259"/>
      <c r="E16" s="259"/>
      <c r="F16" s="259"/>
      <c r="G16" s="259"/>
      <c r="I16" s="259"/>
      <c r="J16" s="259"/>
      <c r="K16" s="259"/>
      <c r="L16" s="259"/>
      <c r="M16" s="259"/>
      <c r="N16" s="259"/>
    </row>
    <row r="17" spans="2:14">
      <c r="B17" s="259"/>
      <c r="C17" s="259"/>
      <c r="D17" s="259"/>
      <c r="E17" s="259"/>
      <c r="F17" s="259"/>
      <c r="G17" s="259"/>
      <c r="I17" s="259"/>
      <c r="J17" s="259"/>
      <c r="K17" s="259"/>
      <c r="L17" s="259"/>
      <c r="M17" s="259"/>
      <c r="N17" s="259"/>
    </row>
    <row r="18" spans="2:14">
      <c r="I18" s="259"/>
      <c r="J18" s="259"/>
      <c r="K18" s="259"/>
      <c r="L18" s="259"/>
      <c r="M18" s="259"/>
      <c r="N18" s="259"/>
    </row>
    <row r="19" spans="2:14">
      <c r="B19" s="259"/>
      <c r="C19" s="259"/>
      <c r="D19" s="259"/>
      <c r="E19" s="259"/>
      <c r="F19" s="259"/>
      <c r="G19" s="259"/>
      <c r="I19" s="259"/>
      <c r="J19" s="259"/>
      <c r="K19" s="259"/>
      <c r="L19" s="259"/>
      <c r="M19" s="259"/>
      <c r="N19" s="259"/>
    </row>
    <row r="20" spans="2:14"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</row>
    <row r="21" spans="2:14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</row>
    <row r="22" spans="2:14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</row>
    <row r="23" spans="2:14"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</row>
    <row r="24" spans="2:14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</row>
  </sheetData>
  <mergeCells count="7">
    <mergeCell ref="A1:M1"/>
    <mergeCell ref="A3:A4"/>
    <mergeCell ref="B3:E3"/>
    <mergeCell ref="F3:F4"/>
    <mergeCell ref="J3:J4"/>
    <mergeCell ref="K3:L3"/>
    <mergeCell ref="M3:M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4">
    <tabColor rgb="FF92D050"/>
  </sheetPr>
  <dimension ref="A1:I28"/>
  <sheetViews>
    <sheetView zoomScaleNormal="100" workbookViewId="0">
      <selection activeCell="B11" sqref="B11"/>
    </sheetView>
  </sheetViews>
  <sheetFormatPr defaultColWidth="8.85546875" defaultRowHeight="15"/>
  <sheetData>
    <row r="1" spans="1:7" ht="45" customHeight="1">
      <c r="A1" s="344" t="s">
        <v>140</v>
      </c>
      <c r="B1" s="344"/>
      <c r="C1" s="344"/>
      <c r="D1" s="344"/>
      <c r="E1" s="344"/>
      <c r="F1" s="344"/>
      <c r="G1" s="344"/>
    </row>
    <row r="2" spans="1:7" ht="15.75" thickBot="1"/>
    <row r="3" spans="1:7" ht="16.5" thickTop="1" thickBot="1">
      <c r="A3" s="349" t="s">
        <v>134</v>
      </c>
      <c r="B3" s="383" t="s">
        <v>129</v>
      </c>
      <c r="C3" s="383"/>
      <c r="D3" s="383"/>
      <c r="E3" s="383" t="s">
        <v>129</v>
      </c>
      <c r="F3" s="383"/>
      <c r="G3" s="383"/>
    </row>
    <row r="4" spans="1:7" ht="15.75" thickBot="1">
      <c r="A4" s="351"/>
      <c r="B4" s="20" t="s">
        <v>130</v>
      </c>
      <c r="C4" s="20" t="s">
        <v>131</v>
      </c>
      <c r="D4" s="20" t="s">
        <v>494</v>
      </c>
      <c r="E4" s="20" t="s">
        <v>130</v>
      </c>
      <c r="F4" s="20" t="s">
        <v>131</v>
      </c>
      <c r="G4" s="20" t="s">
        <v>494</v>
      </c>
    </row>
    <row r="5" spans="1:7" ht="15.75" thickBot="1">
      <c r="A5" s="43" t="s">
        <v>136</v>
      </c>
      <c r="B5" s="7">
        <v>183714</v>
      </c>
      <c r="C5" s="7">
        <v>58717</v>
      </c>
      <c r="D5" s="7">
        <v>242431</v>
      </c>
      <c r="E5" s="111">
        <v>60.600682819019966</v>
      </c>
      <c r="F5" s="111">
        <v>73.619870356206974</v>
      </c>
      <c r="G5" s="111">
        <v>63.312458214942339</v>
      </c>
    </row>
    <row r="6" spans="1:7" ht="15.75" thickBot="1">
      <c r="A6" s="43" t="s">
        <v>135</v>
      </c>
      <c r="B6" s="7">
        <v>112000</v>
      </c>
      <c r="C6" s="7">
        <v>19302</v>
      </c>
      <c r="D6" s="7">
        <v>131302</v>
      </c>
      <c r="E6" s="111">
        <v>36.944797215945641</v>
      </c>
      <c r="F6" s="111">
        <v>24.201010569605174</v>
      </c>
      <c r="G6" s="111">
        <v>34.290385258231652</v>
      </c>
    </row>
    <row r="7" spans="1:7" ht="15.75" thickBot="1">
      <c r="A7" s="43" t="s">
        <v>495</v>
      </c>
      <c r="B7" s="7">
        <v>7441</v>
      </c>
      <c r="C7" s="7">
        <v>1738</v>
      </c>
      <c r="D7" s="7">
        <v>9179</v>
      </c>
      <c r="E7" s="111">
        <v>2.4545199650343883</v>
      </c>
      <c r="F7" s="111">
        <v>2.1791190741878457</v>
      </c>
      <c r="G7" s="111">
        <v>2.3971565268260071</v>
      </c>
    </row>
    <row r="8" spans="1:7" ht="15.75" thickBot="1">
      <c r="A8" s="44" t="s">
        <v>28</v>
      </c>
      <c r="B8" s="101">
        <v>303155</v>
      </c>
      <c r="C8" s="101">
        <v>79757</v>
      </c>
      <c r="D8" s="101">
        <v>382912</v>
      </c>
      <c r="E8" s="115">
        <v>100</v>
      </c>
      <c r="F8" s="115">
        <v>100</v>
      </c>
      <c r="G8" s="115">
        <v>100</v>
      </c>
    </row>
    <row r="9" spans="1:7" ht="15.75" thickTop="1"/>
    <row r="22" spans="2:9">
      <c r="B22" s="235"/>
      <c r="C22" s="235"/>
      <c r="D22" s="235"/>
      <c r="E22" s="235"/>
      <c r="F22" s="235"/>
      <c r="G22" s="235"/>
      <c r="H22" s="235"/>
      <c r="I22" s="235"/>
    </row>
    <row r="23" spans="2:9">
      <c r="B23" s="235"/>
      <c r="C23" s="245"/>
      <c r="D23" s="245"/>
      <c r="E23" s="245"/>
      <c r="F23" s="245"/>
      <c r="G23" s="245"/>
      <c r="H23" s="245"/>
      <c r="I23" s="235"/>
    </row>
    <row r="24" spans="2:9">
      <c r="B24" s="258"/>
      <c r="C24" s="258"/>
      <c r="D24" s="258"/>
      <c r="E24" s="258"/>
      <c r="F24" s="258"/>
      <c r="G24" s="258"/>
      <c r="H24" s="258"/>
      <c r="I24" s="235"/>
    </row>
    <row r="25" spans="2:9">
      <c r="B25" s="258"/>
      <c r="C25" s="259"/>
      <c r="D25" s="259"/>
      <c r="E25" s="259"/>
      <c r="F25" s="259"/>
      <c r="G25" s="259"/>
      <c r="H25" s="259"/>
      <c r="I25" s="235"/>
    </row>
    <row r="26" spans="2:9">
      <c r="B26" s="258"/>
      <c r="C26" s="259"/>
      <c r="D26" s="259"/>
      <c r="E26" s="259"/>
      <c r="F26" s="259"/>
      <c r="G26" s="259"/>
      <c r="H26" s="259"/>
      <c r="I26" s="235"/>
    </row>
    <row r="27" spans="2:9">
      <c r="B27" s="258"/>
      <c r="C27" s="259"/>
      <c r="D27" s="259"/>
      <c r="E27" s="259"/>
      <c r="F27" s="259"/>
      <c r="G27" s="259"/>
      <c r="H27" s="259"/>
    </row>
    <row r="28" spans="2:9">
      <c r="B28" s="258"/>
      <c r="C28" s="259"/>
      <c r="D28" s="259"/>
      <c r="E28" s="259"/>
      <c r="F28" s="259"/>
      <c r="G28" s="259"/>
      <c r="H28" s="259"/>
    </row>
  </sheetData>
  <mergeCells count="4">
    <mergeCell ref="A3:A4"/>
    <mergeCell ref="A1:G1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5">
    <tabColor rgb="FF92D050"/>
  </sheetPr>
  <dimension ref="A1:O36"/>
  <sheetViews>
    <sheetView zoomScaleNormal="100" workbookViewId="0">
      <selection activeCell="A12" sqref="A12"/>
    </sheetView>
  </sheetViews>
  <sheetFormatPr defaultColWidth="8.85546875" defaultRowHeight="15"/>
  <cols>
    <col min="1" max="1" width="14.140625" customWidth="1"/>
    <col min="7" max="7" width="9.140625" style="258"/>
    <col min="10" max="10" width="13.7109375" customWidth="1"/>
    <col min="14" max="14" width="9.140625" style="258"/>
  </cols>
  <sheetData>
    <row r="1" spans="1:14">
      <c r="A1" s="371" t="s">
        <v>141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267"/>
    </row>
    <row r="2" spans="1:14" ht="15.75" thickBot="1"/>
    <row r="3" spans="1:14" ht="22.5" customHeight="1" thickTop="1" thickBot="1">
      <c r="A3" s="346" t="s">
        <v>142</v>
      </c>
      <c r="B3" s="362" t="s">
        <v>115</v>
      </c>
      <c r="C3" s="362"/>
      <c r="D3" s="362"/>
      <c r="E3" s="362"/>
      <c r="F3" s="346" t="s">
        <v>28</v>
      </c>
      <c r="G3" s="266"/>
      <c r="J3" s="346" t="s">
        <v>142</v>
      </c>
      <c r="K3" s="356" t="s">
        <v>129</v>
      </c>
      <c r="L3" s="356"/>
      <c r="M3" s="393" t="s">
        <v>28</v>
      </c>
      <c r="N3" s="270"/>
    </row>
    <row r="4" spans="1:14" ht="15.75" thickBot="1">
      <c r="A4" s="347"/>
      <c r="B4" s="19" t="s">
        <v>110</v>
      </c>
      <c r="C4" s="19" t="s">
        <v>111</v>
      </c>
      <c r="D4" s="19" t="s">
        <v>112</v>
      </c>
      <c r="E4" s="19" t="s">
        <v>113</v>
      </c>
      <c r="F4" s="347"/>
      <c r="G4" s="266"/>
      <c r="J4" s="347"/>
      <c r="K4" s="20" t="s">
        <v>130</v>
      </c>
      <c r="L4" s="20" t="s">
        <v>131</v>
      </c>
      <c r="M4" s="394"/>
      <c r="N4" s="270"/>
    </row>
    <row r="5" spans="1:14" ht="15.75" thickBot="1">
      <c r="A5" s="6" t="s">
        <v>143</v>
      </c>
      <c r="B5" s="69">
        <v>4.0816326530612246</v>
      </c>
      <c r="C5" s="69">
        <v>35.074675696455152</v>
      </c>
      <c r="D5" s="69">
        <v>62.653596039988358</v>
      </c>
      <c r="E5" s="69">
        <v>70.518360974726789</v>
      </c>
      <c r="F5" s="69">
        <v>54.962921838442327</v>
      </c>
      <c r="G5" s="271"/>
      <c r="J5" s="6" t="s">
        <v>143</v>
      </c>
      <c r="K5" s="69">
        <v>62.116004551057166</v>
      </c>
      <c r="L5" s="69">
        <v>28.021286781487625</v>
      </c>
      <c r="M5" s="69">
        <v>54.949511495934011</v>
      </c>
      <c r="N5" s="271"/>
    </row>
    <row r="6" spans="1:14" ht="15.75" thickBot="1">
      <c r="A6" s="6" t="s">
        <v>144</v>
      </c>
      <c r="B6" s="69">
        <v>25.19871106337272</v>
      </c>
      <c r="C6" s="69">
        <v>19.50319805008915</v>
      </c>
      <c r="D6" s="69">
        <v>11.615645928370377</v>
      </c>
      <c r="E6" s="69">
        <v>8.9191574088739056</v>
      </c>
      <c r="F6" s="69">
        <v>13.734665456776357</v>
      </c>
      <c r="G6" s="271"/>
      <c r="J6" s="6" t="s">
        <v>144</v>
      </c>
      <c r="K6" s="69">
        <v>12.897328624253342</v>
      </c>
      <c r="L6" s="69">
        <v>16.910299373197805</v>
      </c>
      <c r="M6" s="69">
        <v>13.740829579359973</v>
      </c>
      <c r="N6" s="271"/>
    </row>
    <row r="7" spans="1:14" ht="15.75" thickBot="1">
      <c r="A7" s="6" t="s">
        <v>145</v>
      </c>
      <c r="B7" s="69">
        <v>50.99892588614393</v>
      </c>
      <c r="C7" s="69">
        <v>41.63354108390179</v>
      </c>
      <c r="D7" s="69">
        <v>24.02445889546734</v>
      </c>
      <c r="E7" s="69">
        <v>19.200398217073559</v>
      </c>
      <c r="F7" s="69">
        <v>28.842120978144997</v>
      </c>
      <c r="G7" s="271"/>
      <c r="J7" s="6" t="s">
        <v>145</v>
      </c>
      <c r="K7" s="69">
        <v>22.64862046079454</v>
      </c>
      <c r="L7" s="69">
        <v>52.122554859108675</v>
      </c>
      <c r="M7" s="69">
        <v>28.843854209325453</v>
      </c>
      <c r="N7" s="271"/>
    </row>
    <row r="8" spans="1:14" ht="15.75" thickBot="1">
      <c r="A8" s="6" t="s">
        <v>146</v>
      </c>
      <c r="B8" s="69">
        <v>17.379162191192265</v>
      </c>
      <c r="C8" s="69">
        <v>2.2819845904696474</v>
      </c>
      <c r="D8" s="69">
        <v>0.64408424730660974</v>
      </c>
      <c r="E8" s="69">
        <v>0.18553295472543385</v>
      </c>
      <c r="F8" s="69">
        <v>1.2456582744133859</v>
      </c>
      <c r="G8" s="271"/>
      <c r="J8" s="6" t="s">
        <v>146</v>
      </c>
      <c r="K8" s="69">
        <v>1.3045771309377074</v>
      </c>
      <c r="L8" s="69">
        <v>1.0331659634161277</v>
      </c>
      <c r="M8" s="69">
        <v>1.2475282279295619</v>
      </c>
      <c r="N8" s="271"/>
    </row>
    <row r="9" spans="1:14" ht="15.75" thickBot="1">
      <c r="A9" s="6" t="s">
        <v>46</v>
      </c>
      <c r="B9" s="69">
        <v>2.3415682062298604</v>
      </c>
      <c r="C9" s="69">
        <v>1.5066005790842618</v>
      </c>
      <c r="D9" s="69">
        <v>1.0622148888673202</v>
      </c>
      <c r="E9" s="69">
        <v>1.1765504446003123</v>
      </c>
      <c r="F9" s="69">
        <v>1.2146334522229403</v>
      </c>
      <c r="G9" s="271"/>
      <c r="J9" s="6" t="s">
        <v>46</v>
      </c>
      <c r="K9" s="69">
        <v>1.033469232957239</v>
      </c>
      <c r="L9" s="69">
        <v>1.9126930227897707</v>
      </c>
      <c r="M9" s="69">
        <v>1.2182764874510033</v>
      </c>
      <c r="N9" s="271"/>
    </row>
    <row r="10" spans="1:14" ht="15.75" thickBot="1">
      <c r="A10" s="9" t="s">
        <v>28</v>
      </c>
      <c r="B10" s="70">
        <v>100</v>
      </c>
      <c r="C10" s="70">
        <v>100</v>
      </c>
      <c r="D10" s="70">
        <v>100</v>
      </c>
      <c r="E10" s="70">
        <v>100</v>
      </c>
      <c r="F10" s="70">
        <v>100</v>
      </c>
      <c r="G10" s="272"/>
      <c r="J10" s="9" t="s">
        <v>28</v>
      </c>
      <c r="K10" s="70">
        <v>100</v>
      </c>
      <c r="L10" s="70">
        <v>100</v>
      </c>
      <c r="M10" s="70">
        <v>100</v>
      </c>
      <c r="N10" s="272"/>
    </row>
    <row r="11" spans="1:14" ht="15.75" thickTop="1"/>
    <row r="19" spans="1:15">
      <c r="A19" s="258"/>
      <c r="B19" s="258"/>
      <c r="C19" s="258"/>
      <c r="D19" s="258"/>
      <c r="E19" s="258"/>
      <c r="F19" s="258"/>
      <c r="H19" s="258"/>
      <c r="I19" s="258"/>
      <c r="J19" s="258"/>
      <c r="K19" s="258"/>
      <c r="L19" s="258"/>
      <c r="M19" s="258"/>
      <c r="O19" s="258"/>
    </row>
    <row r="20" spans="1:15">
      <c r="A20" s="25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</row>
    <row r="21" spans="1:15">
      <c r="A21" s="258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</row>
    <row r="22" spans="1:15">
      <c r="A22" s="258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</row>
    <row r="23" spans="1:15">
      <c r="A23" s="258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</row>
    <row r="24" spans="1:15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</row>
    <row r="25" spans="1:15">
      <c r="A25" s="258"/>
      <c r="B25" s="259"/>
      <c r="C25" s="259"/>
      <c r="D25" s="259"/>
      <c r="E25" s="259"/>
      <c r="F25" s="259"/>
      <c r="G25" s="259"/>
      <c r="H25" s="258"/>
      <c r="I25" s="258"/>
      <c r="J25" s="258"/>
      <c r="K25" s="258"/>
      <c r="L25" s="258"/>
      <c r="M25" s="258"/>
      <c r="O25" s="258"/>
    </row>
    <row r="26" spans="1:15">
      <c r="H26" s="258"/>
      <c r="I26" s="259"/>
      <c r="J26" s="259"/>
      <c r="K26" s="259"/>
      <c r="L26" s="259"/>
      <c r="M26" s="259"/>
      <c r="N26" s="259"/>
      <c r="O26" s="258"/>
    </row>
    <row r="27" spans="1:15">
      <c r="H27" s="258"/>
      <c r="I27" s="259"/>
      <c r="J27" s="259"/>
      <c r="K27" s="259"/>
      <c r="L27" s="259"/>
      <c r="M27" s="259"/>
      <c r="N27" s="259"/>
      <c r="O27" s="258"/>
    </row>
    <row r="28" spans="1:15">
      <c r="H28" s="258"/>
      <c r="I28" s="259"/>
      <c r="J28" s="259"/>
      <c r="K28" s="259"/>
      <c r="L28" s="259"/>
      <c r="M28" s="259"/>
      <c r="N28" s="259"/>
      <c r="O28" s="258"/>
    </row>
    <row r="29" spans="1:15">
      <c r="H29" s="258"/>
      <c r="I29" s="259"/>
      <c r="J29" s="259"/>
      <c r="K29" s="259"/>
      <c r="L29" s="259"/>
      <c r="M29" s="259"/>
      <c r="N29" s="259"/>
      <c r="O29" s="258"/>
    </row>
    <row r="30" spans="1:15">
      <c r="H30" s="258"/>
      <c r="I30" s="259"/>
      <c r="J30" s="259"/>
      <c r="K30" s="259"/>
      <c r="L30" s="259"/>
      <c r="M30" s="259"/>
      <c r="N30" s="259"/>
      <c r="O30" s="258"/>
    </row>
    <row r="31" spans="1:15">
      <c r="H31" s="258"/>
      <c r="I31" s="259"/>
      <c r="J31" s="259"/>
      <c r="K31" s="259"/>
      <c r="L31" s="259"/>
      <c r="M31" s="259"/>
      <c r="N31" s="259"/>
      <c r="O31" s="258"/>
    </row>
    <row r="32" spans="1:15">
      <c r="H32" s="258"/>
      <c r="I32" s="258"/>
      <c r="J32" s="258"/>
      <c r="K32" s="258"/>
      <c r="L32" s="258"/>
      <c r="M32" s="258"/>
      <c r="O32" s="258"/>
    </row>
    <row r="33" spans="8:15">
      <c r="H33" s="258"/>
      <c r="I33" s="258"/>
      <c r="J33" s="258"/>
      <c r="K33" s="258"/>
      <c r="L33" s="258"/>
      <c r="M33" s="258"/>
      <c r="O33" s="258"/>
    </row>
    <row r="34" spans="8:15">
      <c r="H34" s="258"/>
      <c r="I34" s="258"/>
      <c r="J34" s="258"/>
      <c r="K34" s="258"/>
      <c r="L34" s="258"/>
      <c r="M34" s="258"/>
      <c r="O34" s="258"/>
    </row>
    <row r="35" spans="8:15">
      <c r="H35" s="258"/>
      <c r="I35" s="258"/>
      <c r="J35" s="258"/>
      <c r="K35" s="258"/>
      <c r="L35" s="258"/>
      <c r="M35" s="258"/>
      <c r="O35" s="258"/>
    </row>
    <row r="36" spans="8:15">
      <c r="H36" s="258"/>
      <c r="I36" s="258"/>
      <c r="J36" s="258"/>
      <c r="K36" s="258"/>
      <c r="L36" s="258"/>
      <c r="M36" s="258"/>
      <c r="O36" s="258"/>
    </row>
  </sheetData>
  <mergeCells count="7">
    <mergeCell ref="A1:M1"/>
    <mergeCell ref="A3:A4"/>
    <mergeCell ref="B3:E3"/>
    <mergeCell ref="F3:F4"/>
    <mergeCell ref="J3:J4"/>
    <mergeCell ref="K3:L3"/>
    <mergeCell ref="M3:M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6">
    <tabColor rgb="FF92D050"/>
  </sheetPr>
  <dimension ref="A1:G27"/>
  <sheetViews>
    <sheetView zoomScaleNormal="100" workbookViewId="0">
      <selection activeCell="G17" sqref="G17"/>
    </sheetView>
  </sheetViews>
  <sheetFormatPr defaultColWidth="8.85546875" defaultRowHeight="15"/>
  <cols>
    <col min="1" max="1" width="13.42578125" customWidth="1"/>
  </cols>
  <sheetData>
    <row r="1" spans="1:7" ht="31.5" customHeight="1">
      <c r="A1" s="344" t="s">
        <v>496</v>
      </c>
      <c r="B1" s="344"/>
      <c r="C1" s="344"/>
      <c r="D1" s="344"/>
      <c r="E1" s="344"/>
      <c r="F1" s="344"/>
      <c r="G1" s="344"/>
    </row>
    <row r="2" spans="1:7" ht="15.75" thickBot="1"/>
    <row r="3" spans="1:7" ht="16.5" thickTop="1" thickBot="1">
      <c r="A3" s="349" t="s">
        <v>142</v>
      </c>
      <c r="B3" s="383" t="s">
        <v>129</v>
      </c>
      <c r="C3" s="383"/>
      <c r="D3" s="383"/>
      <c r="E3" s="383" t="s">
        <v>129</v>
      </c>
      <c r="F3" s="383"/>
      <c r="G3" s="383"/>
    </row>
    <row r="4" spans="1:7" ht="23.25" customHeight="1" thickBot="1">
      <c r="A4" s="351"/>
      <c r="B4" s="20" t="s">
        <v>130</v>
      </c>
      <c r="C4" s="20" t="s">
        <v>131</v>
      </c>
      <c r="D4" s="20" t="s">
        <v>494</v>
      </c>
      <c r="E4" s="20" t="s">
        <v>130</v>
      </c>
      <c r="F4" s="20" t="s">
        <v>131</v>
      </c>
      <c r="G4" s="20" t="s">
        <v>494</v>
      </c>
    </row>
    <row r="5" spans="1:7" ht="15.75" thickBot="1">
      <c r="A5" s="43" t="s">
        <v>143</v>
      </c>
      <c r="B5" s="7">
        <v>209644</v>
      </c>
      <c r="C5" s="7">
        <v>25169</v>
      </c>
      <c r="D5" s="7">
        <v>234813</v>
      </c>
      <c r="E5" s="111">
        <v>62.116004551057166</v>
      </c>
      <c r="F5" s="111">
        <v>28.021286781487625</v>
      </c>
      <c r="G5" s="111">
        <v>54.949511495934011</v>
      </c>
    </row>
    <row r="6" spans="1:7" ht="15.75" thickBot="1">
      <c r="A6" s="43" t="s">
        <v>144</v>
      </c>
      <c r="B6" s="7">
        <v>43529</v>
      </c>
      <c r="C6" s="7">
        <v>15189</v>
      </c>
      <c r="D6" s="7">
        <v>58718</v>
      </c>
      <c r="E6" s="111">
        <v>12.897328624253342</v>
      </c>
      <c r="F6" s="111">
        <v>16.910299373197805</v>
      </c>
      <c r="G6" s="111">
        <v>13.740829579359973</v>
      </c>
    </row>
    <row r="7" spans="1:7" ht="15.75" thickBot="1">
      <c r="A7" s="43" t="s">
        <v>145</v>
      </c>
      <c r="B7" s="7">
        <v>76440</v>
      </c>
      <c r="C7" s="7">
        <v>46817</v>
      </c>
      <c r="D7" s="7">
        <v>123257</v>
      </c>
      <c r="E7" s="111">
        <v>22.64862046079454</v>
      </c>
      <c r="F7" s="111">
        <v>52.122554859108675</v>
      </c>
      <c r="G7" s="111">
        <v>28.843854209325453</v>
      </c>
    </row>
    <row r="8" spans="1:7" ht="15.75" thickBot="1">
      <c r="A8" s="43" t="s">
        <v>146</v>
      </c>
      <c r="B8" s="7">
        <v>4403</v>
      </c>
      <c r="C8" s="7">
        <v>928</v>
      </c>
      <c r="D8" s="7">
        <v>5331</v>
      </c>
      <c r="E8" s="111">
        <v>1.3045771309377074</v>
      </c>
      <c r="F8" s="111">
        <v>1.0331659634161277</v>
      </c>
      <c r="G8" s="111">
        <v>1.2475282279295619</v>
      </c>
    </row>
    <row r="9" spans="1:7" ht="15.75" thickBot="1">
      <c r="A9" s="43" t="s">
        <v>46</v>
      </c>
      <c r="B9" s="7">
        <v>3488</v>
      </c>
      <c r="C9" s="7">
        <v>1718</v>
      </c>
      <c r="D9" s="7">
        <v>5206</v>
      </c>
      <c r="E9" s="111">
        <v>1.033469232957239</v>
      </c>
      <c r="F9" s="111">
        <v>1.9126930227897707</v>
      </c>
      <c r="G9" s="111">
        <v>1.2182764874510033</v>
      </c>
    </row>
    <row r="10" spans="1:7" ht="15.75" thickBot="1">
      <c r="A10" s="44" t="s">
        <v>28</v>
      </c>
      <c r="B10" s="101">
        <v>337504</v>
      </c>
      <c r="C10" s="101">
        <v>89821</v>
      </c>
      <c r="D10" s="101">
        <v>427325</v>
      </c>
      <c r="E10" s="115">
        <v>100</v>
      </c>
      <c r="F10" s="115">
        <v>100</v>
      </c>
      <c r="G10" s="115">
        <v>100</v>
      </c>
    </row>
    <row r="11" spans="1:7" ht="15.75" thickTop="1"/>
    <row r="21" spans="1:7">
      <c r="A21" s="258"/>
      <c r="B21" s="258"/>
      <c r="C21" s="258"/>
      <c r="D21" s="258"/>
      <c r="E21" s="258"/>
      <c r="F21" s="258"/>
      <c r="G21" s="258"/>
    </row>
    <row r="22" spans="1:7">
      <c r="A22" s="258"/>
      <c r="B22" s="259"/>
      <c r="C22" s="259"/>
      <c r="D22" s="259"/>
      <c r="E22" s="259"/>
      <c r="F22" s="259"/>
      <c r="G22" s="259"/>
    </row>
    <row r="23" spans="1:7">
      <c r="A23" s="258"/>
      <c r="B23" s="259"/>
      <c r="C23" s="259"/>
      <c r="D23" s="259"/>
      <c r="E23" s="259"/>
      <c r="F23" s="259"/>
      <c r="G23" s="259"/>
    </row>
    <row r="24" spans="1:7">
      <c r="A24" s="258"/>
      <c r="B24" s="259"/>
      <c r="C24" s="259"/>
      <c r="D24" s="259"/>
      <c r="E24" s="259"/>
      <c r="F24" s="259"/>
      <c r="G24" s="259"/>
    </row>
    <row r="25" spans="1:7">
      <c r="A25" s="258"/>
      <c r="B25" s="259"/>
      <c r="C25" s="259"/>
      <c r="D25" s="259"/>
      <c r="E25" s="259"/>
      <c r="F25" s="259"/>
      <c r="G25" s="259"/>
    </row>
    <row r="26" spans="1:7">
      <c r="A26" s="258"/>
      <c r="B26" s="259"/>
      <c r="C26" s="259"/>
      <c r="D26" s="259"/>
      <c r="E26" s="259"/>
      <c r="F26" s="259"/>
      <c r="G26" s="259"/>
    </row>
    <row r="27" spans="1:7">
      <c r="A27" s="258"/>
      <c r="B27" s="259"/>
      <c r="C27" s="259"/>
      <c r="D27" s="259"/>
      <c r="E27" s="259"/>
      <c r="F27" s="259"/>
      <c r="G27" s="259"/>
    </row>
  </sheetData>
  <mergeCells count="4">
    <mergeCell ref="A1:G1"/>
    <mergeCell ref="A3:A4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27">
    <tabColor rgb="FF92D050"/>
  </sheetPr>
  <dimension ref="A1:I31"/>
  <sheetViews>
    <sheetView workbookViewId="0">
      <selection activeCell="A13" sqref="A13"/>
    </sheetView>
  </sheetViews>
  <sheetFormatPr defaultColWidth="8.85546875" defaultRowHeight="15"/>
  <cols>
    <col min="1" max="1" width="10.42578125" customWidth="1"/>
    <col min="2" max="2" width="9.42578125" bestFit="1" customWidth="1"/>
    <col min="3" max="3" width="11.85546875" bestFit="1" customWidth="1"/>
    <col min="4" max="4" width="9.7109375" bestFit="1" customWidth="1"/>
    <col min="5" max="5" width="12" bestFit="1" customWidth="1"/>
  </cols>
  <sheetData>
    <row r="1" spans="1:7" ht="39.75" customHeight="1">
      <c r="A1" s="344" t="s">
        <v>147</v>
      </c>
      <c r="B1" s="344"/>
      <c r="C1" s="344"/>
      <c r="D1" s="344"/>
      <c r="E1" s="344"/>
      <c r="F1" s="344"/>
      <c r="G1" s="344"/>
    </row>
    <row r="2" spans="1:7" ht="15.75" thickBot="1"/>
    <row r="3" spans="1:7" ht="16.5" thickTop="1" thickBot="1">
      <c r="A3" s="393" t="s">
        <v>134</v>
      </c>
      <c r="B3" s="356" t="s">
        <v>148</v>
      </c>
      <c r="C3" s="356"/>
      <c r="D3" s="356"/>
      <c r="E3" s="356"/>
      <c r="F3" s="356"/>
      <c r="G3" s="393" t="s">
        <v>28</v>
      </c>
    </row>
    <row r="4" spans="1:7" ht="15.75" thickBot="1">
      <c r="A4" s="394"/>
      <c r="B4" s="20" t="s">
        <v>143</v>
      </c>
      <c r="C4" s="20" t="s">
        <v>144</v>
      </c>
      <c r="D4" s="20" t="s">
        <v>145</v>
      </c>
      <c r="E4" s="20" t="s">
        <v>146</v>
      </c>
      <c r="F4" s="20" t="s">
        <v>46</v>
      </c>
      <c r="G4" s="394"/>
    </row>
    <row r="5" spans="1:7" ht="15.75" thickBot="1">
      <c r="A5" s="43" t="s">
        <v>135</v>
      </c>
      <c r="B5" s="69">
        <v>36.827948014784781</v>
      </c>
      <c r="C5" s="69">
        <v>42.18542389687655</v>
      </c>
      <c r="D5" s="69">
        <v>24.805832937074022</v>
      </c>
      <c r="E5" s="69">
        <v>60.375469336670839</v>
      </c>
      <c r="F5" s="69">
        <v>49.523473349805855</v>
      </c>
      <c r="G5" s="69">
        <v>34.291571394780412</v>
      </c>
    </row>
    <row r="6" spans="1:7" ht="15.75" thickBot="1">
      <c r="A6" s="43" t="s">
        <v>136</v>
      </c>
      <c r="B6" s="69">
        <v>60.657207583164421</v>
      </c>
      <c r="C6" s="69">
        <v>55.054040654437287</v>
      </c>
      <c r="D6" s="69">
        <v>73.161797080009165</v>
      </c>
      <c r="E6" s="69">
        <v>38.347934918648306</v>
      </c>
      <c r="F6" s="69">
        <v>46.699611719025768</v>
      </c>
      <c r="G6" s="69">
        <v>63.30862834765697</v>
      </c>
    </row>
    <row r="7" spans="1:7" ht="15.75" thickBot="1">
      <c r="A7" s="43" t="s">
        <v>137</v>
      </c>
      <c r="B7" s="69">
        <v>0.96196494574937397</v>
      </c>
      <c r="C7" s="69">
        <v>1.2890431333663859</v>
      </c>
      <c r="D7" s="69">
        <v>1.1535548863176064</v>
      </c>
      <c r="E7" s="69">
        <v>0.17521902377972465</v>
      </c>
      <c r="F7" s="69">
        <v>1.2354394634662902</v>
      </c>
      <c r="G7" s="69">
        <v>1.0562695471628689</v>
      </c>
    </row>
    <row r="8" spans="1:7" ht="15.75" thickBot="1">
      <c r="A8" s="43" t="s">
        <v>138</v>
      </c>
      <c r="B8" s="69">
        <v>1.4746631691904137</v>
      </c>
      <c r="C8" s="69">
        <v>1.3763014377788796</v>
      </c>
      <c r="D8" s="69">
        <v>0.7625790317183565</v>
      </c>
      <c r="E8" s="69">
        <v>1.0513141426783479</v>
      </c>
      <c r="F8" s="69">
        <v>2.2943875750088245</v>
      </c>
      <c r="G8" s="69">
        <v>1.2507556046151016</v>
      </c>
    </row>
    <row r="9" spans="1:7" ht="15.75" thickBot="1">
      <c r="A9" s="43" t="s">
        <v>139</v>
      </c>
      <c r="B9" s="69">
        <v>7.8216287111005131E-2</v>
      </c>
      <c r="C9" s="69">
        <v>9.519087754090233E-2</v>
      </c>
      <c r="D9" s="69">
        <v>0.11623606488085803</v>
      </c>
      <c r="E9" s="69">
        <v>5.0062578222778473E-2</v>
      </c>
      <c r="F9" s="69">
        <v>0.24708789269325804</v>
      </c>
      <c r="G9" s="69">
        <v>9.2775105784646109E-2</v>
      </c>
    </row>
    <row r="10" spans="1:7" ht="15.75" thickBot="1">
      <c r="A10" s="9" t="s">
        <v>149</v>
      </c>
      <c r="B10" s="70">
        <v>100</v>
      </c>
      <c r="C10" s="70">
        <v>100</v>
      </c>
      <c r="D10" s="70">
        <v>100</v>
      </c>
      <c r="E10" s="70">
        <v>100</v>
      </c>
      <c r="F10" s="70">
        <v>100</v>
      </c>
      <c r="G10" s="70">
        <v>100</v>
      </c>
    </row>
    <row r="11" spans="1:7" ht="15.75" thickTop="1"/>
    <row r="20" spans="5:9">
      <c r="I20" s="258"/>
    </row>
    <row r="21" spans="5:9">
      <c r="I21" s="258"/>
    </row>
    <row r="22" spans="5:9">
      <c r="I22" s="258"/>
    </row>
    <row r="23" spans="5:9">
      <c r="I23" s="258"/>
    </row>
    <row r="24" spans="5:9">
      <c r="I24" s="258"/>
    </row>
    <row r="25" spans="5:9">
      <c r="E25" s="258"/>
      <c r="F25" s="258"/>
      <c r="G25" s="258"/>
      <c r="H25" s="259"/>
      <c r="I25" s="259"/>
    </row>
    <row r="26" spans="5:9">
      <c r="E26" s="258"/>
      <c r="F26" s="258"/>
      <c r="G26" s="258"/>
      <c r="H26" s="259"/>
      <c r="I26" s="259"/>
    </row>
    <row r="27" spans="5:9">
      <c r="E27" s="258"/>
      <c r="F27" s="258"/>
      <c r="G27" s="258"/>
      <c r="H27" s="259"/>
      <c r="I27" s="259"/>
    </row>
    <row r="28" spans="5:9">
      <c r="E28" s="258"/>
      <c r="F28" s="258"/>
      <c r="G28" s="258"/>
      <c r="H28" s="259"/>
      <c r="I28" s="259"/>
    </row>
    <row r="29" spans="5:9">
      <c r="E29" s="258"/>
      <c r="F29" s="258"/>
      <c r="G29" s="258"/>
      <c r="H29" s="259"/>
      <c r="I29" s="259"/>
    </row>
    <row r="30" spans="5:9">
      <c r="E30" s="258"/>
      <c r="F30" s="258"/>
      <c r="G30" s="258"/>
      <c r="H30" s="259"/>
      <c r="I30" s="259"/>
    </row>
    <row r="31" spans="5:9">
      <c r="E31" s="258"/>
      <c r="F31" s="258"/>
      <c r="G31" s="258"/>
      <c r="H31" s="259"/>
      <c r="I31" s="259"/>
    </row>
  </sheetData>
  <mergeCells count="4">
    <mergeCell ref="A3:A4"/>
    <mergeCell ref="B3:F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28">
    <tabColor rgb="FF92D050"/>
  </sheetPr>
  <dimension ref="A1:M11"/>
  <sheetViews>
    <sheetView topLeftCell="B1" zoomScaleNormal="100" workbookViewId="0">
      <selection activeCell="B3" sqref="B3:G3"/>
    </sheetView>
  </sheetViews>
  <sheetFormatPr defaultColWidth="8.85546875" defaultRowHeight="15"/>
  <cols>
    <col min="1" max="1" width="11.140625" bestFit="1" customWidth="1"/>
    <col min="2" max="2" width="10.42578125" customWidth="1"/>
    <col min="3" max="3" width="11.85546875" bestFit="1" customWidth="1"/>
    <col min="4" max="4" width="9.7109375" bestFit="1" customWidth="1"/>
    <col min="5" max="5" width="12" bestFit="1" customWidth="1"/>
    <col min="8" max="8" width="9.42578125" bestFit="1" customWidth="1"/>
    <col min="9" max="9" width="11.85546875" bestFit="1" customWidth="1"/>
    <col min="10" max="10" width="9.7109375" bestFit="1" customWidth="1"/>
    <col min="11" max="11" width="12" bestFit="1" customWidth="1"/>
  </cols>
  <sheetData>
    <row r="1" spans="1:13">
      <c r="A1" s="344" t="s">
        <v>150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5.75" thickBot="1"/>
    <row r="3" spans="1:13" ht="16.5" thickTop="1" thickBot="1">
      <c r="A3" s="393" t="s">
        <v>134</v>
      </c>
      <c r="B3" s="395" t="s">
        <v>148</v>
      </c>
      <c r="C3" s="395"/>
      <c r="D3" s="395"/>
      <c r="E3" s="395"/>
      <c r="F3" s="395"/>
      <c r="G3" s="395"/>
      <c r="H3" s="395" t="s">
        <v>148</v>
      </c>
      <c r="I3" s="395"/>
      <c r="J3" s="395"/>
      <c r="K3" s="395"/>
      <c r="L3" s="395"/>
      <c r="M3" s="395"/>
    </row>
    <row r="4" spans="1:13" ht="15.75" thickBot="1">
      <c r="A4" s="394"/>
      <c r="B4" s="20" t="s">
        <v>143</v>
      </c>
      <c r="C4" s="20" t="s">
        <v>144</v>
      </c>
      <c r="D4" s="20" t="s">
        <v>145</v>
      </c>
      <c r="E4" s="20" t="s">
        <v>146</v>
      </c>
      <c r="F4" s="20" t="s">
        <v>46</v>
      </c>
      <c r="G4" s="20" t="s">
        <v>28</v>
      </c>
      <c r="H4" s="20" t="s">
        <v>143</v>
      </c>
      <c r="I4" s="20" t="s">
        <v>144</v>
      </c>
      <c r="J4" s="20" t="s">
        <v>145</v>
      </c>
      <c r="K4" s="20" t="s">
        <v>146</v>
      </c>
      <c r="L4" s="20" t="s">
        <v>46</v>
      </c>
      <c r="M4" s="20" t="s">
        <v>28</v>
      </c>
    </row>
    <row r="5" spans="1:13" ht="15.75" thickBot="1">
      <c r="A5" s="43" t="s">
        <v>135</v>
      </c>
      <c r="B5" s="7">
        <v>77219</v>
      </c>
      <c r="C5" s="7">
        <v>21272</v>
      </c>
      <c r="D5" s="7">
        <v>28170</v>
      </c>
      <c r="E5" s="7">
        <v>2412</v>
      </c>
      <c r="F5" s="7">
        <v>1403</v>
      </c>
      <c r="G5" s="7">
        <v>130476</v>
      </c>
      <c r="H5" s="111">
        <v>36.827948014784781</v>
      </c>
      <c r="I5" s="111">
        <v>42.18542389687655</v>
      </c>
      <c r="J5" s="111">
        <v>24.805832937074022</v>
      </c>
      <c r="K5" s="111">
        <v>60.375469336670839</v>
      </c>
      <c r="L5" s="111">
        <v>49.523473349805855</v>
      </c>
      <c r="M5" s="111">
        <v>34.291571394780412</v>
      </c>
    </row>
    <row r="6" spans="1:13" ht="15.75" thickBot="1">
      <c r="A6" s="43" t="s">
        <v>136</v>
      </c>
      <c r="B6" s="7">
        <v>127183</v>
      </c>
      <c r="C6" s="7">
        <v>27761</v>
      </c>
      <c r="D6" s="7">
        <v>83084</v>
      </c>
      <c r="E6" s="7">
        <v>1532</v>
      </c>
      <c r="F6" s="7">
        <v>1323</v>
      </c>
      <c r="G6" s="7">
        <v>240883</v>
      </c>
      <c r="H6" s="111">
        <v>60.657207583164421</v>
      </c>
      <c r="I6" s="111">
        <v>55.054040654437287</v>
      </c>
      <c r="J6" s="111">
        <v>73.161797080009165</v>
      </c>
      <c r="K6" s="111">
        <v>38.347934918648306</v>
      </c>
      <c r="L6" s="111">
        <v>46.699611719025768</v>
      </c>
      <c r="M6" s="111">
        <v>63.30862834765697</v>
      </c>
    </row>
    <row r="7" spans="1:13" ht="15.75" thickBot="1">
      <c r="A7" s="43" t="s">
        <v>137</v>
      </c>
      <c r="B7" s="303">
        <v>2017</v>
      </c>
      <c r="C7" s="7">
        <v>650</v>
      </c>
      <c r="D7" s="7">
        <v>1310</v>
      </c>
      <c r="E7" s="7">
        <v>7</v>
      </c>
      <c r="F7" s="7">
        <v>35</v>
      </c>
      <c r="G7" s="7">
        <v>4019</v>
      </c>
      <c r="H7" s="111">
        <v>0.96196494574937397</v>
      </c>
      <c r="I7" s="111">
        <v>1.2890431333663859</v>
      </c>
      <c r="J7" s="111">
        <v>1.1535548863176064</v>
      </c>
      <c r="K7" s="111">
        <v>0.17521902377972465</v>
      </c>
      <c r="L7" s="111">
        <v>1.2354394634662902</v>
      </c>
      <c r="M7" s="111">
        <v>1.0562695471628689</v>
      </c>
    </row>
    <row r="8" spans="1:13" ht="15.75" thickBot="1">
      <c r="A8" s="43" t="s">
        <v>138</v>
      </c>
      <c r="B8" s="7">
        <v>3092</v>
      </c>
      <c r="C8" s="7">
        <v>694</v>
      </c>
      <c r="D8" s="7">
        <v>866</v>
      </c>
      <c r="E8" s="7">
        <v>42</v>
      </c>
      <c r="F8" s="7">
        <v>65</v>
      </c>
      <c r="G8" s="7">
        <v>4759</v>
      </c>
      <c r="H8" s="111">
        <v>1.4746631691904137</v>
      </c>
      <c r="I8" s="111">
        <v>1.3763014377788796</v>
      </c>
      <c r="J8" s="111">
        <v>0.7625790317183565</v>
      </c>
      <c r="K8" s="111">
        <v>1.0513141426783479</v>
      </c>
      <c r="L8" s="111">
        <v>2.2943875750088245</v>
      </c>
      <c r="M8" s="111">
        <v>1.2507556046151016</v>
      </c>
    </row>
    <row r="9" spans="1:13" ht="15.75" thickBot="1">
      <c r="A9" s="43" t="s">
        <v>139</v>
      </c>
      <c r="B9" s="7">
        <v>164</v>
      </c>
      <c r="C9" s="7">
        <v>48</v>
      </c>
      <c r="D9" s="7">
        <v>132</v>
      </c>
      <c r="E9" s="7">
        <v>2</v>
      </c>
      <c r="F9" s="7">
        <v>7</v>
      </c>
      <c r="G9" s="7">
        <v>353</v>
      </c>
      <c r="H9" s="111">
        <v>7.8216287111005131E-2</v>
      </c>
      <c r="I9" s="111">
        <v>9.519087754090233E-2</v>
      </c>
      <c r="J9" s="111">
        <v>0.11623606488085803</v>
      </c>
      <c r="K9" s="111">
        <v>5.0062578222778473E-2</v>
      </c>
      <c r="L9" s="111">
        <v>0.24708789269325804</v>
      </c>
      <c r="M9" s="111">
        <v>9.2775105784646109E-2</v>
      </c>
    </row>
    <row r="10" spans="1:13" ht="15.75" thickBot="1">
      <c r="A10" s="9" t="s">
        <v>149</v>
      </c>
      <c r="B10" s="101">
        <v>209675</v>
      </c>
      <c r="C10" s="101">
        <v>50425</v>
      </c>
      <c r="D10" s="101">
        <v>113562</v>
      </c>
      <c r="E10" s="101">
        <v>3995</v>
      </c>
      <c r="F10" s="101">
        <v>2833</v>
      </c>
      <c r="G10" s="101">
        <v>380490</v>
      </c>
      <c r="H10" s="115">
        <v>100</v>
      </c>
      <c r="I10" s="115">
        <v>100</v>
      </c>
      <c r="J10" s="115">
        <v>100</v>
      </c>
      <c r="K10" s="115">
        <v>100</v>
      </c>
      <c r="L10" s="115">
        <v>100</v>
      </c>
      <c r="M10" s="115">
        <v>100</v>
      </c>
    </row>
    <row r="11" spans="1:13" ht="15.75" thickTop="1"/>
  </sheetData>
  <mergeCells count="4">
    <mergeCell ref="A1:M1"/>
    <mergeCell ref="A3:A4"/>
    <mergeCell ref="B3:G3"/>
    <mergeCell ref="H3:M3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29">
    <tabColor rgb="FF92D050"/>
  </sheetPr>
  <dimension ref="A1:F27"/>
  <sheetViews>
    <sheetView workbookViewId="0">
      <selection activeCell="D28" sqref="D28"/>
    </sheetView>
  </sheetViews>
  <sheetFormatPr defaultColWidth="8.85546875" defaultRowHeight="15"/>
  <cols>
    <col min="1" max="1" width="18.7109375" bestFit="1" customWidth="1"/>
    <col min="2" max="2" width="11.140625" customWidth="1"/>
    <col min="3" max="3" width="13.7109375" bestFit="1" customWidth="1"/>
    <col min="4" max="4" width="12.42578125" bestFit="1" customWidth="1"/>
    <col min="5" max="5" width="15.42578125" customWidth="1"/>
    <col min="6" max="6" width="11.42578125" bestFit="1" customWidth="1"/>
  </cols>
  <sheetData>
    <row r="1" spans="1:6" ht="36" customHeight="1">
      <c r="A1" s="344" t="s">
        <v>151</v>
      </c>
      <c r="B1" s="344"/>
      <c r="C1" s="344"/>
      <c r="D1" s="344"/>
      <c r="E1" s="344"/>
      <c r="F1" s="344"/>
    </row>
    <row r="2" spans="1:6" ht="15.75" thickBot="1"/>
    <row r="3" spans="1:6" ht="48" customHeight="1" thickTop="1" thickBot="1">
      <c r="A3" s="393" t="s">
        <v>4</v>
      </c>
      <c r="B3" s="346" t="s">
        <v>152</v>
      </c>
      <c r="C3" s="356" t="s">
        <v>153</v>
      </c>
      <c r="D3" s="356"/>
      <c r="E3" s="356"/>
      <c r="F3" s="346" t="s">
        <v>108</v>
      </c>
    </row>
    <row r="4" spans="1:6" ht="15.75" customHeight="1" thickBot="1">
      <c r="A4" s="394"/>
      <c r="B4" s="347"/>
      <c r="C4" s="20" t="s">
        <v>154</v>
      </c>
      <c r="D4" s="85" t="s">
        <v>404</v>
      </c>
      <c r="E4" s="20" t="s">
        <v>155</v>
      </c>
      <c r="F4" s="347"/>
    </row>
    <row r="5" spans="1:6" ht="15.75" thickBot="1">
      <c r="A5" s="6" t="s">
        <v>7</v>
      </c>
      <c r="B5" s="83">
        <v>0.27352406741012575</v>
      </c>
      <c r="C5" s="83">
        <v>79.445612284889734</v>
      </c>
      <c r="D5" s="83">
        <v>19.282431325043646</v>
      </c>
      <c r="E5" s="83">
        <v>1.2719563900666264</v>
      </c>
      <c r="F5" s="50">
        <v>28067</v>
      </c>
    </row>
    <row r="6" spans="1:6" ht="15.75" thickBot="1">
      <c r="A6" s="6" t="s">
        <v>8</v>
      </c>
      <c r="B6" s="83">
        <v>0.30080367393800228</v>
      </c>
      <c r="C6" s="83">
        <v>77.726750861079225</v>
      </c>
      <c r="D6" s="83">
        <v>20.780711825487945</v>
      </c>
      <c r="E6" s="83">
        <v>1.4925373134328357</v>
      </c>
      <c r="F6" s="50">
        <v>871</v>
      </c>
    </row>
    <row r="7" spans="1:6" ht="15.75" thickBot="1">
      <c r="A7" s="6" t="s">
        <v>9</v>
      </c>
      <c r="B7" s="83">
        <v>0.2702323240350738</v>
      </c>
      <c r="C7" s="83">
        <v>79.95973403268961</v>
      </c>
      <c r="D7" s="83">
        <v>18.691885877771597</v>
      </c>
      <c r="E7" s="83">
        <v>1.3483800895387956</v>
      </c>
      <c r="F7" s="50">
        <v>75498</v>
      </c>
    </row>
    <row r="8" spans="1:6" ht="15.75" thickBot="1">
      <c r="A8" s="6" t="s">
        <v>10</v>
      </c>
      <c r="B8" s="83">
        <v>0.28458279609504511</v>
      </c>
      <c r="C8" s="83">
        <v>78.927979370049727</v>
      </c>
      <c r="D8" s="83">
        <v>19.561613556824462</v>
      </c>
      <c r="E8" s="83">
        <v>1.5104070731258059</v>
      </c>
      <c r="F8" s="50">
        <v>5429</v>
      </c>
    </row>
    <row r="9" spans="1:6" ht="15.75" thickBot="1">
      <c r="A9" s="6" t="s">
        <v>11</v>
      </c>
      <c r="B9" s="83">
        <v>0.26698420656806215</v>
      </c>
      <c r="C9" s="83">
        <v>79.318124843319126</v>
      </c>
      <c r="D9" s="83">
        <v>19.553772875407372</v>
      </c>
      <c r="E9" s="83">
        <v>1.1281022812735022</v>
      </c>
      <c r="F9" s="50">
        <v>3989</v>
      </c>
    </row>
    <row r="10" spans="1:6" ht="15.75" thickBot="1">
      <c r="A10" s="6" t="s">
        <v>12</v>
      </c>
      <c r="B10" s="83">
        <v>0.23837023709335733</v>
      </c>
      <c r="C10" s="83">
        <v>82.19333120520038</v>
      </c>
      <c r="D10" s="83">
        <v>16.761948982849184</v>
      </c>
      <c r="E10" s="83">
        <v>1.0447198119504337</v>
      </c>
      <c r="F10" s="50">
        <v>34459</v>
      </c>
    </row>
    <row r="11" spans="1:6" ht="15.75" thickBot="1">
      <c r="A11" s="6" t="s">
        <v>13</v>
      </c>
      <c r="B11" s="83">
        <v>0.26615082289363795</v>
      </c>
      <c r="C11" s="83">
        <v>80.004912797838372</v>
      </c>
      <c r="D11" s="83">
        <v>18.656349791206093</v>
      </c>
      <c r="E11" s="83">
        <v>1.3387374109555392</v>
      </c>
      <c r="F11" s="50">
        <v>8142</v>
      </c>
    </row>
    <row r="12" spans="1:6" ht="15.75" thickBot="1">
      <c r="A12" s="6" t="s">
        <v>14</v>
      </c>
      <c r="B12" s="83">
        <v>0.25902506323292712</v>
      </c>
      <c r="C12" s="83">
        <v>80.673718096114044</v>
      </c>
      <c r="D12" s="83">
        <v>18.004138882501724</v>
      </c>
      <c r="E12" s="83">
        <v>1.3221430213842262</v>
      </c>
      <c r="F12" s="50">
        <v>8698</v>
      </c>
    </row>
    <row r="13" spans="1:6" ht="15.75" thickBot="1">
      <c r="A13" s="6" t="s">
        <v>15</v>
      </c>
      <c r="B13" s="83">
        <v>0.25874320316361837</v>
      </c>
      <c r="C13" s="83">
        <v>80.61356895699457</v>
      </c>
      <c r="D13" s="83">
        <v>18.156821552150269</v>
      </c>
      <c r="E13" s="83">
        <v>1.2296094908551656</v>
      </c>
      <c r="F13" s="50">
        <v>32368</v>
      </c>
    </row>
    <row r="14" spans="1:6" ht="15.75" thickBot="1">
      <c r="A14" s="6" t="s">
        <v>16</v>
      </c>
      <c r="B14" s="83">
        <v>0.2699162895021428</v>
      </c>
      <c r="C14" s="83">
        <v>79.929506949172918</v>
      </c>
      <c r="D14" s="83">
        <v>18.772780069691994</v>
      </c>
      <c r="E14" s="83">
        <v>1.2977129811350983</v>
      </c>
      <c r="F14" s="50">
        <v>24967</v>
      </c>
    </row>
    <row r="15" spans="1:6" ht="15.75" thickBot="1">
      <c r="A15" s="6" t="s">
        <v>17</v>
      </c>
      <c r="B15" s="83">
        <v>0.24098171635644869</v>
      </c>
      <c r="C15" s="83">
        <v>82.375226486575528</v>
      </c>
      <c r="D15" s="83">
        <v>16.323505188601548</v>
      </c>
      <c r="E15" s="83">
        <v>1.3012683248229286</v>
      </c>
      <c r="F15" s="50">
        <v>6071</v>
      </c>
    </row>
    <row r="16" spans="1:6" ht="15.75" thickBot="1">
      <c r="A16" s="6" t="s">
        <v>18</v>
      </c>
      <c r="B16" s="83">
        <v>0.27025936017761631</v>
      </c>
      <c r="C16" s="83">
        <v>79.806236754465644</v>
      </c>
      <c r="D16" s="83">
        <v>19.013018468059339</v>
      </c>
      <c r="E16" s="83">
        <v>1.1807447774750226</v>
      </c>
      <c r="F16" s="50">
        <v>9909</v>
      </c>
    </row>
    <row r="17" spans="1:6" ht="15.75" thickBot="1">
      <c r="A17" s="6" t="s">
        <v>19</v>
      </c>
      <c r="B17" s="83">
        <v>0</v>
      </c>
      <c r="C17" s="83">
        <v>100</v>
      </c>
      <c r="D17" s="83">
        <v>0</v>
      </c>
      <c r="E17" s="83">
        <v>0</v>
      </c>
      <c r="F17" s="50">
        <v>42282</v>
      </c>
    </row>
    <row r="18" spans="1:6" ht="15.75" thickBot="1">
      <c r="A18" s="6" t="s">
        <v>20</v>
      </c>
      <c r="B18" s="83">
        <v>0.2076596720559569</v>
      </c>
      <c r="C18" s="83">
        <v>84.439857814470827</v>
      </c>
      <c r="D18" s="83">
        <v>14.505217291595002</v>
      </c>
      <c r="E18" s="83">
        <v>1.0549248939341818</v>
      </c>
      <c r="F18" s="50">
        <v>8721</v>
      </c>
    </row>
    <row r="19" spans="1:6" ht="15.75" thickBot="1">
      <c r="A19" s="6" t="s">
        <v>21</v>
      </c>
      <c r="B19" s="83">
        <v>0.16195524146054183</v>
      </c>
      <c r="C19" s="83">
        <v>87.455830388692576</v>
      </c>
      <c r="D19" s="83">
        <v>11.837455830388691</v>
      </c>
      <c r="E19" s="83">
        <v>0.70671378091872794</v>
      </c>
      <c r="F19" s="50">
        <v>1698</v>
      </c>
    </row>
    <row r="20" spans="1:6" ht="15.75" thickBot="1">
      <c r="A20" s="6" t="s">
        <v>22</v>
      </c>
      <c r="B20" s="83">
        <v>0.22029914085415322</v>
      </c>
      <c r="C20" s="83">
        <v>83.611740966487076</v>
      </c>
      <c r="D20" s="83">
        <v>15.35437165858834</v>
      </c>
      <c r="E20" s="83">
        <v>1.0338873749245907</v>
      </c>
      <c r="F20" s="50">
        <v>48071</v>
      </c>
    </row>
    <row r="21" spans="1:6" ht="15.75" thickBot="1">
      <c r="A21" s="6" t="s">
        <v>23</v>
      </c>
      <c r="B21" s="83">
        <v>0.1980396910608527</v>
      </c>
      <c r="C21" s="83">
        <v>85.484708897585975</v>
      </c>
      <c r="D21" s="83">
        <v>13.503965642641916</v>
      </c>
      <c r="E21" s="83">
        <v>1.0113254597721053</v>
      </c>
      <c r="F21" s="50">
        <v>28873</v>
      </c>
    </row>
    <row r="22" spans="1:6" ht="15.75" thickBot="1">
      <c r="A22" s="6" t="s">
        <v>24</v>
      </c>
      <c r="B22" s="83">
        <v>0.24002008536279187</v>
      </c>
      <c r="C22" s="83">
        <v>80.868691940748178</v>
      </c>
      <c r="D22" s="83">
        <v>18.353000251067034</v>
      </c>
      <c r="E22" s="83">
        <v>0.7783078081847854</v>
      </c>
      <c r="F22" s="50">
        <v>3983</v>
      </c>
    </row>
    <row r="23" spans="1:6" ht="15.75" thickBot="1">
      <c r="A23" s="6" t="s">
        <v>25</v>
      </c>
      <c r="B23" s="83">
        <v>0.16467425903657071</v>
      </c>
      <c r="C23" s="83">
        <v>88.215321496781499</v>
      </c>
      <c r="D23" s="83">
        <v>11.070241211006579</v>
      </c>
      <c r="E23" s="83">
        <v>0.7144372922119262</v>
      </c>
      <c r="F23" s="50">
        <v>14137</v>
      </c>
    </row>
    <row r="24" spans="1:6" ht="15.75" thickBot="1">
      <c r="A24" s="6" t="s">
        <v>26</v>
      </c>
      <c r="B24" s="83">
        <v>0.24186594475359705</v>
      </c>
      <c r="C24" s="83">
        <v>82.280543440116304</v>
      </c>
      <c r="D24" s="83">
        <v>16.53381460871309</v>
      </c>
      <c r="E24" s="83">
        <v>1.1856419511706022</v>
      </c>
      <c r="F24" s="50">
        <v>39894</v>
      </c>
    </row>
    <row r="25" spans="1:6" ht="15.75" thickBot="1">
      <c r="A25" s="6" t="s">
        <v>27</v>
      </c>
      <c r="B25" s="83">
        <v>0.25784553750278211</v>
      </c>
      <c r="C25" s="83">
        <v>80.948141553527705</v>
      </c>
      <c r="D25" s="83">
        <v>17.7943467616292</v>
      </c>
      <c r="E25" s="83">
        <v>1.2575116848430892</v>
      </c>
      <c r="F25" s="50">
        <v>8986</v>
      </c>
    </row>
    <row r="26" spans="1:6" ht="15.75" thickBot="1">
      <c r="A26" s="9" t="s">
        <v>28</v>
      </c>
      <c r="B26" s="84">
        <v>0.22174469620535356</v>
      </c>
      <c r="C26" s="84">
        <v>83.518764091167114</v>
      </c>
      <c r="D26" s="84">
        <v>15.417604162596843</v>
      </c>
      <c r="E26" s="84">
        <v>1.0636317462360352</v>
      </c>
      <c r="F26" s="51">
        <v>435113</v>
      </c>
    </row>
    <row r="27" spans="1:6" ht="15.75" thickTop="1"/>
  </sheetData>
  <mergeCells count="5">
    <mergeCell ref="A1:F1"/>
    <mergeCell ref="F3:F4"/>
    <mergeCell ref="A3:A4"/>
    <mergeCell ref="B3:B4"/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92D050"/>
    <pageSetUpPr fitToPage="1"/>
  </sheetPr>
  <dimension ref="A1:AB33"/>
  <sheetViews>
    <sheetView workbookViewId="0">
      <selection activeCell="A30" sqref="A30"/>
    </sheetView>
  </sheetViews>
  <sheetFormatPr defaultColWidth="8.85546875" defaultRowHeight="15"/>
  <cols>
    <col min="1" max="1" width="18.140625" customWidth="1"/>
    <col min="2" max="2" width="9.140625" style="235"/>
    <col min="3" max="3" width="11" style="235" customWidth="1"/>
    <col min="5" max="5" width="10.85546875" customWidth="1"/>
    <col min="6" max="6" width="10" customWidth="1"/>
    <col min="7" max="7" width="10.42578125" customWidth="1"/>
    <col min="8" max="8" width="9.140625" customWidth="1"/>
    <col min="13" max="13" width="12.7109375" customWidth="1"/>
    <col min="14" max="14" width="11.5703125" customWidth="1"/>
  </cols>
  <sheetData>
    <row r="1" spans="1:28" ht="27" customHeight="1">
      <c r="A1" s="343" t="s">
        <v>29</v>
      </c>
      <c r="B1" s="343"/>
      <c r="C1" s="343"/>
      <c r="D1" s="343"/>
      <c r="E1" s="343"/>
      <c r="F1" s="343"/>
      <c r="G1" s="343"/>
      <c r="H1" s="343"/>
      <c r="M1" s="258"/>
      <c r="N1" s="258"/>
      <c r="O1" s="258"/>
      <c r="P1" s="258"/>
      <c r="Q1" s="258"/>
      <c r="R1" s="258"/>
      <c r="S1" s="258"/>
    </row>
    <row r="2" spans="1:28" ht="15.75" thickBot="1">
      <c r="M2" s="258"/>
      <c r="N2" s="258"/>
      <c r="O2" s="258"/>
      <c r="P2" s="258"/>
      <c r="Q2" s="258"/>
      <c r="R2" s="258"/>
      <c r="S2" s="258"/>
    </row>
    <row r="3" spans="1:28" ht="16.5" thickTop="1" thickBot="1">
      <c r="A3" s="349" t="s">
        <v>4</v>
      </c>
      <c r="B3" s="356" t="s">
        <v>614</v>
      </c>
      <c r="C3" s="356"/>
      <c r="D3" s="357" t="s">
        <v>614</v>
      </c>
      <c r="E3" s="356"/>
      <c r="F3" s="356"/>
      <c r="G3" s="356"/>
      <c r="H3" s="356"/>
    </row>
    <row r="4" spans="1:28" ht="38.25">
      <c r="A4" s="350"/>
      <c r="B4" s="352" t="s">
        <v>31</v>
      </c>
      <c r="C4" s="352" t="s">
        <v>30</v>
      </c>
      <c r="D4" s="354" t="s">
        <v>32</v>
      </c>
      <c r="E4" s="358" t="s">
        <v>33</v>
      </c>
      <c r="F4" s="358"/>
      <c r="G4" s="358"/>
      <c r="H4" s="262" t="s">
        <v>593</v>
      </c>
      <c r="K4" s="258"/>
      <c r="L4" s="258"/>
    </row>
    <row r="5" spans="1:28" ht="26.25" thickBot="1">
      <c r="A5" s="351"/>
      <c r="B5" s="353"/>
      <c r="C5" s="353"/>
      <c r="D5" s="355"/>
      <c r="E5" s="260" t="s">
        <v>34</v>
      </c>
      <c r="F5" s="260" t="s">
        <v>35</v>
      </c>
      <c r="G5" s="260" t="s">
        <v>36</v>
      </c>
      <c r="H5" s="260" t="s">
        <v>37</v>
      </c>
      <c r="K5" s="258"/>
      <c r="L5" s="258"/>
      <c r="V5" s="258"/>
      <c r="W5" s="258"/>
      <c r="X5" s="258"/>
      <c r="Y5" s="258"/>
      <c r="Z5" s="258"/>
      <c r="AA5" s="258"/>
      <c r="AB5" s="258"/>
    </row>
    <row r="6" spans="1:28" ht="15.75" thickBot="1">
      <c r="A6" s="12" t="s">
        <v>7</v>
      </c>
      <c r="B6" s="13">
        <v>6.7</v>
      </c>
      <c r="C6" s="130">
        <v>1.31</v>
      </c>
      <c r="D6" s="263">
        <v>19.61</v>
      </c>
      <c r="E6" s="130">
        <v>4.47</v>
      </c>
      <c r="F6" s="130">
        <v>3.1</v>
      </c>
      <c r="G6" s="130">
        <v>6.88</v>
      </c>
      <c r="H6" s="130">
        <v>8.26</v>
      </c>
      <c r="K6" s="258"/>
      <c r="L6" s="258"/>
      <c r="M6" s="258"/>
      <c r="N6" s="258"/>
      <c r="O6" s="258"/>
      <c r="P6" s="258"/>
      <c r="Q6" s="258"/>
      <c r="R6" s="258"/>
      <c r="S6" s="258"/>
      <c r="V6" s="258"/>
      <c r="W6" s="258"/>
      <c r="X6" s="258"/>
      <c r="Y6" s="258"/>
      <c r="Z6" s="258"/>
      <c r="AA6" s="258"/>
      <c r="AB6" s="258"/>
    </row>
    <row r="7" spans="1:28" ht="15.75" thickBot="1">
      <c r="A7" s="12" t="s">
        <v>8</v>
      </c>
      <c r="B7" s="13">
        <v>7.2</v>
      </c>
      <c r="C7" s="261">
        <v>1.37</v>
      </c>
      <c r="D7" s="264">
        <v>22.12</v>
      </c>
      <c r="E7" s="130">
        <v>11.06</v>
      </c>
      <c r="F7" s="130">
        <v>11.06</v>
      </c>
      <c r="G7" s="130">
        <v>11.06</v>
      </c>
      <c r="H7" s="130">
        <v>0</v>
      </c>
      <c r="K7" s="258"/>
      <c r="L7" s="258"/>
      <c r="M7" s="276"/>
      <c r="N7" s="258"/>
      <c r="O7" s="258"/>
      <c r="P7" s="258"/>
      <c r="Q7" s="258"/>
      <c r="R7" s="258"/>
      <c r="S7" s="258"/>
      <c r="V7" s="258"/>
      <c r="W7" s="258"/>
      <c r="X7" s="258"/>
      <c r="Y7" s="258"/>
      <c r="Z7" s="258"/>
      <c r="AA7" s="258"/>
      <c r="AB7" s="258"/>
    </row>
    <row r="8" spans="1:28" ht="15.75" thickBot="1">
      <c r="A8" s="12" t="s">
        <v>9</v>
      </c>
      <c r="B8" s="13">
        <v>7.5</v>
      </c>
      <c r="C8" s="130">
        <v>1.38</v>
      </c>
      <c r="D8" s="263">
        <v>25.63</v>
      </c>
      <c r="E8" s="130">
        <v>4.62</v>
      </c>
      <c r="F8" s="130">
        <v>5.68</v>
      </c>
      <c r="G8" s="130">
        <v>11.49</v>
      </c>
      <c r="H8" s="130">
        <v>9.51</v>
      </c>
      <c r="K8" s="258"/>
      <c r="L8" s="258"/>
      <c r="M8" s="276"/>
      <c r="N8" s="258"/>
      <c r="O8" s="258"/>
      <c r="P8" s="258"/>
      <c r="Q8" s="258"/>
      <c r="R8" s="258"/>
      <c r="S8" s="258"/>
      <c r="V8" s="258"/>
      <c r="W8" s="258"/>
      <c r="X8" s="258"/>
      <c r="Y8" s="258"/>
      <c r="Z8" s="258"/>
      <c r="AA8" s="258"/>
      <c r="AB8" s="258"/>
    </row>
    <row r="9" spans="1:28" ht="15.75" thickBot="1">
      <c r="A9" s="12" t="s">
        <v>38</v>
      </c>
      <c r="B9" s="13">
        <v>10</v>
      </c>
      <c r="C9" s="130">
        <v>1.63</v>
      </c>
      <c r="D9" s="263">
        <v>33.21</v>
      </c>
      <c r="E9" s="130">
        <v>6.23</v>
      </c>
      <c r="F9" s="130">
        <v>13.49</v>
      </c>
      <c r="G9" s="130">
        <v>17.64</v>
      </c>
      <c r="H9" s="130">
        <v>9.34</v>
      </c>
      <c r="K9" s="258"/>
      <c r="L9" s="258"/>
      <c r="M9" s="276"/>
      <c r="N9" s="258"/>
      <c r="O9" s="258"/>
      <c r="P9" s="258"/>
      <c r="Q9" s="258"/>
      <c r="R9" s="258"/>
      <c r="S9" s="258"/>
      <c r="V9" s="258"/>
      <c r="W9" s="258"/>
      <c r="X9" s="258"/>
      <c r="Y9" s="258"/>
      <c r="Z9" s="258"/>
      <c r="AA9" s="258"/>
      <c r="AB9" s="258"/>
    </row>
    <row r="10" spans="1:28" ht="15.75" thickBot="1">
      <c r="A10" s="12" t="s">
        <v>39</v>
      </c>
      <c r="B10" s="13">
        <v>8.1</v>
      </c>
      <c r="C10" s="130">
        <v>1.76</v>
      </c>
      <c r="D10" s="263">
        <v>32.17</v>
      </c>
      <c r="E10" s="130">
        <v>9.4600000000000009</v>
      </c>
      <c r="F10" s="130">
        <v>11.36</v>
      </c>
      <c r="G10" s="130">
        <v>13.25</v>
      </c>
      <c r="H10" s="130">
        <v>9.4600000000000009</v>
      </c>
      <c r="K10" s="258"/>
      <c r="L10" s="258"/>
      <c r="M10" s="276"/>
      <c r="N10" s="258"/>
      <c r="O10" s="258"/>
      <c r="P10" s="258"/>
      <c r="Q10" s="258"/>
      <c r="R10" s="258"/>
      <c r="S10" s="258"/>
    </row>
    <row r="11" spans="1:28" ht="15.75" thickBot="1">
      <c r="A11" s="12" t="s">
        <v>40</v>
      </c>
      <c r="B11" s="13">
        <v>9</v>
      </c>
      <c r="C11" s="130">
        <v>1.5</v>
      </c>
      <c r="D11" s="263">
        <v>34.46</v>
      </c>
      <c r="E11" s="130">
        <v>2.2999999999999998</v>
      </c>
      <c r="F11" s="130">
        <v>16.079999999999998</v>
      </c>
      <c r="G11" s="130">
        <v>22.97</v>
      </c>
      <c r="H11" s="130">
        <v>9.19</v>
      </c>
      <c r="K11" s="258"/>
      <c r="L11" s="258"/>
      <c r="M11" s="276"/>
      <c r="N11" s="258"/>
      <c r="O11" s="258"/>
      <c r="P11" s="258"/>
      <c r="Q11" s="258"/>
      <c r="R11" s="258"/>
      <c r="S11" s="258"/>
    </row>
    <row r="12" spans="1:28" ht="15.75" thickBot="1">
      <c r="A12" s="12" t="s">
        <v>12</v>
      </c>
      <c r="B12" s="13">
        <v>7.2</v>
      </c>
      <c r="C12" s="130">
        <v>1.36</v>
      </c>
      <c r="D12" s="263">
        <v>21.19</v>
      </c>
      <c r="E12" s="130">
        <v>5.09</v>
      </c>
      <c r="F12" s="130">
        <v>3.67</v>
      </c>
      <c r="G12" s="130">
        <v>9.32</v>
      </c>
      <c r="H12" s="130">
        <v>6.78</v>
      </c>
      <c r="K12" s="258"/>
      <c r="L12" s="258"/>
      <c r="M12" s="276"/>
      <c r="N12" s="258"/>
      <c r="O12" s="258"/>
      <c r="P12" s="258"/>
      <c r="Q12" s="258"/>
      <c r="R12" s="258"/>
      <c r="S12" s="258"/>
    </row>
    <row r="13" spans="1:28" ht="15.75" thickBot="1">
      <c r="A13" s="12" t="s">
        <v>41</v>
      </c>
      <c r="B13" s="13">
        <v>6.4</v>
      </c>
      <c r="C13" s="130">
        <v>1.3</v>
      </c>
      <c r="D13" s="263">
        <v>21.71</v>
      </c>
      <c r="E13" s="130">
        <v>5.1100000000000003</v>
      </c>
      <c r="F13" s="130">
        <v>3.83</v>
      </c>
      <c r="G13" s="130">
        <v>7.66</v>
      </c>
      <c r="H13" s="130">
        <v>8.94</v>
      </c>
      <c r="K13" s="258"/>
      <c r="L13" s="258"/>
      <c r="M13" s="276"/>
      <c r="N13" s="258"/>
      <c r="O13" s="258"/>
      <c r="P13" s="258"/>
      <c r="Q13" s="258"/>
      <c r="R13" s="258"/>
      <c r="S13" s="258"/>
    </row>
    <row r="14" spans="1:28" ht="15.75" thickBot="1">
      <c r="A14" s="12" t="s">
        <v>14</v>
      </c>
      <c r="B14" s="132">
        <v>5.8</v>
      </c>
      <c r="C14" s="261">
        <v>1.26</v>
      </c>
      <c r="D14" s="264">
        <v>25.43</v>
      </c>
      <c r="E14" s="130">
        <v>2.21</v>
      </c>
      <c r="F14" s="130">
        <v>6.63</v>
      </c>
      <c r="G14" s="130">
        <v>12.16</v>
      </c>
      <c r="H14" s="130">
        <v>11.06</v>
      </c>
      <c r="K14" s="258"/>
      <c r="L14" s="258"/>
      <c r="M14" s="277"/>
      <c r="N14" s="258"/>
      <c r="O14" s="258"/>
      <c r="P14" s="258"/>
      <c r="Q14" s="258"/>
      <c r="R14" s="258"/>
      <c r="S14" s="258"/>
    </row>
    <row r="15" spans="1:28" ht="15.75" thickBot="1">
      <c r="A15" s="12" t="s">
        <v>15</v>
      </c>
      <c r="B15" s="13">
        <v>7.3</v>
      </c>
      <c r="C15" s="130">
        <v>1.37</v>
      </c>
      <c r="D15" s="264">
        <v>23.15</v>
      </c>
      <c r="E15" s="130">
        <v>2.4700000000000002</v>
      </c>
      <c r="F15" s="130">
        <v>5.25</v>
      </c>
      <c r="G15" s="130">
        <v>13.89</v>
      </c>
      <c r="H15" s="130">
        <v>6.79</v>
      </c>
      <c r="K15" s="258"/>
      <c r="L15" s="258"/>
      <c r="M15" s="277"/>
      <c r="N15" s="258"/>
      <c r="O15" s="258"/>
      <c r="P15" s="258"/>
      <c r="Q15" s="258"/>
      <c r="R15" s="258"/>
      <c r="S15" s="258"/>
    </row>
    <row r="16" spans="1:28" ht="15.75" thickBot="1">
      <c r="A16" s="12" t="s">
        <v>16</v>
      </c>
      <c r="B16" s="13">
        <v>6.7</v>
      </c>
      <c r="C16" s="130">
        <v>1.29</v>
      </c>
      <c r="D16" s="264">
        <v>21.72</v>
      </c>
      <c r="E16" s="130">
        <v>5.23</v>
      </c>
      <c r="F16" s="130">
        <v>5.23</v>
      </c>
      <c r="G16" s="130">
        <v>8.4499999999999993</v>
      </c>
      <c r="H16" s="130">
        <v>8.0399999999999991</v>
      </c>
      <c r="K16" s="258"/>
      <c r="L16" s="258"/>
      <c r="M16" s="276"/>
      <c r="N16" s="258"/>
      <c r="O16" s="258"/>
      <c r="P16" s="258"/>
      <c r="Q16" s="258"/>
      <c r="R16" s="258"/>
      <c r="S16" s="258"/>
    </row>
    <row r="17" spans="1:19" ht="15.75" thickBot="1">
      <c r="A17" s="12" t="s">
        <v>17</v>
      </c>
      <c r="B17" s="13">
        <v>6.6</v>
      </c>
      <c r="C17" s="130">
        <v>1.24</v>
      </c>
      <c r="D17" s="264">
        <v>31.08</v>
      </c>
      <c r="E17" s="130">
        <v>5.18</v>
      </c>
      <c r="F17" s="130">
        <v>1.73</v>
      </c>
      <c r="G17" s="130">
        <v>12.09</v>
      </c>
      <c r="H17" s="130">
        <v>13.81</v>
      </c>
      <c r="K17" s="258"/>
      <c r="L17" s="258"/>
      <c r="M17" s="276"/>
      <c r="N17" s="258"/>
      <c r="O17" s="258"/>
      <c r="P17" s="258"/>
      <c r="Q17" s="258"/>
      <c r="R17" s="258"/>
      <c r="S17" s="258"/>
    </row>
    <row r="18" spans="1:19" ht="15.75" thickBot="1">
      <c r="A18" s="12" t="s">
        <v>18</v>
      </c>
      <c r="B18" s="98">
        <v>6.7</v>
      </c>
      <c r="C18" s="130">
        <v>1.24</v>
      </c>
      <c r="D18" s="264">
        <v>16.71</v>
      </c>
      <c r="E18" s="130">
        <v>1.97</v>
      </c>
      <c r="F18" s="130">
        <v>4.92</v>
      </c>
      <c r="G18" s="130">
        <v>7.87</v>
      </c>
      <c r="H18" s="130">
        <v>6.88</v>
      </c>
      <c r="K18" s="258"/>
      <c r="L18" s="258"/>
      <c r="M18" s="276"/>
      <c r="N18" s="258"/>
      <c r="O18" s="258"/>
      <c r="P18" s="258"/>
      <c r="Q18" s="258"/>
      <c r="R18" s="258"/>
      <c r="S18" s="258"/>
    </row>
    <row r="19" spans="1:19" ht="15.75" thickBot="1">
      <c r="A19" s="12" t="s">
        <v>19</v>
      </c>
      <c r="B19" s="13">
        <v>7.2</v>
      </c>
      <c r="C19" s="130">
        <v>1.23</v>
      </c>
      <c r="D19" s="264">
        <v>30.37</v>
      </c>
      <c r="E19" s="130">
        <v>9.02</v>
      </c>
      <c r="F19" s="130">
        <v>9.9600000000000009</v>
      </c>
      <c r="G19" s="130">
        <v>15.66</v>
      </c>
      <c r="H19" s="130">
        <v>5.69</v>
      </c>
      <c r="K19" s="258"/>
      <c r="L19" s="258"/>
      <c r="M19" s="276"/>
      <c r="N19" s="258"/>
      <c r="O19" s="258"/>
      <c r="P19" s="258"/>
      <c r="Q19" s="258"/>
      <c r="R19" s="258"/>
      <c r="S19" s="258"/>
    </row>
    <row r="20" spans="1:19" ht="15.75" thickBot="1">
      <c r="A20" s="12" t="s">
        <v>20</v>
      </c>
      <c r="B20" s="13">
        <v>6.8</v>
      </c>
      <c r="C20" s="130">
        <v>1.22</v>
      </c>
      <c r="D20" s="264">
        <v>30.21</v>
      </c>
      <c r="E20" s="130">
        <v>10.07</v>
      </c>
      <c r="F20" s="130">
        <v>6.71</v>
      </c>
      <c r="G20" s="130">
        <v>14.55</v>
      </c>
      <c r="H20" s="130">
        <v>5.59</v>
      </c>
      <c r="K20" s="258"/>
      <c r="L20" s="258"/>
      <c r="M20" s="276"/>
      <c r="N20" s="258"/>
      <c r="O20" s="258"/>
      <c r="P20" s="258"/>
      <c r="Q20" s="258"/>
      <c r="R20" s="258"/>
      <c r="S20" s="258"/>
    </row>
    <row r="21" spans="1:19" ht="15.75" thickBot="1">
      <c r="A21" s="12" t="s">
        <v>21</v>
      </c>
      <c r="B21" s="98">
        <v>6.2</v>
      </c>
      <c r="C21" s="130">
        <v>1.1299999999999999</v>
      </c>
      <c r="D21" s="264">
        <v>21.11</v>
      </c>
      <c r="E21" s="130">
        <v>15.83</v>
      </c>
      <c r="F21" s="130">
        <v>5.28</v>
      </c>
      <c r="G21" s="130">
        <v>5.28</v>
      </c>
      <c r="H21" s="130">
        <v>0</v>
      </c>
      <c r="K21" s="258"/>
      <c r="L21" s="258"/>
      <c r="M21" s="276"/>
      <c r="N21" s="258"/>
      <c r="O21" s="258"/>
      <c r="P21" s="258"/>
      <c r="Q21" s="258"/>
      <c r="R21" s="258"/>
      <c r="S21" s="258"/>
    </row>
    <row r="22" spans="1:19" ht="15.75" thickBot="1">
      <c r="A22" s="12" t="s">
        <v>22</v>
      </c>
      <c r="B22" s="13">
        <v>8.3000000000000007</v>
      </c>
      <c r="C22" s="130">
        <v>1.34</v>
      </c>
      <c r="D22" s="264">
        <v>38.49</v>
      </c>
      <c r="E22" s="130">
        <v>8.11</v>
      </c>
      <c r="F22" s="130">
        <v>10.4</v>
      </c>
      <c r="G22" s="130">
        <v>21.01</v>
      </c>
      <c r="H22" s="130">
        <v>9.36</v>
      </c>
      <c r="K22" s="258"/>
      <c r="L22" s="258"/>
      <c r="M22" s="276"/>
      <c r="N22" s="258"/>
      <c r="O22" s="258"/>
      <c r="P22" s="258"/>
      <c r="Q22" s="258"/>
      <c r="R22" s="258"/>
      <c r="S22" s="258"/>
    </row>
    <row r="23" spans="1:19" ht="15.75" thickBot="1">
      <c r="A23" s="12" t="s">
        <v>23</v>
      </c>
      <c r="B23" s="13">
        <v>7.2</v>
      </c>
      <c r="C23" s="130">
        <v>1.25</v>
      </c>
      <c r="D23" s="264">
        <v>32.85</v>
      </c>
      <c r="E23" s="130">
        <v>6.92</v>
      </c>
      <c r="F23" s="130">
        <v>7.26</v>
      </c>
      <c r="G23" s="130">
        <v>17.98</v>
      </c>
      <c r="H23" s="130">
        <v>7.95</v>
      </c>
      <c r="K23" s="258"/>
      <c r="L23" s="258"/>
      <c r="M23" s="276"/>
      <c r="N23" s="258"/>
      <c r="O23" s="258"/>
      <c r="P23" s="258"/>
      <c r="Q23" s="258"/>
      <c r="R23" s="258"/>
      <c r="S23" s="258"/>
    </row>
    <row r="24" spans="1:19" ht="15.75" thickBot="1">
      <c r="A24" s="12" t="s">
        <v>24</v>
      </c>
      <c r="B24" s="13">
        <v>6.6</v>
      </c>
      <c r="C24" s="130">
        <v>1.1599999999999999</v>
      </c>
      <c r="D24" s="264">
        <v>40.36</v>
      </c>
      <c r="E24" s="130">
        <v>2.69</v>
      </c>
      <c r="F24" s="130">
        <v>13.45</v>
      </c>
      <c r="G24" s="130">
        <v>21.52</v>
      </c>
      <c r="H24" s="130">
        <v>16.14</v>
      </c>
      <c r="K24" s="258"/>
      <c r="L24" s="258"/>
      <c r="M24" s="276"/>
      <c r="N24" s="258"/>
      <c r="O24" s="258"/>
      <c r="P24" s="258"/>
      <c r="Q24" s="258"/>
      <c r="R24" s="258"/>
      <c r="S24" s="258"/>
    </row>
    <row r="25" spans="1:19" ht="15.75" thickBot="1">
      <c r="A25" s="12" t="s">
        <v>25</v>
      </c>
      <c r="B25" s="13">
        <v>7.8</v>
      </c>
      <c r="C25" s="130">
        <v>1.28</v>
      </c>
      <c r="D25" s="264">
        <v>39.53</v>
      </c>
      <c r="E25" s="130">
        <v>9.8800000000000008</v>
      </c>
      <c r="F25" s="130">
        <v>9.2200000000000006</v>
      </c>
      <c r="G25" s="130">
        <v>23.06</v>
      </c>
      <c r="H25" s="130">
        <v>6.59</v>
      </c>
      <c r="K25" s="258"/>
      <c r="L25" s="258"/>
      <c r="M25" s="276"/>
      <c r="N25" s="258"/>
      <c r="O25" s="258"/>
      <c r="P25" s="258"/>
      <c r="Q25" s="258"/>
      <c r="R25" s="258"/>
      <c r="S25" s="258"/>
    </row>
    <row r="26" spans="1:19" ht="15.75" thickBot="1">
      <c r="A26" s="12" t="s">
        <v>26</v>
      </c>
      <c r="B26" s="13">
        <v>8.1</v>
      </c>
      <c r="C26" s="130">
        <v>1.38</v>
      </c>
      <c r="D26" s="264">
        <v>40.35</v>
      </c>
      <c r="E26" s="130">
        <v>8.36</v>
      </c>
      <c r="F26" s="130">
        <v>11.56</v>
      </c>
      <c r="G26" s="130">
        <v>20.91</v>
      </c>
      <c r="H26" s="130">
        <v>11.07</v>
      </c>
      <c r="K26" s="258"/>
      <c r="L26" s="258"/>
      <c r="M26" s="276"/>
      <c r="N26" s="258"/>
      <c r="O26" s="258"/>
      <c r="P26" s="258"/>
      <c r="Q26" s="258"/>
      <c r="R26" s="258"/>
      <c r="S26" s="258"/>
    </row>
    <row r="27" spans="1:19" ht="15.75" thickBot="1">
      <c r="A27" s="12" t="s">
        <v>27</v>
      </c>
      <c r="B27" s="13">
        <v>5.7</v>
      </c>
      <c r="C27" s="130">
        <v>1.06</v>
      </c>
      <c r="D27" s="264">
        <v>25.43</v>
      </c>
      <c r="E27" s="130">
        <v>10.6</v>
      </c>
      <c r="F27" s="130">
        <v>5.3</v>
      </c>
      <c r="G27" s="130">
        <v>7.42</v>
      </c>
      <c r="H27" s="130">
        <v>7.42</v>
      </c>
      <c r="M27" s="276"/>
      <c r="N27" s="258"/>
      <c r="O27" s="258"/>
      <c r="P27" s="258"/>
      <c r="Q27" s="258"/>
      <c r="R27" s="258"/>
      <c r="S27" s="258"/>
    </row>
    <row r="28" spans="1:19" ht="15.75" thickBot="1">
      <c r="A28" s="14" t="s">
        <v>42</v>
      </c>
      <c r="B28" s="15">
        <v>7.3</v>
      </c>
      <c r="C28" s="131">
        <v>1.32</v>
      </c>
      <c r="D28" s="265">
        <v>28.79</v>
      </c>
      <c r="E28" s="131">
        <v>6.23</v>
      </c>
      <c r="F28" s="131">
        <v>7.16</v>
      </c>
      <c r="G28" s="131">
        <v>14.19</v>
      </c>
      <c r="H28" s="131">
        <v>8.3699999999999992</v>
      </c>
      <c r="M28" s="276"/>
      <c r="N28" s="258"/>
      <c r="O28" s="258"/>
      <c r="P28" s="258"/>
      <c r="Q28" s="258"/>
      <c r="R28" s="258"/>
      <c r="S28" s="258"/>
    </row>
    <row r="29" spans="1:19" ht="15.75" thickTop="1">
      <c r="J29" s="238"/>
      <c r="M29" s="258"/>
      <c r="N29" s="258"/>
      <c r="O29" s="258"/>
      <c r="P29" s="258"/>
      <c r="Q29" s="258"/>
      <c r="R29" s="258"/>
      <c r="S29" s="258"/>
    </row>
    <row r="30" spans="1:19">
      <c r="M30" s="258"/>
      <c r="N30" s="258"/>
      <c r="O30" s="258"/>
      <c r="P30" s="258"/>
      <c r="Q30" s="258"/>
      <c r="R30" s="258"/>
      <c r="S30" s="258"/>
    </row>
    <row r="31" spans="1:19">
      <c r="M31" s="258"/>
      <c r="N31" s="258"/>
      <c r="O31" s="258"/>
      <c r="P31" s="258"/>
      <c r="Q31" s="258"/>
      <c r="R31" s="258"/>
      <c r="S31" s="258"/>
    </row>
    <row r="32" spans="1:19">
      <c r="M32" s="258"/>
      <c r="N32" s="258"/>
      <c r="O32" s="258"/>
      <c r="P32" s="258"/>
      <c r="Q32" s="258"/>
      <c r="R32" s="258"/>
      <c r="S32" s="258"/>
    </row>
    <row r="33" spans="13:19">
      <c r="M33" s="258"/>
      <c r="N33" s="258"/>
      <c r="O33" s="258"/>
      <c r="P33" s="258"/>
      <c r="Q33" s="258"/>
      <c r="R33" s="258"/>
      <c r="S33" s="258"/>
    </row>
  </sheetData>
  <mergeCells count="8">
    <mergeCell ref="A1:H1"/>
    <mergeCell ref="A3:A5"/>
    <mergeCell ref="B4:B5"/>
    <mergeCell ref="C4:C5"/>
    <mergeCell ref="D4:D5"/>
    <mergeCell ref="B3:C3"/>
    <mergeCell ref="D3:H3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0">
    <tabColor rgb="FF92D050"/>
  </sheetPr>
  <dimension ref="A1:F19"/>
  <sheetViews>
    <sheetView workbookViewId="0">
      <selection activeCell="A11" sqref="A11"/>
    </sheetView>
  </sheetViews>
  <sheetFormatPr defaultColWidth="8.85546875" defaultRowHeight="15"/>
  <cols>
    <col min="1" max="1" width="20" customWidth="1"/>
  </cols>
  <sheetData>
    <row r="1" spans="1:6" ht="40.5" customHeight="1">
      <c r="A1" s="344" t="s">
        <v>156</v>
      </c>
      <c r="B1" s="344"/>
      <c r="C1" s="344"/>
      <c r="D1" s="344"/>
      <c r="E1" s="344"/>
      <c r="F1" s="344"/>
    </row>
    <row r="2" spans="1:6" ht="15.75" thickBot="1"/>
    <row r="3" spans="1:6" ht="22.5" customHeight="1" thickTop="1" thickBot="1">
      <c r="A3" s="346" t="s">
        <v>157</v>
      </c>
      <c r="B3" s="356" t="s">
        <v>158</v>
      </c>
      <c r="C3" s="356"/>
      <c r="D3" s="356"/>
      <c r="E3" s="362" t="s">
        <v>108</v>
      </c>
      <c r="F3" s="362"/>
    </row>
    <row r="4" spans="1:6" ht="15.75" thickBot="1">
      <c r="A4" s="347"/>
      <c r="B4" s="20" t="s">
        <v>154</v>
      </c>
      <c r="C4" s="85" t="s">
        <v>404</v>
      </c>
      <c r="D4" s="20" t="s">
        <v>155</v>
      </c>
      <c r="E4" s="20" t="s">
        <v>62</v>
      </c>
      <c r="F4" s="19" t="s">
        <v>61</v>
      </c>
    </row>
    <row r="5" spans="1:6" ht="15.75" thickBot="1">
      <c r="A5" s="43" t="s">
        <v>154</v>
      </c>
      <c r="B5" s="73">
        <v>88.289716081491108</v>
      </c>
      <c r="C5" s="73">
        <v>11.075892212108077</v>
      </c>
      <c r="D5" s="73">
        <v>0.63439170640080911</v>
      </c>
      <c r="E5" s="73">
        <v>100</v>
      </c>
      <c r="F5" s="50">
        <v>221472</v>
      </c>
    </row>
    <row r="6" spans="1:6" ht="15.75" thickBot="1">
      <c r="A6" s="82" t="s">
        <v>404</v>
      </c>
      <c r="B6" s="73">
        <v>79.31779471539609</v>
      </c>
      <c r="C6" s="73">
        <v>19.312066964442725</v>
      </c>
      <c r="D6" s="73">
        <v>1.370138320161181</v>
      </c>
      <c r="E6" s="73">
        <v>100</v>
      </c>
      <c r="F6" s="50">
        <v>199031</v>
      </c>
    </row>
    <row r="7" spans="1:6" ht="15.75" thickBot="1">
      <c r="A7" s="82" t="s">
        <v>405</v>
      </c>
      <c r="B7" s="73">
        <v>69.191270860077026</v>
      </c>
      <c r="C7" s="73">
        <v>27.856225930680363</v>
      </c>
      <c r="D7" s="73">
        <v>2.9525032092426189</v>
      </c>
      <c r="E7" s="73">
        <v>100</v>
      </c>
      <c r="F7" s="50">
        <v>13243</v>
      </c>
    </row>
    <row r="8" spans="1:6" ht="15.75" thickBot="1">
      <c r="A8" s="43" t="s">
        <v>159</v>
      </c>
      <c r="B8" s="73">
        <v>61.009509875640092</v>
      </c>
      <c r="C8" s="73">
        <v>31.309436722750551</v>
      </c>
      <c r="D8" s="73">
        <v>7.6810534016093639</v>
      </c>
      <c r="E8" s="73">
        <v>100</v>
      </c>
      <c r="F8" s="50">
        <v>1367</v>
      </c>
    </row>
    <row r="9" spans="1:6" ht="15.75" thickBot="1">
      <c r="A9" s="9" t="s">
        <v>28</v>
      </c>
      <c r="B9" s="74">
        <v>83.518764091167114</v>
      </c>
      <c r="C9" s="74">
        <v>15.417604162596843</v>
      </c>
      <c r="D9" s="74">
        <v>1.0636317462360352</v>
      </c>
      <c r="E9" s="74">
        <v>100</v>
      </c>
      <c r="F9" s="51">
        <v>435113</v>
      </c>
    </row>
    <row r="10" spans="1:6" ht="15.75" thickTop="1"/>
    <row r="14" spans="1:6">
      <c r="A14" s="258"/>
      <c r="B14" s="258"/>
      <c r="C14" s="258"/>
      <c r="D14" s="258"/>
      <c r="E14" s="258"/>
      <c r="F14" s="258"/>
    </row>
    <row r="15" spans="1:6">
      <c r="A15" s="258"/>
      <c r="B15" s="259"/>
      <c r="C15" s="259"/>
      <c r="D15" s="259"/>
      <c r="E15" s="259"/>
      <c r="F15" s="259"/>
    </row>
    <row r="16" spans="1:6">
      <c r="A16" s="258"/>
      <c r="B16" s="259"/>
      <c r="C16" s="259"/>
      <c r="D16" s="259"/>
      <c r="E16" s="259"/>
      <c r="F16" s="259"/>
    </row>
    <row r="17" spans="1:6">
      <c r="A17" s="258"/>
      <c r="B17" s="259"/>
      <c r="C17" s="259"/>
      <c r="D17" s="259"/>
      <c r="E17" s="259"/>
      <c r="F17" s="259"/>
    </row>
    <row r="18" spans="1:6">
      <c r="A18" s="258"/>
      <c r="B18" s="259"/>
      <c r="C18" s="259"/>
      <c r="D18" s="259"/>
      <c r="E18" s="259"/>
      <c r="F18" s="259"/>
    </row>
    <row r="19" spans="1:6">
      <c r="A19" s="258"/>
      <c r="B19" s="259"/>
      <c r="C19" s="259"/>
      <c r="D19" s="259"/>
      <c r="E19" s="259"/>
      <c r="F19" s="259"/>
    </row>
  </sheetData>
  <mergeCells count="4">
    <mergeCell ref="A3:A4"/>
    <mergeCell ref="B3:D3"/>
    <mergeCell ref="E3:F3"/>
    <mergeCell ref="A1:F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1">
    <tabColor rgb="FF92D050"/>
  </sheetPr>
  <dimension ref="A1:I28"/>
  <sheetViews>
    <sheetView zoomScaleNormal="100" workbookViewId="0">
      <selection activeCell="B21" sqref="B21"/>
    </sheetView>
  </sheetViews>
  <sheetFormatPr defaultColWidth="8.85546875" defaultRowHeight="15"/>
  <cols>
    <col min="1" max="1" width="12.42578125" customWidth="1"/>
    <col min="2" max="3" width="9.42578125" bestFit="1" customWidth="1"/>
    <col min="4" max="4" width="9.28515625" bestFit="1" customWidth="1"/>
    <col min="5" max="5" width="10.42578125" bestFit="1" customWidth="1"/>
  </cols>
  <sheetData>
    <row r="1" spans="1:6" ht="38.25" customHeight="1">
      <c r="A1" s="344" t="s">
        <v>160</v>
      </c>
      <c r="B1" s="344"/>
      <c r="C1" s="344"/>
      <c r="D1" s="344"/>
      <c r="E1" s="344"/>
      <c r="F1" s="344"/>
    </row>
    <row r="2" spans="1:6" ht="15.75" thickBot="1"/>
    <row r="3" spans="1:6" ht="16.5" thickTop="1" thickBot="1">
      <c r="A3" s="346" t="s">
        <v>115</v>
      </c>
      <c r="B3" s="356" t="s">
        <v>158</v>
      </c>
      <c r="C3" s="356"/>
      <c r="D3" s="356"/>
      <c r="E3" s="362" t="s">
        <v>108</v>
      </c>
      <c r="F3" s="362"/>
    </row>
    <row r="4" spans="1:6" ht="15.75" thickBot="1">
      <c r="A4" s="347"/>
      <c r="B4" s="20" t="s">
        <v>154</v>
      </c>
      <c r="C4" s="85" t="s">
        <v>404</v>
      </c>
      <c r="D4" s="20" t="s">
        <v>155</v>
      </c>
      <c r="E4" s="20" t="s">
        <v>62</v>
      </c>
      <c r="F4" s="19" t="s">
        <v>61</v>
      </c>
    </row>
    <row r="5" spans="1:6" ht="15.75" thickBot="1">
      <c r="A5" s="126" t="s">
        <v>499</v>
      </c>
      <c r="B5" s="73">
        <v>100</v>
      </c>
      <c r="C5" s="73">
        <v>0</v>
      </c>
      <c r="D5" s="73">
        <v>0</v>
      </c>
      <c r="E5" s="73">
        <v>100</v>
      </c>
      <c r="F5" s="43">
        <v>16</v>
      </c>
    </row>
    <row r="6" spans="1:6" ht="15.75" thickBot="1">
      <c r="A6" s="6" t="s">
        <v>162</v>
      </c>
      <c r="B6" s="73">
        <v>95.617361989043403</v>
      </c>
      <c r="C6" s="73">
        <v>4.3194268857985669</v>
      </c>
      <c r="D6" s="73">
        <v>6.321112515802782E-2</v>
      </c>
      <c r="E6" s="73">
        <v>100</v>
      </c>
      <c r="F6" s="50">
        <v>4746</v>
      </c>
    </row>
    <row r="7" spans="1:6" ht="15.75" thickBot="1">
      <c r="A7" s="6" t="s">
        <v>163</v>
      </c>
      <c r="B7" s="73">
        <v>88.998735023728386</v>
      </c>
      <c r="C7" s="73">
        <v>10.622577812155052</v>
      </c>
      <c r="D7" s="73">
        <v>0.37868716411657122</v>
      </c>
      <c r="E7" s="73">
        <v>100</v>
      </c>
      <c r="F7" s="50">
        <v>124113</v>
      </c>
    </row>
    <row r="8" spans="1:6" ht="15.75" thickBot="1">
      <c r="A8" s="6" t="s">
        <v>164</v>
      </c>
      <c r="B8" s="73">
        <v>82.825843148212655</v>
      </c>
      <c r="C8" s="73">
        <v>16.16593876433955</v>
      </c>
      <c r="D8" s="73">
        <v>1.0082180874477997</v>
      </c>
      <c r="E8" s="73">
        <v>100</v>
      </c>
      <c r="F8" s="50">
        <v>261253</v>
      </c>
    </row>
    <row r="9" spans="1:6" ht="15.75" thickBot="1">
      <c r="A9" s="6" t="s">
        <v>165</v>
      </c>
      <c r="B9" s="73">
        <v>71.047241790641664</v>
      </c>
      <c r="C9" s="73">
        <v>25.578987643762236</v>
      </c>
      <c r="D9" s="73">
        <v>3.373770565596093</v>
      </c>
      <c r="E9" s="73">
        <v>100</v>
      </c>
      <c r="F9" s="50">
        <v>44431</v>
      </c>
    </row>
    <row r="10" spans="1:6" ht="15.75" thickBot="1">
      <c r="A10" s="6" t="s">
        <v>166</v>
      </c>
      <c r="B10" s="73">
        <v>74.054054054054049</v>
      </c>
      <c r="C10" s="73">
        <v>20.810810810810811</v>
      </c>
      <c r="D10" s="73">
        <v>5.1351351351351351</v>
      </c>
      <c r="E10" s="73">
        <v>100</v>
      </c>
      <c r="F10" s="43">
        <v>370</v>
      </c>
    </row>
    <row r="11" spans="1:6" ht="15.75" thickBot="1">
      <c r="A11" s="6" t="s">
        <v>167</v>
      </c>
      <c r="B11" s="73">
        <v>88.043478260869563</v>
      </c>
      <c r="C11" s="73">
        <v>10.326086956521738</v>
      </c>
      <c r="D11" s="73">
        <v>1.6304347826086956</v>
      </c>
      <c r="E11" s="73">
        <v>100</v>
      </c>
      <c r="F11" s="50">
        <v>184</v>
      </c>
    </row>
    <row r="12" spans="1:6" ht="15.75" thickBot="1">
      <c r="A12" s="9" t="s">
        <v>28</v>
      </c>
      <c r="B12" s="281">
        <v>83.518764091167114</v>
      </c>
      <c r="C12" s="281">
        <v>15.417604162596843</v>
      </c>
      <c r="D12" s="281">
        <v>1.0636317462360352</v>
      </c>
      <c r="E12" s="74">
        <v>100</v>
      </c>
      <c r="F12" s="51">
        <v>435113</v>
      </c>
    </row>
    <row r="13" spans="1:6" ht="15.75" thickTop="1"/>
    <row r="20" spans="1:9">
      <c r="A20" s="258"/>
      <c r="B20" s="258"/>
      <c r="C20" s="258"/>
      <c r="D20" s="258"/>
      <c r="E20" s="258"/>
      <c r="F20" s="258"/>
      <c r="G20" s="258"/>
      <c r="H20" s="258"/>
      <c r="I20" s="258"/>
    </row>
    <row r="21" spans="1:9">
      <c r="A21" s="258"/>
      <c r="B21" s="259"/>
      <c r="C21" s="259"/>
      <c r="D21" s="259"/>
      <c r="E21" s="259"/>
      <c r="F21" s="259"/>
      <c r="G21" s="259"/>
      <c r="H21" s="259"/>
      <c r="I21" s="259"/>
    </row>
    <row r="22" spans="1:9">
      <c r="A22" s="258"/>
      <c r="B22" s="259"/>
      <c r="C22" s="259"/>
      <c r="D22" s="259"/>
      <c r="E22" s="259"/>
      <c r="F22" s="259"/>
      <c r="G22" s="259"/>
      <c r="H22" s="259"/>
      <c r="I22" s="259"/>
    </row>
    <row r="23" spans="1:9">
      <c r="A23" s="258"/>
      <c r="B23" s="259"/>
      <c r="C23" s="259"/>
      <c r="D23" s="259"/>
      <c r="E23" s="259"/>
      <c r="F23" s="259"/>
      <c r="G23" s="259"/>
      <c r="H23" s="259"/>
      <c r="I23" s="259"/>
    </row>
    <row r="24" spans="1:9">
      <c r="A24" s="258"/>
      <c r="B24" s="259"/>
      <c r="C24" s="259"/>
      <c r="D24" s="259"/>
      <c r="E24" s="259"/>
      <c r="F24" s="259"/>
      <c r="G24" s="259"/>
      <c r="H24" s="259"/>
      <c r="I24" s="259"/>
    </row>
    <row r="25" spans="1:9">
      <c r="A25" s="258"/>
      <c r="B25" s="259"/>
      <c r="C25" s="259"/>
      <c r="D25" s="259"/>
      <c r="E25" s="259"/>
      <c r="F25" s="259"/>
      <c r="G25" s="259"/>
      <c r="H25" s="259"/>
      <c r="I25" s="259"/>
    </row>
    <row r="26" spans="1:9">
      <c r="A26" s="258"/>
      <c r="B26" s="259"/>
      <c r="C26" s="259"/>
      <c r="D26" s="259"/>
      <c r="E26" s="259"/>
      <c r="F26" s="259"/>
      <c r="G26" s="259"/>
      <c r="H26" s="259"/>
      <c r="I26" s="259"/>
    </row>
    <row r="27" spans="1:9">
      <c r="A27" s="258"/>
      <c r="B27" s="259"/>
      <c r="C27" s="259"/>
      <c r="D27" s="259"/>
      <c r="E27" s="259"/>
      <c r="F27" s="259"/>
      <c r="G27" s="259"/>
      <c r="H27" s="259"/>
      <c r="I27" s="259"/>
    </row>
    <row r="28" spans="1:9">
      <c r="A28" s="258"/>
      <c r="B28" s="259"/>
      <c r="C28" s="259"/>
      <c r="D28" s="259"/>
      <c r="E28" s="259"/>
      <c r="F28" s="259"/>
      <c r="G28" s="259"/>
      <c r="H28" s="259"/>
      <c r="I28" s="259"/>
    </row>
  </sheetData>
  <mergeCells count="4">
    <mergeCell ref="A3:A4"/>
    <mergeCell ref="B3:D3"/>
    <mergeCell ref="E3:F3"/>
    <mergeCell ref="A1:F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glio32">
    <tabColor rgb="FF92D050"/>
  </sheetPr>
  <dimension ref="A1:W27"/>
  <sheetViews>
    <sheetView zoomScaleNormal="100" workbookViewId="0">
      <selection activeCell="L60" sqref="L60"/>
    </sheetView>
  </sheetViews>
  <sheetFormatPr defaultColWidth="8.85546875" defaultRowHeight="15"/>
  <cols>
    <col min="1" max="1" width="22" customWidth="1"/>
    <col min="2" max="2" width="9.42578125" customWidth="1"/>
    <col min="5" max="6" width="9.140625" style="235"/>
    <col min="7" max="7" width="9.140625" style="258"/>
    <col min="11" max="12" width="9.140625" style="235"/>
    <col min="14" max="14" width="9.140625" style="258"/>
  </cols>
  <sheetData>
    <row r="1" spans="1:23" ht="31.5" customHeight="1">
      <c r="A1" s="344" t="s">
        <v>161</v>
      </c>
      <c r="B1" s="344"/>
      <c r="C1" s="344"/>
      <c r="D1" s="344"/>
      <c r="E1" s="344"/>
      <c r="F1" s="344"/>
      <c r="G1" s="344"/>
      <c r="H1" s="344"/>
      <c r="I1" s="344"/>
      <c r="J1" s="344"/>
      <c r="K1" s="243"/>
      <c r="L1" s="243"/>
    </row>
    <row r="2" spans="1:23" ht="15.75" thickBot="1"/>
    <row r="3" spans="1:23" ht="16.5" customHeight="1" thickTop="1">
      <c r="A3" s="393" t="s">
        <v>4</v>
      </c>
      <c r="B3" s="393" t="s">
        <v>497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</row>
    <row r="4" spans="1:23" ht="15.75" thickBot="1">
      <c r="A4" s="394"/>
      <c r="B4" s="118">
        <v>2012</v>
      </c>
      <c r="C4" s="118">
        <v>2013</v>
      </c>
      <c r="D4" s="118">
        <v>2014</v>
      </c>
      <c r="E4" s="118">
        <v>2015</v>
      </c>
      <c r="F4" s="118">
        <v>2016</v>
      </c>
      <c r="G4" s="118">
        <v>2017</v>
      </c>
      <c r="H4" s="118">
        <v>2018</v>
      </c>
      <c r="I4" s="118">
        <v>2012</v>
      </c>
      <c r="J4" s="118">
        <v>2013</v>
      </c>
      <c r="K4" s="118">
        <v>2014</v>
      </c>
      <c r="L4" s="118">
        <v>2015</v>
      </c>
      <c r="M4" s="118">
        <v>2016</v>
      </c>
      <c r="N4" s="118">
        <v>2017</v>
      </c>
      <c r="O4" s="118">
        <v>2018</v>
      </c>
    </row>
    <row r="5" spans="1:23" ht="15.75" thickBot="1">
      <c r="A5" s="47" t="s">
        <v>7</v>
      </c>
      <c r="B5" s="50">
        <v>7688</v>
      </c>
      <c r="C5" s="50">
        <v>7314</v>
      </c>
      <c r="D5" s="50">
        <v>6960</v>
      </c>
      <c r="E5" s="50">
        <v>6897</v>
      </c>
      <c r="F5" s="50">
        <v>7121</v>
      </c>
      <c r="G5" s="50">
        <v>7121</v>
      </c>
      <c r="H5" s="50">
        <v>7677</v>
      </c>
      <c r="I5" s="77">
        <v>0.22114831434817628</v>
      </c>
      <c r="J5" s="77">
        <v>0.22065345280115847</v>
      </c>
      <c r="K5" s="77">
        <v>0.21688999688376442</v>
      </c>
      <c r="L5" s="77">
        <v>0.22421247683755405</v>
      </c>
      <c r="M5" s="77">
        <v>0.2341048063646525</v>
      </c>
      <c r="N5" s="77">
        <v>0.26966594827586204</v>
      </c>
      <c r="O5" s="77">
        <v>0.27352406741012575</v>
      </c>
    </row>
    <row r="6" spans="1:23" ht="15.75" thickBot="1">
      <c r="A6" s="47" t="s">
        <v>8</v>
      </c>
      <c r="B6" s="50">
        <v>310</v>
      </c>
      <c r="C6" s="50">
        <v>234</v>
      </c>
      <c r="D6" s="50">
        <v>273</v>
      </c>
      <c r="E6" s="50">
        <v>221</v>
      </c>
      <c r="F6" s="50">
        <v>248</v>
      </c>
      <c r="G6" s="50">
        <v>248</v>
      </c>
      <c r="H6" s="50">
        <v>262</v>
      </c>
      <c r="I6" s="77">
        <v>0.25223759153783565</v>
      </c>
      <c r="J6" s="77">
        <v>0.20763087843833186</v>
      </c>
      <c r="K6" s="77">
        <v>0.24116607773851589</v>
      </c>
      <c r="L6" s="77">
        <v>0.23068893528183715</v>
      </c>
      <c r="M6" s="77">
        <v>0.26160337552742619</v>
      </c>
      <c r="N6" s="77">
        <v>0.3009049773755656</v>
      </c>
      <c r="O6" s="77">
        <v>0.30080367393800228</v>
      </c>
    </row>
    <row r="7" spans="1:23" ht="15.75" thickBot="1">
      <c r="A7" s="47" t="s">
        <v>9</v>
      </c>
      <c r="B7" s="50">
        <v>22611</v>
      </c>
      <c r="C7" s="50">
        <v>21813</v>
      </c>
      <c r="D7" s="50">
        <v>21291</v>
      </c>
      <c r="E7" s="50">
        <v>21007</v>
      </c>
      <c r="F7" s="50">
        <v>20900</v>
      </c>
      <c r="G7" s="50">
        <v>20900</v>
      </c>
      <c r="H7" s="50">
        <v>20402</v>
      </c>
      <c r="I7" s="77">
        <v>0.24709045011966035</v>
      </c>
      <c r="J7" s="77">
        <v>0.24852172129746727</v>
      </c>
      <c r="K7" s="77">
        <v>0.2484132169692444</v>
      </c>
      <c r="L7" s="77">
        <v>0.2507939160956042</v>
      </c>
      <c r="M7" s="77">
        <v>0.25804061979134513</v>
      </c>
      <c r="N7" s="77">
        <v>0.27361472901545231</v>
      </c>
      <c r="O7" s="77">
        <v>0.2702323240350738</v>
      </c>
    </row>
    <row r="8" spans="1:23" ht="15.75" thickBot="1">
      <c r="A8" s="47" t="s">
        <v>10</v>
      </c>
      <c r="B8" s="50">
        <v>1450</v>
      </c>
      <c r="C8" s="50">
        <v>1262</v>
      </c>
      <c r="D8" s="50">
        <v>1481</v>
      </c>
      <c r="E8" s="50">
        <v>1407</v>
      </c>
      <c r="F8" s="50">
        <v>1444</v>
      </c>
      <c r="G8" s="50">
        <v>1444</v>
      </c>
      <c r="H8" s="50">
        <v>1545</v>
      </c>
      <c r="I8" s="77">
        <v>0.26126126126126126</v>
      </c>
      <c r="J8" s="77">
        <v>0.23147468818782099</v>
      </c>
      <c r="K8" s="77">
        <v>0.26474794422595638</v>
      </c>
      <c r="L8" s="77">
        <v>0.2607970342910102</v>
      </c>
      <c r="M8" s="77">
        <v>0.25836464483807481</v>
      </c>
      <c r="N8" s="77">
        <v>0.24954329557910121</v>
      </c>
      <c r="O8" s="77">
        <v>0.28458279609504511</v>
      </c>
    </row>
    <row r="9" spans="1:23" ht="15.75" thickBot="1">
      <c r="A9" s="47" t="s">
        <v>11</v>
      </c>
      <c r="B9" s="50">
        <v>1196</v>
      </c>
      <c r="C9" s="50">
        <v>1087</v>
      </c>
      <c r="D9" s="50">
        <v>1116</v>
      </c>
      <c r="E9" s="50">
        <v>1128</v>
      </c>
      <c r="F9" s="50">
        <v>1177</v>
      </c>
      <c r="G9" s="50">
        <v>1177</v>
      </c>
      <c r="H9" s="50">
        <v>1065</v>
      </c>
      <c r="I9" s="77">
        <v>0.2472095907399752</v>
      </c>
      <c r="J9" s="77">
        <v>0.23472252213344849</v>
      </c>
      <c r="K9" s="77">
        <v>0.24652087475149106</v>
      </c>
      <c r="L9" s="77">
        <v>0.25223613595706618</v>
      </c>
      <c r="M9" s="77">
        <v>0.27759433962264152</v>
      </c>
      <c r="N9" s="77">
        <v>0.28175856205975225</v>
      </c>
      <c r="O9" s="77">
        <v>0.26698420656806215</v>
      </c>
    </row>
    <row r="10" spans="1:23" ht="15.75" thickBot="1">
      <c r="A10" s="47" t="s">
        <v>12</v>
      </c>
      <c r="B10" s="50">
        <v>11147</v>
      </c>
      <c r="C10" s="50">
        <v>10773</v>
      </c>
      <c r="D10" s="50">
        <v>10602</v>
      </c>
      <c r="E10" s="50">
        <v>9450</v>
      </c>
      <c r="F10" s="50">
        <v>8719</v>
      </c>
      <c r="G10" s="50">
        <v>8719</v>
      </c>
      <c r="H10" s="50">
        <v>8214</v>
      </c>
      <c r="I10" s="77">
        <v>0.25687291162576331</v>
      </c>
      <c r="J10" s="77">
        <v>0.26335989830342738</v>
      </c>
      <c r="K10" s="77">
        <v>0.26761238862104653</v>
      </c>
      <c r="L10" s="77">
        <v>0.24891347293559857</v>
      </c>
      <c r="M10" s="77">
        <v>0.23710975742412704</v>
      </c>
      <c r="N10" s="77">
        <v>0.24030576789437108</v>
      </c>
      <c r="O10" s="77">
        <v>0.23837023709335733</v>
      </c>
    </row>
    <row r="11" spans="1:23" ht="15.75" thickBot="1">
      <c r="A11" s="47" t="s">
        <v>13</v>
      </c>
      <c r="B11" s="50">
        <v>2114</v>
      </c>
      <c r="C11" s="50">
        <v>2081</v>
      </c>
      <c r="D11" s="50">
        <v>2138</v>
      </c>
      <c r="E11" s="50">
        <v>2237</v>
      </c>
      <c r="F11" s="50">
        <v>2233</v>
      </c>
      <c r="G11" s="50">
        <v>2233</v>
      </c>
      <c r="H11" s="50">
        <v>2167</v>
      </c>
      <c r="I11" s="77">
        <v>0.21639881257037569</v>
      </c>
      <c r="J11" s="77">
        <v>0.2232832618025751</v>
      </c>
      <c r="K11" s="77">
        <v>0.23399365218343002</v>
      </c>
      <c r="L11" s="77">
        <v>0.25712643678160918</v>
      </c>
      <c r="M11" s="77">
        <v>0.25320331103299692</v>
      </c>
      <c r="N11" s="77">
        <v>0.27229990356798456</v>
      </c>
      <c r="O11" s="77">
        <v>0.26615082289363795</v>
      </c>
    </row>
    <row r="12" spans="1:23" ht="15.75" thickBot="1">
      <c r="A12" s="47" t="s">
        <v>14</v>
      </c>
      <c r="B12" s="50">
        <v>2506</v>
      </c>
      <c r="C12" s="50">
        <v>2557</v>
      </c>
      <c r="D12" s="50">
        <v>2399</v>
      </c>
      <c r="E12" s="50">
        <v>2409</v>
      </c>
      <c r="F12" s="50">
        <v>2425</v>
      </c>
      <c r="G12" s="50">
        <v>2425</v>
      </c>
      <c r="H12" s="50">
        <v>2253</v>
      </c>
      <c r="I12" s="77">
        <v>0.22615287428932407</v>
      </c>
      <c r="J12" s="77">
        <v>0.242530589016409</v>
      </c>
      <c r="K12" s="77">
        <v>0.23432310998241845</v>
      </c>
      <c r="L12" s="77">
        <v>0.24804365733113673</v>
      </c>
      <c r="M12" s="77">
        <v>0.2562070787110407</v>
      </c>
      <c r="N12" s="77">
        <v>0.25512652705061084</v>
      </c>
      <c r="O12" s="77">
        <v>0.25902506323292712</v>
      </c>
    </row>
    <row r="13" spans="1:23" ht="15.75" thickBot="1">
      <c r="A13" s="47" t="s">
        <v>15</v>
      </c>
      <c r="B13" s="50">
        <v>9216</v>
      </c>
      <c r="C13" s="50">
        <v>9131</v>
      </c>
      <c r="D13" s="50">
        <v>8827</v>
      </c>
      <c r="E13" s="50">
        <v>8623</v>
      </c>
      <c r="F13" s="50">
        <v>8558</v>
      </c>
      <c r="G13" s="50">
        <v>8558</v>
      </c>
      <c r="H13" s="50">
        <v>8375</v>
      </c>
      <c r="I13" s="77">
        <v>0.23764214434903691</v>
      </c>
      <c r="J13" s="77">
        <v>0.24464807223427912</v>
      </c>
      <c r="K13" s="77">
        <v>0.24388020113831022</v>
      </c>
      <c r="L13" s="77">
        <v>0.24477688202566142</v>
      </c>
      <c r="M13" s="77">
        <v>0.2505636070853462</v>
      </c>
      <c r="N13" s="77">
        <v>0.25428415167719981</v>
      </c>
      <c r="O13" s="77">
        <v>0.25874320316361837</v>
      </c>
    </row>
    <row r="14" spans="1:23" ht="15.75" thickBot="1">
      <c r="A14" s="47" t="s">
        <v>16</v>
      </c>
      <c r="B14" s="50">
        <v>7499</v>
      </c>
      <c r="C14" s="50">
        <v>7235</v>
      </c>
      <c r="D14" s="50">
        <v>7080</v>
      </c>
      <c r="E14" s="50">
        <v>6829</v>
      </c>
      <c r="F14" s="50">
        <v>6853</v>
      </c>
      <c r="G14" s="50">
        <v>6853</v>
      </c>
      <c r="H14" s="50">
        <v>6739</v>
      </c>
      <c r="I14" s="77">
        <v>0.24009092655439584</v>
      </c>
      <c r="J14" s="77">
        <v>0.24679355983080911</v>
      </c>
      <c r="K14" s="77">
        <v>0.24401171807685679</v>
      </c>
      <c r="L14" s="77">
        <v>0.24670351504642174</v>
      </c>
      <c r="M14" s="77">
        <v>0.25041107903679616</v>
      </c>
      <c r="N14" s="77">
        <v>0.26546587627298984</v>
      </c>
      <c r="O14" s="77">
        <v>0.2699162895021428</v>
      </c>
    </row>
    <row r="15" spans="1:23" ht="15.75" thickBot="1">
      <c r="A15" s="47" t="s">
        <v>17</v>
      </c>
      <c r="B15" s="50">
        <v>2021</v>
      </c>
      <c r="C15" s="50">
        <v>1780</v>
      </c>
      <c r="D15" s="50">
        <v>1724</v>
      </c>
      <c r="E15" s="50">
        <v>1688</v>
      </c>
      <c r="F15" s="50">
        <v>1458</v>
      </c>
      <c r="G15" s="50">
        <v>1458</v>
      </c>
      <c r="H15" s="50">
        <v>1463</v>
      </c>
      <c r="I15" s="77">
        <v>0.24420009666505557</v>
      </c>
      <c r="J15" s="77">
        <v>0.23784072688401925</v>
      </c>
      <c r="K15" s="77">
        <v>0.23584131326949384</v>
      </c>
      <c r="L15" s="77">
        <v>0.24474409163404379</v>
      </c>
      <c r="M15" s="77">
        <v>0.21770942212931163</v>
      </c>
      <c r="N15" s="77">
        <v>0.24074074074074073</v>
      </c>
      <c r="O15" s="77">
        <v>0.24098171635644869</v>
      </c>
    </row>
    <row r="16" spans="1:23" ht="15.75" thickBot="1">
      <c r="A16" s="47" t="s">
        <v>18</v>
      </c>
      <c r="B16" s="50">
        <v>2830</v>
      </c>
      <c r="C16" s="50">
        <v>3136</v>
      </c>
      <c r="D16" s="50">
        <v>2913</v>
      </c>
      <c r="E16" s="50">
        <v>2933</v>
      </c>
      <c r="F16" s="50">
        <v>2857</v>
      </c>
      <c r="G16" s="50">
        <v>2857</v>
      </c>
      <c r="H16" s="50">
        <v>2678</v>
      </c>
      <c r="I16" s="77">
        <v>0.21770905454265713</v>
      </c>
      <c r="J16" s="77">
        <v>0.25593732147229248</v>
      </c>
      <c r="K16" s="77">
        <v>0.24343974594684942</v>
      </c>
      <c r="L16" s="77">
        <v>0.2535442600276625</v>
      </c>
      <c r="M16" s="77">
        <v>0.25743377185078392</v>
      </c>
      <c r="N16" s="77">
        <v>0.27081339712918662</v>
      </c>
      <c r="O16" s="77">
        <v>0.27025936017761631</v>
      </c>
    </row>
    <row r="17" spans="1:15" ht="15.75" thickBot="1">
      <c r="A17" s="47" t="s">
        <v>19</v>
      </c>
      <c r="B17" s="117" t="s">
        <v>52</v>
      </c>
      <c r="C17" s="117" t="s">
        <v>52</v>
      </c>
      <c r="D17" s="117" t="s">
        <v>52</v>
      </c>
      <c r="E17" s="117" t="s">
        <v>52</v>
      </c>
      <c r="F17" s="117" t="s">
        <v>52</v>
      </c>
      <c r="G17" s="117" t="s">
        <v>52</v>
      </c>
      <c r="H17" s="117" t="s">
        <v>52</v>
      </c>
      <c r="I17" s="117" t="s">
        <v>52</v>
      </c>
      <c r="J17" s="117" t="s">
        <v>52</v>
      </c>
      <c r="K17" s="117" t="s">
        <v>52</v>
      </c>
      <c r="L17" s="117" t="s">
        <v>52</v>
      </c>
      <c r="M17" s="117" t="s">
        <v>52</v>
      </c>
      <c r="N17" s="117" t="s">
        <v>52</v>
      </c>
      <c r="O17" s="77">
        <v>0</v>
      </c>
    </row>
    <row r="18" spans="1:15" ht="15.75" thickBot="1">
      <c r="A18" s="47" t="s">
        <v>20</v>
      </c>
      <c r="B18" s="50">
        <v>2056</v>
      </c>
      <c r="C18" s="50">
        <v>2045</v>
      </c>
      <c r="D18" s="50">
        <v>1905</v>
      </c>
      <c r="E18" s="50">
        <v>1972</v>
      </c>
      <c r="F18" s="50">
        <v>1968</v>
      </c>
      <c r="G18" s="50">
        <v>1968</v>
      </c>
      <c r="H18" s="50">
        <v>1811</v>
      </c>
      <c r="I18" s="77">
        <v>0.19822599305823371</v>
      </c>
      <c r="J18" s="77">
        <v>0.20338140228741919</v>
      </c>
      <c r="K18" s="77">
        <v>0.19034772182254198</v>
      </c>
      <c r="L18" s="77">
        <v>0.19867015917791658</v>
      </c>
      <c r="M18" s="77">
        <v>0.20042774213260006</v>
      </c>
      <c r="N18" s="77">
        <v>0.22288245462402767</v>
      </c>
      <c r="O18" s="77">
        <v>0.2076596720559569</v>
      </c>
    </row>
    <row r="19" spans="1:15" ht="15.75" thickBot="1">
      <c r="A19" s="47" t="s">
        <v>21</v>
      </c>
      <c r="B19" s="50">
        <v>294</v>
      </c>
      <c r="C19" s="50">
        <v>208</v>
      </c>
      <c r="D19" s="50">
        <v>227</v>
      </c>
      <c r="E19" s="50">
        <v>219</v>
      </c>
      <c r="F19" s="50">
        <v>272</v>
      </c>
      <c r="G19" s="50">
        <v>272</v>
      </c>
      <c r="H19" s="50">
        <v>275</v>
      </c>
      <c r="I19" s="77">
        <v>0.15123456790123457</v>
      </c>
      <c r="J19" s="77">
        <v>0.11613623673925182</v>
      </c>
      <c r="K19" s="77">
        <v>0.11816762103071317</v>
      </c>
      <c r="L19" s="77">
        <v>0.11514195583596215</v>
      </c>
      <c r="M19" s="77">
        <v>0.15596330275229359</v>
      </c>
      <c r="N19" s="77">
        <v>0.11647254575707154</v>
      </c>
      <c r="O19" s="77">
        <v>0.16195524146054183</v>
      </c>
    </row>
    <row r="20" spans="1:15" ht="15.75" thickBot="1">
      <c r="A20" s="47" t="s">
        <v>22</v>
      </c>
      <c r="B20" s="50">
        <v>11172</v>
      </c>
      <c r="C20" s="50">
        <v>10594</v>
      </c>
      <c r="D20" s="50">
        <v>10314</v>
      </c>
      <c r="E20" s="50">
        <v>10455</v>
      </c>
      <c r="F20" s="50">
        <v>10589</v>
      </c>
      <c r="G20" s="50">
        <v>10589</v>
      </c>
      <c r="H20" s="50">
        <v>10590</v>
      </c>
      <c r="I20" s="77">
        <v>0.20468286248213696</v>
      </c>
      <c r="J20" s="77">
        <v>0.19861267341582303</v>
      </c>
      <c r="K20" s="77">
        <v>0.19799205267502351</v>
      </c>
      <c r="L20" s="77">
        <v>0.204099560761347</v>
      </c>
      <c r="M20" s="77">
        <v>0.20864613505152607</v>
      </c>
      <c r="N20" s="77">
        <v>0.21436387148114991</v>
      </c>
      <c r="O20" s="77">
        <v>0.22029914085415322</v>
      </c>
    </row>
    <row r="21" spans="1:15" ht="15.75" thickBot="1">
      <c r="A21" s="47" t="s">
        <v>23</v>
      </c>
      <c r="B21" s="50">
        <v>6993</v>
      </c>
      <c r="C21" s="50">
        <v>6234</v>
      </c>
      <c r="D21" s="50">
        <v>6563</v>
      </c>
      <c r="E21" s="50">
        <v>5848</v>
      </c>
      <c r="F21" s="50">
        <v>5522</v>
      </c>
      <c r="G21" s="50">
        <v>5522</v>
      </c>
      <c r="H21" s="50">
        <v>5718</v>
      </c>
      <c r="I21" s="77">
        <v>0.20189392845800733</v>
      </c>
      <c r="J21" s="77">
        <v>0.18466733811244743</v>
      </c>
      <c r="K21" s="77">
        <v>0.20098609664972131</v>
      </c>
      <c r="L21" s="77">
        <v>0.18528610354223432</v>
      </c>
      <c r="M21" s="77">
        <v>0.17787083266226444</v>
      </c>
      <c r="N21" s="77">
        <v>0.19690045698390621</v>
      </c>
      <c r="O21" s="77">
        <v>0.1980396910608527</v>
      </c>
    </row>
    <row r="22" spans="1:15" ht="15.75" thickBot="1">
      <c r="A22" s="47" t="s">
        <v>24</v>
      </c>
      <c r="B22" s="50">
        <v>960</v>
      </c>
      <c r="C22" s="50">
        <v>957</v>
      </c>
      <c r="D22" s="50">
        <v>877</v>
      </c>
      <c r="E22" s="50">
        <v>937</v>
      </c>
      <c r="F22" s="50">
        <v>895</v>
      </c>
      <c r="G22" s="50">
        <v>895</v>
      </c>
      <c r="H22" s="50">
        <v>956</v>
      </c>
      <c r="I22" s="77">
        <v>0.22186272244048993</v>
      </c>
      <c r="J22" s="77">
        <v>0.23490427098674521</v>
      </c>
      <c r="K22" s="77">
        <v>0.2140068326012689</v>
      </c>
      <c r="L22" s="77">
        <v>0.22410906481702941</v>
      </c>
      <c r="M22" s="77">
        <v>0.21628806186563557</v>
      </c>
      <c r="N22" s="77">
        <v>0.23824839188520536</v>
      </c>
      <c r="O22" s="77">
        <v>0.24002008536279187</v>
      </c>
    </row>
    <row r="23" spans="1:15" ht="15.75" thickBot="1">
      <c r="A23" s="47" t="s">
        <v>25</v>
      </c>
      <c r="B23" s="50">
        <v>2861</v>
      </c>
      <c r="C23" s="50">
        <v>2862</v>
      </c>
      <c r="D23" s="50">
        <v>2892</v>
      </c>
      <c r="E23" s="50">
        <v>2782</v>
      </c>
      <c r="F23" s="50">
        <v>2489</v>
      </c>
      <c r="G23" s="50">
        <v>2489</v>
      </c>
      <c r="H23" s="50">
        <v>2328</v>
      </c>
      <c r="I23" s="77">
        <v>0.17243249758919962</v>
      </c>
      <c r="J23" s="77">
        <v>0.17922224309599849</v>
      </c>
      <c r="K23" s="77">
        <v>0.18172678145029533</v>
      </c>
      <c r="L23" s="77">
        <v>0.17889524789402611</v>
      </c>
      <c r="M23" s="77">
        <v>0.16550302546711881</v>
      </c>
      <c r="N23" s="77">
        <v>0.1532784558614817</v>
      </c>
      <c r="O23" s="77">
        <v>0.16467425903657071</v>
      </c>
    </row>
    <row r="24" spans="1:15" ht="15.75" thickBot="1">
      <c r="A24" s="47" t="s">
        <v>26</v>
      </c>
      <c r="B24" s="50">
        <v>9125</v>
      </c>
      <c r="C24" s="50">
        <v>9010</v>
      </c>
      <c r="D24" s="50">
        <v>9491</v>
      </c>
      <c r="E24" s="50">
        <v>9846</v>
      </c>
      <c r="F24" s="50">
        <v>9711</v>
      </c>
      <c r="G24" s="50">
        <v>9711</v>
      </c>
      <c r="H24" s="50">
        <v>9649</v>
      </c>
      <c r="I24" s="77">
        <v>0.20106647863737523</v>
      </c>
      <c r="J24" s="77">
        <v>0.20700271102329643</v>
      </c>
      <c r="K24" s="77">
        <v>0.21414711191335739</v>
      </c>
      <c r="L24" s="77">
        <v>0.22925931962651641</v>
      </c>
      <c r="M24" s="77">
        <v>0.23489429635721543</v>
      </c>
      <c r="N24" s="77">
        <v>0.2350685596408203</v>
      </c>
      <c r="O24" s="77">
        <v>0.24186594475359705</v>
      </c>
    </row>
    <row r="25" spans="1:15" ht="15.75" thickBot="1">
      <c r="A25" s="47" t="s">
        <v>27</v>
      </c>
      <c r="B25" s="50">
        <v>2080</v>
      </c>
      <c r="C25" s="50">
        <v>2041</v>
      </c>
      <c r="D25" s="50">
        <v>1870</v>
      </c>
      <c r="E25" s="50">
        <v>2034</v>
      </c>
      <c r="F25" s="50">
        <v>2217</v>
      </c>
      <c r="G25" s="50">
        <v>2217</v>
      </c>
      <c r="H25" s="50">
        <v>2317</v>
      </c>
      <c r="I25" s="77">
        <v>0.17350684017350684</v>
      </c>
      <c r="J25" s="77">
        <v>0.17976043685044918</v>
      </c>
      <c r="K25" s="77">
        <v>0.17239789803632341</v>
      </c>
      <c r="L25" s="77">
        <v>0.19102178812922616</v>
      </c>
      <c r="M25" s="77">
        <v>0.21846669294442256</v>
      </c>
      <c r="N25" s="77">
        <v>0.24477459016393444</v>
      </c>
      <c r="O25" s="77">
        <v>0.25784553750278211</v>
      </c>
    </row>
    <row r="26" spans="1:15" ht="15.75" thickBot="1">
      <c r="A26" s="48" t="s">
        <v>28</v>
      </c>
      <c r="B26" s="51">
        <v>106129</v>
      </c>
      <c r="C26" s="51">
        <v>102354</v>
      </c>
      <c r="D26" s="51">
        <v>100943</v>
      </c>
      <c r="E26" s="51">
        <v>98922</v>
      </c>
      <c r="F26" s="51">
        <v>97656</v>
      </c>
      <c r="G26" s="51">
        <v>97656</v>
      </c>
      <c r="H26" s="51">
        <f>SUM(H5:H25)</f>
        <v>96484</v>
      </c>
      <c r="I26" s="78">
        <v>0.20154890070969125</v>
      </c>
      <c r="J26" s="78">
        <v>0.20337710025592523</v>
      </c>
      <c r="K26" s="78">
        <v>0.20446967886210152</v>
      </c>
      <c r="L26" s="78">
        <v>0.20687837880229629</v>
      </c>
      <c r="M26" s="78">
        <v>0.20924477241609832</v>
      </c>
      <c r="N26" s="78">
        <v>0.21971893132128753</v>
      </c>
      <c r="O26" s="78">
        <v>0.22174469620535356</v>
      </c>
    </row>
    <row r="27" spans="1:15" ht="15.75" thickTop="1"/>
  </sheetData>
  <mergeCells count="4">
    <mergeCell ref="A3:A4"/>
    <mergeCell ref="A1:J1"/>
    <mergeCell ref="B3:L3"/>
    <mergeCell ref="M3:W3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3">
    <tabColor rgb="FF92D050"/>
  </sheetPr>
  <dimension ref="A1:L29"/>
  <sheetViews>
    <sheetView workbookViewId="0">
      <selection activeCell="A28" sqref="A28"/>
    </sheetView>
  </sheetViews>
  <sheetFormatPr defaultColWidth="8.85546875" defaultRowHeight="15"/>
  <cols>
    <col min="1" max="1" width="18.7109375" customWidth="1"/>
    <col min="2" max="2" width="9.42578125" bestFit="1" customWidth="1"/>
    <col min="3" max="4" width="10.42578125" bestFit="1" customWidth="1"/>
    <col min="5" max="6" width="11.42578125" bestFit="1" customWidth="1"/>
  </cols>
  <sheetData>
    <row r="1" spans="1:12" ht="30.75" customHeight="1">
      <c r="A1" s="344" t="s">
        <v>168</v>
      </c>
      <c r="B1" s="344"/>
      <c r="C1" s="344"/>
      <c r="D1" s="344"/>
      <c r="E1" s="344"/>
      <c r="F1" s="344"/>
      <c r="G1" s="344"/>
    </row>
    <row r="2" spans="1:12" ht="15.75" thickBot="1"/>
    <row r="3" spans="1:12" ht="16.5" thickTop="1" thickBot="1">
      <c r="A3" s="393" t="s">
        <v>4</v>
      </c>
      <c r="B3" s="356" t="s">
        <v>169</v>
      </c>
      <c r="C3" s="356"/>
      <c r="D3" s="356"/>
      <c r="E3" s="356"/>
      <c r="F3" s="356"/>
      <c r="G3" s="393" t="s">
        <v>28</v>
      </c>
      <c r="I3" s="258"/>
      <c r="J3" s="258"/>
      <c r="K3" s="258"/>
      <c r="L3" s="250"/>
    </row>
    <row r="4" spans="1:12" ht="15.75" thickBot="1">
      <c r="A4" s="394"/>
      <c r="B4" s="19" t="s">
        <v>170</v>
      </c>
      <c r="C4" s="19" t="s">
        <v>171</v>
      </c>
      <c r="D4" s="19" t="s">
        <v>172</v>
      </c>
      <c r="E4" s="19" t="s">
        <v>28</v>
      </c>
      <c r="F4" s="19" t="s">
        <v>173</v>
      </c>
      <c r="G4" s="394"/>
      <c r="I4" s="259"/>
      <c r="J4" s="259"/>
      <c r="K4" s="259"/>
      <c r="L4" s="251"/>
    </row>
    <row r="5" spans="1:12" ht="15.75" thickBot="1">
      <c r="A5" s="6" t="s">
        <v>7</v>
      </c>
      <c r="B5" s="86">
        <v>0.62707093739979336</v>
      </c>
      <c r="C5" s="86">
        <v>10.018883386183063</v>
      </c>
      <c r="D5" s="86">
        <v>89.354045676417144</v>
      </c>
      <c r="E5" s="86">
        <v>100</v>
      </c>
      <c r="F5" s="86">
        <v>0</v>
      </c>
      <c r="G5" s="52">
        <v>28067</v>
      </c>
      <c r="I5" s="259"/>
      <c r="J5" s="259"/>
      <c r="K5" s="259"/>
      <c r="L5" s="251"/>
    </row>
    <row r="6" spans="1:12" ht="15.75" thickBot="1">
      <c r="A6" s="6" t="s">
        <v>8</v>
      </c>
      <c r="B6" s="86">
        <v>0.45924225028702642</v>
      </c>
      <c r="C6" s="86">
        <v>3.9035591274397241</v>
      </c>
      <c r="D6" s="86">
        <v>95.637198622273246</v>
      </c>
      <c r="E6" s="86">
        <v>100</v>
      </c>
      <c r="F6" s="86">
        <v>0</v>
      </c>
      <c r="G6" s="52">
        <v>871</v>
      </c>
      <c r="I6" s="259"/>
      <c r="J6" s="259"/>
      <c r="K6" s="259"/>
      <c r="L6" s="251"/>
    </row>
    <row r="7" spans="1:12" ht="15.75" thickBot="1">
      <c r="A7" s="6" t="s">
        <v>9</v>
      </c>
      <c r="B7" s="86">
        <v>2.8470128938876864</v>
      </c>
      <c r="C7" s="86">
        <v>11.726665515821901</v>
      </c>
      <c r="D7" s="86">
        <v>85.426321590290414</v>
      </c>
      <c r="E7" s="86">
        <v>100</v>
      </c>
      <c r="F7" s="86">
        <v>0.25298683408832023</v>
      </c>
      <c r="G7" s="52">
        <v>75498</v>
      </c>
      <c r="I7" s="259"/>
      <c r="J7" s="259"/>
      <c r="K7" s="259"/>
      <c r="L7" s="251"/>
    </row>
    <row r="8" spans="1:12" ht="15.75" thickBot="1">
      <c r="A8" s="6" t="s">
        <v>10</v>
      </c>
      <c r="B8" s="86">
        <v>0.11051759071652237</v>
      </c>
      <c r="C8" s="86">
        <v>7.0915454043101862</v>
      </c>
      <c r="D8" s="86">
        <v>92.797937004973292</v>
      </c>
      <c r="E8" s="86">
        <v>100</v>
      </c>
      <c r="F8" s="86">
        <v>0</v>
      </c>
      <c r="G8" s="52">
        <v>5429</v>
      </c>
      <c r="I8" s="259"/>
      <c r="J8" s="259"/>
      <c r="K8" s="259"/>
      <c r="L8" s="251"/>
    </row>
    <row r="9" spans="1:12" ht="15.75" thickBot="1">
      <c r="A9" s="6" t="s">
        <v>11</v>
      </c>
      <c r="B9" s="86">
        <v>0</v>
      </c>
      <c r="C9" s="86">
        <v>16.31987966909</v>
      </c>
      <c r="D9" s="86">
        <v>83.68012033091</v>
      </c>
      <c r="E9" s="86">
        <v>100</v>
      </c>
      <c r="F9" s="86">
        <v>0</v>
      </c>
      <c r="G9" s="52">
        <v>3989</v>
      </c>
      <c r="I9" s="259"/>
      <c r="J9" s="259"/>
      <c r="K9" s="259"/>
      <c r="L9" s="251"/>
    </row>
    <row r="10" spans="1:12" ht="15.75" thickBot="1">
      <c r="A10" s="6" t="s">
        <v>12</v>
      </c>
      <c r="B10" s="86">
        <v>0.26191723415400736</v>
      </c>
      <c r="C10" s="86">
        <v>11.940515685932136</v>
      </c>
      <c r="D10" s="86">
        <v>87.797567079913861</v>
      </c>
      <c r="E10" s="86">
        <v>100</v>
      </c>
      <c r="F10" s="86">
        <v>0.28149394933108912</v>
      </c>
      <c r="G10" s="52">
        <v>34459</v>
      </c>
      <c r="I10" s="259"/>
      <c r="J10" s="259"/>
      <c r="K10" s="259"/>
      <c r="L10" s="251"/>
    </row>
    <row r="11" spans="1:12" ht="15.75" thickBot="1">
      <c r="A11" s="6" t="s">
        <v>13</v>
      </c>
      <c r="B11" s="86">
        <v>6.742815033161385</v>
      </c>
      <c r="C11" s="86">
        <v>10.537951363301399</v>
      </c>
      <c r="D11" s="86">
        <v>82.719233603537219</v>
      </c>
      <c r="E11" s="86">
        <v>100</v>
      </c>
      <c r="F11" s="86">
        <v>0</v>
      </c>
      <c r="G11" s="52">
        <v>8142</v>
      </c>
      <c r="I11" s="259"/>
      <c r="J11" s="259"/>
      <c r="K11" s="259"/>
      <c r="L11" s="251"/>
    </row>
    <row r="12" spans="1:12" ht="15.75" thickBot="1">
      <c r="A12" s="6" t="s">
        <v>14</v>
      </c>
      <c r="B12" s="86">
        <v>1.4355231143552312</v>
      </c>
      <c r="C12" s="86">
        <v>5.0486618004866184</v>
      </c>
      <c r="D12" s="86">
        <v>93.515815085158152</v>
      </c>
      <c r="E12" s="86">
        <v>100</v>
      </c>
      <c r="F12" s="86">
        <v>5.4955162106231317</v>
      </c>
      <c r="G12" s="52">
        <v>8698</v>
      </c>
      <c r="I12" s="259"/>
      <c r="J12" s="259"/>
      <c r="K12" s="259"/>
      <c r="L12" s="251"/>
    </row>
    <row r="13" spans="1:12" ht="15.75" thickBot="1">
      <c r="A13" s="6" t="s">
        <v>15</v>
      </c>
      <c r="B13" s="86">
        <v>0.14829461196243204</v>
      </c>
      <c r="C13" s="86">
        <v>8.5176717745921895</v>
      </c>
      <c r="D13" s="86">
        <v>91.334033613445371</v>
      </c>
      <c r="E13" s="86">
        <v>100</v>
      </c>
      <c r="F13" s="86">
        <v>0</v>
      </c>
      <c r="G13" s="52">
        <v>32368</v>
      </c>
      <c r="I13" s="259"/>
      <c r="J13" s="259"/>
      <c r="K13" s="259"/>
      <c r="L13" s="251"/>
    </row>
    <row r="14" spans="1:12" ht="15.75" thickBot="1">
      <c r="A14" s="6" t="s">
        <v>16</v>
      </c>
      <c r="B14" s="86">
        <v>0.60408360517095572</v>
      </c>
      <c r="C14" s="86">
        <v>8.9927912689782943</v>
      </c>
      <c r="D14" s="86">
        <v>90.40312512585075</v>
      </c>
      <c r="E14" s="86">
        <v>100</v>
      </c>
      <c r="F14" s="86">
        <v>0.54471902911843628</v>
      </c>
      <c r="G14" s="52">
        <v>24967</v>
      </c>
      <c r="I14" s="259"/>
      <c r="J14" s="259"/>
      <c r="K14" s="259"/>
      <c r="L14" s="251"/>
    </row>
    <row r="15" spans="1:12" ht="15.75" thickBot="1">
      <c r="A15" s="6" t="s">
        <v>17</v>
      </c>
      <c r="B15" s="86">
        <v>1.985270573166827</v>
      </c>
      <c r="C15" s="86">
        <v>3.2340698046749918</v>
      </c>
      <c r="D15" s="86">
        <v>94.780659622158183</v>
      </c>
      <c r="E15" s="86">
        <v>100</v>
      </c>
      <c r="F15" s="86">
        <v>48.558721792126505</v>
      </c>
      <c r="G15" s="52">
        <v>6071</v>
      </c>
      <c r="I15" s="259"/>
      <c r="J15" s="259"/>
      <c r="K15" s="259"/>
      <c r="L15" s="251"/>
    </row>
    <row r="16" spans="1:12" ht="15.75" thickBot="1">
      <c r="A16" s="6" t="s">
        <v>18</v>
      </c>
      <c r="B16" s="86">
        <v>0.4148537893352221</v>
      </c>
      <c r="C16" s="86">
        <v>6.5465951634119195</v>
      </c>
      <c r="D16" s="86">
        <v>93.038551047252867</v>
      </c>
      <c r="E16" s="86">
        <v>100.00000000000001</v>
      </c>
      <c r="F16" s="86">
        <v>0.26238772832778284</v>
      </c>
      <c r="G16" s="52">
        <v>9909</v>
      </c>
      <c r="I16" s="259"/>
      <c r="J16" s="259"/>
      <c r="K16" s="259"/>
      <c r="L16" s="251"/>
    </row>
    <row r="17" spans="1:12" ht="15.75" thickBot="1">
      <c r="A17" s="6" t="s">
        <v>19</v>
      </c>
      <c r="B17" s="4"/>
      <c r="C17" s="4"/>
      <c r="D17" s="4"/>
      <c r="E17" s="4"/>
      <c r="F17" s="86">
        <v>100</v>
      </c>
      <c r="G17" s="52">
        <v>42282</v>
      </c>
      <c r="I17" s="259"/>
      <c r="J17" s="259"/>
      <c r="K17" s="259"/>
      <c r="L17" s="251"/>
    </row>
    <row r="18" spans="1:12" ht="15.75" thickBot="1">
      <c r="A18" s="6" t="s">
        <v>20</v>
      </c>
      <c r="B18" s="86">
        <v>0.24079807361541108</v>
      </c>
      <c r="C18" s="86">
        <v>7.2239422084623319</v>
      </c>
      <c r="D18" s="86">
        <v>92.535259717922258</v>
      </c>
      <c r="E18" s="86">
        <v>100</v>
      </c>
      <c r="F18" s="86">
        <v>0</v>
      </c>
      <c r="G18" s="52">
        <v>8721</v>
      </c>
      <c r="I18" s="259"/>
      <c r="J18" s="259"/>
      <c r="K18" s="259"/>
      <c r="L18" s="251"/>
    </row>
    <row r="19" spans="1:12" ht="15.75" thickBot="1">
      <c r="A19" s="6" t="s">
        <v>21</v>
      </c>
      <c r="B19" s="86">
        <v>1.0600706713780919</v>
      </c>
      <c r="C19" s="86">
        <v>3.4746760895170787</v>
      </c>
      <c r="D19" s="86">
        <v>95.465253239104825</v>
      </c>
      <c r="E19" s="86">
        <v>100</v>
      </c>
      <c r="F19" s="86">
        <v>0</v>
      </c>
      <c r="G19" s="52">
        <v>1698</v>
      </c>
      <c r="I19" s="259"/>
      <c r="J19" s="259"/>
      <c r="K19" s="259"/>
      <c r="L19" s="251"/>
    </row>
    <row r="20" spans="1:12" ht="15.75" thickBot="1">
      <c r="A20" s="6" t="s">
        <v>22</v>
      </c>
      <c r="B20" s="86">
        <v>0.24548045517901348</v>
      </c>
      <c r="C20" s="86">
        <v>7.4164222263829087</v>
      </c>
      <c r="D20" s="86">
        <v>92.338097318438088</v>
      </c>
      <c r="E20" s="86">
        <v>100.00000000000001</v>
      </c>
      <c r="F20" s="86">
        <v>4.1605125751492588E-3</v>
      </c>
      <c r="G20" s="52">
        <v>48071</v>
      </c>
      <c r="I20" s="259"/>
      <c r="J20" s="259"/>
      <c r="K20" s="259"/>
      <c r="L20" s="251"/>
    </row>
    <row r="21" spans="1:12" ht="15.75" thickBot="1">
      <c r="A21" s="6" t="s">
        <v>23</v>
      </c>
      <c r="B21" s="86">
        <v>0.18702594119073185</v>
      </c>
      <c r="C21" s="86">
        <v>12.648495133862086</v>
      </c>
      <c r="D21" s="86">
        <v>87.16447892494719</v>
      </c>
      <c r="E21" s="86">
        <v>100.00000000000001</v>
      </c>
      <c r="F21" s="86">
        <v>0</v>
      </c>
      <c r="G21" s="52">
        <v>28873</v>
      </c>
      <c r="I21" s="259"/>
      <c r="J21" s="259"/>
      <c r="K21" s="259"/>
      <c r="L21" s="251"/>
    </row>
    <row r="22" spans="1:12" ht="15.75" thickBot="1">
      <c r="A22" s="6" t="s">
        <v>24</v>
      </c>
      <c r="B22" s="86">
        <v>0.72992700729927007</v>
      </c>
      <c r="C22" s="86">
        <v>10.218978102189782</v>
      </c>
      <c r="D22" s="86">
        <v>89.051094890510953</v>
      </c>
      <c r="E22" s="86">
        <v>100</v>
      </c>
      <c r="F22" s="86">
        <v>0.25106703489831783</v>
      </c>
      <c r="G22" s="52">
        <v>3983</v>
      </c>
      <c r="I22" s="259"/>
      <c r="J22" s="259"/>
      <c r="K22" s="259"/>
      <c r="L22" s="251"/>
    </row>
    <row r="23" spans="1:12" ht="15.75" thickBot="1">
      <c r="A23" s="6" t="s">
        <v>25</v>
      </c>
      <c r="B23" s="86">
        <v>0.25465091603593404</v>
      </c>
      <c r="C23" s="86">
        <v>28.718964419608124</v>
      </c>
      <c r="D23" s="86">
        <v>71.026384664355945</v>
      </c>
      <c r="E23" s="86">
        <v>100</v>
      </c>
      <c r="F23" s="86">
        <v>0</v>
      </c>
      <c r="G23" s="52">
        <v>14137</v>
      </c>
      <c r="I23" s="259"/>
      <c r="J23" s="259"/>
      <c r="K23" s="259"/>
      <c r="L23" s="251"/>
    </row>
    <row r="24" spans="1:12" ht="15.75" thickBot="1">
      <c r="A24" s="6" t="s">
        <v>26</v>
      </c>
      <c r="B24" s="86">
        <v>0.92255096654181645</v>
      </c>
      <c r="C24" s="86">
        <v>13.951383826449812</v>
      </c>
      <c r="D24" s="86">
        <v>85.126065207008367</v>
      </c>
      <c r="E24" s="86">
        <v>100</v>
      </c>
      <c r="F24" s="86">
        <v>0.28325061412743768</v>
      </c>
      <c r="G24" s="52">
        <v>39894</v>
      </c>
      <c r="I24" s="259"/>
      <c r="J24" s="259"/>
      <c r="K24" s="259"/>
      <c r="L24" s="251"/>
    </row>
    <row r="25" spans="1:12" ht="15.75" thickBot="1">
      <c r="A25" s="6" t="s">
        <v>27</v>
      </c>
      <c r="B25" s="86">
        <v>0.34498108168261743</v>
      </c>
      <c r="C25" s="86">
        <v>3.794791898508791</v>
      </c>
      <c r="D25" s="86">
        <v>95.86022701980859</v>
      </c>
      <c r="E25" s="86">
        <v>100</v>
      </c>
      <c r="F25" s="86">
        <v>0</v>
      </c>
      <c r="G25" s="52">
        <v>8986</v>
      </c>
      <c r="I25" s="259"/>
      <c r="J25" s="259"/>
      <c r="K25" s="259"/>
      <c r="L25" s="251"/>
    </row>
    <row r="26" spans="1:12" ht="15.75" thickBot="1">
      <c r="A26" s="9" t="s">
        <v>28</v>
      </c>
      <c r="B26" s="87">
        <v>1.0446724789753878</v>
      </c>
      <c r="C26" s="87">
        <v>10.824782038422962</v>
      </c>
      <c r="D26" s="87">
        <v>88.130545482601647</v>
      </c>
      <c r="E26" s="87">
        <v>100</v>
      </c>
      <c r="F26" s="87">
        <v>10.637006938427488</v>
      </c>
      <c r="G26" s="53">
        <v>435113</v>
      </c>
    </row>
    <row r="27" spans="1:12" ht="15.75" thickTop="1"/>
    <row r="29" spans="1:12">
      <c r="A29" s="279"/>
    </row>
  </sheetData>
  <mergeCells count="4">
    <mergeCell ref="A3:A4"/>
    <mergeCell ref="B3:F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glio34">
    <tabColor rgb="FF92D050"/>
  </sheetPr>
  <dimension ref="A1:E26"/>
  <sheetViews>
    <sheetView workbookViewId="0">
      <selection activeCell="C34" sqref="C34"/>
    </sheetView>
  </sheetViews>
  <sheetFormatPr defaultColWidth="8.85546875" defaultRowHeight="15"/>
  <cols>
    <col min="3" max="3" width="24" customWidth="1"/>
  </cols>
  <sheetData>
    <row r="1" spans="1:5" ht="29.25" customHeight="1" thickBot="1">
      <c r="A1" s="344" t="s">
        <v>174</v>
      </c>
      <c r="B1" s="344"/>
      <c r="C1" s="344"/>
      <c r="D1" s="344"/>
      <c r="E1" s="344"/>
    </row>
    <row r="2" spans="1:5" ht="15.75" hidden="1" thickBot="1"/>
    <row r="3" spans="1:5" ht="54.75" customHeight="1" thickTop="1" thickBot="1">
      <c r="A3" s="405"/>
      <c r="B3" s="405"/>
      <c r="C3" s="405"/>
      <c r="D3" s="54" t="s">
        <v>175</v>
      </c>
      <c r="E3" s="54" t="s">
        <v>176</v>
      </c>
    </row>
    <row r="4" spans="1:5" ht="15.75" thickBot="1">
      <c r="A4" s="406" t="s">
        <v>129</v>
      </c>
      <c r="B4" s="406"/>
      <c r="C4" s="55" t="s">
        <v>177</v>
      </c>
      <c r="D4" s="88">
        <v>10.24952138869673</v>
      </c>
      <c r="E4" s="88">
        <v>1.920650497686808</v>
      </c>
    </row>
    <row r="5" spans="1:5" ht="15.75" thickBot="1">
      <c r="A5" s="399"/>
      <c r="B5" s="402" t="s">
        <v>130</v>
      </c>
      <c r="C5" s="402"/>
      <c r="D5" s="69">
        <v>0.91599150984909261</v>
      </c>
      <c r="E5" s="69">
        <v>2.2877442273534636</v>
      </c>
    </row>
    <row r="6" spans="1:5" ht="15.75" thickBot="1">
      <c r="A6" s="401"/>
      <c r="B6" s="402" t="s">
        <v>131</v>
      </c>
      <c r="C6" s="402"/>
      <c r="D6" s="69">
        <v>1.8624465943132151</v>
      </c>
      <c r="E6" s="69">
        <v>11.053779396555601</v>
      </c>
    </row>
    <row r="7" spans="1:5" ht="15.75" thickBot="1">
      <c r="A7" s="6"/>
      <c r="B7" s="6"/>
      <c r="C7" s="21"/>
      <c r="D7" s="21"/>
      <c r="E7" s="8"/>
    </row>
    <row r="8" spans="1:5" ht="15.75" thickBot="1">
      <c r="A8" s="398" t="s">
        <v>178</v>
      </c>
      <c r="B8" s="398"/>
      <c r="C8" s="55" t="s">
        <v>179</v>
      </c>
      <c r="D8" s="88">
        <v>11.70753344533489</v>
      </c>
      <c r="E8" s="88">
        <v>3.3294799282025589</v>
      </c>
    </row>
    <row r="9" spans="1:5" ht="15.75" thickBot="1">
      <c r="A9" s="399"/>
      <c r="B9" s="402" t="s">
        <v>180</v>
      </c>
      <c r="C9" s="402"/>
      <c r="D9" s="69">
        <v>1.1856946595612492</v>
      </c>
      <c r="E9" s="69">
        <v>2.3340691922203063</v>
      </c>
    </row>
    <row r="10" spans="1:5" ht="15.75" thickBot="1">
      <c r="A10" s="400"/>
      <c r="B10" s="402" t="s">
        <v>181</v>
      </c>
      <c r="C10" s="402"/>
      <c r="D10" s="69">
        <v>0.86349494503132118</v>
      </c>
      <c r="E10" s="69">
        <v>3.4955912680584804</v>
      </c>
    </row>
    <row r="11" spans="1:5" ht="15.75" thickBot="1">
      <c r="A11" s="400"/>
      <c r="B11" s="402" t="s">
        <v>182</v>
      </c>
      <c r="C11" s="402"/>
      <c r="D11" s="69">
        <v>1.0698216600756065</v>
      </c>
      <c r="E11" s="69">
        <v>6.4965315734090705</v>
      </c>
    </row>
    <row r="12" spans="1:5" ht="15.75" thickBot="1">
      <c r="A12" s="401"/>
      <c r="B12" s="402" t="s">
        <v>183</v>
      </c>
      <c r="C12" s="402"/>
      <c r="D12" s="69">
        <v>2.9784835102884526</v>
      </c>
      <c r="E12" s="69">
        <v>11.147139357256089</v>
      </c>
    </row>
    <row r="13" spans="1:5" ht="15.75" thickBot="1">
      <c r="A13" s="396"/>
      <c r="B13" s="396"/>
      <c r="C13" s="396"/>
      <c r="D13" s="396"/>
      <c r="E13" s="396"/>
    </row>
    <row r="14" spans="1:5" ht="15.75" thickBot="1">
      <c r="A14" s="398" t="s">
        <v>184</v>
      </c>
      <c r="B14" s="398"/>
      <c r="C14" s="55" t="s">
        <v>177</v>
      </c>
      <c r="D14" s="88">
        <v>9.9279957160553689</v>
      </c>
      <c r="E14" s="88">
        <v>1.6009634278911455</v>
      </c>
    </row>
    <row r="15" spans="1:5" ht="15.75" thickBot="1">
      <c r="A15" s="399"/>
      <c r="B15" s="402" t="s">
        <v>110</v>
      </c>
      <c r="C15" s="402"/>
      <c r="D15" s="69">
        <v>3.2045454545454541</v>
      </c>
      <c r="E15" s="69">
        <v>13.581066135810662</v>
      </c>
    </row>
    <row r="16" spans="1:5" ht="15.75" thickBot="1">
      <c r="A16" s="400"/>
      <c r="B16" s="402" t="s">
        <v>185</v>
      </c>
      <c r="C16" s="402"/>
      <c r="D16" s="69">
        <v>1.2047661466004604</v>
      </c>
      <c r="E16" s="69">
        <v>6.0343835774041388</v>
      </c>
    </row>
    <row r="17" spans="1:5" ht="15.75" thickBot="1">
      <c r="A17" s="400"/>
      <c r="B17" s="402" t="s">
        <v>186</v>
      </c>
      <c r="C17" s="402"/>
      <c r="D17" s="69">
        <v>1.0174932202596096</v>
      </c>
      <c r="E17" s="69">
        <v>3.1908867281771127</v>
      </c>
    </row>
    <row r="18" spans="1:5" ht="15.75" thickBot="1">
      <c r="A18" s="401"/>
      <c r="B18" s="403" t="s">
        <v>113</v>
      </c>
      <c r="C18" s="403"/>
      <c r="D18" s="69">
        <v>2.7</v>
      </c>
      <c r="E18" s="69">
        <v>6.5</v>
      </c>
    </row>
    <row r="19" spans="1:5" ht="15.75" thickBot="1">
      <c r="A19" s="396" t="s">
        <v>187</v>
      </c>
      <c r="B19" s="396"/>
      <c r="C19" s="396"/>
      <c r="D19" s="396"/>
      <c r="E19" s="396"/>
    </row>
    <row r="20" spans="1:5" ht="15.75" thickBot="1">
      <c r="A20" s="398" t="s">
        <v>188</v>
      </c>
      <c r="B20" s="398"/>
      <c r="C20" s="55" t="s">
        <v>177</v>
      </c>
      <c r="D20" s="88">
        <v>11.821067171056713</v>
      </c>
      <c r="E20" s="88">
        <v>12.818279389491924</v>
      </c>
    </row>
    <row r="21" spans="1:5" ht="15.75" thickBot="1">
      <c r="A21" s="399"/>
      <c r="B21" s="402" t="s">
        <v>136</v>
      </c>
      <c r="C21" s="402"/>
      <c r="D21" s="69">
        <v>1.2555767520691934</v>
      </c>
      <c r="E21" s="69">
        <v>4.4842911169135258</v>
      </c>
    </row>
    <row r="22" spans="1:5" ht="15.75" thickBot="1">
      <c r="A22" s="400"/>
      <c r="B22" s="402" t="s">
        <v>135</v>
      </c>
      <c r="C22" s="402"/>
      <c r="D22" s="69">
        <v>0.97562983698336903</v>
      </c>
      <c r="E22" s="69">
        <v>4.1930962195167609</v>
      </c>
    </row>
    <row r="23" spans="1:5" ht="15.75" thickBot="1">
      <c r="A23" s="400"/>
      <c r="B23" s="402" t="s">
        <v>137</v>
      </c>
      <c r="C23" s="402"/>
      <c r="D23" s="69">
        <v>1.0130961205831479</v>
      </c>
      <c r="E23" s="69">
        <v>4.7380295813487088</v>
      </c>
    </row>
    <row r="24" spans="1:5" ht="15.75" thickBot="1">
      <c r="A24" s="400"/>
      <c r="B24" s="402" t="s">
        <v>138</v>
      </c>
      <c r="C24" s="402"/>
      <c r="D24" s="69">
        <v>1.088321473419841</v>
      </c>
      <c r="E24" s="69">
        <v>4.2799915665190804</v>
      </c>
    </row>
    <row r="25" spans="1:5" ht="15.75" thickBot="1">
      <c r="A25" s="404"/>
      <c r="B25" s="397" t="s">
        <v>139</v>
      </c>
      <c r="C25" s="397"/>
      <c r="D25" s="69">
        <v>0</v>
      </c>
      <c r="E25" s="69">
        <v>7.0028011204481793</v>
      </c>
    </row>
    <row r="26" spans="1:5" ht="15.75" thickTop="1"/>
  </sheetData>
  <mergeCells count="27">
    <mergeCell ref="A1:E1"/>
    <mergeCell ref="A9:A12"/>
    <mergeCell ref="A8:B8"/>
    <mergeCell ref="A3:C3"/>
    <mergeCell ref="A4:B4"/>
    <mergeCell ref="A5:A6"/>
    <mergeCell ref="B5:C5"/>
    <mergeCell ref="B6:C6"/>
    <mergeCell ref="B9:C9"/>
    <mergeCell ref="B10:C10"/>
    <mergeCell ref="B11:C11"/>
    <mergeCell ref="B12:C12"/>
    <mergeCell ref="A13:E13"/>
    <mergeCell ref="B25:C25"/>
    <mergeCell ref="A14:B14"/>
    <mergeCell ref="A15:A18"/>
    <mergeCell ref="B15:C15"/>
    <mergeCell ref="B16:C16"/>
    <mergeCell ref="B17:C17"/>
    <mergeCell ref="B18:C18"/>
    <mergeCell ref="A21:A25"/>
    <mergeCell ref="B21:C21"/>
    <mergeCell ref="B22:C22"/>
    <mergeCell ref="B23:C23"/>
    <mergeCell ref="B24:C24"/>
    <mergeCell ref="A19:E19"/>
    <mergeCell ref="A20:B20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E17"/>
  <sheetViews>
    <sheetView workbookViewId="0">
      <selection activeCell="E18" sqref="E18"/>
    </sheetView>
  </sheetViews>
  <sheetFormatPr defaultColWidth="8.85546875" defaultRowHeight="15"/>
  <cols>
    <col min="1" max="1" width="20.140625" style="258" customWidth="1"/>
    <col min="2" max="2" width="11.42578125" style="258" bestFit="1" customWidth="1"/>
    <col min="3" max="3" width="16.140625" style="258" customWidth="1"/>
    <col min="4" max="4" width="14.42578125" style="258" customWidth="1"/>
    <col min="5" max="16384" width="8.85546875" style="258"/>
  </cols>
  <sheetData>
    <row r="1" spans="1:5" ht="34.5" customHeight="1">
      <c r="A1" s="344" t="s">
        <v>189</v>
      </c>
      <c r="B1" s="344"/>
      <c r="C1" s="344"/>
      <c r="D1" s="344"/>
    </row>
    <row r="2" spans="1:5" ht="15.75" thickBot="1"/>
    <row r="3" spans="1:5" ht="48" customHeight="1" thickTop="1" thickBot="1">
      <c r="A3" s="346" t="s">
        <v>190</v>
      </c>
      <c r="B3" s="356" t="s">
        <v>191</v>
      </c>
      <c r="C3" s="356"/>
      <c r="D3" s="393" t="s">
        <v>108</v>
      </c>
    </row>
    <row r="4" spans="1:5" ht="15.75" thickBot="1">
      <c r="A4" s="347"/>
      <c r="B4" s="291" t="s">
        <v>192</v>
      </c>
      <c r="C4" s="291" t="s">
        <v>193</v>
      </c>
      <c r="D4" s="394"/>
    </row>
    <row r="5" spans="1:5" ht="15.75" thickBot="1">
      <c r="A5" s="6" t="s">
        <v>170</v>
      </c>
      <c r="B5" s="69">
        <v>0.86295933496494603</v>
      </c>
      <c r="C5" s="69">
        <v>2.1805425444978175</v>
      </c>
      <c r="D5" s="69">
        <v>1.0786549020008793</v>
      </c>
    </row>
    <row r="6" spans="1:5" ht="15.75" thickBot="1">
      <c r="A6" s="6" t="s">
        <v>171</v>
      </c>
      <c r="B6" s="69">
        <v>10.998292429573818</v>
      </c>
      <c r="C6" s="69">
        <v>9.6290685854378033</v>
      </c>
      <c r="D6" s="69">
        <v>10.780158884333432</v>
      </c>
    </row>
    <row r="7" spans="1:5" ht="15.75" thickBot="1">
      <c r="A7" s="6" t="s">
        <v>172</v>
      </c>
      <c r="B7" s="69">
        <v>88.138748235461236</v>
      </c>
      <c r="C7" s="69">
        <v>88.190388870064382</v>
      </c>
      <c r="D7" s="69">
        <v>88.141186213665691</v>
      </c>
    </row>
    <row r="8" spans="1:5" ht="15.75" thickBot="1">
      <c r="A8" s="56" t="s">
        <v>28</v>
      </c>
      <c r="B8" s="70">
        <v>100</v>
      </c>
      <c r="C8" s="70">
        <v>100</v>
      </c>
      <c r="D8" s="70">
        <v>100</v>
      </c>
    </row>
    <row r="9" spans="1:5" ht="15.75" thickTop="1"/>
    <row r="14" spans="1:5">
      <c r="C14" s="259"/>
      <c r="D14" s="259"/>
      <c r="E14" s="259"/>
    </row>
    <row r="15" spans="1:5">
      <c r="C15" s="259"/>
      <c r="D15" s="259"/>
      <c r="E15" s="259"/>
    </row>
    <row r="16" spans="1:5">
      <c r="C16" s="259"/>
      <c r="D16" s="259"/>
      <c r="E16" s="259"/>
    </row>
    <row r="17" spans="3:5">
      <c r="C17" s="259"/>
      <c r="D17" s="259"/>
      <c r="E17" s="259"/>
    </row>
  </sheetData>
  <mergeCells count="4">
    <mergeCell ref="A1:D1"/>
    <mergeCell ref="A3:A4"/>
    <mergeCell ref="B3:C3"/>
    <mergeCell ref="D3:D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oglio36">
    <tabColor rgb="FF92D050"/>
  </sheetPr>
  <dimension ref="A1:K27"/>
  <sheetViews>
    <sheetView workbookViewId="0">
      <selection activeCell="D29" sqref="D29"/>
    </sheetView>
  </sheetViews>
  <sheetFormatPr defaultColWidth="8.85546875" defaultRowHeight="15"/>
  <cols>
    <col min="1" max="1" width="21.140625" customWidth="1"/>
    <col min="2" max="2" width="9.28515625" bestFit="1" customWidth="1"/>
    <col min="3" max="5" width="9.42578125" bestFit="1" customWidth="1"/>
    <col min="6" max="6" width="10.42578125" bestFit="1" customWidth="1"/>
    <col min="7" max="7" width="13" customWidth="1"/>
  </cols>
  <sheetData>
    <row r="1" spans="1:11" ht="32.25" customHeight="1">
      <c r="A1" s="344" t="s">
        <v>194</v>
      </c>
      <c r="B1" s="344"/>
      <c r="C1" s="344"/>
      <c r="D1" s="344"/>
      <c r="E1" s="344"/>
      <c r="F1" s="344"/>
      <c r="G1" s="344"/>
    </row>
    <row r="2" spans="1:11" ht="15.75" thickBot="1"/>
    <row r="3" spans="1:11" ht="35.25" customHeight="1" thickTop="1" thickBot="1">
      <c r="A3" s="349" t="s">
        <v>4</v>
      </c>
      <c r="B3" s="349" t="s">
        <v>195</v>
      </c>
      <c r="C3" s="372" t="s">
        <v>196</v>
      </c>
      <c r="D3" s="372"/>
      <c r="E3" s="372"/>
      <c r="F3" s="372"/>
      <c r="G3" s="349" t="s">
        <v>197</v>
      </c>
    </row>
    <row r="4" spans="1:11" ht="15.75" thickBot="1">
      <c r="A4" s="351"/>
      <c r="B4" s="351"/>
      <c r="C4" s="89" t="s">
        <v>406</v>
      </c>
      <c r="D4" s="89" t="s">
        <v>407</v>
      </c>
      <c r="E4" s="19" t="s">
        <v>198</v>
      </c>
      <c r="F4" s="19" t="s">
        <v>28</v>
      </c>
      <c r="G4" s="351"/>
    </row>
    <row r="5" spans="1:11" ht="15.75" thickBot="1">
      <c r="A5" s="6" t="s">
        <v>7</v>
      </c>
      <c r="B5" s="69">
        <v>3.9706416788399186</v>
      </c>
      <c r="C5" s="69">
        <v>49.706060498093848</v>
      </c>
      <c r="D5" s="69">
        <v>37.805964299711405</v>
      </c>
      <c r="E5" s="69">
        <v>12.042612320518758</v>
      </c>
      <c r="F5" s="69">
        <v>100</v>
      </c>
      <c r="G5" s="69">
        <v>0.44536288167598959</v>
      </c>
      <c r="I5" s="258"/>
      <c r="J5" s="258"/>
      <c r="K5" s="258"/>
    </row>
    <row r="6" spans="1:11" ht="15.75" thickBot="1">
      <c r="A6" s="6" t="s">
        <v>8</v>
      </c>
      <c r="B6" s="69">
        <v>5.1871412169919635</v>
      </c>
      <c r="C6" s="69">
        <v>19.862227324913892</v>
      </c>
      <c r="D6" s="69">
        <v>54.535017221584383</v>
      </c>
      <c r="E6" s="69">
        <v>25.25832376578645</v>
      </c>
      <c r="F6" s="69">
        <v>100</v>
      </c>
      <c r="G6" s="69">
        <v>0.34443168771526977</v>
      </c>
      <c r="I6" s="259"/>
      <c r="J6" s="259"/>
      <c r="K6" s="259"/>
    </row>
    <row r="7" spans="1:11" ht="15.75" thickBot="1">
      <c r="A7" s="6" t="s">
        <v>9</v>
      </c>
      <c r="B7" s="69">
        <v>5.0938170547564177</v>
      </c>
      <c r="C7" s="69">
        <v>35.737370526371556</v>
      </c>
      <c r="D7" s="69">
        <v>33.939971919785954</v>
      </c>
      <c r="E7" s="69">
        <v>29.522636361228109</v>
      </c>
      <c r="F7" s="69">
        <v>100</v>
      </c>
      <c r="G7" s="69">
        <v>0.80002119261437388</v>
      </c>
      <c r="I7" s="259"/>
      <c r="J7" s="259"/>
      <c r="K7" s="259"/>
    </row>
    <row r="8" spans="1:11" ht="15.75" thickBot="1">
      <c r="A8" s="6" t="s">
        <v>10</v>
      </c>
      <c r="B8" s="69">
        <v>4.233928900349972</v>
      </c>
      <c r="C8" s="69">
        <v>35.531405415361945</v>
      </c>
      <c r="D8" s="69">
        <v>52.293240007367835</v>
      </c>
      <c r="E8" s="69">
        <v>10.425492724258611</v>
      </c>
      <c r="F8" s="69">
        <v>100</v>
      </c>
      <c r="G8" s="69">
        <v>1.7498618530116041</v>
      </c>
      <c r="I8" s="259"/>
      <c r="J8" s="259"/>
      <c r="K8" s="259"/>
    </row>
    <row r="9" spans="1:11" ht="15.75" thickBot="1">
      <c r="A9" s="6" t="s">
        <v>11</v>
      </c>
      <c r="B9" s="69">
        <v>4.0752068187515667</v>
      </c>
      <c r="C9" s="69">
        <v>41.739784407119579</v>
      </c>
      <c r="D9" s="69">
        <v>48.583604913512154</v>
      </c>
      <c r="E9" s="69">
        <v>8.3980947605916274</v>
      </c>
      <c r="F9" s="69">
        <v>100</v>
      </c>
      <c r="G9" s="69">
        <v>1.2785159187766357</v>
      </c>
      <c r="I9" s="259"/>
      <c r="J9" s="259"/>
      <c r="K9" s="259"/>
    </row>
    <row r="10" spans="1:11" ht="15.75" thickBot="1">
      <c r="A10" s="6" t="s">
        <v>12</v>
      </c>
      <c r="B10" s="69">
        <v>4.6244232276038186</v>
      </c>
      <c r="C10" s="69">
        <v>39.946022809715892</v>
      </c>
      <c r="D10" s="69">
        <v>38.724281029629417</v>
      </c>
      <c r="E10" s="69">
        <v>20.491018311616706</v>
      </c>
      <c r="F10" s="69">
        <v>100</v>
      </c>
      <c r="G10" s="69">
        <v>0.83867784903798714</v>
      </c>
      <c r="I10" s="259"/>
      <c r="J10" s="259"/>
      <c r="K10" s="259"/>
    </row>
    <row r="11" spans="1:11" ht="15.75" thickBot="1">
      <c r="A11" s="6" t="s">
        <v>13</v>
      </c>
      <c r="B11" s="69">
        <v>5.2801522967329895</v>
      </c>
      <c r="C11" s="69">
        <v>20.719724883321049</v>
      </c>
      <c r="D11" s="69">
        <v>53.242446573323512</v>
      </c>
      <c r="E11" s="69">
        <v>25.902726602800296</v>
      </c>
      <c r="F11" s="69">
        <v>100</v>
      </c>
      <c r="G11" s="69">
        <v>0.13510194055514615</v>
      </c>
      <c r="I11" s="259"/>
      <c r="J11" s="259"/>
      <c r="K11" s="259"/>
    </row>
    <row r="12" spans="1:11" ht="15.75" thickBot="1">
      <c r="A12" s="6" t="s">
        <v>14</v>
      </c>
      <c r="B12" s="69">
        <v>6.0359852839733268</v>
      </c>
      <c r="C12" s="69">
        <v>19.015865716256609</v>
      </c>
      <c r="D12" s="69">
        <v>25.74154978155898</v>
      </c>
      <c r="E12" s="69">
        <v>49.494136583122554</v>
      </c>
      <c r="F12" s="69">
        <v>100</v>
      </c>
      <c r="G12" s="69">
        <v>5.7484479190618529</v>
      </c>
      <c r="I12" s="259"/>
      <c r="J12" s="259"/>
      <c r="K12" s="259"/>
    </row>
    <row r="13" spans="1:11" ht="15.75" thickBot="1">
      <c r="A13" s="6" t="s">
        <v>15</v>
      </c>
      <c r="B13" s="69">
        <v>4.7663433020266934</v>
      </c>
      <c r="C13" s="69">
        <v>38.11171527434503</v>
      </c>
      <c r="D13" s="69">
        <v>38.606030647553141</v>
      </c>
      <c r="E13" s="69">
        <v>22.707612456747405</v>
      </c>
      <c r="F13" s="69">
        <v>100</v>
      </c>
      <c r="G13" s="69">
        <v>0.57464162135442409</v>
      </c>
      <c r="I13" s="259"/>
      <c r="J13" s="259"/>
      <c r="K13" s="259"/>
    </row>
    <row r="14" spans="1:11" ht="15.75" thickBot="1">
      <c r="A14" s="6" t="s">
        <v>16</v>
      </c>
      <c r="B14" s="69">
        <v>5.138102295029439</v>
      </c>
      <c r="C14" s="69">
        <v>33.123723314775503</v>
      </c>
      <c r="D14" s="69">
        <v>35.566948371850842</v>
      </c>
      <c r="E14" s="69">
        <v>29.831377418192012</v>
      </c>
      <c r="F14" s="69">
        <v>100</v>
      </c>
      <c r="G14" s="69">
        <v>1.4779508951816398</v>
      </c>
      <c r="I14" s="259"/>
      <c r="J14" s="259"/>
      <c r="K14" s="259"/>
    </row>
    <row r="15" spans="1:11" ht="15.75" thickBot="1">
      <c r="A15" s="6" t="s">
        <v>17</v>
      </c>
      <c r="B15" s="69">
        <v>6.2638774501729531</v>
      </c>
      <c r="C15" s="69">
        <v>7.9229122055674521</v>
      </c>
      <c r="D15" s="69">
        <v>44.37489705155658</v>
      </c>
      <c r="E15" s="69">
        <v>46.895074946466806</v>
      </c>
      <c r="F15" s="69">
        <v>100</v>
      </c>
      <c r="G15" s="69">
        <v>0.80711579640915831</v>
      </c>
      <c r="I15" s="259"/>
      <c r="J15" s="259"/>
      <c r="K15" s="259"/>
    </row>
    <row r="16" spans="1:11" ht="15.75" thickBot="1">
      <c r="A16" s="6" t="s">
        <v>18</v>
      </c>
      <c r="B16" s="69">
        <v>5.3325259864769405</v>
      </c>
      <c r="C16" s="69">
        <v>23.695630235139774</v>
      </c>
      <c r="D16" s="69">
        <v>46.109597335755375</v>
      </c>
      <c r="E16" s="69">
        <v>29.851650015137754</v>
      </c>
      <c r="F16" s="69">
        <v>100</v>
      </c>
      <c r="G16" s="69">
        <v>0.34312241396710064</v>
      </c>
      <c r="I16" s="259"/>
      <c r="J16" s="259"/>
      <c r="K16" s="259"/>
    </row>
    <row r="17" spans="1:11" ht="15.75" thickBot="1">
      <c r="A17" s="6" t="s">
        <v>19</v>
      </c>
      <c r="B17" s="77" t="s">
        <v>52</v>
      </c>
      <c r="C17" s="77" t="s">
        <v>52</v>
      </c>
      <c r="D17" s="77" t="s">
        <v>52</v>
      </c>
      <c r="E17" s="77" t="s">
        <v>52</v>
      </c>
      <c r="F17" s="77" t="s">
        <v>52</v>
      </c>
      <c r="G17" s="69">
        <v>100</v>
      </c>
      <c r="I17" s="259"/>
      <c r="J17" s="259"/>
      <c r="K17" s="259"/>
    </row>
    <row r="18" spans="1:11" ht="15.75" thickBot="1">
      <c r="A18" s="6" t="s">
        <v>20</v>
      </c>
      <c r="B18" s="69">
        <v>6.4299965600275195</v>
      </c>
      <c r="C18" s="69">
        <v>3.772503153308107</v>
      </c>
      <c r="D18" s="69">
        <v>44.742575392730195</v>
      </c>
      <c r="E18" s="69">
        <v>50.464396284829725</v>
      </c>
      <c r="F18" s="69">
        <v>100</v>
      </c>
      <c r="G18" s="69">
        <v>1.0205251691319801</v>
      </c>
      <c r="I18" s="259"/>
      <c r="J18" s="259"/>
      <c r="K18" s="259"/>
    </row>
    <row r="19" spans="1:11" ht="15.75" thickBot="1">
      <c r="A19" s="6" t="s">
        <v>21</v>
      </c>
      <c r="B19" s="69">
        <v>6.2573616018845701</v>
      </c>
      <c r="C19" s="69">
        <v>4.6525323910482914</v>
      </c>
      <c r="D19" s="69">
        <v>46.584216725559479</v>
      </c>
      <c r="E19" s="69">
        <v>47.703180212014132</v>
      </c>
      <c r="F19" s="69">
        <v>100</v>
      </c>
      <c r="G19" s="69">
        <v>1.0600706713780919</v>
      </c>
      <c r="I19" s="259"/>
      <c r="J19" s="259"/>
      <c r="K19" s="259"/>
    </row>
    <row r="20" spans="1:11" ht="15.75" thickBot="1">
      <c r="A20" s="6" t="s">
        <v>22</v>
      </c>
      <c r="B20" s="69">
        <v>6.2203823511056564</v>
      </c>
      <c r="C20" s="69">
        <v>5.7664704291568727</v>
      </c>
      <c r="D20" s="69">
        <v>28.430862682282459</v>
      </c>
      <c r="E20" s="69">
        <v>56.025462336959905</v>
      </c>
      <c r="F20" s="69">
        <v>100</v>
      </c>
      <c r="G20" s="69">
        <v>9.7772045516007573</v>
      </c>
      <c r="I20" s="259"/>
      <c r="J20" s="259"/>
      <c r="K20" s="259"/>
    </row>
    <row r="21" spans="1:11" ht="15.75" thickBot="1">
      <c r="A21" s="6" t="s">
        <v>23</v>
      </c>
      <c r="B21" s="69">
        <v>6.379004606379663</v>
      </c>
      <c r="C21" s="69">
        <v>4.436670938246805</v>
      </c>
      <c r="D21" s="69">
        <v>45.530426349877047</v>
      </c>
      <c r="E21" s="69">
        <v>49.561874415543933</v>
      </c>
      <c r="F21" s="69">
        <v>100</v>
      </c>
      <c r="G21" s="69">
        <v>0.47102829633221355</v>
      </c>
      <c r="I21" s="259"/>
      <c r="J21" s="259"/>
      <c r="K21" s="259"/>
    </row>
    <row r="22" spans="1:11" ht="15.75" thickBot="1">
      <c r="A22" s="6" t="s">
        <v>24</v>
      </c>
      <c r="B22" s="69">
        <v>7.0140597539543057</v>
      </c>
      <c r="C22" s="69">
        <v>2.5357770524730103</v>
      </c>
      <c r="D22" s="69">
        <v>31.006778809942254</v>
      </c>
      <c r="E22" s="69">
        <v>65.679136329399938</v>
      </c>
      <c r="F22" s="69">
        <v>100</v>
      </c>
      <c r="G22" s="69">
        <v>0.7783078081847854</v>
      </c>
      <c r="I22" s="259"/>
      <c r="J22" s="259"/>
      <c r="K22" s="259"/>
    </row>
    <row r="23" spans="1:11" ht="15.75" thickBot="1">
      <c r="A23" s="6" t="s">
        <v>25</v>
      </c>
      <c r="B23" s="69">
        <v>6.9591851170686851</v>
      </c>
      <c r="C23" s="69">
        <v>5.6659828817995335</v>
      </c>
      <c r="D23" s="69">
        <v>32.899483624531371</v>
      </c>
      <c r="E23" s="69">
        <v>60.974747117493102</v>
      </c>
      <c r="F23" s="69">
        <v>100</v>
      </c>
      <c r="G23" s="69">
        <v>0.45978637617599205</v>
      </c>
      <c r="I23" s="259"/>
      <c r="J23" s="259"/>
      <c r="K23" s="259"/>
    </row>
    <row r="24" spans="1:11" ht="15.75" thickBot="1">
      <c r="A24" s="6" t="s">
        <v>26</v>
      </c>
      <c r="B24" s="69">
        <v>5.9815009775906152</v>
      </c>
      <c r="C24" s="69">
        <v>8.610317340953527</v>
      </c>
      <c r="D24" s="69">
        <v>42.432445981851906</v>
      </c>
      <c r="E24" s="69">
        <v>43.334837318895069</v>
      </c>
      <c r="F24" s="69">
        <v>100</v>
      </c>
      <c r="G24" s="69">
        <v>5.6223993582994938</v>
      </c>
      <c r="I24" s="259"/>
      <c r="J24" s="259"/>
      <c r="K24" s="259"/>
    </row>
    <row r="25" spans="1:11" ht="15.75" thickBot="1">
      <c r="A25" s="6" t="s">
        <v>27</v>
      </c>
      <c r="B25" s="69">
        <v>7.1851769419096376</v>
      </c>
      <c r="C25" s="69">
        <v>5.7979078566659252</v>
      </c>
      <c r="D25" s="69">
        <v>23.992877809926551</v>
      </c>
      <c r="E25" s="69">
        <v>69.864233251724912</v>
      </c>
      <c r="F25" s="69">
        <v>100</v>
      </c>
      <c r="G25" s="69">
        <v>0.34498108168261743</v>
      </c>
      <c r="I25" s="259"/>
      <c r="J25" s="259"/>
      <c r="K25" s="259"/>
    </row>
    <row r="26" spans="1:11" ht="15.75" thickBot="1">
      <c r="A26" s="9" t="s">
        <v>28</v>
      </c>
      <c r="B26" s="70">
        <v>4.9354144785377594</v>
      </c>
      <c r="C26" s="70">
        <v>21.73205581078938</v>
      </c>
      <c r="D26" s="70">
        <v>33.674011118950709</v>
      </c>
      <c r="E26" s="70">
        <v>32.66346902988419</v>
      </c>
      <c r="F26" s="70">
        <v>100</v>
      </c>
      <c r="G26" s="70">
        <v>11.930464040375718</v>
      </c>
      <c r="I26" s="259"/>
      <c r="J26" s="259"/>
      <c r="K26" s="259"/>
    </row>
    <row r="27" spans="1:11" ht="15.75" thickTop="1">
      <c r="I27" s="259"/>
      <c r="J27" s="259"/>
      <c r="K27" s="259"/>
    </row>
  </sheetData>
  <mergeCells count="5">
    <mergeCell ref="A3:A4"/>
    <mergeCell ref="B3:B4"/>
    <mergeCell ref="C3:F3"/>
    <mergeCell ref="G3:G4"/>
    <mergeCell ref="A1:G1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oglio37">
    <tabColor rgb="FF92D050"/>
  </sheetPr>
  <dimension ref="A1:F18"/>
  <sheetViews>
    <sheetView workbookViewId="0">
      <selection activeCell="A9" sqref="A9"/>
    </sheetView>
  </sheetViews>
  <sheetFormatPr defaultColWidth="8.85546875" defaultRowHeight="15"/>
  <cols>
    <col min="1" max="1" width="23.42578125" customWidth="1"/>
    <col min="3" max="3" width="9.42578125" bestFit="1" customWidth="1"/>
  </cols>
  <sheetData>
    <row r="1" spans="1:6" ht="28.5" customHeight="1">
      <c r="A1" s="344" t="s">
        <v>199</v>
      </c>
      <c r="B1" s="344"/>
      <c r="C1" s="344"/>
      <c r="D1" s="344"/>
    </row>
    <row r="2" spans="1:6" ht="15.75" thickBot="1"/>
    <row r="3" spans="1:6" ht="16.5" thickTop="1" thickBot="1">
      <c r="A3" s="393" t="s">
        <v>191</v>
      </c>
      <c r="B3" s="356" t="s">
        <v>200</v>
      </c>
      <c r="C3" s="356"/>
      <c r="D3" s="356"/>
    </row>
    <row r="4" spans="1:6" ht="15.75" thickBot="1">
      <c r="A4" s="394"/>
      <c r="B4" s="20">
        <v>2016</v>
      </c>
      <c r="C4" s="20">
        <v>2017</v>
      </c>
      <c r="D4" s="20">
        <v>2018</v>
      </c>
    </row>
    <row r="5" spans="1:6" ht="15.75" thickBot="1">
      <c r="A5" s="6" t="s">
        <v>201</v>
      </c>
      <c r="B5" s="77">
        <v>5.5215640953655525</v>
      </c>
      <c r="C5" s="77">
        <v>5.5249305796843533</v>
      </c>
      <c r="D5" s="77">
        <v>5.6115227427305721</v>
      </c>
      <c r="E5" s="245"/>
    </row>
    <row r="6" spans="1:6" ht="15.75" thickBot="1">
      <c r="A6" s="6" t="s">
        <v>202</v>
      </c>
      <c r="B6" s="77">
        <v>5.4939556444282855</v>
      </c>
      <c r="C6" s="77">
        <v>5.5323289919414229</v>
      </c>
      <c r="D6" s="77">
        <v>5.5738315152480293</v>
      </c>
      <c r="E6" s="245"/>
      <c r="F6" s="258"/>
    </row>
    <row r="7" spans="1:6" ht="15.75" thickBot="1">
      <c r="A7" s="6" t="s">
        <v>173</v>
      </c>
      <c r="B7" s="77">
        <v>5.1538263334192216</v>
      </c>
      <c r="C7" s="77">
        <v>4.8048705302096177</v>
      </c>
      <c r="D7" s="77">
        <v>4.1637426900584797</v>
      </c>
      <c r="E7" s="245"/>
      <c r="F7" s="258"/>
    </row>
    <row r="8" spans="1:6" ht="15.75" thickBot="1">
      <c r="A8" s="9" t="s">
        <v>28</v>
      </c>
      <c r="B8" s="78">
        <v>5.5151938896550394</v>
      </c>
      <c r="C8" s="78">
        <v>5.5200284603260092</v>
      </c>
      <c r="D8" s="78">
        <v>4.9354144785377594</v>
      </c>
      <c r="E8" s="245"/>
      <c r="F8" s="258"/>
    </row>
    <row r="9" spans="1:6" ht="15.75" thickTop="1"/>
    <row r="13" spans="1:6">
      <c r="E13" s="285"/>
    </row>
    <row r="14" spans="1:6">
      <c r="A14" s="258"/>
      <c r="B14" s="258"/>
      <c r="C14" s="258"/>
      <c r="D14" s="258"/>
      <c r="E14" s="285"/>
    </row>
    <row r="15" spans="1:6">
      <c r="A15" s="258"/>
      <c r="B15" s="258"/>
      <c r="C15" s="259"/>
      <c r="D15" s="259"/>
      <c r="E15" s="285"/>
    </row>
    <row r="16" spans="1:6">
      <c r="A16" s="258"/>
      <c r="B16" s="258"/>
      <c r="C16" s="259"/>
      <c r="D16" s="259"/>
      <c r="E16" s="285"/>
    </row>
    <row r="17" spans="1:5">
      <c r="A17" s="258"/>
      <c r="B17" s="258"/>
      <c r="C17" s="259"/>
      <c r="D17" s="259"/>
      <c r="E17" s="259"/>
    </row>
    <row r="18" spans="1:5">
      <c r="A18" s="258"/>
      <c r="B18" s="258"/>
      <c r="C18" s="259"/>
      <c r="D18" s="259"/>
      <c r="E18" s="259"/>
    </row>
  </sheetData>
  <mergeCells count="3">
    <mergeCell ref="A3:A4"/>
    <mergeCell ref="B3:D3"/>
    <mergeCell ref="A1:D1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oglio38">
    <tabColor rgb="FF92D050"/>
  </sheetPr>
  <dimension ref="A1:W27"/>
  <sheetViews>
    <sheetView workbookViewId="0">
      <selection activeCell="H46" sqref="H46"/>
    </sheetView>
  </sheetViews>
  <sheetFormatPr defaultColWidth="8.85546875" defaultRowHeight="15"/>
  <cols>
    <col min="1" max="1" width="20.85546875" customWidth="1"/>
    <col min="6" max="6" width="13.7109375" bestFit="1" customWidth="1"/>
    <col min="7" max="7" width="14.28515625" bestFit="1" customWidth="1"/>
    <col min="8" max="8" width="20.42578125" bestFit="1" customWidth="1"/>
  </cols>
  <sheetData>
    <row r="1" spans="1:23" ht="32.25" customHeight="1">
      <c r="A1" s="344" t="s">
        <v>615</v>
      </c>
      <c r="B1" s="344"/>
      <c r="C1" s="344"/>
      <c r="D1" s="344"/>
    </row>
    <row r="2" spans="1:23" ht="15.75" thickBot="1"/>
    <row r="3" spans="1:23" ht="16.5" customHeight="1" thickTop="1" thickBot="1">
      <c r="A3" s="346" t="s">
        <v>4</v>
      </c>
      <c r="B3" s="362" t="s">
        <v>204</v>
      </c>
      <c r="C3" s="362"/>
      <c r="D3" s="362"/>
      <c r="U3" s="258"/>
      <c r="V3" s="258"/>
      <c r="W3" s="258"/>
    </row>
    <row r="4" spans="1:23" ht="15.75" customHeight="1">
      <c r="A4" s="345"/>
      <c r="B4" s="374">
        <v>2018</v>
      </c>
      <c r="C4" s="374">
        <v>2017</v>
      </c>
      <c r="D4" s="282">
        <v>2016</v>
      </c>
      <c r="U4" s="258"/>
      <c r="V4" s="258"/>
      <c r="W4" s="259"/>
    </row>
    <row r="5" spans="1:23" ht="15.75" thickBot="1">
      <c r="A5" s="347"/>
      <c r="B5" s="377"/>
      <c r="C5" s="377"/>
      <c r="D5" s="283"/>
      <c r="U5" s="258"/>
      <c r="V5" s="258"/>
      <c r="W5" s="259"/>
    </row>
    <row r="6" spans="1:23" ht="15.75" thickBot="1">
      <c r="A6" s="6" t="s">
        <v>7</v>
      </c>
      <c r="B6" s="69">
        <v>3.9706416788399186</v>
      </c>
      <c r="C6" s="69">
        <v>3.8481021253480003</v>
      </c>
      <c r="D6" s="69">
        <v>3.9884045522868798</v>
      </c>
      <c r="U6" s="258"/>
      <c r="V6" s="258"/>
      <c r="W6" s="259"/>
    </row>
    <row r="7" spans="1:23" ht="15.75" thickBot="1">
      <c r="A7" s="6" t="s">
        <v>8</v>
      </c>
      <c r="B7" s="69">
        <v>5.1871412169919635</v>
      </c>
      <c r="C7" s="69">
        <v>5.3454133635334085</v>
      </c>
      <c r="D7" s="69">
        <v>5.2050691244239635</v>
      </c>
      <c r="U7" s="258"/>
      <c r="V7" s="258"/>
      <c r="W7" s="259"/>
    </row>
    <row r="8" spans="1:23" ht="15.75" thickBot="1">
      <c r="A8" s="6" t="s">
        <v>9</v>
      </c>
      <c r="B8" s="69">
        <v>5.0938170547564177</v>
      </c>
      <c r="C8" s="69">
        <v>5.0782337688878671</v>
      </c>
      <c r="D8" s="69">
        <v>5.1348973215477871</v>
      </c>
      <c r="U8" s="258"/>
      <c r="V8" s="258"/>
      <c r="W8" s="259"/>
    </row>
    <row r="9" spans="1:23" ht="15.75" thickBot="1">
      <c r="A9" s="6" t="s">
        <v>10</v>
      </c>
      <c r="B9" s="69">
        <v>4.233928900349972</v>
      </c>
      <c r="C9" s="69">
        <v>4.4103518897784397</v>
      </c>
      <c r="D9" s="69">
        <v>4.30933633295838</v>
      </c>
      <c r="U9" s="258"/>
      <c r="V9" s="258"/>
      <c r="W9" s="259"/>
    </row>
    <row r="10" spans="1:23" ht="15.75" thickBot="1">
      <c r="A10" s="6" t="s">
        <v>11</v>
      </c>
      <c r="B10" s="69">
        <v>4.0752068187515667</v>
      </c>
      <c r="C10" s="69">
        <v>4.1613854089904203</v>
      </c>
      <c r="D10" s="69">
        <v>4.1279837480954802</v>
      </c>
      <c r="U10" s="258"/>
      <c r="V10" s="258"/>
      <c r="W10" s="259"/>
    </row>
    <row r="11" spans="1:23" ht="15.75" thickBot="1">
      <c r="A11" s="6" t="s">
        <v>12</v>
      </c>
      <c r="B11" s="69">
        <v>4.6244232276038186</v>
      </c>
      <c r="C11" s="69">
        <v>4.6485305241924184</v>
      </c>
      <c r="D11" s="69">
        <v>4.6635352648522099</v>
      </c>
      <c r="U11" s="258"/>
      <c r="V11" s="258"/>
      <c r="W11" s="259"/>
    </row>
    <row r="12" spans="1:23" ht="15.75" thickBot="1">
      <c r="A12" s="6" t="s">
        <v>13</v>
      </c>
      <c r="B12" s="69">
        <v>5.2801522967329895</v>
      </c>
      <c r="C12" s="69">
        <v>5.22671332046332</v>
      </c>
      <c r="D12" s="69">
        <v>5.2872955356044766</v>
      </c>
      <c r="U12" s="258"/>
      <c r="V12" s="258"/>
      <c r="W12" s="259"/>
    </row>
    <row r="13" spans="1:23" ht="15.75" thickBot="1">
      <c r="A13" s="6" t="s">
        <v>14</v>
      </c>
      <c r="B13" s="69">
        <v>6.0359852839733268</v>
      </c>
      <c r="C13" s="69">
        <v>6.3567949907235626</v>
      </c>
      <c r="D13" s="69">
        <v>6.4041229568187363</v>
      </c>
      <c r="U13" s="258"/>
      <c r="V13" s="258"/>
      <c r="W13" s="259"/>
    </row>
    <row r="14" spans="1:23" ht="15.75" thickBot="1">
      <c r="A14" s="6" t="s">
        <v>15</v>
      </c>
      <c r="B14" s="69">
        <v>4.7663433020266934</v>
      </c>
      <c r="C14" s="69">
        <v>4.8326003298515667</v>
      </c>
      <c r="D14" s="69">
        <v>4.7938909949661301</v>
      </c>
      <c r="U14" s="258"/>
      <c r="V14" s="258"/>
      <c r="W14" s="259"/>
    </row>
    <row r="15" spans="1:23" ht="15.75" thickBot="1">
      <c r="A15" s="6" t="s">
        <v>16</v>
      </c>
      <c r="B15" s="69">
        <v>5.138102295029439</v>
      </c>
      <c r="C15" s="69">
        <v>5.1469167050161069</v>
      </c>
      <c r="D15" s="69">
        <v>5.2151800959427597</v>
      </c>
      <c r="U15" s="258"/>
      <c r="V15" s="258"/>
      <c r="W15" s="259"/>
    </row>
    <row r="16" spans="1:23" ht="15.75" thickBot="1">
      <c r="A16" s="6" t="s">
        <v>17</v>
      </c>
      <c r="B16" s="69">
        <v>6.2638774501729531</v>
      </c>
      <c r="C16" s="69">
        <v>6.2956878850102669</v>
      </c>
      <c r="D16" s="69">
        <v>6.3148455662570573</v>
      </c>
      <c r="U16" s="258"/>
      <c r="V16" s="258"/>
      <c r="W16" s="258"/>
    </row>
    <row r="17" spans="1:23" ht="15.75" thickBot="1">
      <c r="A17" s="6" t="s">
        <v>18</v>
      </c>
      <c r="B17" s="69">
        <v>5.3325259864769405</v>
      </c>
      <c r="C17" s="69">
        <v>5.2218912166058047</v>
      </c>
      <c r="D17" s="69">
        <v>5.3508860759493668</v>
      </c>
      <c r="U17" s="258"/>
      <c r="V17" s="258"/>
      <c r="W17" s="259"/>
    </row>
    <row r="18" spans="1:23" ht="15.75" thickBot="1">
      <c r="A18" s="6" t="s">
        <v>19</v>
      </c>
      <c r="B18" s="69"/>
      <c r="C18" s="69"/>
      <c r="D18" s="69"/>
      <c r="U18" s="258"/>
      <c r="V18" s="258"/>
      <c r="W18" s="259"/>
    </row>
    <row r="19" spans="1:23" ht="15.75" thickBot="1">
      <c r="A19" s="6" t="s">
        <v>20</v>
      </c>
      <c r="B19" s="69">
        <v>6.4299965600275195</v>
      </c>
      <c r="C19" s="69">
        <v>6.4821038847664774</v>
      </c>
      <c r="D19" s="69">
        <v>6.4962928637627435</v>
      </c>
      <c r="U19" s="258"/>
      <c r="V19" s="258"/>
      <c r="W19" s="259"/>
    </row>
    <row r="20" spans="1:23" ht="15.75" thickBot="1">
      <c r="A20" s="6" t="s">
        <v>21</v>
      </c>
      <c r="B20" s="69">
        <v>6.2573616018845701</v>
      </c>
      <c r="C20" s="69">
        <v>6.1447887323943666</v>
      </c>
      <c r="D20" s="69">
        <v>6.3244047619047619</v>
      </c>
      <c r="U20" s="258"/>
      <c r="V20" s="258"/>
      <c r="W20" s="259"/>
    </row>
    <row r="21" spans="1:23" ht="15.75" thickBot="1">
      <c r="A21" s="6" t="s">
        <v>22</v>
      </c>
      <c r="B21" s="69">
        <v>6.2203823511056564</v>
      </c>
      <c r="C21" s="69">
        <v>6.527658967778728</v>
      </c>
      <c r="D21" s="69">
        <v>6.8944686541698372</v>
      </c>
      <c r="U21" s="258"/>
      <c r="V21" s="258"/>
      <c r="W21" s="259"/>
    </row>
    <row r="22" spans="1:23" ht="15.75" thickBot="1">
      <c r="A22" s="6" t="s">
        <v>23</v>
      </c>
      <c r="B22" s="69">
        <v>6.379004606379663</v>
      </c>
      <c r="C22" s="69">
        <v>6.3290432006385311</v>
      </c>
      <c r="D22" s="69">
        <v>6.4091937223788147</v>
      </c>
      <c r="U22" s="258"/>
      <c r="V22" s="258"/>
      <c r="W22" s="259"/>
    </row>
    <row r="23" spans="1:23" ht="15.75" thickBot="1">
      <c r="A23" s="6" t="s">
        <v>24</v>
      </c>
      <c r="B23" s="69">
        <v>7.0140597539543057</v>
      </c>
      <c r="C23" s="69">
        <v>7.0249563264287493</v>
      </c>
      <c r="D23" s="69">
        <v>7.0690789473684212</v>
      </c>
      <c r="U23" s="258"/>
      <c r="V23" s="258"/>
      <c r="W23" s="259"/>
    </row>
    <row r="24" spans="1:23" ht="15.75" thickBot="1">
      <c r="A24" s="6" t="s">
        <v>25</v>
      </c>
      <c r="B24" s="69">
        <v>6.9591851170686851</v>
      </c>
      <c r="C24" s="69">
        <v>6.9158991932605129</v>
      </c>
      <c r="D24" s="69">
        <v>6.9913303013075607</v>
      </c>
      <c r="U24" s="258"/>
      <c r="V24" s="258"/>
      <c r="W24" s="259"/>
    </row>
    <row r="25" spans="1:23" ht="15.75" thickBot="1">
      <c r="A25" s="6" t="s">
        <v>26</v>
      </c>
      <c r="B25" s="69">
        <v>5.9815009775906152</v>
      </c>
      <c r="C25" s="69">
        <v>6.1877180054040775</v>
      </c>
      <c r="D25" s="69">
        <v>6.3378396324134814</v>
      </c>
      <c r="U25" s="258"/>
      <c r="V25" s="258"/>
      <c r="W25" s="259"/>
    </row>
    <row r="26" spans="1:23" ht="15.75" thickBot="1">
      <c r="A26" s="6" t="s">
        <v>27</v>
      </c>
      <c r="B26" s="69">
        <v>7.1851769419096376</v>
      </c>
      <c r="C26" s="69">
        <v>7.1404158945851348</v>
      </c>
      <c r="D26" s="69">
        <v>7.2100502512562814</v>
      </c>
    </row>
    <row r="27" spans="1:23" ht="15.75" thickBot="1">
      <c r="A27" s="58" t="s">
        <v>28</v>
      </c>
      <c r="B27" s="90">
        <v>4.9354144785377594</v>
      </c>
      <c r="C27" s="90">
        <v>5.5200284603260092</v>
      </c>
      <c r="D27" s="90">
        <v>5.6039973695335616</v>
      </c>
    </row>
  </sheetData>
  <mergeCells count="5">
    <mergeCell ref="A1:D1"/>
    <mergeCell ref="A3:A5"/>
    <mergeCell ref="B3:D3"/>
    <mergeCell ref="B4:B5"/>
    <mergeCell ref="C4:C5"/>
  </mergeCells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oglio39">
    <tabColor rgb="FF92D050"/>
  </sheetPr>
  <dimension ref="A1:O38"/>
  <sheetViews>
    <sheetView workbookViewId="0">
      <selection sqref="A1:E1"/>
    </sheetView>
  </sheetViews>
  <sheetFormatPr defaultColWidth="8.85546875" defaultRowHeight="15"/>
  <cols>
    <col min="1" max="1" width="19.42578125" customWidth="1"/>
    <col min="2" max="2" width="10.42578125" bestFit="1" customWidth="1"/>
    <col min="3" max="3" width="13.140625" customWidth="1"/>
    <col min="4" max="4" width="16.140625" customWidth="1"/>
  </cols>
  <sheetData>
    <row r="1" spans="1:15" ht="33.75" customHeight="1">
      <c r="A1" s="344" t="s">
        <v>203</v>
      </c>
      <c r="B1" s="344"/>
      <c r="C1" s="344"/>
      <c r="D1" s="344"/>
      <c r="E1" s="344"/>
    </row>
    <row r="2" spans="1:15" ht="15.75" thickBot="1"/>
    <row r="3" spans="1:15" ht="16.5" thickTop="1" thickBot="1">
      <c r="A3" s="346" t="s">
        <v>4</v>
      </c>
      <c r="B3" s="362" t="s">
        <v>204</v>
      </c>
      <c r="C3" s="362"/>
      <c r="D3" s="362"/>
      <c r="E3" s="346" t="s">
        <v>108</v>
      </c>
    </row>
    <row r="4" spans="1:15">
      <c r="A4" s="345"/>
      <c r="B4" s="374" t="s">
        <v>205</v>
      </c>
      <c r="C4" s="374" t="s">
        <v>206</v>
      </c>
      <c r="D4" s="36" t="s">
        <v>207</v>
      </c>
      <c r="E4" s="345"/>
    </row>
    <row r="5" spans="1:15" ht="15.75" thickBot="1">
      <c r="A5" s="347"/>
      <c r="B5" s="377"/>
      <c r="C5" s="377"/>
      <c r="D5" s="19" t="s">
        <v>208</v>
      </c>
      <c r="E5" s="347"/>
      <c r="F5" s="258"/>
      <c r="G5" s="258"/>
    </row>
    <row r="6" spans="1:15" ht="15.75" thickBot="1">
      <c r="A6" s="6" t="s">
        <v>7</v>
      </c>
      <c r="B6" s="69">
        <v>3.0498450137171766</v>
      </c>
      <c r="C6" s="69">
        <v>5.8182206862151284</v>
      </c>
      <c r="D6" s="69">
        <v>0.13895321908290875</v>
      </c>
      <c r="E6" s="7">
        <v>28067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5" ht="15.75" thickBot="1">
      <c r="A7" s="6" t="s">
        <v>8</v>
      </c>
      <c r="B7" s="69">
        <v>1.2629161882893225</v>
      </c>
      <c r="C7" s="69">
        <v>4.4776119402985071</v>
      </c>
      <c r="D7" s="69">
        <v>0</v>
      </c>
      <c r="E7" s="7">
        <v>871</v>
      </c>
      <c r="F7" s="258"/>
      <c r="G7" s="258"/>
      <c r="H7" s="259"/>
      <c r="I7" s="259"/>
      <c r="J7" s="259"/>
      <c r="K7" s="259"/>
      <c r="L7" s="259"/>
      <c r="M7" s="259"/>
      <c r="N7" s="259"/>
      <c r="O7" s="259"/>
    </row>
    <row r="8" spans="1:15" ht="15.75" thickBot="1">
      <c r="A8" s="6" t="s">
        <v>9</v>
      </c>
      <c r="B8" s="69">
        <v>3.5444447390047982</v>
      </c>
      <c r="C8" s="69">
        <v>3.602672180690313</v>
      </c>
      <c r="D8" s="69">
        <v>0.56078483362057541</v>
      </c>
      <c r="E8" s="7">
        <v>75498</v>
      </c>
      <c r="F8" s="258"/>
      <c r="G8" s="258"/>
      <c r="H8" s="259"/>
      <c r="I8" s="259"/>
      <c r="J8" s="259"/>
      <c r="K8" s="259"/>
      <c r="L8" s="259"/>
      <c r="M8" s="259"/>
      <c r="N8" s="259"/>
      <c r="O8" s="259"/>
    </row>
    <row r="9" spans="1:15" ht="15.75" thickBot="1">
      <c r="A9" s="6" t="s">
        <v>10</v>
      </c>
      <c r="B9" s="69">
        <v>0.7736231350156566</v>
      </c>
      <c r="C9" s="69">
        <v>0.95781911954319399</v>
      </c>
      <c r="D9" s="69">
        <v>1.4919874746730521</v>
      </c>
      <c r="E9" s="7">
        <v>5429</v>
      </c>
      <c r="F9" s="258"/>
      <c r="G9" s="258"/>
      <c r="H9" s="259"/>
      <c r="I9" s="259"/>
      <c r="J9" s="259"/>
      <c r="K9" s="259"/>
      <c r="L9" s="259"/>
      <c r="M9" s="259"/>
      <c r="N9" s="259"/>
      <c r="O9" s="259"/>
    </row>
    <row r="10" spans="1:15" ht="15.75" thickBot="1">
      <c r="A10" s="6" t="s">
        <v>11</v>
      </c>
      <c r="B10" s="69">
        <v>4.0621865596790379</v>
      </c>
      <c r="C10" s="69">
        <v>1.4798093804865815</v>
      </c>
      <c r="D10" s="69">
        <v>0.30090270812437309</v>
      </c>
      <c r="E10" s="7">
        <v>3989</v>
      </c>
      <c r="F10" s="258"/>
      <c r="G10" s="258"/>
      <c r="H10" s="259"/>
      <c r="I10" s="259"/>
      <c r="J10" s="259"/>
      <c r="K10" s="259"/>
      <c r="L10" s="259"/>
      <c r="M10" s="259"/>
      <c r="N10" s="259"/>
      <c r="O10" s="259"/>
    </row>
    <row r="11" spans="1:15" ht="15.75" thickBot="1">
      <c r="A11" s="6" t="s">
        <v>12</v>
      </c>
      <c r="B11" s="69">
        <v>5.0347430214448305</v>
      </c>
      <c r="C11" s="69">
        <v>5.0147928994082838</v>
      </c>
      <c r="D11" s="69">
        <v>0.15532588565625186</v>
      </c>
      <c r="E11" s="7">
        <v>34459</v>
      </c>
      <c r="F11" s="258"/>
      <c r="G11" s="258"/>
      <c r="H11" s="259"/>
      <c r="I11" s="259"/>
      <c r="J11" s="259"/>
      <c r="K11" s="259"/>
      <c r="L11" s="259"/>
      <c r="M11" s="259"/>
      <c r="N11" s="259"/>
      <c r="O11" s="259"/>
    </row>
    <row r="12" spans="1:15" ht="15.75" thickBot="1">
      <c r="A12" s="6" t="s">
        <v>13</v>
      </c>
      <c r="B12" s="69">
        <v>4.6057479734708915</v>
      </c>
      <c r="C12" s="69">
        <v>5.3181036600343896</v>
      </c>
      <c r="D12" s="69">
        <v>0.76148366494718744</v>
      </c>
      <c r="E12" s="7">
        <v>8142</v>
      </c>
      <c r="F12" s="258"/>
      <c r="G12" s="258"/>
      <c r="H12" s="259"/>
      <c r="I12" s="259"/>
      <c r="J12" s="259"/>
      <c r="K12" s="259"/>
      <c r="L12" s="259"/>
      <c r="M12" s="259"/>
      <c r="N12" s="259"/>
      <c r="O12" s="259"/>
    </row>
    <row r="13" spans="1:15" ht="15.75" thickBot="1">
      <c r="A13" s="6" t="s">
        <v>14</v>
      </c>
      <c r="B13" s="69">
        <v>2.3429304114698684</v>
      </c>
      <c r="C13" s="217">
        <v>8.1736909323116222</v>
      </c>
      <c r="D13" s="69">
        <v>0.66387141858839971</v>
      </c>
      <c r="E13" s="7">
        <v>8698</v>
      </c>
      <c r="F13" s="258"/>
      <c r="G13" s="258"/>
      <c r="H13" s="259"/>
      <c r="I13" s="259"/>
      <c r="J13" s="259"/>
      <c r="K13" s="259"/>
      <c r="L13" s="259"/>
      <c r="M13" s="259"/>
      <c r="N13" s="259"/>
      <c r="O13" s="259"/>
    </row>
    <row r="14" spans="1:15" ht="15.75" thickBot="1">
      <c r="A14" s="6" t="s">
        <v>15</v>
      </c>
      <c r="B14" s="69">
        <v>5.9945504087193457</v>
      </c>
      <c r="C14" s="217">
        <v>4.5794913051550221</v>
      </c>
      <c r="D14" s="69">
        <v>0.24159826544835061</v>
      </c>
      <c r="E14" s="7">
        <v>32368</v>
      </c>
      <c r="F14" s="258"/>
      <c r="G14" s="258"/>
      <c r="H14" s="259"/>
      <c r="I14" s="259"/>
      <c r="J14" s="259"/>
      <c r="K14" s="259"/>
      <c r="L14" s="259"/>
      <c r="M14" s="259"/>
      <c r="N14" s="259"/>
      <c r="O14" s="259"/>
    </row>
    <row r="15" spans="1:15" ht="15.75" thickBot="1">
      <c r="A15" s="6" t="s">
        <v>16</v>
      </c>
      <c r="B15" s="69">
        <v>3.7386569872958257</v>
      </c>
      <c r="C15" s="217">
        <v>2.7447503123614525</v>
      </c>
      <c r="D15" s="69">
        <v>0.54356579159284912</v>
      </c>
      <c r="E15" s="7">
        <v>24967</v>
      </c>
      <c r="F15" s="258"/>
      <c r="G15" s="258"/>
      <c r="H15" s="259"/>
      <c r="I15" s="259"/>
      <c r="J15" s="259"/>
      <c r="K15" s="259"/>
      <c r="L15" s="259"/>
      <c r="M15" s="259"/>
      <c r="N15" s="259"/>
      <c r="O15" s="259"/>
    </row>
    <row r="16" spans="1:15" ht="15.75" thickBot="1">
      <c r="A16" s="6" t="s">
        <v>17</v>
      </c>
      <c r="B16" s="69">
        <v>0.77532167601451663</v>
      </c>
      <c r="C16" s="217">
        <v>14.123081999670021</v>
      </c>
      <c r="D16" s="69">
        <v>0.32992411745298583</v>
      </c>
      <c r="E16" s="7">
        <v>6071</v>
      </c>
      <c r="F16" s="258"/>
      <c r="G16" s="258"/>
      <c r="H16" s="259"/>
      <c r="I16" s="259"/>
      <c r="J16" s="259"/>
      <c r="K16" s="259"/>
      <c r="L16" s="259"/>
      <c r="M16" s="259"/>
      <c r="N16" s="259"/>
      <c r="O16" s="259"/>
    </row>
    <row r="17" spans="1:15" ht="15.75" thickBot="1">
      <c r="A17" s="6" t="s">
        <v>18</v>
      </c>
      <c r="B17" s="69">
        <v>5.0862851952770214</v>
      </c>
      <c r="C17" s="217">
        <v>3.4514078110808359</v>
      </c>
      <c r="D17" s="69">
        <v>0.23211222121303868</v>
      </c>
      <c r="E17" s="7">
        <v>9909</v>
      </c>
      <c r="F17" s="258"/>
      <c r="G17" s="258"/>
      <c r="H17" s="259"/>
      <c r="I17" s="259"/>
      <c r="J17" s="259"/>
      <c r="K17" s="259"/>
      <c r="L17" s="259"/>
      <c r="M17" s="259"/>
      <c r="N17" s="259"/>
      <c r="O17" s="259"/>
    </row>
    <row r="18" spans="1:15" ht="15.75" thickBot="1">
      <c r="A18" s="6" t="s">
        <v>19</v>
      </c>
      <c r="B18" s="69">
        <v>1.0908918810194279</v>
      </c>
      <c r="C18" s="217">
        <v>7.9178399867483842</v>
      </c>
      <c r="D18" s="69"/>
      <c r="E18" s="7">
        <v>42282</v>
      </c>
      <c r="F18" s="258"/>
      <c r="G18" s="258"/>
      <c r="H18" s="259"/>
      <c r="I18" s="259"/>
      <c r="J18" s="259"/>
      <c r="K18" s="259"/>
      <c r="L18" s="259"/>
      <c r="M18" s="259"/>
      <c r="N18" s="259"/>
      <c r="O18" s="259"/>
    </row>
    <row r="19" spans="1:15" ht="15.75" thickBot="1">
      <c r="A19" s="6" t="s">
        <v>20</v>
      </c>
      <c r="B19" s="69">
        <v>1.0205251691319801</v>
      </c>
      <c r="C19" s="69">
        <v>3.1647746818025455</v>
      </c>
      <c r="D19" s="69">
        <v>8.0266024538470357E-2</v>
      </c>
      <c r="E19" s="7">
        <v>8721</v>
      </c>
      <c r="F19" s="258"/>
      <c r="G19" s="258"/>
      <c r="H19" s="259"/>
      <c r="I19" s="259"/>
      <c r="J19" s="259"/>
      <c r="K19" s="259"/>
      <c r="L19" s="259"/>
      <c r="M19" s="259"/>
      <c r="N19" s="259"/>
      <c r="O19" s="259"/>
    </row>
    <row r="20" spans="1:15" ht="15.75" thickBot="1">
      <c r="A20" s="6" t="s">
        <v>21</v>
      </c>
      <c r="B20" s="69">
        <v>0.47114252061248524</v>
      </c>
      <c r="C20" s="69">
        <v>6.5959952885747937</v>
      </c>
      <c r="D20" s="69"/>
      <c r="E20" s="7">
        <v>1698</v>
      </c>
      <c r="F20" s="258"/>
      <c r="G20" s="258"/>
      <c r="H20" s="259"/>
      <c r="I20" s="259"/>
      <c r="J20" s="259"/>
      <c r="K20" s="259"/>
      <c r="L20" s="259"/>
      <c r="M20" s="259"/>
      <c r="N20" s="259"/>
      <c r="O20" s="259"/>
    </row>
    <row r="21" spans="1:15" ht="15.75" thickBot="1">
      <c r="A21" s="6" t="s">
        <v>22</v>
      </c>
      <c r="B21" s="69">
        <v>1.0651576932678704</v>
      </c>
      <c r="C21" s="69">
        <v>7.0441874011816594</v>
      </c>
      <c r="D21" s="69">
        <v>1.0963406769435602</v>
      </c>
      <c r="E21" s="7">
        <v>48071</v>
      </c>
      <c r="F21" s="258"/>
      <c r="G21" s="258"/>
      <c r="H21" s="259"/>
      <c r="I21" s="259"/>
      <c r="J21" s="259"/>
      <c r="K21" s="259"/>
      <c r="L21" s="258"/>
      <c r="M21" s="258"/>
      <c r="N21" s="258"/>
      <c r="O21" s="259"/>
    </row>
    <row r="22" spans="1:15" ht="15.75" thickBot="1">
      <c r="A22" s="6" t="s">
        <v>23</v>
      </c>
      <c r="B22" s="69">
        <v>0.53337027672912407</v>
      </c>
      <c r="C22" s="69">
        <v>2.4209469054133619</v>
      </c>
      <c r="D22" s="69">
        <v>0.32902711876147267</v>
      </c>
      <c r="E22" s="7">
        <v>28873</v>
      </c>
      <c r="F22" s="258"/>
      <c r="G22" s="258"/>
      <c r="H22" s="259"/>
      <c r="I22" s="259"/>
      <c r="J22" s="259"/>
      <c r="K22" s="259"/>
      <c r="L22" s="259"/>
      <c r="M22" s="259"/>
      <c r="N22" s="259"/>
      <c r="O22" s="259"/>
    </row>
    <row r="23" spans="1:15" ht="15.75" thickBot="1">
      <c r="A23" s="6" t="s">
        <v>24</v>
      </c>
      <c r="B23" s="69">
        <v>0.55234747677629925</v>
      </c>
      <c r="C23" s="69">
        <v>5.146874215415516</v>
      </c>
      <c r="D23" s="69">
        <v>0.10042681395932714</v>
      </c>
      <c r="E23" s="7">
        <v>3983</v>
      </c>
      <c r="F23" s="258"/>
      <c r="G23" s="258"/>
      <c r="H23" s="259"/>
      <c r="I23" s="259"/>
      <c r="J23" s="259"/>
      <c r="K23" s="259"/>
      <c r="L23" s="259"/>
      <c r="M23" s="259"/>
      <c r="N23" s="259"/>
      <c r="O23" s="259"/>
    </row>
    <row r="24" spans="1:15" ht="15.75" thickBot="1">
      <c r="A24" s="6" t="s">
        <v>25</v>
      </c>
      <c r="B24" s="69">
        <v>0.43856546650633094</v>
      </c>
      <c r="C24" s="69">
        <v>4.3644337553936481</v>
      </c>
      <c r="D24" s="69">
        <v>0.31124000848836386</v>
      </c>
      <c r="E24" s="7">
        <v>14137</v>
      </c>
      <c r="F24" s="258"/>
      <c r="G24" s="258"/>
      <c r="H24" s="259"/>
      <c r="I24" s="259"/>
      <c r="J24" s="259"/>
      <c r="K24" s="259"/>
      <c r="L24" s="258"/>
      <c r="M24" s="258"/>
      <c r="N24" s="258"/>
      <c r="O24" s="259"/>
    </row>
    <row r="25" spans="1:15" ht="15.75" thickBot="1">
      <c r="A25" s="6" t="s">
        <v>26</v>
      </c>
      <c r="B25" s="69">
        <v>0.6758284551415723</v>
      </c>
      <c r="C25" s="69">
        <v>2.723412808079793</v>
      </c>
      <c r="D25" s="69">
        <v>0.49493756752003615</v>
      </c>
      <c r="E25" s="7">
        <v>39894</v>
      </c>
      <c r="F25" s="258"/>
      <c r="G25" s="258"/>
      <c r="H25" s="259"/>
      <c r="I25" s="259"/>
      <c r="J25" s="259"/>
      <c r="K25" s="259"/>
      <c r="L25" s="259"/>
      <c r="M25" s="259"/>
      <c r="N25" s="259"/>
      <c r="O25" s="259"/>
    </row>
    <row r="26" spans="1:15" ht="15.75" thickBot="1">
      <c r="A26" s="6" t="s">
        <v>27</v>
      </c>
      <c r="B26" s="69">
        <v>2.6596928555530823</v>
      </c>
      <c r="C26" s="69">
        <v>6.3765858001335411</v>
      </c>
      <c r="D26" s="69">
        <v>0.15579790785666592</v>
      </c>
      <c r="E26" s="7">
        <v>8986</v>
      </c>
      <c r="F26" s="258"/>
      <c r="G26" s="258"/>
      <c r="H26" s="259"/>
      <c r="I26" s="259"/>
      <c r="J26" s="259"/>
      <c r="K26" s="259"/>
      <c r="L26" s="259"/>
      <c r="M26" s="259"/>
      <c r="N26" s="259"/>
      <c r="O26" s="259"/>
    </row>
    <row r="27" spans="1:15" ht="15.75" thickBot="1">
      <c r="A27" s="58" t="s">
        <v>28</v>
      </c>
      <c r="B27" s="90">
        <v>2.5910273681879419</v>
      </c>
      <c r="C27" s="90">
        <v>4.8366284160560395</v>
      </c>
      <c r="D27" s="90">
        <v>0.47782947875703013</v>
      </c>
      <c r="E27" s="59">
        <v>435113</v>
      </c>
      <c r="F27" s="258"/>
      <c r="G27" s="258"/>
      <c r="H27" s="259"/>
      <c r="I27" s="259"/>
      <c r="J27" s="259"/>
      <c r="K27" s="259"/>
      <c r="L27" s="259"/>
      <c r="M27" s="259"/>
      <c r="N27" s="259"/>
      <c r="O27" s="259"/>
    </row>
    <row r="28" spans="1:15" ht="15.75" thickBot="1">
      <c r="A28" s="21"/>
      <c r="B28" s="21"/>
      <c r="C28" s="21"/>
      <c r="D28" s="21"/>
      <c r="E28" s="21"/>
      <c r="F28" s="258"/>
      <c r="G28" s="258"/>
      <c r="H28" s="259"/>
      <c r="I28" s="259"/>
      <c r="J28" s="259"/>
      <c r="K28" s="259"/>
      <c r="L28" s="259"/>
      <c r="M28" s="259"/>
      <c r="N28" s="259"/>
      <c r="O28" s="259"/>
    </row>
    <row r="29" spans="1:15" ht="38.25" customHeight="1" thickBot="1">
      <c r="A29" s="407" t="s">
        <v>209</v>
      </c>
      <c r="B29" s="407"/>
      <c r="C29" s="407"/>
      <c r="D29" s="407"/>
      <c r="E29" s="407"/>
      <c r="F29" s="258"/>
      <c r="G29" s="258"/>
    </row>
    <row r="30" spans="1:15" ht="15.75" thickTop="1">
      <c r="F30" s="258"/>
      <c r="G30" s="258"/>
    </row>
    <row r="31" spans="1:15">
      <c r="F31" s="258"/>
      <c r="G31" s="258"/>
    </row>
    <row r="32" spans="1:15">
      <c r="F32" s="258"/>
      <c r="G32" s="258"/>
    </row>
    <row r="33" spans="6:7">
      <c r="F33" s="258"/>
      <c r="G33" s="258"/>
    </row>
    <row r="34" spans="6:7">
      <c r="F34" s="258"/>
      <c r="G34" s="258"/>
    </row>
    <row r="35" spans="6:7">
      <c r="F35" s="258"/>
      <c r="G35" s="258"/>
    </row>
    <row r="36" spans="6:7">
      <c r="F36" s="258"/>
      <c r="G36" s="258"/>
    </row>
    <row r="37" spans="6:7">
      <c r="F37" s="258"/>
      <c r="G37" s="258"/>
    </row>
    <row r="38" spans="6:7">
      <c r="F38" s="258"/>
      <c r="G38" s="258"/>
    </row>
  </sheetData>
  <mergeCells count="7">
    <mergeCell ref="A29:E29"/>
    <mergeCell ref="A1:E1"/>
    <mergeCell ref="A3:A5"/>
    <mergeCell ref="B3:D3"/>
    <mergeCell ref="E3:E5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rgb="FF92D050"/>
    <pageSetUpPr fitToPage="1"/>
  </sheetPr>
  <dimension ref="A1:AA53"/>
  <sheetViews>
    <sheetView workbookViewId="0">
      <selection activeCell="G30" sqref="G30"/>
    </sheetView>
  </sheetViews>
  <sheetFormatPr defaultColWidth="8.85546875" defaultRowHeight="15"/>
  <cols>
    <col min="2" max="2" width="25.140625" customWidth="1"/>
  </cols>
  <sheetData>
    <row r="1" spans="1:6" ht="30" customHeight="1">
      <c r="A1" s="343" t="s">
        <v>627</v>
      </c>
      <c r="B1" s="343"/>
    </row>
    <row r="2" spans="1:6" ht="15.75" thickBot="1">
      <c r="A2" s="103"/>
      <c r="B2" s="103"/>
    </row>
    <row r="3" spans="1:6" ht="16.5" thickTop="1" thickBot="1">
      <c r="A3" s="359" t="s">
        <v>93</v>
      </c>
      <c r="B3" s="359"/>
    </row>
    <row r="4" spans="1:6" ht="39" customHeight="1" thickTop="1" thickBot="1">
      <c r="A4" s="105" t="s">
        <v>429</v>
      </c>
      <c r="B4" s="106" t="s">
        <v>430</v>
      </c>
    </row>
    <row r="5" spans="1:6" ht="15.75" thickBot="1">
      <c r="A5" s="6">
        <v>1993</v>
      </c>
      <c r="B5" s="107">
        <v>1.2432999999999998</v>
      </c>
      <c r="C5" s="81"/>
      <c r="F5" s="61"/>
    </row>
    <row r="6" spans="1:6" ht="15.75" thickBot="1">
      <c r="A6" s="6">
        <v>1994</v>
      </c>
      <c r="B6" s="107">
        <v>1.2022999999999999</v>
      </c>
      <c r="C6" s="81"/>
      <c r="F6" s="61"/>
    </row>
    <row r="7" spans="1:6" ht="15.75" thickBot="1">
      <c r="A7" s="6">
        <v>1995</v>
      </c>
      <c r="B7" s="107">
        <v>1.1844000000000001</v>
      </c>
      <c r="C7" s="81"/>
      <c r="F7" s="61"/>
    </row>
    <row r="8" spans="1:6" ht="15.75" thickBot="1">
      <c r="A8" s="6">
        <v>1996</v>
      </c>
      <c r="B8" s="107">
        <v>1.1914</v>
      </c>
      <c r="C8" s="81"/>
      <c r="F8" s="61"/>
    </row>
    <row r="9" spans="1:6" ht="15.75" thickBot="1">
      <c r="A9" s="6">
        <v>1997</v>
      </c>
      <c r="B9" s="107">
        <v>1.2050000000000001</v>
      </c>
      <c r="C9" s="81"/>
      <c r="F9" s="61"/>
    </row>
    <row r="10" spans="1:6" ht="15.75" thickBot="1">
      <c r="A10" s="6">
        <v>1998</v>
      </c>
      <c r="B10" s="107">
        <v>1.2039000000000002</v>
      </c>
      <c r="C10" s="81"/>
      <c r="F10" s="61"/>
    </row>
    <row r="11" spans="1:6" ht="15.75" thickBot="1">
      <c r="A11" s="6">
        <v>1999</v>
      </c>
      <c r="B11" s="179">
        <v>1.2329052235009574</v>
      </c>
      <c r="C11" s="81"/>
      <c r="F11" s="61"/>
    </row>
    <row r="12" spans="1:6" ht="15.75" thickBot="1">
      <c r="A12" s="6">
        <v>2000</v>
      </c>
      <c r="B12" s="179">
        <v>1.2565006114495847</v>
      </c>
      <c r="C12" s="81"/>
      <c r="F12" s="61"/>
    </row>
    <row r="13" spans="1:6" ht="15.75" thickBot="1">
      <c r="A13" s="6">
        <v>2001</v>
      </c>
      <c r="B13" s="179">
        <v>1.2509836673196819</v>
      </c>
      <c r="C13" s="81"/>
      <c r="F13" s="61"/>
    </row>
    <row r="14" spans="1:6" ht="15.75" thickBot="1">
      <c r="A14" s="6">
        <v>2002</v>
      </c>
      <c r="B14" s="179">
        <v>1.26979075447943</v>
      </c>
      <c r="C14" s="81"/>
      <c r="F14" s="61"/>
    </row>
    <row r="15" spans="1:6" ht="15.75" thickBot="1">
      <c r="A15" s="6">
        <v>2003</v>
      </c>
      <c r="B15" s="179">
        <v>1.2892618468402821</v>
      </c>
      <c r="C15" s="81"/>
      <c r="F15" s="61"/>
    </row>
    <row r="16" spans="1:6" ht="15.75" thickBot="1">
      <c r="A16" s="6">
        <v>2004</v>
      </c>
      <c r="B16" s="179">
        <v>1.3423081539275896</v>
      </c>
      <c r="C16" s="81"/>
      <c r="F16" s="61"/>
    </row>
    <row r="17" spans="1:6" ht="15.75" thickBot="1">
      <c r="A17" s="6">
        <v>2005</v>
      </c>
      <c r="B17" s="179">
        <v>1.3372014654613902</v>
      </c>
      <c r="C17" s="81"/>
      <c r="F17" s="61"/>
    </row>
    <row r="18" spans="1:6" ht="15.75" thickBot="1">
      <c r="A18" s="6">
        <v>2006</v>
      </c>
      <c r="B18" s="179">
        <v>1.3728820864629481</v>
      </c>
      <c r="C18" s="81"/>
      <c r="F18" s="61"/>
    </row>
    <row r="19" spans="1:6" ht="15.75" thickBot="1">
      <c r="A19" s="6">
        <v>2007</v>
      </c>
      <c r="B19" s="179">
        <v>1.4004236887346915</v>
      </c>
      <c r="C19" s="81"/>
      <c r="F19" s="61"/>
    </row>
    <row r="20" spans="1:6" ht="15.75" thickBot="1">
      <c r="A20" s="6">
        <v>2008</v>
      </c>
      <c r="B20" s="179">
        <v>1.4472500930927854</v>
      </c>
      <c r="C20" s="81"/>
      <c r="F20" s="61"/>
    </row>
    <row r="21" spans="1:6" ht="15.75" thickBot="1">
      <c r="A21" s="6">
        <v>2009</v>
      </c>
      <c r="B21" s="179">
        <v>1.4492079576698873</v>
      </c>
      <c r="C21" s="81"/>
      <c r="F21" s="61"/>
    </row>
    <row r="22" spans="1:6" ht="15.75" thickBot="1">
      <c r="A22" s="6">
        <v>2010</v>
      </c>
      <c r="B22" s="179">
        <v>1.4551226507482289</v>
      </c>
      <c r="C22" s="81"/>
      <c r="F22" s="61"/>
    </row>
    <row r="23" spans="1:6" ht="15.75" thickBot="1">
      <c r="A23" s="6">
        <v>2011</v>
      </c>
      <c r="B23" s="179">
        <v>1.4372220839817058</v>
      </c>
      <c r="C23" s="81"/>
      <c r="F23" s="61"/>
    </row>
    <row r="24" spans="1:6" ht="15.75" thickBot="1">
      <c r="A24" s="6">
        <v>2012</v>
      </c>
      <c r="B24" s="179">
        <v>1.4162980922326329</v>
      </c>
      <c r="C24" s="81"/>
      <c r="F24" s="61"/>
    </row>
    <row r="25" spans="1:6" ht="15.75" thickBot="1">
      <c r="A25" s="6">
        <v>2013</v>
      </c>
      <c r="B25" s="179">
        <v>1.3861584043848501</v>
      </c>
      <c r="C25" s="81"/>
      <c r="F25" s="61"/>
    </row>
    <row r="26" spans="1:6" ht="15.75" thickBot="1">
      <c r="A26" s="6">
        <v>2014</v>
      </c>
      <c r="B26" s="179">
        <v>1.3685828051875699</v>
      </c>
      <c r="C26" s="81"/>
      <c r="F26" s="61"/>
    </row>
    <row r="27" spans="1:6" ht="15.75" thickBot="1">
      <c r="A27" s="6">
        <v>2015</v>
      </c>
      <c r="B27" s="179">
        <v>1.35</v>
      </c>
      <c r="C27" s="81"/>
      <c r="F27" s="61"/>
    </row>
    <row r="28" spans="1:6" ht="15.75" thickBot="1">
      <c r="A28" s="6">
        <v>2016</v>
      </c>
      <c r="B28" s="179">
        <v>1.34</v>
      </c>
      <c r="F28" s="61"/>
    </row>
    <row r="29" spans="1:6" ht="15.75" thickBot="1">
      <c r="A29" s="6">
        <v>2017</v>
      </c>
      <c r="B29" s="179">
        <v>1.34</v>
      </c>
    </row>
    <row r="30" spans="1:6" ht="15.75" thickBot="1">
      <c r="A30" s="6">
        <v>2018</v>
      </c>
      <c r="B30" s="179">
        <v>1.32</v>
      </c>
    </row>
    <row r="31" spans="1:6">
      <c r="A31" s="232"/>
      <c r="B31" s="232"/>
      <c r="C31" s="81"/>
    </row>
    <row r="32" spans="1:6">
      <c r="A32" s="232"/>
      <c r="B32" s="232"/>
      <c r="C32" s="81"/>
    </row>
    <row r="33" spans="1:27">
      <c r="A33" s="232"/>
      <c r="B33" s="232"/>
      <c r="C33" s="81"/>
    </row>
    <row r="34" spans="1:27" ht="15" customHeight="1">
      <c r="A34" s="232"/>
      <c r="B34" s="232"/>
      <c r="C34" s="81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</row>
    <row r="35" spans="1:27">
      <c r="A35" s="232"/>
      <c r="B35" s="232"/>
      <c r="C35" s="8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</row>
    <row r="36" spans="1:27">
      <c r="A36" s="232"/>
      <c r="B36" s="232"/>
      <c r="C36" s="81"/>
    </row>
    <row r="37" spans="1:27">
      <c r="A37" s="232"/>
      <c r="B37" s="232"/>
      <c r="C37" s="81"/>
    </row>
    <row r="38" spans="1:27">
      <c r="A38" s="232"/>
      <c r="B38" s="232"/>
      <c r="C38" s="81"/>
    </row>
    <row r="39" spans="1:27">
      <c r="A39" s="232"/>
      <c r="B39" s="232"/>
      <c r="C39" s="81"/>
    </row>
    <row r="40" spans="1:27">
      <c r="A40" s="232"/>
      <c r="B40" s="232"/>
      <c r="C40" s="81"/>
    </row>
    <row r="41" spans="1:27">
      <c r="A41" s="232"/>
      <c r="B41" s="232"/>
      <c r="C41" s="81"/>
    </row>
    <row r="42" spans="1:27">
      <c r="A42" s="232"/>
      <c r="B42" s="232"/>
      <c r="C42" s="81"/>
    </row>
    <row r="43" spans="1:27">
      <c r="A43" s="232"/>
      <c r="B43" s="232"/>
      <c r="C43" s="81"/>
    </row>
    <row r="44" spans="1:27">
      <c r="A44" s="232"/>
      <c r="B44" s="232"/>
      <c r="C44" s="81"/>
    </row>
    <row r="45" spans="1:27">
      <c r="A45" s="232"/>
      <c r="B45" s="232"/>
      <c r="C45" s="81"/>
    </row>
    <row r="46" spans="1:27">
      <c r="A46" s="232"/>
      <c r="B46" s="232"/>
      <c r="C46" s="81"/>
    </row>
    <row r="47" spans="1:27">
      <c r="A47" s="232"/>
      <c r="B47" s="232"/>
      <c r="C47" s="81"/>
    </row>
    <row r="48" spans="1:27">
      <c r="A48" s="232"/>
      <c r="B48" s="232"/>
      <c r="C48" s="81"/>
    </row>
    <row r="49" spans="1:3">
      <c r="A49" s="232"/>
      <c r="B49" s="232"/>
      <c r="C49" s="81"/>
    </row>
    <row r="50" spans="1:3">
      <c r="A50" s="232"/>
      <c r="B50" s="232"/>
      <c r="C50" s="81"/>
    </row>
    <row r="51" spans="1:3">
      <c r="A51" s="232"/>
      <c r="B51" s="232"/>
      <c r="C51" s="81"/>
    </row>
    <row r="52" spans="1:3">
      <c r="A52" s="232"/>
      <c r="B52" s="232"/>
      <c r="C52" s="81"/>
    </row>
    <row r="53" spans="1:3">
      <c r="A53" s="232"/>
      <c r="B53" s="232"/>
      <c r="C53" s="81"/>
    </row>
  </sheetData>
  <mergeCells count="2">
    <mergeCell ref="A1:B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oglio40">
    <tabColor rgb="FF92D050"/>
  </sheetPr>
  <dimension ref="A1:J52"/>
  <sheetViews>
    <sheetView workbookViewId="0">
      <selection sqref="A1:I1"/>
    </sheetView>
  </sheetViews>
  <sheetFormatPr defaultColWidth="8.85546875" defaultRowHeight="15"/>
  <cols>
    <col min="1" max="1" width="17.42578125" customWidth="1"/>
    <col min="9" max="9" width="13.140625" customWidth="1"/>
  </cols>
  <sheetData>
    <row r="1" spans="1:9" ht="15.75" customHeight="1">
      <c r="A1" s="344" t="s">
        <v>210</v>
      </c>
      <c r="B1" s="344"/>
      <c r="C1" s="344"/>
      <c r="D1" s="344"/>
      <c r="E1" s="344"/>
      <c r="F1" s="344"/>
      <c r="G1" s="344"/>
      <c r="H1" s="344"/>
      <c r="I1" s="344"/>
    </row>
    <row r="2" spans="1:9" ht="15.75" thickBot="1"/>
    <row r="3" spans="1:9" ht="22.5" customHeight="1" thickTop="1" thickBot="1">
      <c r="A3" s="408" t="s">
        <v>4</v>
      </c>
      <c r="B3" s="383" t="s">
        <v>211</v>
      </c>
      <c r="C3" s="383"/>
      <c r="D3" s="383"/>
      <c r="E3" s="383"/>
      <c r="F3" s="383"/>
      <c r="G3" s="383"/>
      <c r="H3" s="408" t="s">
        <v>28</v>
      </c>
      <c r="I3" s="349" t="s">
        <v>212</v>
      </c>
    </row>
    <row r="4" spans="1:9" ht="15.75" thickBot="1">
      <c r="A4" s="409"/>
      <c r="B4" s="20" t="s">
        <v>213</v>
      </c>
      <c r="C4" s="20" t="s">
        <v>214</v>
      </c>
      <c r="D4" s="20" t="s">
        <v>215</v>
      </c>
      <c r="E4" s="20" t="s">
        <v>216</v>
      </c>
      <c r="F4" s="20" t="s">
        <v>217</v>
      </c>
      <c r="G4" s="20" t="s">
        <v>218</v>
      </c>
      <c r="H4" s="409"/>
      <c r="I4" s="351"/>
    </row>
    <row r="5" spans="1:9" ht="15.75" thickBot="1">
      <c r="A5" s="6" t="s">
        <v>7</v>
      </c>
      <c r="B5" s="77">
        <v>1.524390243902439</v>
      </c>
      <c r="C5" s="77">
        <v>1.6819571865443423</v>
      </c>
      <c r="D5" s="77">
        <v>2.4986931521170939</v>
      </c>
      <c r="E5" s="77">
        <v>7.3928430987023201</v>
      </c>
      <c r="F5" s="77">
        <v>14.852713178294575</v>
      </c>
      <c r="G5" s="77">
        <v>20.179372197309416</v>
      </c>
      <c r="H5" s="7">
        <v>28067</v>
      </c>
      <c r="I5" s="77">
        <v>7.1258061068158332E-3</v>
      </c>
    </row>
    <row r="6" spans="1:9" ht="15.75" thickBot="1">
      <c r="A6" s="6" t="s">
        <v>8</v>
      </c>
      <c r="B6" s="77">
        <v>1.6129032258064515</v>
      </c>
      <c r="C6" s="77">
        <v>1.932367149758454</v>
      </c>
      <c r="D6" s="77">
        <v>1.7793594306049825</v>
      </c>
      <c r="E6" s="77">
        <v>6.25</v>
      </c>
      <c r="F6" s="77">
        <v>13.725490196078432</v>
      </c>
      <c r="G6" s="77">
        <v>8.4745762711864394</v>
      </c>
      <c r="H6" s="7">
        <v>871</v>
      </c>
      <c r="I6" s="77" t="s">
        <v>52</v>
      </c>
    </row>
    <row r="7" spans="1:9" ht="15.75" thickBot="1">
      <c r="A7" s="6" t="s">
        <v>9</v>
      </c>
      <c r="B7" s="77">
        <v>0.88941097499580457</v>
      </c>
      <c r="C7" s="77">
        <v>1.0494955650348703</v>
      </c>
      <c r="D7" s="77">
        <v>1.5232412060301508</v>
      </c>
      <c r="E7" s="77">
        <v>4.3677522394278174</v>
      </c>
      <c r="F7" s="77">
        <v>8.7933455763206236</v>
      </c>
      <c r="G7" s="77">
        <v>12.166278444723169</v>
      </c>
      <c r="H7" s="7">
        <v>75498</v>
      </c>
      <c r="I7" s="77">
        <v>6.6274322676422252E-3</v>
      </c>
    </row>
    <row r="8" spans="1:9" ht="15.75" thickBot="1">
      <c r="A8" s="6" t="s">
        <v>10</v>
      </c>
      <c r="B8" s="77">
        <v>0.23809523809523811</v>
      </c>
      <c r="C8" s="77">
        <v>0.60105184072126228</v>
      </c>
      <c r="D8" s="77">
        <v>0.20736132711249353</v>
      </c>
      <c r="E8" s="77">
        <v>1.7259978425026967</v>
      </c>
      <c r="F8" s="77">
        <v>1.5094339622641511</v>
      </c>
      <c r="G8" s="77">
        <v>5.1369863013698627</v>
      </c>
      <c r="H8" s="7">
        <v>5429</v>
      </c>
      <c r="I8" s="77" t="s">
        <v>52</v>
      </c>
    </row>
    <row r="9" spans="1:9" ht="15.75" thickBot="1">
      <c r="A9" s="6" t="s">
        <v>11</v>
      </c>
      <c r="B9" s="77">
        <v>1.3157894736842104</v>
      </c>
      <c r="C9" s="77">
        <v>0.5605381165919282</v>
      </c>
      <c r="D9" s="77">
        <v>0.65454545454545454</v>
      </c>
      <c r="E9" s="77">
        <v>1.7191977077363898</v>
      </c>
      <c r="F9" s="77">
        <v>1.7937219730941705</v>
      </c>
      <c r="G9" s="77">
        <v>7.7205882352941178</v>
      </c>
      <c r="H9" s="7">
        <v>3989</v>
      </c>
      <c r="I9" s="77" t="s">
        <v>52</v>
      </c>
    </row>
    <row r="10" spans="1:9" ht="15.75" thickBot="1">
      <c r="A10" s="6" t="s">
        <v>12</v>
      </c>
      <c r="B10" s="77">
        <v>1.1987625676720803</v>
      </c>
      <c r="C10" s="77">
        <v>1.8129079042784626</v>
      </c>
      <c r="D10" s="77">
        <v>2.4472500864752682</v>
      </c>
      <c r="E10" s="77">
        <v>6.8440455201154036</v>
      </c>
      <c r="F10" s="77">
        <v>11.718170580964154</v>
      </c>
      <c r="G10" s="77">
        <v>14.366653176851477</v>
      </c>
      <c r="H10" s="7">
        <v>34459</v>
      </c>
      <c r="I10" s="77" t="s">
        <v>52</v>
      </c>
    </row>
    <row r="11" spans="1:9" ht="15.75" thickBot="1">
      <c r="A11" s="6" t="s">
        <v>13</v>
      </c>
      <c r="B11" s="77">
        <v>1.288244766505636</v>
      </c>
      <c r="C11" s="77">
        <v>1.726263871763255</v>
      </c>
      <c r="D11" s="77">
        <v>1.885424220449601</v>
      </c>
      <c r="E11" s="77">
        <v>7.2930354796320636</v>
      </c>
      <c r="F11" s="77">
        <v>12.650602409638553</v>
      </c>
      <c r="G11" s="77">
        <v>17.532467532467532</v>
      </c>
      <c r="H11" s="7">
        <v>8142</v>
      </c>
      <c r="I11" s="77">
        <v>8.5973962171456642E-2</v>
      </c>
    </row>
    <row r="12" spans="1:9" ht="15.75" thickBot="1">
      <c r="A12" s="6" t="s">
        <v>14</v>
      </c>
      <c r="B12" s="77">
        <v>1.2515644555694618</v>
      </c>
      <c r="C12" s="77">
        <v>1.7797552836484982</v>
      </c>
      <c r="D12" s="77">
        <v>2.2679692951849266</v>
      </c>
      <c r="E12" s="77">
        <v>12.024879060124395</v>
      </c>
      <c r="F12" s="77">
        <v>22.105263157894736</v>
      </c>
      <c r="G12" s="77">
        <v>29.493087557603687</v>
      </c>
      <c r="H12" s="7">
        <v>8698</v>
      </c>
      <c r="I12" s="77">
        <v>8.1272495065598513E-2</v>
      </c>
    </row>
    <row r="13" spans="1:9" ht="15.75" thickBot="1">
      <c r="A13" s="6" t="s">
        <v>15</v>
      </c>
      <c r="B13" s="77">
        <v>0.90874668686103754</v>
      </c>
      <c r="C13" s="77">
        <v>1.7607771706132362</v>
      </c>
      <c r="D13" s="77">
        <v>2.3207742177957345</v>
      </c>
      <c r="E13" s="77">
        <v>5.9234608985024959</v>
      </c>
      <c r="F13" s="77">
        <v>10.57013118062563</v>
      </c>
      <c r="G13" s="77">
        <v>13.056013179571663</v>
      </c>
      <c r="H13" s="7">
        <v>32368</v>
      </c>
      <c r="I13" s="77">
        <v>0.13614703880190604</v>
      </c>
    </row>
    <row r="14" spans="1:9" ht="15.75" thickBot="1">
      <c r="A14" s="6" t="s">
        <v>16</v>
      </c>
      <c r="B14" s="77">
        <v>0.72501294665976179</v>
      </c>
      <c r="C14" s="77">
        <v>1.0338536387593755</v>
      </c>
      <c r="D14" s="77">
        <v>1.3799901429275505</v>
      </c>
      <c r="E14" s="77">
        <v>3.0354852501068832</v>
      </c>
      <c r="F14" s="77">
        <v>6.083650190114068</v>
      </c>
      <c r="G14" s="77">
        <v>8.512769153730595</v>
      </c>
      <c r="H14" s="7">
        <v>24967</v>
      </c>
      <c r="I14" s="77" t="s">
        <v>52</v>
      </c>
    </row>
    <row r="15" spans="1:9" ht="15.75" thickBot="1">
      <c r="A15" s="6" t="s">
        <v>17</v>
      </c>
      <c r="B15" s="77">
        <v>2.0594965675057209</v>
      </c>
      <c r="C15" s="77">
        <v>4.4776119402985071</v>
      </c>
      <c r="D15" s="77">
        <v>7.3719483006223081</v>
      </c>
      <c r="E15" s="77">
        <v>19.860627177700348</v>
      </c>
      <c r="F15" s="77">
        <v>35.832083958020988</v>
      </c>
      <c r="G15" s="77">
        <v>38.940092165898612</v>
      </c>
      <c r="H15" s="7">
        <v>6071</v>
      </c>
      <c r="I15" s="77">
        <v>0.21448605840620358</v>
      </c>
    </row>
    <row r="16" spans="1:9" ht="15.75" thickBot="1">
      <c r="A16" s="6" t="s">
        <v>18</v>
      </c>
      <c r="B16" s="77">
        <v>1.3458950201884252</v>
      </c>
      <c r="C16" s="77">
        <v>1.4136125654450262</v>
      </c>
      <c r="D16" s="77">
        <v>1.4925373134328357</v>
      </c>
      <c r="E16" s="77">
        <v>4.262120404901439</v>
      </c>
      <c r="F16" s="77">
        <v>6.953125</v>
      </c>
      <c r="G16" s="77">
        <v>10.998735777496838</v>
      </c>
      <c r="H16" s="7">
        <v>9909</v>
      </c>
      <c r="I16" s="77">
        <v>0.25229589262286811</v>
      </c>
    </row>
    <row r="17" spans="1:10" ht="15.75" thickBot="1">
      <c r="A17" s="6" t="s">
        <v>19</v>
      </c>
      <c r="B17" s="77">
        <v>1.7664376840039255</v>
      </c>
      <c r="C17" s="77">
        <v>2.3895169578622819</v>
      </c>
      <c r="D17" s="77">
        <v>4.1058728645795153</v>
      </c>
      <c r="E17" s="77">
        <v>10.042296072507554</v>
      </c>
      <c r="F17" s="77">
        <v>16.514406184118062</v>
      </c>
      <c r="G17" s="77">
        <v>20.400105290866016</v>
      </c>
      <c r="H17" s="7">
        <v>42282</v>
      </c>
      <c r="I17" s="77">
        <v>3.0762677772782129E-2</v>
      </c>
    </row>
    <row r="18" spans="1:10" ht="15.75" thickBot="1">
      <c r="A18" s="6" t="s">
        <v>20</v>
      </c>
      <c r="B18" s="77">
        <v>0.2932551319648094</v>
      </c>
      <c r="C18" s="77">
        <v>0.93951849677040511</v>
      </c>
      <c r="D18" s="77">
        <v>1.5469233413544174</v>
      </c>
      <c r="E18" s="77">
        <v>3.75</v>
      </c>
      <c r="F18" s="77">
        <v>6.2267657992565058</v>
      </c>
      <c r="G18" s="77">
        <v>12.369597615499254</v>
      </c>
      <c r="H18" s="7">
        <v>8721</v>
      </c>
      <c r="I18" s="77" t="s">
        <v>52</v>
      </c>
    </row>
    <row r="19" spans="1:10" ht="15.75" thickBot="1">
      <c r="A19" s="6" t="s">
        <v>21</v>
      </c>
      <c r="B19" s="77">
        <v>1.5037593984962405</v>
      </c>
      <c r="C19" s="77">
        <v>1.1396011396011396</v>
      </c>
      <c r="D19" s="77">
        <v>2.1582733812949639</v>
      </c>
      <c r="E19" s="77">
        <v>6.9400630914826493</v>
      </c>
      <c r="F19" s="77">
        <v>17.194570135746606</v>
      </c>
      <c r="G19" s="77">
        <v>28.333333333333332</v>
      </c>
      <c r="H19" s="7">
        <v>1698</v>
      </c>
      <c r="I19" s="77" t="s">
        <v>52</v>
      </c>
    </row>
    <row r="20" spans="1:10" ht="15.75" thickBot="1">
      <c r="A20" s="6" t="s">
        <v>22</v>
      </c>
      <c r="B20" s="77">
        <v>2.3070957735556417</v>
      </c>
      <c r="C20" s="77">
        <v>3.0488345298236288</v>
      </c>
      <c r="D20" s="77">
        <v>4.408988490347725</v>
      </c>
      <c r="E20" s="77">
        <v>10.153497735279316</v>
      </c>
      <c r="F20" s="77">
        <v>17.065287653522947</v>
      </c>
      <c r="G20" s="77">
        <v>23.271173271173272</v>
      </c>
      <c r="H20" s="7">
        <v>48071</v>
      </c>
      <c r="I20" s="77">
        <v>8.9456603145543809E-2</v>
      </c>
    </row>
    <row r="21" spans="1:10" ht="15.75" thickBot="1">
      <c r="A21" s="6" t="s">
        <v>23</v>
      </c>
      <c r="B21" s="77">
        <v>0.75888237323214902</v>
      </c>
      <c r="C21" s="77">
        <v>0.85498742665549043</v>
      </c>
      <c r="D21" s="77">
        <v>1.0971949073594867</v>
      </c>
      <c r="E21" s="77">
        <v>2.8620166793025019</v>
      </c>
      <c r="F21" s="77">
        <v>6.1811505507955937</v>
      </c>
      <c r="G21" s="77">
        <v>9.2572062084257212</v>
      </c>
      <c r="H21" s="7">
        <v>28873</v>
      </c>
      <c r="I21" s="77" t="s">
        <v>52</v>
      </c>
    </row>
    <row r="22" spans="1:10" ht="15.75" thickBot="1">
      <c r="A22" s="6" t="s">
        <v>24</v>
      </c>
      <c r="B22" s="77" t="s">
        <v>52</v>
      </c>
      <c r="C22" s="77">
        <v>1.4475271411338964</v>
      </c>
      <c r="D22" s="77">
        <v>1.6763848396501457</v>
      </c>
      <c r="E22" s="77">
        <v>5.9278350515463911</v>
      </c>
      <c r="F22" s="77">
        <v>14.164904862579281</v>
      </c>
      <c r="G22" s="77">
        <v>23.651452282157674</v>
      </c>
      <c r="H22" s="7">
        <v>3983</v>
      </c>
      <c r="I22" s="77">
        <v>2.5106703489831784E-2</v>
      </c>
    </row>
    <row r="23" spans="1:10" ht="15.75" thickBot="1">
      <c r="A23" s="6" t="s">
        <v>25</v>
      </c>
      <c r="B23" s="77">
        <v>0.70148090413094311</v>
      </c>
      <c r="C23" s="77">
        <v>1.3897280966767371</v>
      </c>
      <c r="D23" s="77">
        <v>1.7604912998976459</v>
      </c>
      <c r="E23" s="77">
        <v>6.1258278145695364</v>
      </c>
      <c r="F23" s="77">
        <v>12.827781715095677</v>
      </c>
      <c r="G23" s="77">
        <v>17.710843373493976</v>
      </c>
      <c r="H23" s="7">
        <v>14137</v>
      </c>
      <c r="I23" s="77">
        <v>1.4147273113107449E-2</v>
      </c>
    </row>
    <row r="24" spans="1:10" ht="15.75" thickBot="1">
      <c r="A24" s="6" t="s">
        <v>26</v>
      </c>
      <c r="B24" s="77">
        <v>0.92465079677355888</v>
      </c>
      <c r="C24" s="77">
        <v>0.96173949404139669</v>
      </c>
      <c r="D24" s="77">
        <v>1.338055883510429</v>
      </c>
      <c r="E24" s="77">
        <v>3.5399598083165866</v>
      </c>
      <c r="F24" s="77">
        <v>8.2120582120582117</v>
      </c>
      <c r="G24" s="77">
        <v>10.832544938505203</v>
      </c>
      <c r="H24" s="7">
        <v>39894</v>
      </c>
      <c r="I24" s="77">
        <v>4.5222721905384018E-2</v>
      </c>
    </row>
    <row r="25" spans="1:10" ht="15.75" thickBot="1">
      <c r="A25" s="6" t="s">
        <v>27</v>
      </c>
      <c r="B25" s="77">
        <v>1.0218978102189782</v>
      </c>
      <c r="C25" s="77">
        <v>2.1144278606965177</v>
      </c>
      <c r="D25" s="77">
        <v>2.1619640894100405</v>
      </c>
      <c r="E25" s="77">
        <v>7.7325581395348841</v>
      </c>
      <c r="F25" s="77">
        <v>13.444108761329304</v>
      </c>
      <c r="G25" s="77">
        <v>17.704918032786885</v>
      </c>
      <c r="H25" s="7">
        <v>8986</v>
      </c>
      <c r="I25" s="77">
        <v>5.5642109948809255E-2</v>
      </c>
    </row>
    <row r="26" spans="1:10" ht="15.75" thickBot="1">
      <c r="A26" s="9" t="s">
        <v>28</v>
      </c>
      <c r="B26" s="78">
        <v>1.2135539795114263</v>
      </c>
      <c r="C26" s="78">
        <v>1.6485641359954919</v>
      </c>
      <c r="D26" s="78">
        <v>2.3422502727561492</v>
      </c>
      <c r="E26" s="78">
        <v>6.3121284937397242</v>
      </c>
      <c r="F26" s="78">
        <v>11.593344780626444</v>
      </c>
      <c r="G26" s="78">
        <v>15.573743763654743</v>
      </c>
      <c r="H26" s="10">
        <v>435113</v>
      </c>
      <c r="I26" s="78">
        <v>4.2628692566477722E-2</v>
      </c>
    </row>
    <row r="27" spans="1:10" ht="15.75" thickTop="1"/>
    <row r="30" spans="1:10">
      <c r="A30" s="258"/>
      <c r="B30" s="258"/>
      <c r="C30" s="258"/>
      <c r="D30" s="258"/>
      <c r="E30" s="258"/>
      <c r="F30" s="258"/>
      <c r="G30" s="258"/>
      <c r="H30" s="258"/>
      <c r="I30" s="258"/>
      <c r="J30" s="258"/>
    </row>
    <row r="31" spans="1:10">
      <c r="A31" s="258"/>
      <c r="B31" s="258"/>
      <c r="C31" s="259"/>
      <c r="D31" s="259"/>
      <c r="E31" s="259"/>
      <c r="F31" s="259"/>
      <c r="G31" s="259"/>
      <c r="H31" s="259"/>
      <c r="I31" s="259"/>
      <c r="J31" s="259"/>
    </row>
    <row r="32" spans="1:10">
      <c r="A32" s="258"/>
      <c r="B32" s="258"/>
      <c r="C32" s="259"/>
      <c r="D32" s="259"/>
      <c r="E32" s="259"/>
      <c r="F32" s="259"/>
      <c r="G32" s="259"/>
      <c r="H32" s="259"/>
      <c r="I32" s="259"/>
      <c r="J32" s="259"/>
    </row>
    <row r="33" spans="1:10">
      <c r="A33" s="258"/>
      <c r="B33" s="258"/>
      <c r="C33" s="259"/>
      <c r="D33" s="259"/>
      <c r="E33" s="259"/>
      <c r="F33" s="259"/>
      <c r="G33" s="259"/>
      <c r="H33" s="259"/>
      <c r="I33" s="259"/>
      <c r="J33" s="259"/>
    </row>
    <row r="34" spans="1:10">
      <c r="A34" s="258"/>
      <c r="B34" s="258"/>
      <c r="C34" s="259"/>
      <c r="D34" s="259"/>
      <c r="E34" s="259"/>
      <c r="F34" s="259"/>
      <c r="G34" s="259"/>
      <c r="H34" s="259"/>
      <c r="I34" s="259"/>
      <c r="J34" s="259"/>
    </row>
    <row r="35" spans="1:10">
      <c r="A35" s="258"/>
      <c r="B35" s="258"/>
      <c r="C35" s="259"/>
      <c r="D35" s="259"/>
      <c r="E35" s="259"/>
      <c r="F35" s="259"/>
      <c r="G35" s="259"/>
      <c r="H35" s="259"/>
      <c r="I35" s="259"/>
      <c r="J35" s="259"/>
    </row>
    <row r="36" spans="1:10">
      <c r="A36" s="258"/>
      <c r="B36" s="258"/>
      <c r="C36" s="259"/>
      <c r="D36" s="259"/>
      <c r="E36" s="259"/>
      <c r="F36" s="259"/>
      <c r="G36" s="259"/>
      <c r="H36" s="259"/>
      <c r="I36" s="259"/>
      <c r="J36" s="259"/>
    </row>
    <row r="37" spans="1:10">
      <c r="A37" s="258"/>
      <c r="B37" s="258"/>
      <c r="C37" s="259"/>
      <c r="D37" s="259"/>
      <c r="E37" s="259"/>
      <c r="F37" s="259"/>
      <c r="G37" s="259"/>
      <c r="H37" s="259"/>
      <c r="I37" s="259"/>
      <c r="J37" s="259"/>
    </row>
    <row r="38" spans="1:10">
      <c r="A38" s="258"/>
      <c r="B38" s="258"/>
      <c r="C38" s="259"/>
      <c r="D38" s="259"/>
      <c r="E38" s="259"/>
      <c r="F38" s="259"/>
      <c r="G38" s="259"/>
      <c r="H38" s="259"/>
      <c r="I38" s="259"/>
      <c r="J38" s="259"/>
    </row>
    <row r="39" spans="1:10">
      <c r="A39" s="258"/>
      <c r="B39" s="258"/>
      <c r="C39" s="259"/>
      <c r="D39" s="259"/>
      <c r="E39" s="259"/>
      <c r="F39" s="259"/>
      <c r="G39" s="259"/>
      <c r="H39" s="259"/>
      <c r="I39" s="259"/>
      <c r="J39" s="259"/>
    </row>
    <row r="40" spans="1:10">
      <c r="A40" s="258"/>
      <c r="B40" s="258"/>
      <c r="C40" s="259"/>
      <c r="D40" s="259"/>
      <c r="E40" s="259"/>
      <c r="F40" s="259"/>
      <c r="G40" s="259"/>
      <c r="H40" s="259"/>
      <c r="I40" s="259"/>
      <c r="J40" s="259"/>
    </row>
    <row r="41" spans="1:10">
      <c r="A41" s="258"/>
      <c r="B41" s="258"/>
      <c r="C41" s="259"/>
      <c r="D41" s="259"/>
      <c r="E41" s="259"/>
      <c r="F41" s="259"/>
      <c r="G41" s="259"/>
      <c r="H41" s="259"/>
      <c r="I41" s="259"/>
      <c r="J41" s="259"/>
    </row>
    <row r="42" spans="1:10">
      <c r="A42" s="258"/>
      <c r="B42" s="258"/>
      <c r="C42" s="259"/>
      <c r="D42" s="259"/>
      <c r="E42" s="259"/>
      <c r="F42" s="259"/>
      <c r="G42" s="259"/>
      <c r="H42" s="259"/>
      <c r="I42" s="259"/>
      <c r="J42" s="259"/>
    </row>
    <row r="43" spans="1:10">
      <c r="A43" s="258"/>
      <c r="B43" s="258"/>
      <c r="C43" s="259"/>
      <c r="D43" s="259"/>
      <c r="E43" s="259"/>
      <c r="F43" s="259"/>
      <c r="G43" s="259"/>
      <c r="H43" s="259"/>
      <c r="I43" s="259"/>
      <c r="J43" s="259"/>
    </row>
    <row r="44" spans="1:10">
      <c r="A44" s="258"/>
      <c r="B44" s="258"/>
      <c r="C44" s="259"/>
      <c r="D44" s="259"/>
      <c r="E44" s="259"/>
      <c r="F44" s="259"/>
      <c r="G44" s="259"/>
      <c r="H44" s="259"/>
      <c r="I44" s="259"/>
      <c r="J44" s="259"/>
    </row>
    <row r="45" spans="1:10">
      <c r="A45" s="258"/>
      <c r="B45" s="258"/>
      <c r="C45" s="259"/>
      <c r="D45" s="259"/>
      <c r="E45" s="259"/>
      <c r="F45" s="259"/>
      <c r="G45" s="259"/>
      <c r="H45" s="259"/>
      <c r="I45" s="259"/>
      <c r="J45" s="259"/>
    </row>
    <row r="46" spans="1:10">
      <c r="A46" s="258"/>
      <c r="B46" s="258"/>
      <c r="C46" s="259"/>
      <c r="D46" s="259"/>
      <c r="E46" s="259"/>
      <c r="F46" s="259"/>
      <c r="G46" s="259"/>
      <c r="H46" s="259"/>
      <c r="I46" s="259"/>
      <c r="J46" s="259"/>
    </row>
    <row r="47" spans="1:10">
      <c r="A47" s="258"/>
      <c r="B47" s="258"/>
      <c r="C47" s="259"/>
      <c r="D47" s="259"/>
      <c r="E47" s="259"/>
      <c r="F47" s="259"/>
      <c r="G47" s="259"/>
      <c r="H47" s="259"/>
      <c r="I47" s="259"/>
      <c r="J47" s="259"/>
    </row>
    <row r="48" spans="1:10">
      <c r="A48" s="258"/>
      <c r="B48" s="258"/>
      <c r="C48" s="259"/>
      <c r="D48" s="259"/>
      <c r="E48" s="259"/>
      <c r="F48" s="259"/>
      <c r="G48" s="259"/>
      <c r="H48" s="259"/>
      <c r="I48" s="259"/>
      <c r="J48" s="259"/>
    </row>
    <row r="49" spans="1:10">
      <c r="A49" s="258"/>
      <c r="B49" s="258"/>
      <c r="C49" s="259"/>
      <c r="D49" s="259"/>
      <c r="E49" s="259"/>
      <c r="F49" s="259"/>
      <c r="G49" s="259"/>
      <c r="H49" s="259"/>
      <c r="I49" s="259"/>
      <c r="J49" s="259"/>
    </row>
    <row r="50" spans="1:10">
      <c r="A50" s="258"/>
      <c r="B50" s="258"/>
      <c r="C50" s="259"/>
      <c r="D50" s="259"/>
      <c r="E50" s="259"/>
      <c r="F50" s="259"/>
      <c r="G50" s="259"/>
      <c r="H50" s="259"/>
      <c r="I50" s="259"/>
      <c r="J50" s="259"/>
    </row>
    <row r="51" spans="1:10">
      <c r="A51" s="258"/>
      <c r="B51" s="258"/>
      <c r="C51" s="259"/>
      <c r="D51" s="259"/>
      <c r="E51" s="259"/>
      <c r="F51" s="259"/>
      <c r="G51" s="259"/>
      <c r="H51" s="259"/>
      <c r="I51" s="259"/>
      <c r="J51" s="259"/>
    </row>
    <row r="52" spans="1:10">
      <c r="A52" s="258"/>
      <c r="B52" s="258"/>
      <c r="C52" s="259"/>
      <c r="D52" s="259"/>
      <c r="E52" s="259"/>
      <c r="F52" s="259"/>
      <c r="G52" s="259"/>
      <c r="H52" s="259"/>
      <c r="I52" s="259"/>
      <c r="J52" s="259"/>
    </row>
  </sheetData>
  <mergeCells count="5">
    <mergeCell ref="A1:I1"/>
    <mergeCell ref="A3:A4"/>
    <mergeCell ref="B3:G3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oglio41">
    <tabColor rgb="FF92D050"/>
    <pageSetUpPr fitToPage="1"/>
  </sheetPr>
  <dimension ref="A1:N27"/>
  <sheetViews>
    <sheetView zoomScale="90" zoomScaleNormal="90" workbookViewId="0">
      <selection activeCell="A28" sqref="A28"/>
    </sheetView>
  </sheetViews>
  <sheetFormatPr defaultColWidth="8.85546875" defaultRowHeight="15"/>
  <cols>
    <col min="1" max="1" width="22.85546875" customWidth="1"/>
    <col min="2" max="2" width="8.140625" customWidth="1"/>
    <col min="3" max="3" width="8.7109375" customWidth="1"/>
    <col min="4" max="4" width="7.7109375" customWidth="1"/>
    <col min="6" max="6" width="8.140625" customWidth="1"/>
    <col min="7" max="7" width="7.42578125" customWidth="1"/>
    <col min="8" max="8" width="11.7109375" customWidth="1"/>
    <col min="9" max="9" width="13.42578125" customWidth="1"/>
  </cols>
  <sheetData>
    <row r="1" spans="1:14">
      <c r="A1" s="344" t="s">
        <v>219</v>
      </c>
      <c r="B1" s="344"/>
      <c r="C1" s="344"/>
      <c r="D1" s="344"/>
      <c r="E1" s="344"/>
      <c r="F1" s="344"/>
      <c r="G1" s="344"/>
      <c r="H1" s="344"/>
      <c r="I1" s="344"/>
    </row>
    <row r="2" spans="1:14" ht="15.75" thickBot="1"/>
    <row r="3" spans="1:14" ht="22.5" customHeight="1" thickTop="1" thickBot="1">
      <c r="A3" s="349" t="s">
        <v>4</v>
      </c>
      <c r="B3" s="16"/>
      <c r="C3" s="372" t="s">
        <v>220</v>
      </c>
      <c r="D3" s="372"/>
      <c r="E3" s="372"/>
      <c r="F3" s="372"/>
      <c r="G3" s="372"/>
      <c r="H3" s="349" t="s">
        <v>108</v>
      </c>
      <c r="I3" s="349" t="s">
        <v>212</v>
      </c>
    </row>
    <row r="4" spans="1:14" ht="15.75" thickBot="1">
      <c r="A4" s="351"/>
      <c r="B4" s="2" t="s">
        <v>221</v>
      </c>
      <c r="C4" s="2" t="s">
        <v>222</v>
      </c>
      <c r="D4" s="2" t="s">
        <v>595</v>
      </c>
      <c r="E4" s="2" t="s">
        <v>596</v>
      </c>
      <c r="F4" s="2" t="s">
        <v>597</v>
      </c>
      <c r="G4" s="2" t="s">
        <v>598</v>
      </c>
      <c r="H4" s="351"/>
      <c r="I4" s="351"/>
      <c r="K4" s="258"/>
      <c r="L4" s="258"/>
      <c r="M4" s="258"/>
      <c r="N4" s="258"/>
    </row>
    <row r="5" spans="1:14" ht="15.75" thickBot="1">
      <c r="A5" s="6" t="s">
        <v>7</v>
      </c>
      <c r="B5" s="98">
        <v>0.28859514732604125</v>
      </c>
      <c r="C5" s="69">
        <v>0.52374674885096373</v>
      </c>
      <c r="D5" s="69">
        <v>0.82303060533722872</v>
      </c>
      <c r="E5" s="98">
        <v>5.3977981259129937</v>
      </c>
      <c r="F5" s="69">
        <v>92.735240674101263</v>
      </c>
      <c r="G5" s="69">
        <v>0.23158869847151459</v>
      </c>
      <c r="H5" s="7">
        <v>28067</v>
      </c>
      <c r="I5" s="69">
        <v>0</v>
      </c>
      <c r="K5" s="259"/>
      <c r="L5" s="259"/>
      <c r="M5" s="259"/>
      <c r="N5" s="259"/>
    </row>
    <row r="6" spans="1:14" ht="15.75" thickBot="1">
      <c r="A6" s="6" t="s">
        <v>8</v>
      </c>
      <c r="B6" s="98">
        <v>0</v>
      </c>
      <c r="C6" s="69">
        <v>0.34443168771526977</v>
      </c>
      <c r="D6" s="69">
        <v>0.91848450057405284</v>
      </c>
      <c r="E6" s="98">
        <v>5.3960964408725598</v>
      </c>
      <c r="F6" s="69">
        <v>92.881745120551102</v>
      </c>
      <c r="G6" s="69">
        <v>0.45924225028702642</v>
      </c>
      <c r="H6" s="7">
        <v>871</v>
      </c>
      <c r="I6" s="8">
        <v>0</v>
      </c>
      <c r="K6" s="259"/>
      <c r="L6" s="259"/>
      <c r="M6" s="259"/>
      <c r="N6" s="259"/>
    </row>
    <row r="7" spans="1:14" ht="15.75" thickBot="1">
      <c r="A7" s="6" t="s">
        <v>9</v>
      </c>
      <c r="B7" s="98">
        <v>0.29940516407667955</v>
      </c>
      <c r="C7" s="69">
        <v>0.61470794748486413</v>
      </c>
      <c r="D7" s="69">
        <v>0.74851291019169874</v>
      </c>
      <c r="E7" s="98">
        <v>4.8487738961090576</v>
      </c>
      <c r="F7" s="69">
        <v>93.12427963912404</v>
      </c>
      <c r="G7" s="69">
        <v>0.36432044301365873</v>
      </c>
      <c r="H7" s="7">
        <v>75498</v>
      </c>
      <c r="I7" s="69">
        <v>1.986807597552253E-2</v>
      </c>
      <c r="K7" s="259"/>
      <c r="L7" s="259"/>
      <c r="M7" s="259"/>
      <c r="N7" s="259"/>
    </row>
    <row r="8" spans="1:14" ht="15.75" thickBot="1">
      <c r="A8" s="6" t="s">
        <v>10</v>
      </c>
      <c r="B8" s="98">
        <v>0.35010134512622076</v>
      </c>
      <c r="C8" s="69">
        <v>0.47908605122535469</v>
      </c>
      <c r="D8" s="69">
        <v>0.62649714391007927</v>
      </c>
      <c r="E8" s="98">
        <v>4.5881702598120508</v>
      </c>
      <c r="F8" s="69">
        <v>93.237516123088255</v>
      </c>
      <c r="G8" s="69">
        <v>0.71862907683803212</v>
      </c>
      <c r="H8" s="7">
        <v>5429</v>
      </c>
      <c r="I8" s="69">
        <v>3.6839196905507458E-2</v>
      </c>
      <c r="K8" s="259"/>
      <c r="L8" s="259"/>
      <c r="M8" s="259"/>
      <c r="N8" s="259"/>
    </row>
    <row r="9" spans="1:14" ht="15.75" thickBot="1">
      <c r="A9" s="6" t="s">
        <v>11</v>
      </c>
      <c r="B9" s="98">
        <v>0.37603409375783403</v>
      </c>
      <c r="C9" s="69">
        <v>0.67686136876410119</v>
      </c>
      <c r="D9" s="69">
        <v>0.67686136876410119</v>
      </c>
      <c r="E9" s="98">
        <v>3.7854098771621962</v>
      </c>
      <c r="F9" s="69">
        <v>93.807971922787672</v>
      </c>
      <c r="G9" s="69">
        <v>0.67686136876410119</v>
      </c>
      <c r="H9" s="7">
        <v>3989</v>
      </c>
      <c r="I9" s="8">
        <v>0</v>
      </c>
      <c r="K9" s="259"/>
      <c r="L9" s="259"/>
      <c r="M9" s="259"/>
      <c r="N9" s="259"/>
    </row>
    <row r="10" spans="1:14" ht="15.75" thickBot="1">
      <c r="A10" s="6" t="s">
        <v>12</v>
      </c>
      <c r="B10" s="98">
        <v>0.34846240961756253</v>
      </c>
      <c r="C10" s="69">
        <v>0.61852077707117348</v>
      </c>
      <c r="D10" s="69">
        <v>0.68240555216772658</v>
      </c>
      <c r="E10" s="98">
        <v>4.6897232627696956</v>
      </c>
      <c r="F10" s="69">
        <v>93.184656038563176</v>
      </c>
      <c r="G10" s="69">
        <v>0.47623195981066874</v>
      </c>
      <c r="H10" s="7">
        <v>34459</v>
      </c>
      <c r="I10" s="69">
        <v>6.3843988508082067E-2</v>
      </c>
      <c r="K10" s="259"/>
      <c r="L10" s="259"/>
      <c r="M10" s="259"/>
      <c r="N10" s="259"/>
    </row>
    <row r="11" spans="1:14" ht="15.75" thickBot="1">
      <c r="A11" s="6" t="s">
        <v>13</v>
      </c>
      <c r="B11" s="98">
        <v>0.30712530712530711</v>
      </c>
      <c r="C11" s="69">
        <v>0.58968058968058967</v>
      </c>
      <c r="D11" s="69">
        <v>0.76167076167076164</v>
      </c>
      <c r="E11" s="98">
        <v>4.4226044226044223</v>
      </c>
      <c r="F11" s="69">
        <v>93.157248157248162</v>
      </c>
      <c r="G11" s="69">
        <v>0.76167076167076164</v>
      </c>
      <c r="H11" s="7">
        <v>8142</v>
      </c>
      <c r="I11" s="69">
        <v>2.4563989191844753E-2</v>
      </c>
      <c r="K11" s="259"/>
      <c r="L11" s="259"/>
      <c r="M11" s="259"/>
      <c r="N11" s="259"/>
    </row>
    <row r="12" spans="1:14" ht="15.75" thickBot="1">
      <c r="A12" s="6" t="s">
        <v>14</v>
      </c>
      <c r="B12" s="98">
        <v>0.40453074433656955</v>
      </c>
      <c r="C12" s="69">
        <v>0.71659731853906616</v>
      </c>
      <c r="D12" s="69">
        <v>0.68192325473878879</v>
      </c>
      <c r="E12" s="98">
        <v>4.438280166435506</v>
      </c>
      <c r="F12" s="69">
        <v>91.308368007397135</v>
      </c>
      <c r="G12" s="69">
        <v>2.4503005085529357</v>
      </c>
      <c r="H12" s="7">
        <v>8698</v>
      </c>
      <c r="I12" s="69">
        <v>0.52885720855369045</v>
      </c>
      <c r="K12" s="259"/>
      <c r="L12" s="259"/>
      <c r="M12" s="259"/>
      <c r="N12" s="259"/>
    </row>
    <row r="13" spans="1:14" ht="15.75" thickBot="1">
      <c r="A13" s="6" t="s">
        <v>15</v>
      </c>
      <c r="B13" s="98">
        <v>0.36483937791794202</v>
      </c>
      <c r="C13" s="69">
        <v>0.63383112265405195</v>
      </c>
      <c r="D13" s="69">
        <v>0.72349503756608846</v>
      </c>
      <c r="E13" s="98">
        <v>4.9933525028599695</v>
      </c>
      <c r="F13" s="69">
        <v>92.152861515629354</v>
      </c>
      <c r="G13" s="69">
        <v>1.1316204433726</v>
      </c>
      <c r="H13" s="7">
        <v>32368</v>
      </c>
      <c r="I13" s="69">
        <v>7.7236777063766679E-2</v>
      </c>
      <c r="K13" s="259"/>
      <c r="L13" s="259"/>
      <c r="M13" s="259"/>
      <c r="N13" s="259"/>
    </row>
    <row r="14" spans="1:14" ht="15.75" thickBot="1">
      <c r="A14" s="6" t="s">
        <v>16</v>
      </c>
      <c r="B14" s="98">
        <v>0.26480500722195477</v>
      </c>
      <c r="C14" s="69">
        <v>0.60985395602632009</v>
      </c>
      <c r="D14" s="69">
        <v>0.7904028245867436</v>
      </c>
      <c r="E14" s="98">
        <v>5.0714171080083457</v>
      </c>
      <c r="F14" s="69">
        <v>92.280532819772105</v>
      </c>
      <c r="G14" s="69">
        <v>0.98298828438452901</v>
      </c>
      <c r="H14" s="7">
        <v>24967</v>
      </c>
      <c r="I14" s="69">
        <v>0.17222734008891738</v>
      </c>
      <c r="K14" s="259"/>
      <c r="L14" s="259"/>
      <c r="M14" s="259"/>
      <c r="N14" s="259"/>
    </row>
    <row r="15" spans="1:14" ht="15.75" thickBot="1">
      <c r="A15" s="6" t="s">
        <v>17</v>
      </c>
      <c r="B15" s="98">
        <v>0.34825870646766172</v>
      </c>
      <c r="C15" s="69">
        <v>0.54726368159203986</v>
      </c>
      <c r="D15" s="69">
        <v>0.86235489220563843</v>
      </c>
      <c r="E15" s="98">
        <v>4.3283582089552244</v>
      </c>
      <c r="F15" s="69">
        <v>93.731343283582092</v>
      </c>
      <c r="G15" s="69">
        <v>0.1824212271973466</v>
      </c>
      <c r="H15" s="7">
        <v>6071</v>
      </c>
      <c r="I15" s="69">
        <v>0.6753417888321529</v>
      </c>
      <c r="K15" s="259"/>
      <c r="L15" s="259"/>
      <c r="M15" s="259"/>
      <c r="N15" s="259"/>
    </row>
    <row r="16" spans="1:14" ht="15.75" thickBot="1">
      <c r="A16" s="6" t="s">
        <v>18</v>
      </c>
      <c r="B16" s="98">
        <v>0.17194295539597451</v>
      </c>
      <c r="C16" s="69">
        <v>0.56640032365732784</v>
      </c>
      <c r="D16" s="69">
        <v>0.75857186204106408</v>
      </c>
      <c r="E16" s="98">
        <v>4.9054313745322142</v>
      </c>
      <c r="F16" s="69">
        <v>93.496510569434605</v>
      </c>
      <c r="G16" s="69">
        <v>0.10114291493880853</v>
      </c>
      <c r="H16" s="7">
        <v>9909</v>
      </c>
      <c r="I16" s="69">
        <v>0.22202038550812395</v>
      </c>
      <c r="K16" s="259"/>
      <c r="L16" s="259"/>
      <c r="M16" s="259"/>
      <c r="N16" s="259"/>
    </row>
    <row r="17" spans="1:14" ht="15.75" thickBot="1">
      <c r="A17" s="6" t="s">
        <v>19</v>
      </c>
      <c r="B17" s="98">
        <v>0.32419896824269961</v>
      </c>
      <c r="C17" s="69">
        <v>0.63893227317904311</v>
      </c>
      <c r="D17" s="69">
        <v>0.92526858819631774</v>
      </c>
      <c r="E17" s="98">
        <v>5.5587107766576747</v>
      </c>
      <c r="F17" s="69">
        <v>91.402811302001979</v>
      </c>
      <c r="G17" s="69">
        <v>1.1500780917222775</v>
      </c>
      <c r="H17" s="7">
        <v>42282</v>
      </c>
      <c r="I17" s="69">
        <v>5.6761742585497377E-2</v>
      </c>
      <c r="K17" s="259"/>
      <c r="L17" s="259"/>
      <c r="M17" s="259"/>
      <c r="N17" s="259"/>
    </row>
    <row r="18" spans="1:14" ht="15.75" thickBot="1">
      <c r="A18" s="6" t="s">
        <v>20</v>
      </c>
      <c r="B18" s="98">
        <v>0.31141868512110726</v>
      </c>
      <c r="C18" s="69">
        <v>0.57670126874279126</v>
      </c>
      <c r="D18" s="69">
        <v>0.54209919261822381</v>
      </c>
      <c r="E18" s="98">
        <v>4.244521337946944</v>
      </c>
      <c r="F18" s="69">
        <v>94.209919261822378</v>
      </c>
      <c r="G18" s="69">
        <v>0.11534025374855825</v>
      </c>
      <c r="H18" s="7">
        <v>8721</v>
      </c>
      <c r="I18" s="69">
        <v>0.58479532163742687</v>
      </c>
      <c r="K18" s="259"/>
      <c r="L18" s="259"/>
      <c r="M18" s="259"/>
      <c r="N18" s="259"/>
    </row>
    <row r="19" spans="1:14" ht="15.75" thickBot="1">
      <c r="A19" s="6" t="s">
        <v>21</v>
      </c>
      <c r="B19" s="98">
        <v>0.17667844522968199</v>
      </c>
      <c r="C19" s="69">
        <v>0.47114252061248524</v>
      </c>
      <c r="D19" s="69">
        <v>0.35335689045936397</v>
      </c>
      <c r="E19" s="98">
        <v>4.8292108362779746</v>
      </c>
      <c r="F19" s="69">
        <v>93.992932862190813</v>
      </c>
      <c r="G19" s="69">
        <v>0.17667844522968199</v>
      </c>
      <c r="H19" s="7">
        <v>1698</v>
      </c>
      <c r="I19" s="69">
        <v>0</v>
      </c>
      <c r="K19" s="259"/>
      <c r="L19" s="259"/>
      <c r="M19" s="259"/>
      <c r="N19" s="259"/>
    </row>
    <row r="20" spans="1:14" ht="15.75" thickBot="1">
      <c r="A20" s="6" t="s">
        <v>22</v>
      </c>
      <c r="B20" s="98">
        <v>0.31630423473103736</v>
      </c>
      <c r="C20" s="69">
        <v>0.58266569555717407</v>
      </c>
      <c r="D20" s="69">
        <v>0.79700343356570602</v>
      </c>
      <c r="E20" s="98">
        <v>5.6102382686505043</v>
      </c>
      <c r="F20" s="69">
        <v>92.015399021954011</v>
      </c>
      <c r="G20" s="69">
        <v>0.67838934554156693</v>
      </c>
      <c r="H20" s="7">
        <v>48071</v>
      </c>
      <c r="I20" s="69">
        <v>3.3284100601194071E-2</v>
      </c>
      <c r="K20" s="259"/>
      <c r="L20" s="259"/>
      <c r="M20" s="259"/>
      <c r="N20" s="259"/>
    </row>
    <row r="21" spans="1:14" ht="15.75" thickBot="1">
      <c r="A21" s="6" t="s">
        <v>23</v>
      </c>
      <c r="B21" s="98">
        <v>0.35680881283126065</v>
      </c>
      <c r="C21" s="69">
        <v>0.74479509474486438</v>
      </c>
      <c r="D21" s="69">
        <v>0.78982921675269346</v>
      </c>
      <c r="E21" s="98">
        <v>5.3798454983198809</v>
      </c>
      <c r="F21" s="69">
        <v>92.458516645304329</v>
      </c>
      <c r="G21" s="69">
        <v>0.27020473204697404</v>
      </c>
      <c r="H21" s="7">
        <v>28873</v>
      </c>
      <c r="I21" s="69">
        <v>2.0780660132303536E-2</v>
      </c>
      <c r="K21" s="259"/>
      <c r="L21" s="259"/>
      <c r="M21" s="259"/>
      <c r="N21" s="259"/>
    </row>
    <row r="22" spans="1:14" ht="15.75" thickBot="1">
      <c r="A22" s="6" t="s">
        <v>24</v>
      </c>
      <c r="B22" s="98">
        <v>0.15205271160669032</v>
      </c>
      <c r="C22" s="69">
        <v>0.60821084642676126</v>
      </c>
      <c r="D22" s="69">
        <v>0.53218449062341611</v>
      </c>
      <c r="E22" s="98">
        <v>4.2321338063862139</v>
      </c>
      <c r="F22" s="69">
        <v>94.298023314749116</v>
      </c>
      <c r="G22" s="69">
        <v>0.17739483020780539</v>
      </c>
      <c r="H22" s="7">
        <v>3983</v>
      </c>
      <c r="I22" s="69">
        <v>0.92894802912377605</v>
      </c>
      <c r="K22" s="259"/>
      <c r="L22" s="259"/>
      <c r="M22" s="259"/>
      <c r="N22" s="259"/>
    </row>
    <row r="23" spans="1:14" ht="15.75" thickBot="1">
      <c r="A23" s="6" t="s">
        <v>25</v>
      </c>
      <c r="B23" s="98">
        <v>0.36093418259023358</v>
      </c>
      <c r="C23" s="69">
        <v>0.76433121019108285</v>
      </c>
      <c r="D23" s="69">
        <v>0.84217975937721168</v>
      </c>
      <c r="E23" s="98">
        <v>4.9893842887473463</v>
      </c>
      <c r="F23" s="69">
        <v>92.816702052370843</v>
      </c>
      <c r="G23" s="69">
        <v>0.22646850672328381</v>
      </c>
      <c r="H23" s="7">
        <v>14137</v>
      </c>
      <c r="I23" s="69">
        <v>4.9515455895876075E-2</v>
      </c>
      <c r="K23" s="259"/>
      <c r="L23" s="259"/>
      <c r="M23" s="259"/>
      <c r="N23" s="259"/>
    </row>
    <row r="24" spans="1:14" ht="15.75" thickBot="1">
      <c r="A24" s="6" t="s">
        <v>26</v>
      </c>
      <c r="B24" s="98">
        <v>0.33182972986986053</v>
      </c>
      <c r="C24" s="69">
        <v>0.69736091667962874</v>
      </c>
      <c r="D24" s="69">
        <v>0.78291076891170219</v>
      </c>
      <c r="E24" s="98">
        <v>5.5633328148493799</v>
      </c>
      <c r="F24" s="69">
        <v>92.225333125939756</v>
      </c>
      <c r="G24" s="69">
        <v>0.39923264374967593</v>
      </c>
      <c r="H24" s="7">
        <v>39894</v>
      </c>
      <c r="I24" s="69">
        <v>3.3087682358249362</v>
      </c>
      <c r="K24" s="259"/>
      <c r="L24" s="259"/>
      <c r="M24" s="259"/>
      <c r="N24" s="259"/>
    </row>
    <row r="25" spans="1:14" ht="15.75" thickBot="1">
      <c r="A25" s="6" t="s">
        <v>27</v>
      </c>
      <c r="B25" s="98">
        <v>0.45626530158023593</v>
      </c>
      <c r="C25" s="69">
        <v>0.73447585132428217</v>
      </c>
      <c r="D25" s="69">
        <v>0.86801691520142443</v>
      </c>
      <c r="E25" s="98">
        <v>6.4210994880925885</v>
      </c>
      <c r="F25" s="69">
        <v>91.464500333852655</v>
      </c>
      <c r="G25" s="69">
        <v>5.5642109948809255E-2</v>
      </c>
      <c r="H25" s="7">
        <v>8986</v>
      </c>
      <c r="I25" s="69">
        <v>0</v>
      </c>
      <c r="K25" s="259"/>
      <c r="L25" s="259"/>
      <c r="M25" s="259"/>
      <c r="N25" s="259"/>
    </row>
    <row r="26" spans="1:14" ht="15.75" thickBot="1">
      <c r="A26" s="9" t="s">
        <v>28</v>
      </c>
      <c r="B26" s="99">
        <v>0.32092544655010913</v>
      </c>
      <c r="C26" s="70">
        <v>0.62893081761006298</v>
      </c>
      <c r="D26" s="70">
        <v>0.77382023560680524</v>
      </c>
      <c r="E26" s="99">
        <v>5.1331921353654764</v>
      </c>
      <c r="F26" s="70">
        <v>92.547654314151643</v>
      </c>
      <c r="G26" s="70">
        <v>0.59547705071591062</v>
      </c>
      <c r="H26" s="10">
        <v>435113</v>
      </c>
      <c r="I26" s="70">
        <v>0.38587677224077427</v>
      </c>
      <c r="K26" s="259"/>
      <c r="L26" s="259"/>
      <c r="M26" s="259"/>
      <c r="N26" s="259"/>
    </row>
    <row r="27" spans="1:14" ht="15.75" thickTop="1"/>
  </sheetData>
  <mergeCells count="5">
    <mergeCell ref="A3:A4"/>
    <mergeCell ref="C3:G3"/>
    <mergeCell ref="H3:H4"/>
    <mergeCell ref="I3:I4"/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oglio42">
    <tabColor rgb="FF92D050"/>
  </sheetPr>
  <dimension ref="A1:D12"/>
  <sheetViews>
    <sheetView workbookViewId="0">
      <selection activeCell="A15" sqref="A15"/>
    </sheetView>
  </sheetViews>
  <sheetFormatPr defaultColWidth="8.85546875" defaultRowHeight="15"/>
  <cols>
    <col min="1" max="1" width="13.140625" customWidth="1"/>
    <col min="2" max="2" width="9.85546875" customWidth="1"/>
    <col min="3" max="3" width="10.140625" customWidth="1"/>
    <col min="4" max="4" width="10.42578125" bestFit="1" customWidth="1"/>
    <col min="5" max="5" width="12.140625" customWidth="1"/>
  </cols>
  <sheetData>
    <row r="1" spans="1:4" ht="44.25" customHeight="1">
      <c r="A1" s="344" t="s">
        <v>223</v>
      </c>
      <c r="B1" s="344"/>
      <c r="C1" s="344"/>
      <c r="D1" s="344"/>
    </row>
    <row r="2" spans="1:4" ht="15.75" thickBot="1"/>
    <row r="3" spans="1:4" ht="25.5" customHeight="1" thickTop="1" thickBot="1">
      <c r="A3" s="346" t="s">
        <v>224</v>
      </c>
      <c r="B3" s="362" t="s">
        <v>225</v>
      </c>
      <c r="C3" s="362"/>
      <c r="D3" s="346" t="s">
        <v>108</v>
      </c>
    </row>
    <row r="4" spans="1:4" ht="15.75" thickBot="1">
      <c r="A4" s="347"/>
      <c r="B4" s="19" t="s">
        <v>226</v>
      </c>
      <c r="C4" s="19" t="s">
        <v>227</v>
      </c>
      <c r="D4" s="347"/>
    </row>
    <row r="5" spans="1:4" ht="15.75" thickBot="1">
      <c r="A5" s="43" t="s">
        <v>221</v>
      </c>
      <c r="B5" s="69">
        <v>0.14373359802307395</v>
      </c>
      <c r="C5" s="69">
        <v>1.5001376273052573</v>
      </c>
      <c r="D5" s="69">
        <v>0.32045781151137742</v>
      </c>
    </row>
    <row r="6" spans="1:4" ht="15.75" thickBot="1">
      <c r="A6" s="43" t="s">
        <v>222</v>
      </c>
      <c r="B6" s="69">
        <v>0.30425575155294138</v>
      </c>
      <c r="C6" s="69">
        <v>2.784003774920373</v>
      </c>
      <c r="D6" s="69">
        <v>0.62733907305464687</v>
      </c>
    </row>
    <row r="7" spans="1:4" ht="15.75" thickBot="1">
      <c r="A7" s="43" t="s">
        <v>595</v>
      </c>
      <c r="B7" s="69">
        <v>0.4350297628690169</v>
      </c>
      <c r="C7" s="69">
        <v>2.9078683496519995</v>
      </c>
      <c r="D7" s="69">
        <v>0.75721286237220753</v>
      </c>
    </row>
    <row r="8" spans="1:4" ht="15.75" thickBot="1">
      <c r="A8" s="43" t="s">
        <v>596</v>
      </c>
      <c r="B8" s="69">
        <v>4.0254243528306386</v>
      </c>
      <c r="C8" s="69">
        <v>12.158389367307617</v>
      </c>
      <c r="D8" s="69">
        <v>5.0850583663567965</v>
      </c>
    </row>
    <row r="9" spans="1:4" ht="15.75" thickBot="1">
      <c r="A9" s="43" t="s">
        <v>597</v>
      </c>
      <c r="B9" s="69">
        <v>94.545486676661255</v>
      </c>
      <c r="C9" s="69">
        <v>80.197396877826279</v>
      </c>
      <c r="D9" s="69">
        <v>92.676091695506159</v>
      </c>
    </row>
    <row r="10" spans="1:4" ht="15.75" thickBot="1">
      <c r="A10" s="43" t="s">
        <v>598</v>
      </c>
      <c r="B10" s="69">
        <v>0.54606985806307196</v>
      </c>
      <c r="C10" s="69">
        <v>0.45220400298847863</v>
      </c>
      <c r="D10" s="69">
        <v>0.53384019119880943</v>
      </c>
    </row>
    <row r="11" spans="1:4" ht="15.75" thickBot="1">
      <c r="A11" s="60" t="s">
        <v>28</v>
      </c>
      <c r="B11" s="70">
        <v>100</v>
      </c>
      <c r="C11" s="70">
        <v>100</v>
      </c>
      <c r="D11" s="70">
        <v>100</v>
      </c>
    </row>
    <row r="12" spans="1:4" ht="15.75" thickTop="1"/>
  </sheetData>
  <mergeCells count="4">
    <mergeCell ref="A3:A4"/>
    <mergeCell ref="B3:C3"/>
    <mergeCell ref="D3:D4"/>
    <mergeCell ref="A1:D1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oglio43">
    <tabColor rgb="FF92D050"/>
  </sheetPr>
  <dimension ref="A1:G12"/>
  <sheetViews>
    <sheetView zoomScale="80" zoomScaleNormal="80" workbookViewId="0">
      <selection activeCell="H21" sqref="H21"/>
    </sheetView>
  </sheetViews>
  <sheetFormatPr defaultColWidth="8.85546875" defaultRowHeight="15"/>
  <cols>
    <col min="1" max="1" width="22.7109375" customWidth="1"/>
    <col min="2" max="2" width="17.140625" customWidth="1"/>
    <col min="3" max="5" width="9.42578125" bestFit="1" customWidth="1"/>
    <col min="6" max="6" width="10.28515625" customWidth="1"/>
  </cols>
  <sheetData>
    <row r="1" spans="1:7" ht="29.25" customHeight="1">
      <c r="A1" s="344" t="s">
        <v>228</v>
      </c>
      <c r="B1" s="344"/>
      <c r="C1" s="344"/>
      <c r="D1" s="344"/>
      <c r="E1" s="344"/>
      <c r="F1" s="344"/>
      <c r="G1" s="344"/>
    </row>
    <row r="2" spans="1:7" ht="18.75" customHeight="1" thickBot="1"/>
    <row r="3" spans="1:7" ht="27" customHeight="1" thickTop="1">
      <c r="A3" s="94" t="s">
        <v>224</v>
      </c>
      <c r="B3" s="393" t="s">
        <v>225</v>
      </c>
      <c r="C3" s="393"/>
      <c r="D3" s="393"/>
      <c r="E3" s="393" t="s">
        <v>225</v>
      </c>
      <c r="F3" s="393"/>
      <c r="G3" s="393"/>
    </row>
    <row r="4" spans="1:7" ht="26.25" thickBot="1">
      <c r="A4" s="95"/>
      <c r="B4" s="121" t="s">
        <v>226</v>
      </c>
      <c r="C4" s="121" t="s">
        <v>227</v>
      </c>
      <c r="D4" s="121" t="s">
        <v>108</v>
      </c>
      <c r="E4" s="121" t="s">
        <v>226</v>
      </c>
      <c r="F4" s="121" t="s">
        <v>227</v>
      </c>
      <c r="G4" s="121" t="s">
        <v>108</v>
      </c>
    </row>
    <row r="5" spans="1:7" ht="15.75" thickBot="1">
      <c r="A5" s="43" t="s">
        <v>221</v>
      </c>
      <c r="B5" s="212">
        <v>488</v>
      </c>
      <c r="C5" s="212">
        <v>763</v>
      </c>
      <c r="D5" s="212">
        <v>1251</v>
      </c>
      <c r="E5" s="69">
        <v>0.14373359802307395</v>
      </c>
      <c r="F5" s="69">
        <v>1.5001376273052573</v>
      </c>
      <c r="G5" s="69">
        <v>0.32045781151137742</v>
      </c>
    </row>
    <row r="6" spans="1:7" ht="15.75" thickBot="1">
      <c r="A6" s="43" t="s">
        <v>222</v>
      </c>
      <c r="B6" s="212">
        <v>1033</v>
      </c>
      <c r="C6" s="212">
        <v>1416</v>
      </c>
      <c r="D6" s="212">
        <v>2449</v>
      </c>
      <c r="E6" s="69">
        <v>0.30425575155294138</v>
      </c>
      <c r="F6" s="69">
        <v>2.784003774920373</v>
      </c>
      <c r="G6" s="69">
        <v>0.62733907305464687</v>
      </c>
    </row>
    <row r="7" spans="1:7" ht="16.5" customHeight="1" thickBot="1">
      <c r="A7" s="43" t="s">
        <v>595</v>
      </c>
      <c r="B7" s="212">
        <v>1477</v>
      </c>
      <c r="C7" s="212">
        <v>1479</v>
      </c>
      <c r="D7" s="212">
        <v>2956</v>
      </c>
      <c r="E7" s="69">
        <v>0.4350297628690169</v>
      </c>
      <c r="F7" s="69">
        <v>2.9078683496519995</v>
      </c>
      <c r="G7" s="69">
        <v>0.75721286237220753</v>
      </c>
    </row>
    <row r="8" spans="1:7" ht="15.75" thickBot="1">
      <c r="A8" s="43" t="s">
        <v>596</v>
      </c>
      <c r="B8" s="212">
        <v>13667</v>
      </c>
      <c r="C8" s="212">
        <v>6184</v>
      </c>
      <c r="D8" s="212">
        <v>19851</v>
      </c>
      <c r="E8" s="69">
        <v>4.0254243528306386</v>
      </c>
      <c r="F8" s="69">
        <v>12.158389367307617</v>
      </c>
      <c r="G8" s="69">
        <v>5.0850583663567965</v>
      </c>
    </row>
    <row r="9" spans="1:7" ht="15.75" thickBot="1">
      <c r="A9" s="43" t="s">
        <v>597</v>
      </c>
      <c r="B9" s="212">
        <v>320998</v>
      </c>
      <c r="C9" s="212">
        <v>40790</v>
      </c>
      <c r="D9" s="212">
        <v>361788</v>
      </c>
      <c r="E9" s="69">
        <v>94.545486676661255</v>
      </c>
      <c r="F9" s="69">
        <v>80.197396877826279</v>
      </c>
      <c r="G9" s="69">
        <v>92.676091695506159</v>
      </c>
    </row>
    <row r="10" spans="1:7" ht="15.75" thickBot="1">
      <c r="A10" s="43" t="s">
        <v>598</v>
      </c>
      <c r="B10" s="212">
        <v>1854</v>
      </c>
      <c r="C10" s="212">
        <v>230</v>
      </c>
      <c r="D10" s="212">
        <v>2084</v>
      </c>
      <c r="E10" s="69">
        <v>0.54606985806307196</v>
      </c>
      <c r="F10" s="69">
        <v>0.45220400298847863</v>
      </c>
      <c r="G10" s="69">
        <v>0.53384019119880943</v>
      </c>
    </row>
    <row r="11" spans="1:7" ht="15.75" thickBot="1">
      <c r="A11" s="100" t="s">
        <v>28</v>
      </c>
      <c r="B11" s="213">
        <v>339517</v>
      </c>
      <c r="C11" s="213">
        <v>50862</v>
      </c>
      <c r="D11" s="213">
        <v>390379</v>
      </c>
      <c r="E11" s="70">
        <v>100</v>
      </c>
      <c r="F11" s="70">
        <v>100</v>
      </c>
      <c r="G11" s="70">
        <v>100</v>
      </c>
    </row>
    <row r="12" spans="1:7" ht="15.75" thickTop="1"/>
  </sheetData>
  <mergeCells count="3">
    <mergeCell ref="E3:G3"/>
    <mergeCell ref="B3:D3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oglio44">
    <tabColor rgb="FF92D050"/>
  </sheetPr>
  <dimension ref="A1:G12"/>
  <sheetViews>
    <sheetView zoomScale="90" zoomScaleNormal="90" workbookViewId="0">
      <selection activeCell="A13" sqref="A13"/>
    </sheetView>
  </sheetViews>
  <sheetFormatPr defaultColWidth="8.85546875" defaultRowHeight="15"/>
  <cols>
    <col min="1" max="1" width="18.42578125" customWidth="1"/>
    <col min="2" max="2" width="10.140625" customWidth="1"/>
    <col min="7" max="7" width="9.85546875" customWidth="1"/>
  </cols>
  <sheetData>
    <row r="1" spans="1:7" ht="33.75" customHeight="1">
      <c r="A1" s="344" t="s">
        <v>229</v>
      </c>
      <c r="B1" s="344"/>
      <c r="C1" s="344"/>
      <c r="D1" s="344"/>
      <c r="E1" s="344"/>
      <c r="F1" s="344"/>
      <c r="G1" s="344"/>
    </row>
    <row r="2" spans="1:7" ht="15.75" thickBot="1"/>
    <row r="3" spans="1:7" ht="16.5" thickTop="1" thickBot="1">
      <c r="A3" s="346" t="s">
        <v>230</v>
      </c>
      <c r="B3" s="362" t="s">
        <v>231</v>
      </c>
      <c r="C3" s="362"/>
      <c r="D3" s="362"/>
      <c r="E3" s="362"/>
      <c r="F3" s="362"/>
      <c r="G3" s="346" t="s">
        <v>232</v>
      </c>
    </row>
    <row r="4" spans="1:7" ht="25.5" customHeight="1" thickBot="1">
      <c r="A4" s="347"/>
      <c r="B4" s="19" t="s">
        <v>233</v>
      </c>
      <c r="C4" s="19" t="s">
        <v>234</v>
      </c>
      <c r="D4" s="19" t="s">
        <v>235</v>
      </c>
      <c r="E4" s="19" t="s">
        <v>236</v>
      </c>
      <c r="F4" s="19" t="s">
        <v>237</v>
      </c>
      <c r="G4" s="347"/>
    </row>
    <row r="5" spans="1:7" ht="15.75" thickBot="1">
      <c r="A5" s="43" t="s">
        <v>238</v>
      </c>
      <c r="B5" s="77">
        <v>65.607329969337741</v>
      </c>
      <c r="C5" s="77">
        <v>29.512783988024822</v>
      </c>
      <c r="D5" s="77">
        <v>5.7702986552065474E-2</v>
      </c>
      <c r="E5" s="77">
        <v>3.8303677056423382</v>
      </c>
      <c r="F5" s="77">
        <v>0.99181535044303337</v>
      </c>
      <c r="G5" s="52">
        <v>414190</v>
      </c>
    </row>
    <row r="6" spans="1:7" ht="15.75" thickBot="1">
      <c r="A6" s="43" t="s">
        <v>239</v>
      </c>
      <c r="B6" s="77">
        <v>21.782178217821784</v>
      </c>
      <c r="C6" s="77">
        <v>74.653465346534659</v>
      </c>
      <c r="D6" s="77">
        <v>0</v>
      </c>
      <c r="E6" s="77">
        <v>0.79207920792079212</v>
      </c>
      <c r="F6" s="77">
        <v>2.7722772277227725</v>
      </c>
      <c r="G6" s="6">
        <v>505</v>
      </c>
    </row>
    <row r="7" spans="1:7" ht="15.75" thickBot="1">
      <c r="A7" s="43" t="s">
        <v>240</v>
      </c>
      <c r="B7" s="77">
        <v>13.888888888888889</v>
      </c>
      <c r="C7" s="77">
        <v>81.25</v>
      </c>
      <c r="D7" s="77">
        <v>0</v>
      </c>
      <c r="E7" s="77">
        <v>3.8194444444444446</v>
      </c>
      <c r="F7" s="77">
        <v>1.0416666666666665</v>
      </c>
      <c r="G7" s="6">
        <v>288</v>
      </c>
    </row>
    <row r="8" spans="1:7" ht="15.75" thickBot="1">
      <c r="A8" s="43" t="s">
        <v>241</v>
      </c>
      <c r="B8" s="77">
        <v>3.0804730314392845</v>
      </c>
      <c r="C8" s="77">
        <v>93.008364580328816</v>
      </c>
      <c r="D8" s="77">
        <v>4.6149408710700897E-2</v>
      </c>
      <c r="E8" s="77">
        <v>8.6530141332564176E-2</v>
      </c>
      <c r="F8" s="77">
        <v>3.7784828381886357</v>
      </c>
      <c r="G8" s="52">
        <v>17335</v>
      </c>
    </row>
    <row r="9" spans="1:7" ht="15.75" thickBot="1">
      <c r="A9" s="43" t="s">
        <v>242</v>
      </c>
      <c r="B9" s="77">
        <v>3.9957939011566772</v>
      </c>
      <c r="C9" s="77">
        <v>91.272344900105153</v>
      </c>
      <c r="D9" s="77">
        <v>0.2103049421661409</v>
      </c>
      <c r="E9" s="77">
        <v>0.52576235541535232</v>
      </c>
      <c r="F9" s="77">
        <v>3.9957939011566772</v>
      </c>
      <c r="G9" s="52">
        <v>951</v>
      </c>
    </row>
    <row r="10" spans="1:7" ht="15.75" thickBot="1">
      <c r="A10" s="43" t="s">
        <v>243</v>
      </c>
      <c r="B10" s="77">
        <v>35.070575461454936</v>
      </c>
      <c r="C10" s="77">
        <v>53.963083604777417</v>
      </c>
      <c r="D10" s="77">
        <v>0</v>
      </c>
      <c r="E10" s="77">
        <v>9.2290988056460375</v>
      </c>
      <c r="F10" s="77">
        <v>1.7372421281216071</v>
      </c>
      <c r="G10" s="6">
        <v>921</v>
      </c>
    </row>
    <row r="11" spans="1:7" ht="15.75" thickBot="1">
      <c r="A11" s="9" t="s">
        <v>28</v>
      </c>
      <c r="B11" s="78">
        <v>62.825951772265597</v>
      </c>
      <c r="C11" s="78">
        <v>32.321794606048044</v>
      </c>
      <c r="D11" s="78">
        <v>5.734816554964417E-2</v>
      </c>
      <c r="E11" s="78">
        <v>3.6815679771528593</v>
      </c>
      <c r="F11" s="78">
        <v>1.113337478983855</v>
      </c>
      <c r="G11" s="53">
        <v>434190</v>
      </c>
    </row>
    <row r="12" spans="1:7" ht="15.75" thickTop="1"/>
  </sheetData>
  <mergeCells count="4">
    <mergeCell ref="A3:A4"/>
    <mergeCell ref="B3:F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oglio45">
    <tabColor rgb="FF92D050"/>
  </sheetPr>
  <dimension ref="A1:U25"/>
  <sheetViews>
    <sheetView workbookViewId="0">
      <selection activeCell="A12" sqref="A12"/>
    </sheetView>
  </sheetViews>
  <sheetFormatPr defaultColWidth="8.85546875" defaultRowHeight="15"/>
  <cols>
    <col min="2" max="2" width="11.140625" customWidth="1"/>
    <col min="6" max="6" width="10" customWidth="1"/>
  </cols>
  <sheetData>
    <row r="1" spans="1:12" ht="28.5" customHeight="1">
      <c r="A1" s="344" t="s">
        <v>244</v>
      </c>
      <c r="B1" s="344"/>
      <c r="C1" s="344"/>
      <c r="D1" s="344"/>
      <c r="E1" s="344"/>
      <c r="F1" s="344"/>
      <c r="G1" s="344"/>
      <c r="H1" s="344"/>
      <c r="I1" s="344"/>
    </row>
    <row r="2" spans="1:12" ht="15.75" thickBot="1"/>
    <row r="3" spans="1:12" ht="16.5" customHeight="1" thickTop="1" thickBot="1">
      <c r="A3" s="346" t="s">
        <v>224</v>
      </c>
      <c r="B3" s="362" t="s">
        <v>427</v>
      </c>
      <c r="C3" s="362"/>
      <c r="D3" s="362"/>
      <c r="E3" s="410" t="s">
        <v>108</v>
      </c>
      <c r="F3" s="362" t="s">
        <v>427</v>
      </c>
      <c r="G3" s="362"/>
      <c r="H3" s="362"/>
      <c r="I3" s="410" t="s">
        <v>108</v>
      </c>
    </row>
    <row r="4" spans="1:12" ht="38.25" customHeight="1" thickBot="1">
      <c r="A4" s="347"/>
      <c r="B4" s="96" t="s">
        <v>233</v>
      </c>
      <c r="C4" s="96" t="s">
        <v>234</v>
      </c>
      <c r="D4" s="96" t="s">
        <v>426</v>
      </c>
      <c r="E4" s="411"/>
      <c r="F4" s="104" t="s">
        <v>233</v>
      </c>
      <c r="G4" s="104" t="s">
        <v>234</v>
      </c>
      <c r="H4" s="104" t="s">
        <v>426</v>
      </c>
      <c r="I4" s="411"/>
    </row>
    <row r="5" spans="1:12" ht="15.75" thickBot="1">
      <c r="A5" s="6" t="s">
        <v>238</v>
      </c>
      <c r="B5" s="7">
        <v>271739</v>
      </c>
      <c r="C5" s="7">
        <v>122239</v>
      </c>
      <c r="D5" s="7">
        <v>20212</v>
      </c>
      <c r="E5" s="221">
        <v>414190</v>
      </c>
      <c r="F5" s="69">
        <v>65.607329969337741</v>
      </c>
      <c r="G5" s="69">
        <v>29.512783988024822</v>
      </c>
      <c r="H5" s="69">
        <v>4.8798860426374366</v>
      </c>
      <c r="I5" s="221">
        <v>414190</v>
      </c>
      <c r="L5" s="97"/>
    </row>
    <row r="6" spans="1:12" ht="15.75" thickBot="1">
      <c r="A6" s="6" t="s">
        <v>239</v>
      </c>
      <c r="B6" s="7">
        <v>110</v>
      </c>
      <c r="C6" s="7">
        <v>377</v>
      </c>
      <c r="D6" s="7">
        <v>18</v>
      </c>
      <c r="E6" s="221">
        <v>505</v>
      </c>
      <c r="F6" s="69">
        <v>21.782178217821784</v>
      </c>
      <c r="G6" s="69">
        <v>74.653465346534659</v>
      </c>
      <c r="H6" s="69">
        <v>3.564356435643564</v>
      </c>
      <c r="I6" s="221">
        <v>505</v>
      </c>
      <c r="L6" s="97"/>
    </row>
    <row r="7" spans="1:12" ht="15.75" thickBot="1">
      <c r="A7" s="6" t="s">
        <v>240</v>
      </c>
      <c r="B7" s="7">
        <v>40</v>
      </c>
      <c r="C7" s="7">
        <v>234</v>
      </c>
      <c r="D7" s="7">
        <v>14</v>
      </c>
      <c r="E7" s="221">
        <v>288</v>
      </c>
      <c r="F7" s="69">
        <v>13.888888888888889</v>
      </c>
      <c r="G7" s="69">
        <v>81.25</v>
      </c>
      <c r="H7" s="69">
        <v>4.8611111111111116</v>
      </c>
      <c r="I7" s="221">
        <v>288</v>
      </c>
      <c r="L7" s="97"/>
    </row>
    <row r="8" spans="1:12" ht="15.75" thickBot="1">
      <c r="A8" s="6" t="s">
        <v>241</v>
      </c>
      <c r="B8" s="7">
        <v>534</v>
      </c>
      <c r="C8" s="7">
        <v>16123</v>
      </c>
      <c r="D8" s="7">
        <v>678</v>
      </c>
      <c r="E8" s="221">
        <v>17335</v>
      </c>
      <c r="F8" s="69">
        <v>3.0804730314392845</v>
      </c>
      <c r="G8" s="69">
        <v>93.008364580328816</v>
      </c>
      <c r="H8" s="69">
        <v>3.9111623882319009</v>
      </c>
      <c r="I8" s="221">
        <v>17335</v>
      </c>
      <c r="L8" s="97"/>
    </row>
    <row r="9" spans="1:12" ht="15.75" thickBot="1">
      <c r="A9" s="6" t="s">
        <v>242</v>
      </c>
      <c r="B9" s="7">
        <v>38</v>
      </c>
      <c r="C9" s="7">
        <v>868</v>
      </c>
      <c r="D9" s="7">
        <v>45</v>
      </c>
      <c r="E9" s="221">
        <v>951</v>
      </c>
      <c r="F9" s="69">
        <v>3.9957939011566772</v>
      </c>
      <c r="G9" s="69">
        <v>91.272344900105153</v>
      </c>
      <c r="H9" s="69">
        <v>4.7318611987381702</v>
      </c>
      <c r="I9" s="221">
        <v>951</v>
      </c>
      <c r="L9" s="97"/>
    </row>
    <row r="10" spans="1:12" ht="15.75" thickBot="1">
      <c r="A10" s="6" t="s">
        <v>243</v>
      </c>
      <c r="B10" s="7">
        <v>323</v>
      </c>
      <c r="C10" s="7">
        <v>497</v>
      </c>
      <c r="D10" s="7">
        <v>101</v>
      </c>
      <c r="E10" s="221">
        <v>921</v>
      </c>
      <c r="F10" s="69">
        <v>35.070575461454936</v>
      </c>
      <c r="G10" s="69">
        <v>53.963083604777417</v>
      </c>
      <c r="H10" s="69">
        <v>10.966340933767643</v>
      </c>
      <c r="I10" s="221">
        <v>921</v>
      </c>
      <c r="L10" s="97"/>
    </row>
    <row r="11" spans="1:12" ht="15.75" thickBot="1">
      <c r="A11" s="100" t="s">
        <v>28</v>
      </c>
      <c r="B11" s="101">
        <v>272784</v>
      </c>
      <c r="C11" s="101">
        <v>140338</v>
      </c>
      <c r="D11" s="101">
        <v>21068</v>
      </c>
      <c r="E11" s="222">
        <v>434190</v>
      </c>
      <c r="F11" s="70">
        <v>62.825951772265597</v>
      </c>
      <c r="G11" s="70">
        <v>32.321794606048044</v>
      </c>
      <c r="H11" s="70">
        <v>4.8522536216863585</v>
      </c>
      <c r="I11" s="222">
        <v>434190</v>
      </c>
      <c r="L11" s="97"/>
    </row>
    <row r="12" spans="1:12" ht="15.75" thickTop="1"/>
    <row r="13" spans="1:12">
      <c r="B13" s="235"/>
      <c r="C13" s="235"/>
      <c r="D13" s="235"/>
      <c r="E13" s="235"/>
      <c r="F13" s="235"/>
      <c r="G13" s="235"/>
      <c r="I13" s="235"/>
    </row>
    <row r="14" spans="1:12">
      <c r="B14" s="235"/>
      <c r="C14" s="235"/>
      <c r="D14" s="235"/>
      <c r="E14" s="235"/>
      <c r="F14" s="235"/>
      <c r="G14" s="235"/>
      <c r="H14" s="235"/>
      <c r="I14" s="235"/>
    </row>
    <row r="15" spans="1:12">
      <c r="B15" s="235"/>
      <c r="C15" s="237"/>
      <c r="D15" s="235"/>
      <c r="E15" s="235"/>
      <c r="F15" s="235"/>
      <c r="G15" s="235"/>
      <c r="H15" s="235"/>
      <c r="I15" s="235"/>
    </row>
    <row r="16" spans="1:12">
      <c r="B16" s="235"/>
      <c r="C16" s="235"/>
      <c r="D16" s="235"/>
      <c r="E16" s="235"/>
      <c r="F16" s="235"/>
      <c r="G16" s="235"/>
      <c r="H16" s="235"/>
      <c r="I16" s="235"/>
    </row>
    <row r="17" spans="1:21">
      <c r="B17" s="235"/>
      <c r="C17" s="237"/>
      <c r="D17" s="235"/>
      <c r="E17" s="235"/>
      <c r="F17" s="235"/>
      <c r="G17" s="235"/>
      <c r="H17" s="235"/>
      <c r="I17" s="235"/>
    </row>
    <row r="18" spans="1:21">
      <c r="B18" s="235"/>
      <c r="C18" s="237"/>
      <c r="D18" s="235"/>
      <c r="E18" s="235"/>
      <c r="F18" s="235"/>
      <c r="G18" s="235"/>
      <c r="H18" s="235"/>
      <c r="I18" s="235"/>
    </row>
    <row r="19" spans="1:21">
      <c r="B19" s="235"/>
      <c r="C19" s="235"/>
      <c r="D19" s="235"/>
      <c r="E19" s="235"/>
      <c r="F19" s="235"/>
      <c r="G19" s="235"/>
      <c r="H19" s="235"/>
      <c r="I19" s="235"/>
    </row>
    <row r="22" spans="1:21">
      <c r="A22" s="235"/>
      <c r="B22" s="235"/>
      <c r="C22" s="235"/>
      <c r="D22" s="235"/>
      <c r="E22" s="235"/>
      <c r="F22" s="235"/>
      <c r="G22" s="235"/>
      <c r="H22" s="235"/>
      <c r="I22" s="235"/>
    </row>
    <row r="23" spans="1:21">
      <c r="A23" s="235"/>
      <c r="B23" s="235"/>
      <c r="C23" s="235"/>
      <c r="D23" s="235"/>
      <c r="E23" s="235"/>
      <c r="F23" s="235"/>
      <c r="G23" s="235"/>
      <c r="H23" s="235"/>
      <c r="I23" s="235"/>
    </row>
    <row r="24" spans="1:21">
      <c r="S24" s="245"/>
      <c r="U24" s="245"/>
    </row>
    <row r="25" spans="1:21">
      <c r="S25" s="245"/>
      <c r="U25" s="245"/>
    </row>
  </sheetData>
  <mergeCells count="6">
    <mergeCell ref="A1:I1"/>
    <mergeCell ref="F3:H3"/>
    <mergeCell ref="I3:I4"/>
    <mergeCell ref="A3:A4"/>
    <mergeCell ref="B3:D3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oglio46">
    <tabColor rgb="FF92D050"/>
  </sheetPr>
  <dimension ref="A1:K18"/>
  <sheetViews>
    <sheetView zoomScale="80" zoomScaleNormal="80" workbookViewId="0">
      <selection activeCell="H39" sqref="H39"/>
    </sheetView>
  </sheetViews>
  <sheetFormatPr defaultColWidth="8.85546875" defaultRowHeight="15"/>
  <cols>
    <col min="1" max="1" width="19.28515625" customWidth="1"/>
    <col min="2" max="2" width="9.5703125" customWidth="1"/>
    <col min="3" max="3" width="11.85546875" customWidth="1"/>
    <col min="5" max="5" width="11.7109375" customWidth="1"/>
    <col min="6" max="6" width="11.28515625" customWidth="1"/>
  </cols>
  <sheetData>
    <row r="1" spans="1:11" ht="64.5" customHeight="1">
      <c r="A1" s="344" t="s">
        <v>245</v>
      </c>
      <c r="B1" s="344"/>
      <c r="C1" s="344"/>
      <c r="D1" s="344"/>
      <c r="E1" s="344"/>
    </row>
    <row r="2" spans="1:11" ht="15.75" thickBot="1"/>
    <row r="3" spans="1:11" ht="22.5" customHeight="1" thickTop="1" thickBot="1">
      <c r="A3" s="393" t="s">
        <v>246</v>
      </c>
      <c r="B3" s="393" t="s">
        <v>49</v>
      </c>
      <c r="C3" s="356" t="s">
        <v>247</v>
      </c>
      <c r="D3" s="356"/>
      <c r="E3" s="346" t="s">
        <v>232</v>
      </c>
      <c r="G3" s="235"/>
      <c r="H3" s="235"/>
      <c r="I3" s="235"/>
      <c r="J3" s="237"/>
      <c r="K3" s="237"/>
    </row>
    <row r="4" spans="1:11" ht="21.75" customHeight="1" thickBot="1">
      <c r="A4" s="394"/>
      <c r="B4" s="394"/>
      <c r="C4" s="20" t="s">
        <v>248</v>
      </c>
      <c r="D4" s="20" t="s">
        <v>249</v>
      </c>
      <c r="E4" s="347"/>
      <c r="G4" s="235"/>
      <c r="H4" s="235"/>
      <c r="I4" s="235"/>
      <c r="J4" s="237"/>
      <c r="K4" s="237"/>
    </row>
    <row r="5" spans="1:11" ht="15.75" thickBot="1">
      <c r="A5" s="43" t="s">
        <v>250</v>
      </c>
      <c r="B5" s="69">
        <v>64.505541182376334</v>
      </c>
      <c r="C5" s="69">
        <v>48.780917948944051</v>
      </c>
      <c r="D5" s="69">
        <v>21.080139372822298</v>
      </c>
      <c r="E5" s="52">
        <v>272824</v>
      </c>
      <c r="G5" s="235"/>
      <c r="H5" s="235"/>
      <c r="I5" s="235"/>
      <c r="J5" s="237"/>
      <c r="K5" s="237"/>
    </row>
    <row r="6" spans="1:11" ht="15.75" thickBot="1">
      <c r="A6" s="43" t="s">
        <v>251</v>
      </c>
      <c r="B6" s="69">
        <v>30.493364739802551</v>
      </c>
      <c r="C6" s="69">
        <v>47.586085269608922</v>
      </c>
      <c r="D6" s="69">
        <v>77.874564459930312</v>
      </c>
      <c r="E6" s="52">
        <v>140486</v>
      </c>
      <c r="G6" s="235"/>
      <c r="H6" s="235"/>
      <c r="I6" s="235"/>
      <c r="J6" s="237"/>
      <c r="K6" s="237"/>
    </row>
    <row r="7" spans="1:11" ht="15.75" thickBot="1">
      <c r="A7" s="43" t="s">
        <v>46</v>
      </c>
      <c r="B7" s="69">
        <v>5.0010940778211115</v>
      </c>
      <c r="C7" s="69">
        <v>3.6329967814470261</v>
      </c>
      <c r="D7" s="69">
        <v>1.0452961672473868</v>
      </c>
      <c r="E7" s="52">
        <v>21081</v>
      </c>
    </row>
    <row r="8" spans="1:11" ht="15.75" thickBot="1">
      <c r="A8" s="44" t="s">
        <v>28</v>
      </c>
      <c r="B8" s="70">
        <v>100</v>
      </c>
      <c r="C8" s="70">
        <v>100</v>
      </c>
      <c r="D8" s="70">
        <v>100</v>
      </c>
      <c r="E8" s="53">
        <v>434391</v>
      </c>
    </row>
    <row r="9" spans="1:11" ht="15.75" thickTop="1"/>
    <row r="11" spans="1:11" s="61" customFormat="1"/>
    <row r="14" spans="1:11">
      <c r="A14" s="258"/>
      <c r="B14" s="258"/>
      <c r="C14" s="258"/>
      <c r="D14" s="258"/>
      <c r="E14" s="258"/>
      <c r="F14" s="258"/>
      <c r="G14" s="258"/>
      <c r="H14" s="258"/>
      <c r="I14" s="258"/>
    </row>
    <row r="15" spans="1:11">
      <c r="A15" s="258"/>
      <c r="B15" s="258"/>
      <c r="C15" s="259"/>
      <c r="D15" s="259"/>
      <c r="E15" s="259"/>
      <c r="F15" s="259"/>
      <c r="G15" s="259"/>
      <c r="H15" s="259"/>
      <c r="I15" s="259"/>
    </row>
    <row r="16" spans="1:11">
      <c r="A16" s="258"/>
      <c r="B16" s="258"/>
      <c r="C16" s="259"/>
      <c r="D16" s="259"/>
      <c r="E16" s="259"/>
      <c r="F16" s="259"/>
      <c r="G16" s="259"/>
      <c r="H16" s="259"/>
      <c r="I16" s="259"/>
    </row>
    <row r="17" spans="1:9">
      <c r="A17" s="258"/>
      <c r="B17" s="258"/>
      <c r="C17" s="259"/>
      <c r="D17" s="259"/>
      <c r="E17" s="259"/>
      <c r="F17" s="259"/>
      <c r="G17" s="259"/>
      <c r="H17" s="259"/>
      <c r="I17" s="259"/>
    </row>
    <row r="18" spans="1:9">
      <c r="A18" s="258"/>
      <c r="B18" s="258"/>
      <c r="C18" s="259"/>
      <c r="D18" s="259"/>
      <c r="E18" s="259"/>
      <c r="F18" s="259"/>
      <c r="G18" s="259"/>
      <c r="H18" s="259"/>
      <c r="I18" s="259"/>
    </row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oglio47">
    <tabColor rgb="FF92D050"/>
  </sheetPr>
  <dimension ref="A1:I27"/>
  <sheetViews>
    <sheetView workbookViewId="0">
      <selection activeCell="A10" sqref="A10"/>
    </sheetView>
  </sheetViews>
  <sheetFormatPr defaultColWidth="8.85546875" defaultRowHeight="15"/>
  <cols>
    <col min="1" max="1" width="9.28515625" customWidth="1"/>
    <col min="2" max="2" width="11.42578125" customWidth="1"/>
    <col min="3" max="3" width="13.85546875" customWidth="1"/>
    <col min="6" max="6" width="12" bestFit="1" customWidth="1"/>
    <col min="7" max="7" width="11" bestFit="1" customWidth="1"/>
  </cols>
  <sheetData>
    <row r="1" spans="1:9" ht="45.75" customHeight="1">
      <c r="A1" t="s">
        <v>252</v>
      </c>
    </row>
    <row r="2" spans="1:9" ht="15.75" thickBot="1"/>
    <row r="3" spans="1:9" ht="16.5" customHeight="1" thickTop="1" thickBot="1">
      <c r="A3" s="346" t="s">
        <v>246</v>
      </c>
      <c r="B3" s="120"/>
      <c r="C3" s="356" t="s">
        <v>247</v>
      </c>
      <c r="D3" s="356"/>
      <c r="E3" s="346" t="s">
        <v>232</v>
      </c>
      <c r="F3" s="120"/>
      <c r="G3" s="356" t="s">
        <v>247</v>
      </c>
      <c r="H3" s="356"/>
      <c r="I3" s="346" t="s">
        <v>232</v>
      </c>
    </row>
    <row r="4" spans="1:9" ht="23.25" customHeight="1" thickBot="1">
      <c r="A4" s="412"/>
      <c r="B4" s="20" t="s">
        <v>49</v>
      </c>
      <c r="C4" s="20" t="s">
        <v>248</v>
      </c>
      <c r="D4" s="20" t="s">
        <v>249</v>
      </c>
      <c r="E4" s="347"/>
      <c r="F4" s="20" t="s">
        <v>49</v>
      </c>
      <c r="G4" s="20" t="s">
        <v>248</v>
      </c>
      <c r="H4" s="20" t="s">
        <v>249</v>
      </c>
      <c r="I4" s="347"/>
    </row>
    <row r="5" spans="1:9" ht="15.75" thickBot="1">
      <c r="A5" s="43" t="s">
        <v>250</v>
      </c>
      <c r="B5" s="7">
        <v>250575</v>
      </c>
      <c r="C5" s="7">
        <v>22128</v>
      </c>
      <c r="D5" s="7">
        <v>121</v>
      </c>
      <c r="E5" s="52">
        <v>272824</v>
      </c>
      <c r="F5" s="69">
        <v>64.505541182376334</v>
      </c>
      <c r="G5" s="69">
        <v>48.780917948944051</v>
      </c>
      <c r="H5" s="69">
        <v>21.080139372822298</v>
      </c>
      <c r="I5" s="52">
        <v>272824</v>
      </c>
    </row>
    <row r="6" spans="1:9" ht="15.75" thickBot="1">
      <c r="A6" s="43" t="s">
        <v>251</v>
      </c>
      <c r="B6" s="7">
        <v>118453</v>
      </c>
      <c r="C6" s="7">
        <v>21586</v>
      </c>
      <c r="D6" s="7">
        <v>447</v>
      </c>
      <c r="E6" s="52">
        <v>140486</v>
      </c>
      <c r="F6" s="69">
        <v>30.493364739802551</v>
      </c>
      <c r="G6" s="69">
        <v>47.586085269608922</v>
      </c>
      <c r="H6" s="69">
        <v>77.874564459930312</v>
      </c>
      <c r="I6" s="52">
        <v>140486</v>
      </c>
    </row>
    <row r="7" spans="1:9" ht="15.75" thickBot="1">
      <c r="A7" s="43" t="s">
        <v>46</v>
      </c>
      <c r="B7" s="7">
        <v>19427</v>
      </c>
      <c r="C7" s="7">
        <v>1648</v>
      </c>
      <c r="D7" s="7">
        <v>6</v>
      </c>
      <c r="E7" s="52">
        <v>21081</v>
      </c>
      <c r="F7" s="69">
        <v>5.0010940778211115</v>
      </c>
      <c r="G7" s="69">
        <v>3.6329967814470261</v>
      </c>
      <c r="H7" s="69">
        <v>1.0452961672473868</v>
      </c>
      <c r="I7" s="52">
        <v>21081</v>
      </c>
    </row>
    <row r="8" spans="1:9" ht="15.75" thickBot="1">
      <c r="A8" s="44" t="s">
        <v>28</v>
      </c>
      <c r="B8" s="101">
        <v>388455</v>
      </c>
      <c r="C8" s="101">
        <v>45362</v>
      </c>
      <c r="D8" s="101">
        <v>574</v>
      </c>
      <c r="E8" s="53">
        <v>434391</v>
      </c>
      <c r="F8" s="70">
        <v>100</v>
      </c>
      <c r="G8" s="70">
        <v>100</v>
      </c>
      <c r="H8" s="70">
        <v>100</v>
      </c>
      <c r="I8" s="53">
        <v>434391</v>
      </c>
    </row>
    <row r="9" spans="1:9" ht="15.75" thickTop="1"/>
    <row r="10" spans="1:9" ht="16.5" customHeight="1"/>
    <row r="11" spans="1:9">
      <c r="B11" s="209"/>
    </row>
    <row r="12" spans="1:9">
      <c r="B12" s="209"/>
    </row>
    <row r="13" spans="1:9">
      <c r="B13" s="209"/>
    </row>
    <row r="23" spans="1:9">
      <c r="A23" s="258"/>
      <c r="B23" s="258"/>
      <c r="C23" s="258"/>
      <c r="D23" s="258"/>
      <c r="E23" s="258"/>
      <c r="F23" s="258"/>
      <c r="G23" s="258"/>
      <c r="H23" s="258"/>
      <c r="I23" s="258"/>
    </row>
    <row r="24" spans="1:9">
      <c r="A24" s="258"/>
      <c r="B24" s="258"/>
      <c r="C24" s="259"/>
      <c r="D24" s="259"/>
      <c r="E24" s="259"/>
      <c r="F24" s="259"/>
      <c r="G24" s="259"/>
      <c r="H24" s="259"/>
      <c r="I24" s="259"/>
    </row>
    <row r="25" spans="1:9">
      <c r="A25" s="258"/>
      <c r="B25" s="258"/>
      <c r="C25" s="259"/>
      <c r="D25" s="259"/>
      <c r="E25" s="259"/>
      <c r="F25" s="259"/>
      <c r="G25" s="259"/>
      <c r="H25" s="259"/>
      <c r="I25" s="259"/>
    </row>
    <row r="26" spans="1:9">
      <c r="A26" s="258"/>
      <c r="B26" s="258"/>
      <c r="C26" s="259"/>
      <c r="D26" s="259"/>
      <c r="E26" s="259"/>
      <c r="F26" s="259"/>
      <c r="G26" s="259"/>
      <c r="H26" s="259"/>
      <c r="I26" s="259"/>
    </row>
    <row r="27" spans="1:9">
      <c r="A27" s="258"/>
      <c r="B27" s="258"/>
      <c r="C27" s="259"/>
      <c r="D27" s="259"/>
      <c r="E27" s="259"/>
      <c r="F27" s="259"/>
      <c r="G27" s="259"/>
      <c r="H27" s="259"/>
      <c r="I27" s="259"/>
    </row>
  </sheetData>
  <mergeCells count="5">
    <mergeCell ref="G3:H3"/>
    <mergeCell ref="I3:I4"/>
    <mergeCell ref="A3:A4"/>
    <mergeCell ref="C3:D3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F23"/>
  <sheetViews>
    <sheetView workbookViewId="0">
      <selection activeCell="A12" sqref="A12"/>
    </sheetView>
  </sheetViews>
  <sheetFormatPr defaultColWidth="8.85546875" defaultRowHeight="15"/>
  <cols>
    <col min="1" max="1" width="11" style="258" customWidth="1"/>
    <col min="2" max="2" width="8.85546875" style="258"/>
    <col min="3" max="3" width="10.42578125" style="258" customWidth="1"/>
    <col min="4" max="4" width="12.7109375" style="258" customWidth="1"/>
    <col min="5" max="16384" width="8.85546875" style="258"/>
  </cols>
  <sheetData>
    <row r="1" spans="1:6" ht="45.75" customHeight="1">
      <c r="A1" s="344" t="s">
        <v>253</v>
      </c>
      <c r="B1" s="344"/>
      <c r="C1" s="344"/>
      <c r="D1" s="344"/>
      <c r="E1" s="344"/>
    </row>
    <row r="2" spans="1:6" ht="15.75" thickBot="1"/>
    <row r="3" spans="1:6" ht="50.25" customHeight="1" thickTop="1" thickBot="1">
      <c r="A3" s="346" t="s">
        <v>254</v>
      </c>
      <c r="B3" s="413" t="s">
        <v>255</v>
      </c>
      <c r="C3" s="413"/>
      <c r="D3" s="413"/>
      <c r="E3" s="413"/>
    </row>
    <row r="4" spans="1:6" ht="26.25" thickBot="1">
      <c r="A4" s="347"/>
      <c r="B4" s="293" t="s">
        <v>57</v>
      </c>
      <c r="C4" s="293" t="s">
        <v>58</v>
      </c>
      <c r="D4" s="293" t="s">
        <v>59</v>
      </c>
      <c r="E4" s="292" t="s">
        <v>28</v>
      </c>
    </row>
    <row r="5" spans="1:6" ht="15.75" thickBot="1">
      <c r="A5" s="43" t="s">
        <v>256</v>
      </c>
      <c r="B5" s="77">
        <v>33.915928308451669</v>
      </c>
      <c r="C5" s="77">
        <v>56.088207094918509</v>
      </c>
      <c r="D5" s="77">
        <v>77.874564459930312</v>
      </c>
      <c r="E5" s="77">
        <v>35.275165773798371</v>
      </c>
    </row>
    <row r="6" spans="1:6" ht="15.75" thickBot="1">
      <c r="A6" s="43" t="s">
        <v>257</v>
      </c>
      <c r="B6" s="77">
        <v>31.821528895191864</v>
      </c>
      <c r="C6" s="77">
        <v>50.338491295938105</v>
      </c>
      <c r="D6" s="77"/>
      <c r="E6" s="77">
        <v>34.10975930396539</v>
      </c>
    </row>
    <row r="7" spans="1:6" ht="15.75" thickBot="1">
      <c r="A7" s="43" t="s">
        <v>258</v>
      </c>
      <c r="B7" s="77">
        <v>29.473535979400108</v>
      </c>
      <c r="C7" s="77">
        <v>57.678201243820759</v>
      </c>
      <c r="D7" s="77"/>
      <c r="E7" s="77">
        <v>32.633083244015722</v>
      </c>
    </row>
    <row r="8" spans="1:6" ht="15.75" thickBot="1">
      <c r="A8" s="43" t="s">
        <v>259</v>
      </c>
      <c r="B8" s="77">
        <v>29.962874971215463</v>
      </c>
      <c r="C8" s="77">
        <v>46.160910361349572</v>
      </c>
      <c r="D8" s="77"/>
      <c r="E8" s="77">
        <v>31.960392334508498</v>
      </c>
    </row>
    <row r="9" spans="1:6" ht="15.75" thickBot="1">
      <c r="A9" s="43" t="s">
        <v>260</v>
      </c>
      <c r="B9" s="77">
        <v>29.733375654657991</v>
      </c>
      <c r="C9" s="77">
        <v>23.198198198198199</v>
      </c>
      <c r="D9" s="77"/>
      <c r="E9" s="77">
        <v>29.468282729847427</v>
      </c>
    </row>
    <row r="10" spans="1:6" ht="15.75" thickBot="1">
      <c r="A10" s="9" t="s">
        <v>28</v>
      </c>
      <c r="B10" s="78">
        <v>30.464974525290817</v>
      </c>
      <c r="C10" s="78">
        <v>47.58503626303375</v>
      </c>
      <c r="D10" s="78">
        <v>77.874564459930312</v>
      </c>
      <c r="E10" s="78">
        <v>32.287474747939044</v>
      </c>
    </row>
    <row r="11" spans="1:6" ht="15.75" thickTop="1"/>
    <row r="14" spans="1:6">
      <c r="A14" s="236"/>
      <c r="B14" s="236"/>
      <c r="C14" s="236"/>
      <c r="D14" s="236"/>
      <c r="E14" s="236"/>
      <c r="F14" s="236"/>
    </row>
    <row r="19" spans="3:6">
      <c r="C19" s="259"/>
      <c r="D19" s="259"/>
      <c r="E19" s="259"/>
      <c r="F19" s="259"/>
    </row>
    <row r="20" spans="3:6">
      <c r="C20" s="259"/>
      <c r="D20" s="259"/>
      <c r="E20" s="259"/>
      <c r="F20" s="259"/>
    </row>
    <row r="23" spans="3:6" s="34" customFormat="1"/>
  </sheetData>
  <mergeCells count="3">
    <mergeCell ref="A1:E1"/>
    <mergeCell ref="A3:A4"/>
    <mergeCell ref="B3:E3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Foglio49">
    <tabColor rgb="FF92D050"/>
  </sheetPr>
  <dimension ref="A1:E26"/>
  <sheetViews>
    <sheetView zoomScale="80" zoomScaleNormal="80" workbookViewId="0">
      <selection activeCell="A27" sqref="A27"/>
    </sheetView>
  </sheetViews>
  <sheetFormatPr defaultColWidth="8.85546875" defaultRowHeight="15"/>
  <cols>
    <col min="1" max="1" width="20.42578125" customWidth="1"/>
    <col min="2" max="2" width="11.7109375" customWidth="1"/>
    <col min="3" max="3" width="11.140625" bestFit="1" customWidth="1"/>
    <col min="4" max="4" width="13.7109375" customWidth="1"/>
  </cols>
  <sheetData>
    <row r="1" spans="1:5" ht="63.75" customHeight="1">
      <c r="A1" s="344" t="s">
        <v>261</v>
      </c>
      <c r="B1" s="344"/>
      <c r="C1" s="344"/>
      <c r="D1" s="344"/>
      <c r="E1" s="344"/>
    </row>
    <row r="2" spans="1:5" ht="15.75" thickBot="1"/>
    <row r="3" spans="1:5" ht="27" thickTop="1" thickBot="1">
      <c r="A3" s="23" t="s">
        <v>4</v>
      </c>
      <c r="B3" s="23" t="s">
        <v>262</v>
      </c>
      <c r="C3" s="23" t="s">
        <v>263</v>
      </c>
      <c r="D3" s="18" t="s">
        <v>264</v>
      </c>
      <c r="E3" s="23" t="s">
        <v>265</v>
      </c>
    </row>
    <row r="4" spans="1:5" ht="15.75" thickBot="1">
      <c r="A4" s="6" t="s">
        <v>7</v>
      </c>
      <c r="B4" s="77">
        <v>74.161827056685794</v>
      </c>
      <c r="C4" s="77">
        <v>33.897459650122919</v>
      </c>
      <c r="D4" s="77">
        <v>49.093241172907689</v>
      </c>
      <c r="E4" s="77">
        <v>96.725692093918127</v>
      </c>
    </row>
    <row r="5" spans="1:5" ht="15.75" thickBot="1">
      <c r="A5" s="6" t="s">
        <v>8</v>
      </c>
      <c r="B5" s="77">
        <v>98.622273249138928</v>
      </c>
      <c r="C5" s="77">
        <v>45.005740528128591</v>
      </c>
      <c r="D5" s="77">
        <v>98.851894374282438</v>
      </c>
      <c r="E5" s="77">
        <v>99.540757749712967</v>
      </c>
    </row>
    <row r="6" spans="1:5" ht="15.75" thickBot="1">
      <c r="A6" s="6" t="s">
        <v>9</v>
      </c>
      <c r="B6" s="77">
        <v>80.406274447405764</v>
      </c>
      <c r="C6" s="77">
        <v>34.886291009799749</v>
      </c>
      <c r="D6" s="77">
        <v>58.577951728636656</v>
      </c>
      <c r="E6" s="77">
        <v>97.700577210284834</v>
      </c>
    </row>
    <row r="7" spans="1:5" ht="15.75" thickBot="1">
      <c r="A7" s="6" t="s">
        <v>10</v>
      </c>
      <c r="B7" s="77">
        <v>87.658869036654991</v>
      </c>
      <c r="C7" s="77">
        <v>33.799963160803095</v>
      </c>
      <c r="D7" s="77">
        <v>36.028734573586298</v>
      </c>
      <c r="E7" s="77">
        <v>99.65002762939767</v>
      </c>
    </row>
    <row r="8" spans="1:5" ht="15.75" thickBot="1">
      <c r="A8" s="6" t="s">
        <v>11</v>
      </c>
      <c r="B8" s="77">
        <v>75.307094509902228</v>
      </c>
      <c r="C8" s="77">
        <v>100</v>
      </c>
      <c r="D8" s="77">
        <v>100</v>
      </c>
      <c r="E8" s="77">
        <v>100</v>
      </c>
    </row>
    <row r="9" spans="1:5" ht="15.75" thickBot="1">
      <c r="A9" s="6" t="s">
        <v>12</v>
      </c>
      <c r="B9" s="77">
        <v>84.06909220194359</v>
      </c>
      <c r="C9" s="77">
        <v>30.371356799128357</v>
      </c>
      <c r="D9" s="77">
        <v>37.139219015280133</v>
      </c>
      <c r="E9" s="77">
        <v>99.500423617400443</v>
      </c>
    </row>
    <row r="10" spans="1:5" ht="15.75" thickBot="1">
      <c r="A10" s="6" t="s">
        <v>13</v>
      </c>
      <c r="B10" s="77">
        <v>96.438221567182509</v>
      </c>
      <c r="C10" s="77">
        <v>30.017194792434292</v>
      </c>
      <c r="D10" s="77">
        <v>90.149840334070248</v>
      </c>
      <c r="E10" s="77">
        <v>99.656104151314167</v>
      </c>
    </row>
    <row r="11" spans="1:5" ht="15.75" thickBot="1">
      <c r="A11" s="6" t="s">
        <v>14</v>
      </c>
      <c r="B11" s="77">
        <v>89.09783110290725</v>
      </c>
      <c r="C11" s="77">
        <v>46.377651559058769</v>
      </c>
      <c r="D11" s="77">
        <v>82.23297614932595</v>
      </c>
      <c r="E11" s="77">
        <v>94.713808591500637</v>
      </c>
    </row>
    <row r="12" spans="1:5" ht="15.75" thickBot="1">
      <c r="A12" s="6" t="s">
        <v>15</v>
      </c>
      <c r="B12" s="77">
        <v>77.842403242273306</v>
      </c>
      <c r="C12" s="77">
        <v>36.891310404606379</v>
      </c>
      <c r="D12" s="77">
        <v>35.002322340919648</v>
      </c>
      <c r="E12" s="77">
        <v>99.205171027401491</v>
      </c>
    </row>
    <row r="13" spans="1:5" ht="15.75" thickBot="1">
      <c r="A13" s="6" t="s">
        <v>16</v>
      </c>
      <c r="B13" s="77">
        <v>90.591580886770544</v>
      </c>
      <c r="C13" s="77">
        <v>35.438779188528855</v>
      </c>
      <c r="D13" s="77">
        <v>66.65598590138984</v>
      </c>
      <c r="E13" s="77">
        <v>98.449953939199744</v>
      </c>
    </row>
    <row r="14" spans="1:5" ht="15.75" thickBot="1">
      <c r="A14" s="6" t="s">
        <v>17</v>
      </c>
      <c r="B14" s="77">
        <v>80.019766101136554</v>
      </c>
      <c r="C14" s="77">
        <v>21.555702043506923</v>
      </c>
      <c r="D14" s="77">
        <v>48.418451400329488</v>
      </c>
      <c r="E14" s="77">
        <v>98.12191103789128</v>
      </c>
    </row>
    <row r="15" spans="1:5" ht="15.75" thickBot="1">
      <c r="A15" s="6" t="s">
        <v>18</v>
      </c>
      <c r="B15" s="77">
        <v>95.337571904329394</v>
      </c>
      <c r="C15" s="77">
        <v>37.894843071954789</v>
      </c>
      <c r="D15" s="77">
        <v>58.623473609849633</v>
      </c>
      <c r="E15" s="77">
        <v>99.13210212937733</v>
      </c>
    </row>
    <row r="16" spans="1:5" ht="15.75" thickBot="1">
      <c r="A16" s="6" t="s">
        <v>19</v>
      </c>
      <c r="B16" s="77"/>
      <c r="C16" s="77"/>
      <c r="D16" s="77"/>
      <c r="E16" s="77"/>
    </row>
    <row r="17" spans="1:5" ht="15.75" thickBot="1">
      <c r="A17" s="6" t="s">
        <v>20</v>
      </c>
      <c r="B17" s="77">
        <v>98.314413484692125</v>
      </c>
      <c r="C17" s="77">
        <v>37.954363031762412</v>
      </c>
      <c r="D17" s="77">
        <v>73.500745327370709</v>
      </c>
      <c r="E17" s="77">
        <v>98.646944157780069</v>
      </c>
    </row>
    <row r="18" spans="1:5" ht="15.75" thickBot="1">
      <c r="A18" s="6" t="s">
        <v>21</v>
      </c>
      <c r="B18" s="77">
        <v>98.527679623085987</v>
      </c>
      <c r="C18" s="77">
        <v>38.692579505300351</v>
      </c>
      <c r="D18" s="77">
        <v>98.11542991755006</v>
      </c>
      <c r="E18" s="77">
        <v>96.113074204946997</v>
      </c>
    </row>
    <row r="19" spans="1:5" ht="15.75" thickBot="1">
      <c r="A19" s="6" t="s">
        <v>22</v>
      </c>
      <c r="B19" s="77">
        <v>97.149871016060587</v>
      </c>
      <c r="C19" s="77">
        <v>62.16064407414342</v>
      </c>
      <c r="D19" s="77">
        <v>94.345863410372161</v>
      </c>
      <c r="E19" s="77">
        <v>89.192675821889296</v>
      </c>
    </row>
    <row r="20" spans="1:5" ht="15.75" thickBot="1">
      <c r="A20" s="6" t="s">
        <v>23</v>
      </c>
      <c r="B20" s="77">
        <v>96.443043674020714</v>
      </c>
      <c r="C20" s="77">
        <v>54.434939216569113</v>
      </c>
      <c r="D20" s="77">
        <v>93.883559034391993</v>
      </c>
      <c r="E20" s="77">
        <v>89.616596820558996</v>
      </c>
    </row>
    <row r="21" spans="1:5" ht="15.75" thickBot="1">
      <c r="A21" s="6" t="s">
        <v>24</v>
      </c>
      <c r="B21" s="77">
        <v>97.639969871955813</v>
      </c>
      <c r="C21" s="77">
        <v>43.057996485061508</v>
      </c>
      <c r="D21" s="77">
        <v>96.008034145116753</v>
      </c>
      <c r="E21" s="77">
        <v>84.082349987446648</v>
      </c>
    </row>
    <row r="22" spans="1:5" ht="15.75" thickBot="1">
      <c r="A22" s="6" t="s">
        <v>25</v>
      </c>
      <c r="B22" s="77">
        <v>92.85562707788074</v>
      </c>
      <c r="C22" s="77">
        <v>37.610525571196149</v>
      </c>
      <c r="D22" s="77">
        <v>92.558534342505482</v>
      </c>
      <c r="E22" s="77">
        <v>93.195161632595315</v>
      </c>
    </row>
    <row r="23" spans="1:5" ht="15.75" thickBot="1">
      <c r="A23" s="6" t="s">
        <v>26</v>
      </c>
      <c r="B23" s="77">
        <v>94.076567524115745</v>
      </c>
      <c r="C23" s="77">
        <v>51.749956031255493</v>
      </c>
      <c r="D23" s="77">
        <v>97.84208807496168</v>
      </c>
      <c r="E23" s="77">
        <v>94.438164141985084</v>
      </c>
    </row>
    <row r="24" spans="1:5" ht="15.75" thickBot="1">
      <c r="A24" s="6" t="s">
        <v>27</v>
      </c>
      <c r="B24" s="77">
        <v>87.647451591364344</v>
      </c>
      <c r="C24" s="77">
        <v>56.677053193857105</v>
      </c>
      <c r="D24" s="77">
        <v>67.783218339639433</v>
      </c>
      <c r="E24" s="77">
        <v>85.533051413309593</v>
      </c>
    </row>
    <row r="25" spans="1:5" ht="15.75" thickBot="1">
      <c r="A25" s="9" t="s">
        <v>28</v>
      </c>
      <c r="B25" s="78">
        <v>87.589281385325563</v>
      </c>
      <c r="C25" s="78">
        <v>42.149890238019694</v>
      </c>
      <c r="D25" s="78">
        <v>69.02313293714144</v>
      </c>
      <c r="E25" s="78">
        <v>95.491617869949835</v>
      </c>
    </row>
    <row r="26" spans="1:5" ht="15.75" thickTop="1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tabColor rgb="FF92D050"/>
    <pageSetUpPr fitToPage="1"/>
  </sheetPr>
  <dimension ref="A1:C30"/>
  <sheetViews>
    <sheetView workbookViewId="0">
      <selection activeCell="A31" sqref="A31"/>
    </sheetView>
  </sheetViews>
  <sheetFormatPr defaultColWidth="8.85546875" defaultRowHeight="15"/>
  <cols>
    <col min="3" max="3" width="9.85546875" customWidth="1"/>
  </cols>
  <sheetData>
    <row r="1" spans="1:3" ht="51" customHeight="1">
      <c r="A1" s="343" t="s">
        <v>628</v>
      </c>
      <c r="B1" s="343"/>
      <c r="C1" s="343"/>
    </row>
    <row r="2" spans="1:3" ht="15.75" thickBot="1"/>
    <row r="3" spans="1:3" ht="16.5" thickTop="1" thickBot="1">
      <c r="A3" s="359" t="s">
        <v>93</v>
      </c>
      <c r="B3" s="359"/>
      <c r="C3" s="359"/>
    </row>
    <row r="4" spans="1:3" ht="52.5" thickTop="1" thickBot="1">
      <c r="A4" s="105" t="s">
        <v>429</v>
      </c>
      <c r="B4" s="106" t="s">
        <v>431</v>
      </c>
      <c r="C4" s="106" t="s">
        <v>432</v>
      </c>
    </row>
    <row r="5" spans="1:3" ht="15.75" thickBot="1">
      <c r="A5" s="6">
        <v>1993</v>
      </c>
      <c r="B5" s="107">
        <v>7.0730000000000004</v>
      </c>
      <c r="C5" s="107">
        <v>5.3970000000000002</v>
      </c>
    </row>
    <row r="6" spans="1:3" ht="15.75" thickBot="1">
      <c r="A6" s="6">
        <v>1994</v>
      </c>
      <c r="B6" s="107">
        <v>6.5279999999999996</v>
      </c>
      <c r="C6" s="107">
        <v>4.9060000000000006</v>
      </c>
    </row>
    <row r="7" spans="1:3" ht="15.75" thickBot="1">
      <c r="A7" s="6">
        <v>1995</v>
      </c>
      <c r="B7" s="107">
        <v>6.1319999999999997</v>
      </c>
      <c r="C7" s="107">
        <v>4.6029999999999998</v>
      </c>
    </row>
    <row r="8" spans="1:3" ht="15.75" thickBot="1">
      <c r="A8" s="6">
        <v>1996</v>
      </c>
      <c r="B8" s="107">
        <v>6.0449999999999999</v>
      </c>
      <c r="C8" s="107">
        <v>4.5640000000000001</v>
      </c>
    </row>
    <row r="9" spans="1:3" ht="15.75" thickBot="1">
      <c r="A9" s="6">
        <v>1997</v>
      </c>
      <c r="B9" s="107">
        <v>5.556</v>
      </c>
      <c r="C9" s="107">
        <v>4.2309999999999999</v>
      </c>
    </row>
    <row r="10" spans="1:3" ht="15.75" thickBot="1">
      <c r="A10" s="6">
        <v>1998</v>
      </c>
      <c r="B10" s="107">
        <v>5.2140000000000004</v>
      </c>
      <c r="C10" s="107">
        <v>3.8850000000000002</v>
      </c>
    </row>
    <row r="11" spans="1:3" ht="15.75" thickBot="1">
      <c r="A11" s="6">
        <v>1999</v>
      </c>
      <c r="B11" s="107">
        <v>4.8899999999999997</v>
      </c>
      <c r="C11" s="107">
        <v>3.601</v>
      </c>
    </row>
    <row r="12" spans="1:3" ht="15.75" thickBot="1">
      <c r="A12" s="6">
        <v>2000</v>
      </c>
      <c r="B12" s="107">
        <v>4.2699999999999996</v>
      </c>
      <c r="C12" s="107">
        <v>3.1420000000000003</v>
      </c>
    </row>
    <row r="13" spans="1:3" ht="15.75" thickBot="1">
      <c r="A13" s="6">
        <v>2001</v>
      </c>
      <c r="B13" s="107">
        <v>4.4029999999999996</v>
      </c>
      <c r="C13" s="107">
        <v>3.286</v>
      </c>
    </row>
    <row r="14" spans="1:3" ht="15.75" thickBot="1">
      <c r="A14" s="6">
        <v>2002</v>
      </c>
      <c r="B14" s="107">
        <v>4.0540000000000003</v>
      </c>
      <c r="C14" s="107">
        <v>2.98</v>
      </c>
    </row>
    <row r="15" spans="1:3" ht="15.75" thickBot="1">
      <c r="A15" s="6">
        <v>2003</v>
      </c>
      <c r="B15" s="107">
        <v>3.718</v>
      </c>
      <c r="C15" s="107">
        <v>2.68</v>
      </c>
    </row>
    <row r="16" spans="1:3" ht="15.75" thickBot="1">
      <c r="A16" s="6">
        <v>2004</v>
      </c>
      <c r="B16" s="107">
        <v>3.7010000000000001</v>
      </c>
      <c r="C16" s="107">
        <v>2.7060000000000004</v>
      </c>
    </row>
    <row r="17" spans="1:3" ht="15.75" thickBot="1">
      <c r="A17" s="6">
        <v>2005</v>
      </c>
      <c r="B17" s="107">
        <v>3.694</v>
      </c>
      <c r="C17" s="107">
        <v>2.681</v>
      </c>
    </row>
    <row r="18" spans="1:3" ht="15.75" thickBot="1">
      <c r="A18" s="6">
        <v>2006</v>
      </c>
      <c r="B18" s="107">
        <v>3.4620000000000002</v>
      </c>
      <c r="C18" s="107">
        <v>2.528</v>
      </c>
    </row>
    <row r="19" spans="1:3" ht="15.75" thickBot="1">
      <c r="A19" s="6">
        <v>2007</v>
      </c>
      <c r="B19" s="107">
        <v>3.343</v>
      </c>
      <c r="C19" s="107">
        <v>2.3809999999999998</v>
      </c>
    </row>
    <row r="20" spans="1:3" ht="15.75" thickBot="1">
      <c r="A20" s="6">
        <v>2008</v>
      </c>
      <c r="B20" s="107">
        <v>3.3410000000000002</v>
      </c>
      <c r="C20" s="107">
        <v>2.4129999999999998</v>
      </c>
    </row>
    <row r="21" spans="1:3" ht="15.75" thickBot="1">
      <c r="A21" s="6">
        <v>2009</v>
      </c>
      <c r="B21" s="107">
        <v>3.476</v>
      </c>
      <c r="C21" s="107">
        <v>2.5419999999999998</v>
      </c>
    </row>
    <row r="22" spans="1:3" ht="15.75" thickBot="1">
      <c r="A22" s="6">
        <v>2010</v>
      </c>
      <c r="B22" s="107">
        <v>3.21</v>
      </c>
      <c r="C22" s="107">
        <v>2.33</v>
      </c>
    </row>
    <row r="23" spans="1:3" ht="15.75" thickBot="1">
      <c r="A23" s="6">
        <v>2011</v>
      </c>
      <c r="B23" s="179">
        <v>3.09</v>
      </c>
      <c r="C23" s="179">
        <v>2.21</v>
      </c>
    </row>
    <row r="24" spans="1:3" ht="15.75" thickBot="1">
      <c r="A24" s="6">
        <v>2012</v>
      </c>
      <c r="B24" s="107">
        <v>3.2</v>
      </c>
      <c r="C24" s="107">
        <v>2.29</v>
      </c>
    </row>
    <row r="25" spans="1:3" ht="15.75" thickBot="1">
      <c r="A25" s="6">
        <v>2013</v>
      </c>
      <c r="B25" s="107">
        <v>2.96</v>
      </c>
      <c r="C25" s="220">
        <v>2.19</v>
      </c>
    </row>
    <row r="26" spans="1:3" ht="15.75" thickBot="1">
      <c r="A26" s="6">
        <v>2014</v>
      </c>
      <c r="B26" s="107">
        <v>2.78</v>
      </c>
      <c r="C26" s="220">
        <v>2.0099999999999998</v>
      </c>
    </row>
    <row r="27" spans="1:3" ht="15.75" thickBot="1">
      <c r="A27" s="6">
        <v>2015</v>
      </c>
      <c r="B27" s="107">
        <v>2.9</v>
      </c>
      <c r="C27" s="220">
        <v>2.0099999999999998</v>
      </c>
    </row>
    <row r="28" spans="1:3" ht="15.75" thickBot="1">
      <c r="A28" s="6">
        <v>2016</v>
      </c>
      <c r="B28" s="107">
        <v>2.81</v>
      </c>
      <c r="C28" s="220">
        <v>2.02</v>
      </c>
    </row>
    <row r="29" spans="1:3" ht="15.75" thickBot="1">
      <c r="A29" s="6">
        <v>2017</v>
      </c>
      <c r="B29" s="107">
        <v>2.75</v>
      </c>
      <c r="C29" s="220">
        <v>1.97</v>
      </c>
    </row>
    <row r="30" spans="1:3" ht="15.75" thickBot="1">
      <c r="A30" s="6">
        <v>2018</v>
      </c>
      <c r="B30" s="107">
        <v>2.879</v>
      </c>
      <c r="C30" s="220">
        <v>2.04</v>
      </c>
    </row>
  </sheetData>
  <mergeCells count="2">
    <mergeCell ref="A3:C3"/>
    <mergeCell ref="A1:C1"/>
  </mergeCells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H53"/>
  <sheetViews>
    <sheetView zoomScale="80" zoomScaleNormal="80" workbookViewId="0">
      <selection activeCell="K27" sqref="K27"/>
    </sheetView>
  </sheetViews>
  <sheetFormatPr defaultColWidth="8.85546875" defaultRowHeight="15"/>
  <cols>
    <col min="1" max="1" width="19.7109375" style="258" customWidth="1"/>
    <col min="2" max="4" width="8.85546875" style="258"/>
    <col min="5" max="5" width="11.42578125" style="258" bestFit="1" customWidth="1"/>
    <col min="6" max="6" width="10.85546875" style="258" customWidth="1"/>
    <col min="7" max="16384" width="8.85546875" style="258"/>
  </cols>
  <sheetData>
    <row r="1" spans="1:7" ht="42" customHeight="1">
      <c r="A1" s="344" t="s">
        <v>266</v>
      </c>
      <c r="B1" s="344"/>
      <c r="C1" s="344"/>
      <c r="D1" s="344"/>
      <c r="E1" s="344"/>
      <c r="F1" s="344"/>
      <c r="G1" s="344"/>
    </row>
    <row r="2" spans="1:7" ht="15.75" thickBot="1"/>
    <row r="3" spans="1:7" ht="24" customHeight="1" thickTop="1" thickBot="1">
      <c r="A3" s="349" t="s">
        <v>4</v>
      </c>
      <c r="B3" s="383" t="s">
        <v>267</v>
      </c>
      <c r="C3" s="383"/>
      <c r="D3" s="383"/>
      <c r="E3" s="383"/>
      <c r="F3" s="349" t="s">
        <v>268</v>
      </c>
      <c r="G3" s="349" t="s">
        <v>269</v>
      </c>
    </row>
    <row r="4" spans="1:7" ht="15.75" thickBot="1">
      <c r="A4" s="350"/>
      <c r="B4" s="414" t="s">
        <v>250</v>
      </c>
      <c r="C4" s="414"/>
      <c r="D4" s="414" t="s">
        <v>270</v>
      </c>
      <c r="E4" s="414"/>
      <c r="F4" s="350"/>
      <c r="G4" s="350"/>
    </row>
    <row r="5" spans="1:7" ht="15.75" customHeight="1" thickBot="1">
      <c r="A5" s="351"/>
      <c r="B5" s="20" t="s">
        <v>61</v>
      </c>
      <c r="C5" s="20" t="s">
        <v>62</v>
      </c>
      <c r="D5" s="20" t="s">
        <v>61</v>
      </c>
      <c r="E5" s="20" t="s">
        <v>62</v>
      </c>
      <c r="F5" s="351"/>
      <c r="G5" s="351"/>
    </row>
    <row r="6" spans="1:7" ht="15.75" thickBot="1">
      <c r="A6" s="43" t="s">
        <v>7</v>
      </c>
      <c r="B6" s="7">
        <v>14817</v>
      </c>
      <c r="C6" s="69">
        <v>65.189845571736555</v>
      </c>
      <c r="D6" s="7">
        <v>7912</v>
      </c>
      <c r="E6" s="69">
        <v>34.810154428263452</v>
      </c>
      <c r="F6" s="7">
        <v>24157</v>
      </c>
      <c r="G6" s="69">
        <v>5.9113300492610836</v>
      </c>
    </row>
    <row r="7" spans="1:7" ht="15.75" thickBot="1">
      <c r="A7" s="43" t="s">
        <v>8</v>
      </c>
      <c r="B7" s="8">
        <v>526</v>
      </c>
      <c r="C7" s="69">
        <v>71.564625850340136</v>
      </c>
      <c r="D7" s="8">
        <v>209</v>
      </c>
      <c r="E7" s="69">
        <v>28.435374149659864</v>
      </c>
      <c r="F7" s="7">
        <v>778</v>
      </c>
      <c r="G7" s="69">
        <v>5.5269922879177376</v>
      </c>
    </row>
    <row r="8" spans="1:7" ht="15.75" thickBot="1">
      <c r="A8" s="43" t="s">
        <v>9</v>
      </c>
      <c r="B8" s="7">
        <v>44787</v>
      </c>
      <c r="C8" s="69">
        <v>71.439737127544191</v>
      </c>
      <c r="D8" s="7">
        <v>17905</v>
      </c>
      <c r="E8" s="69">
        <v>28.560262872455816</v>
      </c>
      <c r="F8" s="7">
        <v>64392</v>
      </c>
      <c r="G8" s="69">
        <v>2.8466269101751771</v>
      </c>
    </row>
    <row r="9" spans="1:7" ht="15.75" thickBot="1">
      <c r="A9" s="43" t="s">
        <v>10</v>
      </c>
      <c r="B9" s="7">
        <v>3730</v>
      </c>
      <c r="C9" s="69">
        <v>77.805590321234874</v>
      </c>
      <c r="D9" s="8">
        <v>1064</v>
      </c>
      <c r="E9" s="69">
        <v>22.194409678765123</v>
      </c>
      <c r="F9" s="7">
        <v>4794</v>
      </c>
      <c r="G9" s="69">
        <v>0</v>
      </c>
    </row>
    <row r="10" spans="1:7" ht="15.75" thickBot="1">
      <c r="A10" s="43" t="s">
        <v>11</v>
      </c>
      <c r="B10" s="7">
        <v>2477</v>
      </c>
      <c r="C10" s="69">
        <v>72.831520141134959</v>
      </c>
      <c r="D10" s="8">
        <v>924</v>
      </c>
      <c r="E10" s="69">
        <v>27.168479858865041</v>
      </c>
      <c r="F10" s="7">
        <v>3413</v>
      </c>
      <c r="G10" s="69">
        <v>0.35159683562847932</v>
      </c>
    </row>
    <row r="11" spans="1:7" ht="15.75" thickBot="1">
      <c r="A11" s="43" t="s">
        <v>12</v>
      </c>
      <c r="B11" s="7">
        <v>21293</v>
      </c>
      <c r="C11" s="69">
        <v>73.091445832761224</v>
      </c>
      <c r="D11" s="7">
        <v>7839</v>
      </c>
      <c r="E11" s="69">
        <v>26.908554167238773</v>
      </c>
      <c r="F11" s="7">
        <v>29602</v>
      </c>
      <c r="G11" s="69">
        <v>1.5877305587460306</v>
      </c>
    </row>
    <row r="12" spans="1:7" ht="15.75" thickBot="1">
      <c r="A12" s="43" t="s">
        <v>13</v>
      </c>
      <c r="B12" s="7">
        <v>5191</v>
      </c>
      <c r="C12" s="69">
        <v>73.673005960828846</v>
      </c>
      <c r="D12" s="7">
        <v>1855</v>
      </c>
      <c r="E12" s="69">
        <v>26.326994039171158</v>
      </c>
      <c r="F12" s="7">
        <v>7442</v>
      </c>
      <c r="G12" s="69">
        <v>5.3211502284332166</v>
      </c>
    </row>
    <row r="13" spans="1:7" ht="15.75" thickBot="1">
      <c r="A13" s="43" t="s">
        <v>14</v>
      </c>
      <c r="B13" s="7">
        <v>5295</v>
      </c>
      <c r="C13" s="69">
        <v>76.417953528647715</v>
      </c>
      <c r="D13" s="7">
        <v>1634</v>
      </c>
      <c r="E13" s="69">
        <v>23.582046471352289</v>
      </c>
      <c r="F13" s="7">
        <v>7027</v>
      </c>
      <c r="G13" s="69">
        <v>1.4088515725060482</v>
      </c>
    </row>
    <row r="14" spans="1:7" ht="15.75" thickBot="1">
      <c r="A14" s="43" t="s">
        <v>15</v>
      </c>
      <c r="B14" s="7">
        <v>18841</v>
      </c>
      <c r="C14" s="69">
        <v>70.428379186602868</v>
      </c>
      <c r="D14" s="7">
        <v>7911</v>
      </c>
      <c r="E14" s="69">
        <v>29.571620813397132</v>
      </c>
      <c r="F14" s="7">
        <v>26752</v>
      </c>
      <c r="G14" s="69">
        <v>0</v>
      </c>
    </row>
    <row r="15" spans="1:7" ht="15.75" thickBot="1">
      <c r="A15" s="43" t="s">
        <v>16</v>
      </c>
      <c r="B15" s="7">
        <v>15205</v>
      </c>
      <c r="C15" s="69">
        <v>74.673411256261673</v>
      </c>
      <c r="D15" s="7">
        <v>5157</v>
      </c>
      <c r="E15" s="69">
        <v>25.326588743738338</v>
      </c>
      <c r="F15" s="7">
        <v>21661</v>
      </c>
      <c r="G15" s="69">
        <v>5.9969530492590373</v>
      </c>
    </row>
    <row r="16" spans="1:7" ht="15.75" thickBot="1">
      <c r="A16" s="43" t="s">
        <v>17</v>
      </c>
      <c r="B16" s="7">
        <v>3834</v>
      </c>
      <c r="C16" s="69">
        <v>76.313694267515913</v>
      </c>
      <c r="D16" s="7">
        <v>1190</v>
      </c>
      <c r="E16" s="69">
        <v>23.686305732484076</v>
      </c>
      <c r="F16" s="7">
        <v>5277</v>
      </c>
      <c r="G16" s="69">
        <v>5.476596551070684</v>
      </c>
    </row>
    <row r="17" spans="1:8" ht="15.75" thickBot="1">
      <c r="A17" s="43" t="s">
        <v>18</v>
      </c>
      <c r="B17" s="7">
        <v>5035</v>
      </c>
      <c r="C17" s="69">
        <v>70.203569436698274</v>
      </c>
      <c r="D17" s="7">
        <v>2137</v>
      </c>
      <c r="E17" s="69">
        <v>29.79643056330173</v>
      </c>
      <c r="F17" s="7">
        <v>7751</v>
      </c>
      <c r="G17" s="69">
        <v>7.4700038704683269</v>
      </c>
    </row>
    <row r="18" spans="1:8" ht="15.75" thickBot="1">
      <c r="A18" s="43" t="s">
        <v>19</v>
      </c>
      <c r="B18" s="7">
        <v>22548</v>
      </c>
      <c r="C18" s="69">
        <v>90.597878495660552</v>
      </c>
      <c r="D18" s="7">
        <v>2340</v>
      </c>
      <c r="E18" s="69">
        <v>9.4021215043394406</v>
      </c>
      <c r="F18" s="7">
        <v>34024</v>
      </c>
      <c r="G18" s="69">
        <v>26.851634140606627</v>
      </c>
    </row>
    <row r="19" spans="1:8" ht="15.75" thickBot="1">
      <c r="A19" s="43" t="s">
        <v>20</v>
      </c>
      <c r="B19" s="7">
        <v>4902</v>
      </c>
      <c r="C19" s="69">
        <v>72.09883806442123</v>
      </c>
      <c r="D19" s="7">
        <v>1897</v>
      </c>
      <c r="E19" s="69">
        <v>27.901161935578759</v>
      </c>
      <c r="F19" s="7">
        <v>6930</v>
      </c>
      <c r="G19" s="69">
        <v>2.0057720057720059</v>
      </c>
    </row>
    <row r="20" spans="1:8" ht="15.75" thickBot="1">
      <c r="A20" s="43" t="s">
        <v>21</v>
      </c>
      <c r="B20" s="7">
        <v>918</v>
      </c>
      <c r="C20" s="69">
        <v>72.741679873217109</v>
      </c>
      <c r="D20" s="7">
        <v>344</v>
      </c>
      <c r="E20" s="69">
        <v>27.258320126782888</v>
      </c>
      <c r="F20" s="7">
        <v>1262</v>
      </c>
      <c r="G20" s="69">
        <v>0</v>
      </c>
    </row>
    <row r="21" spans="1:8" ht="15.75" thickBot="1">
      <c r="A21" s="43" t="s">
        <v>22</v>
      </c>
      <c r="B21" s="7">
        <v>24780</v>
      </c>
      <c r="C21" s="69">
        <v>84.636928751963936</v>
      </c>
      <c r="D21" s="7">
        <v>4498</v>
      </c>
      <c r="E21" s="69">
        <v>15.363071248036068</v>
      </c>
      <c r="F21" s="7">
        <v>29278</v>
      </c>
      <c r="G21" s="69">
        <v>0</v>
      </c>
    </row>
    <row r="22" spans="1:8" ht="15.75" thickBot="1">
      <c r="A22" s="43" t="s">
        <v>23</v>
      </c>
      <c r="B22" s="7">
        <v>16654</v>
      </c>
      <c r="C22" s="69">
        <v>80.086559269055059</v>
      </c>
      <c r="D22" s="7">
        <v>4141</v>
      </c>
      <c r="E22" s="69">
        <v>19.913440730944938</v>
      </c>
      <c r="F22" s="7">
        <v>21757</v>
      </c>
      <c r="G22" s="69">
        <v>4.4215654731810456</v>
      </c>
    </row>
    <row r="23" spans="1:8" ht="15.75" thickBot="1">
      <c r="A23" s="43" t="s">
        <v>24</v>
      </c>
      <c r="B23" s="7">
        <v>2439</v>
      </c>
      <c r="C23" s="69">
        <v>76.361928616155296</v>
      </c>
      <c r="D23" s="7">
        <v>755</v>
      </c>
      <c r="E23" s="69">
        <v>23.638071383844707</v>
      </c>
      <c r="F23" s="7">
        <v>3194</v>
      </c>
      <c r="G23" s="69">
        <v>0</v>
      </c>
    </row>
    <row r="24" spans="1:8" ht="15.75" thickBot="1">
      <c r="A24" s="43" t="s">
        <v>25</v>
      </c>
      <c r="B24" s="7">
        <v>8894</v>
      </c>
      <c r="C24" s="69">
        <v>81.76135318992462</v>
      </c>
      <c r="D24" s="7">
        <v>1984</v>
      </c>
      <c r="E24" s="69">
        <v>18.23864681007538</v>
      </c>
      <c r="F24" s="7">
        <v>11097</v>
      </c>
      <c r="G24" s="69">
        <v>1.9735063530683969</v>
      </c>
    </row>
    <row r="25" spans="1:8" ht="15.75" thickBot="1">
      <c r="A25" s="43" t="s">
        <v>26</v>
      </c>
      <c r="B25" s="7">
        <v>21776</v>
      </c>
      <c r="C25" s="69">
        <v>73.49804239233157</v>
      </c>
      <c r="D25" s="7">
        <v>7852</v>
      </c>
      <c r="E25" s="69">
        <v>26.50195760766842</v>
      </c>
      <c r="F25" s="7">
        <v>30144</v>
      </c>
      <c r="G25" s="69">
        <v>1.7117834394904459</v>
      </c>
    </row>
    <row r="26" spans="1:8" ht="15.75" thickBot="1">
      <c r="A26" s="43" t="s">
        <v>27</v>
      </c>
      <c r="B26" s="7">
        <v>4511</v>
      </c>
      <c r="C26" s="69">
        <v>64.076704545454547</v>
      </c>
      <c r="D26" s="7">
        <v>2529</v>
      </c>
      <c r="E26" s="69">
        <v>35.923295454545453</v>
      </c>
      <c r="F26" s="7">
        <v>7040</v>
      </c>
      <c r="G26" s="69">
        <v>0</v>
      </c>
    </row>
    <row r="27" spans="1:8" ht="15.75" thickBot="1">
      <c r="A27" s="9" t="s">
        <v>28</v>
      </c>
      <c r="B27" s="10">
        <v>248453</v>
      </c>
      <c r="C27" s="70">
        <v>75.168063413305902</v>
      </c>
      <c r="D27" s="10">
        <v>82077</v>
      </c>
      <c r="E27" s="70">
        <v>24.831936586694098</v>
      </c>
      <c r="F27" s="10">
        <v>347772</v>
      </c>
      <c r="G27" s="70">
        <v>5.0090289039945706</v>
      </c>
    </row>
    <row r="28" spans="1:8" ht="15.75" thickTop="1"/>
    <row r="32" spans="1:8">
      <c r="C32" s="259"/>
      <c r="D32" s="259"/>
      <c r="E32" s="259"/>
      <c r="F32" s="259"/>
      <c r="G32" s="259"/>
      <c r="H32" s="259"/>
    </row>
    <row r="33" spans="3:8">
      <c r="C33" s="259"/>
      <c r="D33" s="259"/>
      <c r="E33" s="259"/>
      <c r="F33" s="259"/>
      <c r="G33" s="259"/>
      <c r="H33" s="259"/>
    </row>
    <row r="34" spans="3:8">
      <c r="C34" s="259"/>
      <c r="D34" s="259"/>
      <c r="E34" s="259"/>
      <c r="F34" s="259"/>
      <c r="G34" s="259"/>
      <c r="H34" s="259"/>
    </row>
    <row r="35" spans="3:8">
      <c r="C35" s="259"/>
      <c r="D35" s="259"/>
      <c r="E35" s="259"/>
      <c r="F35" s="259"/>
      <c r="G35" s="259"/>
      <c r="H35" s="259"/>
    </row>
    <row r="36" spans="3:8">
      <c r="C36" s="259"/>
      <c r="D36" s="259"/>
      <c r="E36" s="259"/>
      <c r="F36" s="259"/>
      <c r="G36" s="259"/>
      <c r="H36" s="259"/>
    </row>
    <row r="37" spans="3:8">
      <c r="C37" s="259"/>
      <c r="D37" s="259"/>
      <c r="E37" s="259"/>
      <c r="F37" s="259"/>
      <c r="G37" s="259"/>
      <c r="H37" s="259"/>
    </row>
    <row r="38" spans="3:8">
      <c r="C38" s="259"/>
      <c r="D38" s="259"/>
      <c r="E38" s="259"/>
      <c r="F38" s="259"/>
      <c r="G38" s="259"/>
      <c r="H38" s="259"/>
    </row>
    <row r="39" spans="3:8">
      <c r="C39" s="259"/>
      <c r="D39" s="259"/>
      <c r="E39" s="259"/>
      <c r="F39" s="259"/>
      <c r="G39" s="259"/>
      <c r="H39" s="259"/>
    </row>
    <row r="40" spans="3:8">
      <c r="C40" s="259"/>
      <c r="D40" s="259"/>
      <c r="E40" s="259"/>
      <c r="F40" s="259"/>
      <c r="G40" s="259"/>
      <c r="H40" s="259"/>
    </row>
    <row r="41" spans="3:8">
      <c r="C41" s="259"/>
      <c r="D41" s="259"/>
      <c r="E41" s="259"/>
      <c r="F41" s="259"/>
      <c r="G41" s="259"/>
      <c r="H41" s="259"/>
    </row>
    <row r="42" spans="3:8">
      <c r="C42" s="259"/>
      <c r="D42" s="259"/>
      <c r="E42" s="259"/>
      <c r="F42" s="259"/>
      <c r="G42" s="259"/>
      <c r="H42" s="259"/>
    </row>
    <row r="43" spans="3:8">
      <c r="C43" s="259"/>
      <c r="D43" s="259"/>
      <c r="E43" s="259"/>
      <c r="F43" s="259"/>
      <c r="G43" s="259"/>
      <c r="H43" s="259"/>
    </row>
    <row r="44" spans="3:8">
      <c r="C44" s="259"/>
      <c r="D44" s="259"/>
      <c r="E44" s="259"/>
      <c r="F44" s="259"/>
      <c r="G44" s="259"/>
      <c r="H44" s="259"/>
    </row>
    <row r="45" spans="3:8">
      <c r="C45" s="259"/>
      <c r="D45" s="259"/>
      <c r="E45" s="259"/>
      <c r="F45" s="259"/>
      <c r="G45" s="259"/>
      <c r="H45" s="259"/>
    </row>
    <row r="46" spans="3:8">
      <c r="C46" s="259"/>
      <c r="D46" s="259"/>
      <c r="E46" s="259"/>
      <c r="F46" s="259"/>
      <c r="G46" s="259"/>
      <c r="H46" s="259"/>
    </row>
    <row r="47" spans="3:8">
      <c r="C47" s="259"/>
      <c r="D47" s="259"/>
      <c r="E47" s="259"/>
      <c r="F47" s="259"/>
      <c r="G47" s="259"/>
      <c r="H47" s="259"/>
    </row>
    <row r="48" spans="3:8">
      <c r="C48" s="259"/>
      <c r="D48" s="259"/>
      <c r="E48" s="259"/>
      <c r="F48" s="259"/>
      <c r="G48" s="259"/>
      <c r="H48" s="259"/>
    </row>
    <row r="49" spans="3:8">
      <c r="C49" s="259"/>
      <c r="D49" s="259"/>
      <c r="E49" s="259"/>
      <c r="F49" s="259"/>
      <c r="G49" s="259"/>
      <c r="H49" s="259"/>
    </row>
    <row r="50" spans="3:8">
      <c r="C50" s="259"/>
      <c r="D50" s="259"/>
      <c r="E50" s="259"/>
      <c r="F50" s="259"/>
      <c r="G50" s="259"/>
      <c r="H50" s="259"/>
    </row>
    <row r="51" spans="3:8">
      <c r="C51" s="259"/>
      <c r="D51" s="259"/>
      <c r="E51" s="259"/>
      <c r="F51" s="259"/>
      <c r="G51" s="259"/>
      <c r="H51" s="259"/>
    </row>
    <row r="52" spans="3:8">
      <c r="C52" s="259"/>
      <c r="D52" s="259"/>
      <c r="E52" s="259"/>
      <c r="F52" s="259"/>
      <c r="G52" s="259"/>
      <c r="H52" s="259"/>
    </row>
    <row r="53" spans="3:8">
      <c r="C53" s="259"/>
      <c r="D53" s="259"/>
      <c r="E53" s="259"/>
      <c r="F53" s="259"/>
      <c r="G53" s="259"/>
      <c r="H53" s="259"/>
    </row>
  </sheetData>
  <mergeCells count="7">
    <mergeCell ref="A1:G1"/>
    <mergeCell ref="A3:A5"/>
    <mergeCell ref="B3:E3"/>
    <mergeCell ref="F3:F5"/>
    <mergeCell ref="G3:G5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Foglio51">
    <tabColor rgb="FF92D050"/>
  </sheetPr>
  <dimension ref="A1:C26"/>
  <sheetViews>
    <sheetView workbookViewId="0">
      <selection activeCell="A27" sqref="A27"/>
    </sheetView>
  </sheetViews>
  <sheetFormatPr defaultColWidth="8.85546875" defaultRowHeight="15"/>
  <cols>
    <col min="1" max="1" width="20.140625" customWidth="1"/>
  </cols>
  <sheetData>
    <row r="1" spans="1:3" ht="30" customHeight="1">
      <c r="A1" s="344" t="s">
        <v>271</v>
      </c>
      <c r="B1" s="344"/>
      <c r="C1" s="344"/>
    </row>
    <row r="2" spans="1:3" ht="15.75" thickBot="1"/>
    <row r="3" spans="1:3" ht="39.75" thickTop="1" thickBot="1">
      <c r="A3" s="18" t="s">
        <v>272</v>
      </c>
      <c r="B3" s="18" t="s">
        <v>273</v>
      </c>
      <c r="C3" s="18" t="s">
        <v>274</v>
      </c>
    </row>
    <row r="4" spans="1:3" ht="15.75" thickBot="1">
      <c r="A4" s="43" t="s">
        <v>7</v>
      </c>
      <c r="B4" s="69">
        <v>1.5</v>
      </c>
      <c r="C4" s="8">
        <v>427</v>
      </c>
    </row>
    <row r="5" spans="1:3" ht="15.75" thickBot="1">
      <c r="A5" s="43" t="s">
        <v>8</v>
      </c>
      <c r="B5" s="69">
        <v>1.4</v>
      </c>
      <c r="C5" s="8">
        <v>12</v>
      </c>
    </row>
    <row r="6" spans="1:3" ht="15.75" thickBot="1">
      <c r="A6" s="43" t="s">
        <v>9</v>
      </c>
      <c r="B6" s="69">
        <v>1.7</v>
      </c>
      <c r="C6" s="7">
        <v>1294</v>
      </c>
    </row>
    <row r="7" spans="1:3" ht="15.75" thickBot="1">
      <c r="A7" s="43" t="s">
        <v>10</v>
      </c>
      <c r="B7" s="69">
        <v>1.4</v>
      </c>
      <c r="C7" s="8">
        <v>75</v>
      </c>
    </row>
    <row r="8" spans="1:3" ht="15.75" thickBot="1">
      <c r="A8" s="43" t="s">
        <v>11</v>
      </c>
      <c r="B8" s="69">
        <v>1.5</v>
      </c>
      <c r="C8" s="8">
        <v>61</v>
      </c>
    </row>
    <row r="9" spans="1:3" ht="15.75" thickBot="1">
      <c r="A9" s="43" t="s">
        <v>12</v>
      </c>
      <c r="B9" s="69">
        <v>1.7</v>
      </c>
      <c r="C9" s="8">
        <v>570</v>
      </c>
    </row>
    <row r="10" spans="1:3" ht="15.75" thickBot="1">
      <c r="A10" s="43" t="s">
        <v>13</v>
      </c>
      <c r="B10" s="69">
        <v>1.5</v>
      </c>
      <c r="C10" s="8">
        <v>122</v>
      </c>
    </row>
    <row r="11" spans="1:3" ht="15.75" thickBot="1">
      <c r="A11" s="43" t="s">
        <v>14</v>
      </c>
      <c r="B11" s="69">
        <v>1.7</v>
      </c>
      <c r="C11" s="8">
        <v>149</v>
      </c>
    </row>
    <row r="12" spans="1:3" ht="15.75" thickBot="1">
      <c r="A12" s="43" t="s">
        <v>15</v>
      </c>
      <c r="B12" s="69">
        <v>1.8</v>
      </c>
      <c r="C12" s="8">
        <v>572</v>
      </c>
    </row>
    <row r="13" spans="1:3" ht="15.75" thickBot="1">
      <c r="A13" s="43" t="s">
        <v>16</v>
      </c>
      <c r="B13" s="69">
        <v>1.8</v>
      </c>
      <c r="C13" s="8">
        <v>458</v>
      </c>
    </row>
    <row r="14" spans="1:3" ht="15.75" thickBot="1">
      <c r="A14" s="43" t="s">
        <v>17</v>
      </c>
      <c r="B14" s="69">
        <v>1.5</v>
      </c>
      <c r="C14" s="8">
        <v>93</v>
      </c>
    </row>
    <row r="15" spans="1:3" ht="15.75" thickBot="1">
      <c r="A15" s="43" t="s">
        <v>18</v>
      </c>
      <c r="B15" s="69">
        <v>1.6</v>
      </c>
      <c r="C15" s="8">
        <v>161</v>
      </c>
    </row>
    <row r="16" spans="1:3" ht="15.75" thickBot="1">
      <c r="A16" s="43" t="s">
        <v>19</v>
      </c>
      <c r="B16" s="69">
        <v>1.8</v>
      </c>
      <c r="C16" s="8">
        <v>771</v>
      </c>
    </row>
    <row r="17" spans="1:3" ht="15.75" thickBot="1">
      <c r="A17" s="43" t="s">
        <v>20</v>
      </c>
      <c r="B17" s="69">
        <v>1.6</v>
      </c>
      <c r="C17" s="8">
        <v>137</v>
      </c>
    </row>
    <row r="18" spans="1:3" ht="15.75" thickBot="1">
      <c r="A18" s="43" t="s">
        <v>21</v>
      </c>
      <c r="B18" s="69">
        <v>1.1000000000000001</v>
      </c>
      <c r="C18" s="8">
        <v>19</v>
      </c>
    </row>
    <row r="19" spans="1:3" ht="15.75" thickBot="1">
      <c r="A19" s="43" t="s">
        <v>22</v>
      </c>
      <c r="B19" s="69">
        <v>1.8</v>
      </c>
      <c r="C19" s="8">
        <v>885</v>
      </c>
    </row>
    <row r="20" spans="1:3" ht="15.75" thickBot="1">
      <c r="A20" s="43" t="s">
        <v>23</v>
      </c>
      <c r="B20" s="69">
        <v>1.8</v>
      </c>
      <c r="C20" s="8">
        <v>522</v>
      </c>
    </row>
    <row r="21" spans="1:3" ht="15.75" thickBot="1">
      <c r="A21" s="43" t="s">
        <v>24</v>
      </c>
      <c r="B21" s="69">
        <v>1.3</v>
      </c>
      <c r="C21" s="8">
        <v>51</v>
      </c>
    </row>
    <row r="22" spans="1:3" ht="15.75" thickBot="1">
      <c r="A22" s="43" t="s">
        <v>25</v>
      </c>
      <c r="B22" s="69">
        <v>1.1000000000000001</v>
      </c>
      <c r="C22" s="8">
        <v>157</v>
      </c>
    </row>
    <row r="23" spans="1:3" ht="15.75" thickBot="1">
      <c r="A23" s="43" t="s">
        <v>26</v>
      </c>
      <c r="B23" s="69">
        <v>1.9</v>
      </c>
      <c r="C23" s="8">
        <v>739</v>
      </c>
    </row>
    <row r="24" spans="1:3" ht="15.75" thickBot="1">
      <c r="A24" s="43" t="s">
        <v>27</v>
      </c>
      <c r="B24" s="69">
        <v>1.8</v>
      </c>
      <c r="C24" s="8">
        <v>158</v>
      </c>
    </row>
    <row r="25" spans="1:3" ht="15.75" thickBot="1">
      <c r="A25" s="9" t="s">
        <v>28</v>
      </c>
      <c r="B25" s="70">
        <v>1.5857142857142859</v>
      </c>
      <c r="C25" s="10">
        <v>7433</v>
      </c>
    </row>
    <row r="26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H27"/>
  <sheetViews>
    <sheetView workbookViewId="0">
      <selection activeCell="A28" sqref="A28"/>
    </sheetView>
  </sheetViews>
  <sheetFormatPr defaultColWidth="8.85546875" defaultRowHeight="15"/>
  <cols>
    <col min="1" max="1" width="20.85546875" style="258" customWidth="1"/>
    <col min="2" max="16384" width="8.85546875" style="258"/>
  </cols>
  <sheetData>
    <row r="1" spans="1:8" ht="28.5" customHeight="1">
      <c r="A1" s="344" t="s">
        <v>275</v>
      </c>
      <c r="B1" s="344"/>
      <c r="C1" s="344"/>
      <c r="D1" s="344"/>
      <c r="E1" s="344"/>
      <c r="F1" s="344"/>
      <c r="G1" s="344"/>
      <c r="H1" s="344"/>
    </row>
    <row r="2" spans="1:8" ht="15.75" thickBot="1"/>
    <row r="3" spans="1:8" ht="22.5" customHeight="1" thickTop="1" thickBot="1">
      <c r="A3" s="346" t="s">
        <v>4</v>
      </c>
      <c r="B3" s="362" t="s">
        <v>276</v>
      </c>
      <c r="C3" s="362"/>
      <c r="D3" s="362"/>
      <c r="E3" s="362"/>
      <c r="F3" s="362"/>
      <c r="G3" s="346" t="s">
        <v>73</v>
      </c>
      <c r="H3" s="346" t="s">
        <v>269</v>
      </c>
    </row>
    <row r="4" spans="1:8" ht="15.75" thickBot="1">
      <c r="A4" s="347"/>
      <c r="B4" s="339" t="s">
        <v>110</v>
      </c>
      <c r="C4" s="339" t="s">
        <v>111</v>
      </c>
      <c r="D4" s="339" t="s">
        <v>112</v>
      </c>
      <c r="E4" s="339" t="s">
        <v>113</v>
      </c>
      <c r="F4" s="339" t="s">
        <v>277</v>
      </c>
      <c r="G4" s="347"/>
      <c r="H4" s="347"/>
    </row>
    <row r="5" spans="1:8" ht="15.75" thickBot="1">
      <c r="A5" s="43" t="s">
        <v>7</v>
      </c>
      <c r="B5" s="77">
        <v>0.39525691699604742</v>
      </c>
      <c r="C5" s="77">
        <v>0.97111867826964304</v>
      </c>
      <c r="D5" s="77">
        <v>1.6033954256071681</v>
      </c>
      <c r="E5" s="77">
        <v>2.6378896882494005</v>
      </c>
      <c r="F5" s="77">
        <v>1.5213596038051804</v>
      </c>
      <c r="G5" s="52">
        <v>28067</v>
      </c>
      <c r="H5" s="77"/>
    </row>
    <row r="6" spans="1:8" ht="15.75" thickBot="1">
      <c r="A6" s="43" t="s">
        <v>8</v>
      </c>
      <c r="B6" s="77"/>
      <c r="C6" s="77">
        <v>0.76045627376425851</v>
      </c>
      <c r="D6" s="77">
        <v>1.5533980582524272</v>
      </c>
      <c r="E6" s="77">
        <v>2.2988505747126435</v>
      </c>
      <c r="F6" s="77">
        <v>1.3777267508610791</v>
      </c>
      <c r="G6" s="52">
        <v>871</v>
      </c>
      <c r="H6" s="77"/>
    </row>
    <row r="7" spans="1:8" ht="15.75" thickBot="1">
      <c r="A7" s="43" t="s">
        <v>9</v>
      </c>
      <c r="B7" s="77">
        <v>0.54054054054054057</v>
      </c>
      <c r="C7" s="77">
        <v>1.1193660227835562</v>
      </c>
      <c r="D7" s="77">
        <v>1.8134993025002681</v>
      </c>
      <c r="E7" s="77">
        <v>2.6987242394504416</v>
      </c>
      <c r="F7" s="77">
        <v>1.7139526874884101</v>
      </c>
      <c r="G7" s="52">
        <v>75498</v>
      </c>
      <c r="H7" s="77"/>
    </row>
    <row r="8" spans="1:8" ht="15.75" thickBot="1">
      <c r="A8" s="43" t="s">
        <v>10</v>
      </c>
      <c r="B8" s="77"/>
      <c r="C8" s="77">
        <v>0.93077370564281559</v>
      </c>
      <c r="D8" s="77">
        <v>1.4497223935842072</v>
      </c>
      <c r="E8" s="77">
        <v>2.7522935779816518</v>
      </c>
      <c r="F8" s="77">
        <v>1.3814698839565298</v>
      </c>
      <c r="G8" s="52">
        <v>5429</v>
      </c>
      <c r="H8" s="77"/>
    </row>
    <row r="9" spans="1:8" ht="15.75" thickBot="1">
      <c r="A9" s="43" t="s">
        <v>11</v>
      </c>
      <c r="B9" s="77"/>
      <c r="C9" s="77">
        <v>0.77054794520547942</v>
      </c>
      <c r="D9" s="77">
        <v>1.7047817047817049</v>
      </c>
      <c r="E9" s="77">
        <v>2.842377260981912</v>
      </c>
      <c r="F9" s="77">
        <v>1.5292053146151918</v>
      </c>
      <c r="G9" s="52">
        <v>3989</v>
      </c>
      <c r="H9" s="77"/>
    </row>
    <row r="10" spans="1:8" ht="15.75" thickBot="1">
      <c r="A10" s="43" t="s">
        <v>12</v>
      </c>
      <c r="B10" s="77">
        <v>0.4464285714285714</v>
      </c>
      <c r="C10" s="77">
        <v>1.1230003178302785</v>
      </c>
      <c r="D10" s="77">
        <v>1.7344045368620036</v>
      </c>
      <c r="E10" s="77">
        <v>2.6417171161254815</v>
      </c>
      <c r="F10" s="77">
        <v>1.6541397022548536</v>
      </c>
      <c r="G10" s="52">
        <v>34459</v>
      </c>
      <c r="H10" s="77"/>
    </row>
    <row r="11" spans="1:8" ht="15.75" thickBot="1">
      <c r="A11" s="43" t="s">
        <v>13</v>
      </c>
      <c r="B11" s="77"/>
      <c r="C11" s="77">
        <v>1.0540788267644363</v>
      </c>
      <c r="D11" s="77">
        <v>1.6183816183816184</v>
      </c>
      <c r="E11" s="77">
        <v>2.029312288613303</v>
      </c>
      <c r="F11" s="77">
        <v>1.4984033407025301</v>
      </c>
      <c r="G11" s="52">
        <v>8142</v>
      </c>
      <c r="H11" s="77"/>
    </row>
    <row r="12" spans="1:8" ht="15.75" thickBot="1">
      <c r="A12" s="43" t="s">
        <v>14</v>
      </c>
      <c r="B12" s="77"/>
      <c r="C12" s="77">
        <v>1.2161632012553942</v>
      </c>
      <c r="D12" s="77">
        <v>1.8398903895087102</v>
      </c>
      <c r="E12" s="77">
        <v>2.5157232704402519</v>
      </c>
      <c r="F12" s="77">
        <v>1.7130374798804322</v>
      </c>
      <c r="G12" s="52">
        <v>8698</v>
      </c>
      <c r="H12" s="77"/>
    </row>
    <row r="13" spans="1:8" ht="15.75" thickBot="1">
      <c r="A13" s="43" t="s">
        <v>15</v>
      </c>
      <c r="B13" s="77">
        <v>0.94786729857819907</v>
      </c>
      <c r="C13" s="77">
        <v>0.97420569024687254</v>
      </c>
      <c r="D13" s="77">
        <v>1.8386683738796414</v>
      </c>
      <c r="E13" s="77">
        <v>3.3755274261603372</v>
      </c>
      <c r="F13" s="77">
        <v>1.7671774592189815</v>
      </c>
      <c r="G13" s="52">
        <v>32368</v>
      </c>
      <c r="H13" s="77">
        <v>0.52447552447552448</v>
      </c>
    </row>
    <row r="14" spans="1:8" ht="15.75" thickBot="1">
      <c r="A14" s="43" t="s">
        <v>16</v>
      </c>
      <c r="B14" s="77"/>
      <c r="C14" s="77">
        <v>0.99910527885475697</v>
      </c>
      <c r="D14" s="77">
        <v>1.8995300814084319</v>
      </c>
      <c r="E14" s="77">
        <v>3.5254237288135593</v>
      </c>
      <c r="F14" s="77">
        <v>1.8344214362959104</v>
      </c>
      <c r="G14" s="52">
        <v>24967</v>
      </c>
      <c r="H14" s="77"/>
    </row>
    <row r="15" spans="1:8" ht="15.75" thickBot="1">
      <c r="A15" s="43" t="s">
        <v>17</v>
      </c>
      <c r="B15" s="77"/>
      <c r="C15" s="77">
        <v>1.3764213046080191</v>
      </c>
      <c r="D15" s="77">
        <v>1.3794968893697592</v>
      </c>
      <c r="E15" s="77">
        <v>2.9411764705882351</v>
      </c>
      <c r="F15" s="77">
        <v>1.5318728380826883</v>
      </c>
      <c r="G15" s="52">
        <v>6071</v>
      </c>
      <c r="H15" s="77"/>
    </row>
    <row r="16" spans="1:8" ht="15.75" thickBot="1">
      <c r="A16" s="43" t="s">
        <v>18</v>
      </c>
      <c r="B16" s="77"/>
      <c r="C16" s="77">
        <v>1.0097087378640777</v>
      </c>
      <c r="D16" s="77">
        <v>1.7193384640576386</v>
      </c>
      <c r="E16" s="77">
        <v>2.6690391459074734</v>
      </c>
      <c r="F16" s="77">
        <v>1.6247855484912705</v>
      </c>
      <c r="G16" s="52">
        <v>9909</v>
      </c>
      <c r="H16" s="77"/>
    </row>
    <row r="17" spans="1:8" ht="15.75" thickBot="1">
      <c r="A17" s="43" t="s">
        <v>19</v>
      </c>
      <c r="B17" s="77">
        <v>0.84507042253521114</v>
      </c>
      <c r="C17" s="77">
        <v>1.0007624857033932</v>
      </c>
      <c r="D17" s="77">
        <v>1.757090012330456</v>
      </c>
      <c r="E17" s="77">
        <v>3.7294332723948811</v>
      </c>
      <c r="F17" s="77">
        <v>1.8234709805591034</v>
      </c>
      <c r="G17" s="52">
        <v>42282</v>
      </c>
      <c r="H17" s="77"/>
    </row>
    <row r="18" spans="1:8" ht="15.75" thickBot="1">
      <c r="A18" s="43" t="s">
        <v>20</v>
      </c>
      <c r="B18" s="77"/>
      <c r="C18" s="77">
        <v>0.90400344382264319</v>
      </c>
      <c r="D18" s="77">
        <v>1.5447608412432532</v>
      </c>
      <c r="E18" s="77">
        <v>3.4267912772585665</v>
      </c>
      <c r="F18" s="77">
        <v>1.5709207659672055</v>
      </c>
      <c r="G18" s="52">
        <v>8721</v>
      </c>
      <c r="H18" s="77"/>
    </row>
    <row r="19" spans="1:8" ht="15.75" thickBot="1">
      <c r="A19" s="43" t="s">
        <v>21</v>
      </c>
      <c r="B19" s="77"/>
      <c r="C19" s="77">
        <v>0.21459227467811159</v>
      </c>
      <c r="D19" s="77">
        <v>1.3397129186602872</v>
      </c>
      <c r="E19" s="77">
        <v>2.3668639053254439</v>
      </c>
      <c r="F19" s="77">
        <v>1.1189634864546525</v>
      </c>
      <c r="G19" s="52">
        <v>1698</v>
      </c>
      <c r="H19" s="77"/>
    </row>
    <row r="20" spans="1:8" ht="15.75" thickBot="1">
      <c r="A20" s="43" t="s">
        <v>22</v>
      </c>
      <c r="B20" s="77">
        <v>0.3546099290780142</v>
      </c>
      <c r="C20" s="77">
        <v>1.1284221324613708</v>
      </c>
      <c r="D20" s="77">
        <v>1.9911583941343494</v>
      </c>
      <c r="E20" s="77">
        <v>4.0138224348750668</v>
      </c>
      <c r="F20" s="77">
        <v>1.8410268145035467</v>
      </c>
      <c r="G20" s="52">
        <v>48071</v>
      </c>
      <c r="H20" s="77">
        <v>0.11299435028248588</v>
      </c>
    </row>
    <row r="21" spans="1:8" ht="15.75" thickBot="1">
      <c r="A21" s="43" t="s">
        <v>23</v>
      </c>
      <c r="B21" s="77">
        <v>0.43478260869565216</v>
      </c>
      <c r="C21" s="77">
        <v>1.2613041408852927</v>
      </c>
      <c r="D21" s="77">
        <v>1.9142066420664208</v>
      </c>
      <c r="E21" s="77">
        <v>3.0769230769230771</v>
      </c>
      <c r="F21" s="77">
        <v>1.8079174315104078</v>
      </c>
      <c r="G21" s="52">
        <v>28873</v>
      </c>
      <c r="H21" s="77"/>
    </row>
    <row r="22" spans="1:8" ht="15.75" thickBot="1">
      <c r="A22" s="43" t="s">
        <v>24</v>
      </c>
      <c r="B22" s="77"/>
      <c r="C22" s="77">
        <v>0.64635272391505072</v>
      </c>
      <c r="D22" s="77">
        <v>1.5719467956469164</v>
      </c>
      <c r="E22" s="77">
        <v>1.3123359580052494</v>
      </c>
      <c r="F22" s="77">
        <v>1.2804418779814211</v>
      </c>
      <c r="G22" s="52">
        <v>3983</v>
      </c>
      <c r="H22" s="77"/>
    </row>
    <row r="23" spans="1:8" ht="15.75" thickBot="1">
      <c r="A23" s="43" t="s">
        <v>25</v>
      </c>
      <c r="B23" s="77">
        <v>0.55248618784530379</v>
      </c>
      <c r="C23" s="77">
        <v>0.95151789759854999</v>
      </c>
      <c r="D23" s="77">
        <v>1.0907347476926765</v>
      </c>
      <c r="E23" s="77">
        <v>1.9182652210175146</v>
      </c>
      <c r="F23" s="77">
        <v>1.1105609393789346</v>
      </c>
      <c r="G23" s="52">
        <v>14137</v>
      </c>
      <c r="H23" s="77"/>
    </row>
    <row r="24" spans="1:8" ht="15.75" thickBot="1">
      <c r="A24" s="43" t="s">
        <v>26</v>
      </c>
      <c r="B24" s="77">
        <v>0.95137420718816068</v>
      </c>
      <c r="C24" s="77">
        <v>1.2235088485907799</v>
      </c>
      <c r="D24" s="77">
        <v>2.0839954597048806</v>
      </c>
      <c r="E24" s="77">
        <v>3.2166508987701041</v>
      </c>
      <c r="F24" s="77">
        <v>1.8524088835413848</v>
      </c>
      <c r="G24" s="52">
        <v>39894</v>
      </c>
      <c r="H24" s="77">
        <v>0.13531799729364005</v>
      </c>
    </row>
    <row r="25" spans="1:8" ht="15.75" thickBot="1">
      <c r="A25" s="43" t="s">
        <v>27</v>
      </c>
      <c r="B25" s="77">
        <v>1.098901098901099</v>
      </c>
      <c r="C25" s="77">
        <v>1.1807447774750226</v>
      </c>
      <c r="D25" s="77">
        <v>1.7180860890448919</v>
      </c>
      <c r="E25" s="77">
        <v>2.9803921568627452</v>
      </c>
      <c r="F25" s="77">
        <v>1.7582906743823727</v>
      </c>
      <c r="G25" s="52">
        <v>8986</v>
      </c>
      <c r="H25" s="77"/>
    </row>
    <row r="26" spans="1:8" ht="15.75" thickBot="1">
      <c r="A26" s="9" t="s">
        <v>28</v>
      </c>
      <c r="B26" s="78">
        <v>0.5440468717304876</v>
      </c>
      <c r="C26" s="78">
        <v>1.0842946445833601</v>
      </c>
      <c r="D26" s="78">
        <v>1.7907453910700069</v>
      </c>
      <c r="E26" s="78">
        <v>3.0701558522752648</v>
      </c>
      <c r="F26" s="78">
        <v>1.7082918690087403</v>
      </c>
      <c r="G26" s="53">
        <v>435113</v>
      </c>
      <c r="H26" s="78">
        <v>6.7267590474909197E-2</v>
      </c>
    </row>
    <row r="27" spans="1:8" ht="15.75" thickTop="1"/>
  </sheetData>
  <mergeCells count="5">
    <mergeCell ref="A1:H1"/>
    <mergeCell ref="A3:A4"/>
    <mergeCell ref="B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G22"/>
  <sheetViews>
    <sheetView workbookViewId="0">
      <selection activeCell="E12" sqref="E12"/>
    </sheetView>
  </sheetViews>
  <sheetFormatPr defaultColWidth="8.85546875" defaultRowHeight="15"/>
  <cols>
    <col min="1" max="16384" width="8.85546875" style="258"/>
  </cols>
  <sheetData>
    <row r="1" spans="1:6" ht="45" customHeight="1">
      <c r="A1" s="344" t="s">
        <v>278</v>
      </c>
      <c r="B1" s="344"/>
      <c r="C1" s="344"/>
      <c r="D1" s="344"/>
      <c r="E1" s="344"/>
      <c r="F1" s="344"/>
    </row>
    <row r="2" spans="1:6" ht="15.75" thickBot="1"/>
    <row r="3" spans="1:6" ht="16.5" thickTop="1" thickBot="1">
      <c r="A3" s="393" t="s">
        <v>279</v>
      </c>
      <c r="B3" s="356" t="s">
        <v>115</v>
      </c>
      <c r="C3" s="356"/>
      <c r="D3" s="356"/>
      <c r="E3" s="356"/>
      <c r="F3" s="393" t="s">
        <v>28</v>
      </c>
    </row>
    <row r="4" spans="1:6" ht="15.75" thickBot="1">
      <c r="A4" s="394"/>
      <c r="B4" s="20" t="s">
        <v>110</v>
      </c>
      <c r="C4" s="20" t="s">
        <v>111</v>
      </c>
      <c r="D4" s="20" t="s">
        <v>112</v>
      </c>
      <c r="E4" s="20" t="s">
        <v>113</v>
      </c>
      <c r="F4" s="394"/>
    </row>
    <row r="5" spans="1:6" ht="15.75" thickBot="1">
      <c r="A5" s="43" t="s">
        <v>280</v>
      </c>
      <c r="B5" s="77">
        <v>0.52619537863189203</v>
      </c>
      <c r="C5" s="77">
        <v>1.0067983455274747</v>
      </c>
      <c r="D5" s="77">
        <v>1.4191023516553256</v>
      </c>
      <c r="E5" s="77">
        <v>1.5597621578146095</v>
      </c>
      <c r="F5" s="77">
        <v>1.2996426181198697</v>
      </c>
    </row>
    <row r="6" spans="1:6" ht="15.75" thickBot="1">
      <c r="A6" s="43" t="s">
        <v>281</v>
      </c>
      <c r="B6" s="77">
        <v>0</v>
      </c>
      <c r="C6" s="77">
        <v>16.129032258064516</v>
      </c>
      <c r="D6" s="77">
        <v>16.411841249186725</v>
      </c>
      <c r="E6" s="77">
        <v>15.039768618944324</v>
      </c>
      <c r="F6" s="77">
        <v>15.863508485343496</v>
      </c>
    </row>
    <row r="7" spans="1:6" ht="15.75" thickBot="1">
      <c r="A7" s="9" t="s">
        <v>28</v>
      </c>
      <c r="B7" s="78">
        <v>0.52511415525114158</v>
      </c>
      <c r="C7" s="78">
        <v>1.1025103859674039</v>
      </c>
      <c r="D7" s="78">
        <v>1.8146164804421332</v>
      </c>
      <c r="E7" s="78">
        <v>2.9952261177557618</v>
      </c>
      <c r="F7" s="78">
        <v>1.7121368681338451</v>
      </c>
    </row>
    <row r="8" spans="1:6" ht="15.75" thickTop="1"/>
    <row r="9" spans="1:6">
      <c r="A9" s="244"/>
    </row>
    <row r="20" spans="4:7">
      <c r="D20" s="259"/>
      <c r="E20" s="259"/>
      <c r="F20" s="259"/>
      <c r="G20" s="259"/>
    </row>
    <row r="21" spans="4:7">
      <c r="D21" s="259"/>
      <c r="E21" s="259"/>
      <c r="G21" s="259"/>
    </row>
    <row r="22" spans="4:7">
      <c r="D22" s="259"/>
      <c r="E22" s="259"/>
      <c r="F22" s="259"/>
      <c r="G22" s="259"/>
    </row>
  </sheetData>
  <mergeCells count="4">
    <mergeCell ref="A1:F1"/>
    <mergeCell ref="A3:A4"/>
    <mergeCell ref="B3:E3"/>
    <mergeCell ref="F3:F4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Foglio54">
    <tabColor rgb="FF92D050"/>
  </sheetPr>
  <dimension ref="A1:H13"/>
  <sheetViews>
    <sheetView workbookViewId="0">
      <selection activeCell="A14" sqref="A14"/>
    </sheetView>
  </sheetViews>
  <sheetFormatPr defaultColWidth="8.85546875" defaultRowHeight="15"/>
  <cols>
    <col min="1" max="1" width="24.140625" customWidth="1"/>
    <col min="3" max="3" width="9.42578125" bestFit="1" customWidth="1"/>
    <col min="5" max="5" width="9.42578125" bestFit="1" customWidth="1"/>
    <col min="7" max="7" width="9.42578125" bestFit="1" customWidth="1"/>
  </cols>
  <sheetData>
    <row r="1" spans="1:8" ht="21.75" customHeight="1">
      <c r="A1" s="344" t="s">
        <v>282</v>
      </c>
      <c r="B1" s="344"/>
      <c r="C1" s="344"/>
      <c r="D1" s="344"/>
      <c r="E1" s="344"/>
      <c r="F1" s="344"/>
      <c r="G1" s="344"/>
    </row>
    <row r="2" spans="1:8" ht="15.75" thickBot="1"/>
    <row r="3" spans="1:8" ht="16.5" thickTop="1" thickBot="1">
      <c r="A3" s="349" t="s">
        <v>107</v>
      </c>
      <c r="B3" s="383" t="s">
        <v>283</v>
      </c>
      <c r="C3" s="383"/>
      <c r="D3" s="383"/>
      <c r="E3" s="383"/>
      <c r="F3" s="349" t="s">
        <v>284</v>
      </c>
      <c r="G3" s="349"/>
    </row>
    <row r="4" spans="1:8" ht="15.75" thickBot="1">
      <c r="A4" s="350"/>
      <c r="B4" s="361" t="s">
        <v>285</v>
      </c>
      <c r="C4" s="361"/>
      <c r="D4" s="361" t="s">
        <v>286</v>
      </c>
      <c r="E4" s="361"/>
      <c r="F4" s="351"/>
      <c r="G4" s="351"/>
    </row>
    <row r="5" spans="1:8" ht="15.75" thickBot="1">
      <c r="A5" s="351"/>
      <c r="B5" s="62" t="s">
        <v>287</v>
      </c>
      <c r="C5" s="62" t="s">
        <v>62</v>
      </c>
      <c r="D5" s="62" t="s">
        <v>287</v>
      </c>
      <c r="E5" s="62" t="s">
        <v>62</v>
      </c>
      <c r="F5" s="62" t="s">
        <v>287</v>
      </c>
      <c r="G5" s="62" t="s">
        <v>62</v>
      </c>
    </row>
    <row r="6" spans="1:8" ht="15.75" thickBot="1">
      <c r="A6" s="63" t="s">
        <v>110</v>
      </c>
      <c r="B6" s="7">
        <v>2629</v>
      </c>
      <c r="C6" s="69">
        <v>1.1582824464476107</v>
      </c>
      <c r="D6" s="7">
        <v>1114</v>
      </c>
      <c r="E6" s="69">
        <v>1.6748900249673047</v>
      </c>
      <c r="F6" s="7">
        <v>3743</v>
      </c>
      <c r="G6" s="69">
        <v>1.2769950497742479</v>
      </c>
    </row>
    <row r="7" spans="1:8" ht="15.75" thickBot="1">
      <c r="A7" s="63" t="s">
        <v>111</v>
      </c>
      <c r="B7" s="7">
        <v>61117</v>
      </c>
      <c r="C7" s="69">
        <v>26.933481367909977</v>
      </c>
      <c r="D7" s="7">
        <v>30435</v>
      </c>
      <c r="E7" s="69">
        <v>45.697598383069788</v>
      </c>
      <c r="F7" s="7">
        <v>91552</v>
      </c>
      <c r="G7" s="69">
        <v>31.238440406897677</v>
      </c>
    </row>
    <row r="8" spans="1:8" ht="15.75" thickBot="1">
      <c r="A8" s="63" t="s">
        <v>112</v>
      </c>
      <c r="B8" s="7">
        <v>142613</v>
      </c>
      <c r="C8" s="69">
        <v>62.826138676676621</v>
      </c>
      <c r="D8" s="7">
        <v>31186</v>
      </c>
      <c r="E8" s="69">
        <v>47.237248840803709</v>
      </c>
      <c r="F8" s="7">
        <v>173799</v>
      </c>
      <c r="G8" s="69">
        <v>59.288473045748788</v>
      </c>
    </row>
    <row r="9" spans="1:8" ht="15.75" thickBot="1">
      <c r="A9" s="63" t="s">
        <v>113</v>
      </c>
      <c r="B9" s="7">
        <v>20564</v>
      </c>
      <c r="C9" s="69">
        <v>9.0565439213301975</v>
      </c>
      <c r="D9" s="7">
        <v>3447</v>
      </c>
      <c r="E9" s="69">
        <v>5.2773154202829629</v>
      </c>
      <c r="F9" s="7">
        <v>24011</v>
      </c>
      <c r="G9" s="69">
        <v>8.1960914975792853</v>
      </c>
    </row>
    <row r="10" spans="1:8" ht="15.75" thickBot="1">
      <c r="A10" s="63" t="s">
        <v>288</v>
      </c>
      <c r="B10" s="7">
        <v>51</v>
      </c>
      <c r="C10" s="69">
        <v>2.5553587635588217E-2</v>
      </c>
      <c r="D10" s="8">
        <v>32</v>
      </c>
      <c r="E10" s="69">
        <v>0.11294733087623351</v>
      </c>
      <c r="F10" s="7">
        <v>83</v>
      </c>
      <c r="G10" s="69">
        <v>4.5558396344448672E-2</v>
      </c>
    </row>
    <row r="11" spans="1:8" ht="15.75" thickBot="1">
      <c r="A11" s="64" t="s">
        <v>28</v>
      </c>
      <c r="B11" s="10">
        <v>226974</v>
      </c>
      <c r="C11" s="70">
        <v>100</v>
      </c>
      <c r="D11" s="10">
        <v>66214</v>
      </c>
      <c r="E11" s="70">
        <v>100</v>
      </c>
      <c r="F11" s="10">
        <v>293188</v>
      </c>
      <c r="G11" s="70">
        <v>100</v>
      </c>
    </row>
    <row r="12" spans="1:8" ht="15.75" thickTop="1"/>
    <row r="13" spans="1:8">
      <c r="H13" s="235"/>
    </row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F26"/>
  <sheetViews>
    <sheetView workbookViewId="0">
      <selection activeCell="A27" sqref="A27"/>
    </sheetView>
  </sheetViews>
  <sheetFormatPr defaultColWidth="8.85546875" defaultRowHeight="15"/>
  <cols>
    <col min="1" max="16384" width="8.85546875" style="258"/>
  </cols>
  <sheetData>
    <row r="1" spans="1:6" ht="30.75" customHeight="1">
      <c r="A1" s="344" t="s">
        <v>289</v>
      </c>
      <c r="B1" s="344"/>
      <c r="C1" s="344"/>
      <c r="D1" s="344"/>
      <c r="E1" s="344"/>
      <c r="F1" s="344"/>
    </row>
    <row r="2" spans="1:6" ht="15.75" thickBot="1"/>
    <row r="3" spans="1:6" ht="39.75" thickTop="1" thickBot="1">
      <c r="A3" s="338" t="s">
        <v>4</v>
      </c>
      <c r="B3" s="338" t="s">
        <v>290</v>
      </c>
      <c r="C3" s="338" t="s">
        <v>291</v>
      </c>
      <c r="D3" s="338" t="s">
        <v>292</v>
      </c>
      <c r="E3" s="338" t="s">
        <v>28</v>
      </c>
      <c r="F3" s="338" t="s">
        <v>47</v>
      </c>
    </row>
    <row r="4" spans="1:6" ht="15.75" thickBot="1">
      <c r="A4" s="6" t="s">
        <v>7</v>
      </c>
      <c r="B4" s="77">
        <v>94.315380984844509</v>
      </c>
      <c r="C4" s="77">
        <v>4.4942052546017095</v>
      </c>
      <c r="D4" s="77">
        <v>1.1904137605537783</v>
      </c>
      <c r="E4" s="77">
        <v>100</v>
      </c>
      <c r="F4" s="77">
        <v>6.9123749084696122</v>
      </c>
    </row>
    <row r="5" spans="1:6" ht="15.75" thickBot="1">
      <c r="A5" s="6" t="s">
        <v>8</v>
      </c>
      <c r="B5" s="77">
        <v>86.416184971098261</v>
      </c>
      <c r="C5" s="77">
        <v>13.583815028901732</v>
      </c>
      <c r="D5" s="77">
        <v>0</v>
      </c>
      <c r="E5" s="77">
        <v>100</v>
      </c>
      <c r="F5" s="77">
        <v>0</v>
      </c>
    </row>
    <row r="6" spans="1:6" ht="15.75" thickBot="1">
      <c r="A6" s="6" t="s">
        <v>9</v>
      </c>
      <c r="B6" s="77">
        <v>95.521532197947138</v>
      </c>
      <c r="C6" s="77">
        <v>3.6680237781218343</v>
      </c>
      <c r="D6" s="77">
        <v>0.81044402393103576</v>
      </c>
      <c r="E6" s="77">
        <v>100</v>
      </c>
      <c r="F6" s="77">
        <v>9.3151444766081362</v>
      </c>
    </row>
    <row r="7" spans="1:6" ht="15.75" thickBot="1">
      <c r="A7" s="6" t="s">
        <v>10</v>
      </c>
      <c r="B7" s="77">
        <v>97.328042328042329</v>
      </c>
      <c r="C7" s="77">
        <v>2.0634920634920633</v>
      </c>
      <c r="D7" s="77">
        <v>0.60846560846560849</v>
      </c>
      <c r="E7" s="77">
        <v>100</v>
      </c>
      <c r="F7" s="77">
        <v>5.4054054054054053</v>
      </c>
    </row>
    <row r="8" spans="1:6" ht="15.75" thickBot="1">
      <c r="A8" s="6" t="s">
        <v>11</v>
      </c>
      <c r="B8" s="77">
        <v>96.223824236182637</v>
      </c>
      <c r="C8" s="77">
        <v>2.7119807758324748</v>
      </c>
      <c r="D8" s="77">
        <v>1.0641949879848953</v>
      </c>
      <c r="E8" s="77">
        <v>100</v>
      </c>
      <c r="F8" s="77">
        <v>10.36923076923077</v>
      </c>
    </row>
    <row r="9" spans="1:6" ht="15.75" thickBot="1">
      <c r="A9" s="6" t="s">
        <v>12</v>
      </c>
      <c r="B9" s="77">
        <v>96.512137411269833</v>
      </c>
      <c r="C9" s="77">
        <v>2.5852247831040223</v>
      </c>
      <c r="D9" s="77">
        <v>0.90263780562615026</v>
      </c>
      <c r="E9" s="77">
        <v>100</v>
      </c>
      <c r="F9" s="77">
        <v>11.30887610757034</v>
      </c>
    </row>
    <row r="10" spans="1:6" ht="15.75" thickBot="1">
      <c r="A10" s="6" t="s">
        <v>13</v>
      </c>
      <c r="B10" s="77">
        <v>96.67603770464693</v>
      </c>
      <c r="C10" s="77">
        <v>2.6294030097569041</v>
      </c>
      <c r="D10" s="77">
        <v>0.69455928559616331</v>
      </c>
      <c r="E10" s="77">
        <v>100</v>
      </c>
      <c r="F10" s="77">
        <v>5.8539623229020705</v>
      </c>
    </row>
    <row r="11" spans="1:6" ht="15.75" thickBot="1">
      <c r="A11" s="6" t="s">
        <v>14</v>
      </c>
      <c r="B11" s="77">
        <v>93.868366772923309</v>
      </c>
      <c r="C11" s="77">
        <v>5.1940746296643541</v>
      </c>
      <c r="D11" s="77">
        <v>0.93755859741233827</v>
      </c>
      <c r="E11" s="77">
        <v>100</v>
      </c>
      <c r="F11" s="77">
        <v>11.323578317259727</v>
      </c>
    </row>
    <row r="12" spans="1:6" ht="15.75" thickBot="1">
      <c r="A12" s="6" t="s">
        <v>15</v>
      </c>
      <c r="B12" s="77">
        <v>93.784678718453549</v>
      </c>
      <c r="C12" s="77">
        <v>4.8863432969393239</v>
      </c>
      <c r="D12" s="77">
        <v>1.3289779846071237</v>
      </c>
      <c r="E12" s="77">
        <v>100</v>
      </c>
      <c r="F12" s="77">
        <v>7.8318967294923088</v>
      </c>
    </row>
    <row r="13" spans="1:6" ht="15.75" thickBot="1">
      <c r="A13" s="6" t="s">
        <v>16</v>
      </c>
      <c r="B13" s="77">
        <v>94.227188081936688</v>
      </c>
      <c r="C13" s="77">
        <v>4.0095437616387333</v>
      </c>
      <c r="D13" s="77">
        <v>1.7632681564245811</v>
      </c>
      <c r="E13" s="77">
        <v>100</v>
      </c>
      <c r="F13" s="77">
        <v>13.098007484575705</v>
      </c>
    </row>
    <row r="14" spans="1:6" ht="15.75" thickBot="1">
      <c r="A14" s="6" t="s">
        <v>17</v>
      </c>
      <c r="B14" s="77">
        <v>93.517406962785117</v>
      </c>
      <c r="C14" s="77">
        <v>5.4021608643457384</v>
      </c>
      <c r="D14" s="77">
        <v>1.0804321728691477</v>
      </c>
      <c r="E14" s="77">
        <v>100</v>
      </c>
      <c r="F14" s="77">
        <v>6.9897275569450645</v>
      </c>
    </row>
    <row r="15" spans="1:6" ht="15.75" thickBot="1">
      <c r="A15" s="6" t="s">
        <v>18</v>
      </c>
      <c r="B15" s="77">
        <v>94.273995077932724</v>
      </c>
      <c r="C15" s="77">
        <v>4.6431501230516812</v>
      </c>
      <c r="D15" s="77">
        <v>1.0828547990155866</v>
      </c>
      <c r="E15" s="77">
        <v>100</v>
      </c>
      <c r="F15" s="77">
        <v>13.973182780522231</v>
      </c>
    </row>
    <row r="16" spans="1:6" ht="15.75" thickBot="1">
      <c r="A16" s="6" t="s">
        <v>19</v>
      </c>
      <c r="B16" s="77"/>
      <c r="C16" s="77"/>
      <c r="D16" s="77"/>
      <c r="E16" s="77" t="s">
        <v>52</v>
      </c>
      <c r="F16" s="77">
        <v>100</v>
      </c>
    </row>
    <row r="17" spans="1:6" ht="15.75" thickBot="1">
      <c r="A17" s="6" t="s">
        <v>20</v>
      </c>
      <c r="B17" s="77">
        <v>81.722488038277504</v>
      </c>
      <c r="C17" s="77">
        <v>6.2966507177033488</v>
      </c>
      <c r="D17" s="77">
        <v>11.98086124401914</v>
      </c>
      <c r="E17" s="77">
        <v>100</v>
      </c>
      <c r="F17" s="77">
        <v>12.037037037037036</v>
      </c>
    </row>
    <row r="18" spans="1:6" ht="15.75" thickBot="1">
      <c r="A18" s="6" t="s">
        <v>21</v>
      </c>
      <c r="B18" s="77">
        <v>96.064581231079714</v>
      </c>
      <c r="C18" s="77">
        <v>1.6145307769929365</v>
      </c>
      <c r="D18" s="77">
        <v>2.320887991927346</v>
      </c>
      <c r="E18" s="77">
        <v>100</v>
      </c>
      <c r="F18" s="77">
        <v>5.7088487155090393</v>
      </c>
    </row>
    <row r="19" spans="1:6" ht="15.75" thickBot="1">
      <c r="A19" s="6" t="s">
        <v>22</v>
      </c>
      <c r="B19" s="77">
        <v>77.893026743314181</v>
      </c>
      <c r="C19" s="77">
        <v>18.532866783304176</v>
      </c>
      <c r="D19" s="77">
        <v>3.5741064733816543</v>
      </c>
      <c r="E19" s="77">
        <v>100</v>
      </c>
      <c r="F19" s="77">
        <v>64.675760384937973</v>
      </c>
    </row>
    <row r="20" spans="1:6" ht="15.75" thickBot="1">
      <c r="A20" s="6" t="s">
        <v>23</v>
      </c>
      <c r="B20" s="77">
        <v>91.682479443390264</v>
      </c>
      <c r="C20" s="77">
        <v>7.0841239721695137</v>
      </c>
      <c r="D20" s="77">
        <v>1.2333965844402277</v>
      </c>
      <c r="E20" s="77">
        <v>100</v>
      </c>
      <c r="F20" s="77">
        <v>44.807121661721069</v>
      </c>
    </row>
    <row r="21" spans="1:6" ht="15.75" thickBot="1">
      <c r="A21" s="6" t="s">
        <v>24</v>
      </c>
      <c r="B21" s="77">
        <v>89.411206077872734</v>
      </c>
      <c r="C21" s="77">
        <v>9.116809116809117</v>
      </c>
      <c r="D21" s="77">
        <v>1.4719848053181388</v>
      </c>
      <c r="E21" s="77">
        <v>100</v>
      </c>
      <c r="F21" s="77">
        <v>18.054474708171206</v>
      </c>
    </row>
    <row r="22" spans="1:6" ht="15.75" thickBot="1">
      <c r="A22" s="6" t="s">
        <v>25</v>
      </c>
      <c r="B22" s="77">
        <v>80.2275960170697</v>
      </c>
      <c r="C22" s="77">
        <v>16.429587482219059</v>
      </c>
      <c r="D22" s="77">
        <v>3.3428165007112378</v>
      </c>
      <c r="E22" s="77">
        <v>100</v>
      </c>
      <c r="F22" s="77">
        <v>37.622005323868677</v>
      </c>
    </row>
    <row r="23" spans="1:6" ht="15.75" thickBot="1">
      <c r="A23" s="6" t="s">
        <v>26</v>
      </c>
      <c r="B23" s="77">
        <v>88.684436801375753</v>
      </c>
      <c r="C23" s="77">
        <v>10.312410432788765</v>
      </c>
      <c r="D23" s="77">
        <v>1.0031527658354829</v>
      </c>
      <c r="E23" s="77">
        <v>100</v>
      </c>
      <c r="F23" s="77">
        <v>26.246142138417959</v>
      </c>
    </row>
    <row r="24" spans="1:6" ht="15.75" thickBot="1">
      <c r="A24" s="6" t="s">
        <v>27</v>
      </c>
      <c r="B24" s="77">
        <v>84.946612987922293</v>
      </c>
      <c r="C24" s="77">
        <v>15.053387012077717</v>
      </c>
      <c r="D24" s="77">
        <v>0</v>
      </c>
      <c r="E24" s="77">
        <v>100</v>
      </c>
      <c r="F24" s="77">
        <v>0</v>
      </c>
    </row>
    <row r="25" spans="1:6" ht="15.75" thickBot="1">
      <c r="A25" s="9" t="s">
        <v>28</v>
      </c>
      <c r="B25" s="78">
        <v>92.741434598379627</v>
      </c>
      <c r="C25" s="78">
        <v>5.8047359873388018</v>
      </c>
      <c r="D25" s="78">
        <v>1.4538294142815738</v>
      </c>
      <c r="E25" s="78">
        <v>100</v>
      </c>
      <c r="F25" s="78">
        <v>26.134873004329474</v>
      </c>
    </row>
    <row r="26" spans="1:6" ht="15.75" thickTop="1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Foglio56">
    <tabColor rgb="FF92D050"/>
  </sheetPr>
  <dimension ref="A1:E29"/>
  <sheetViews>
    <sheetView zoomScale="80" zoomScaleNormal="80" workbookViewId="0">
      <selection activeCell="A28" sqref="A28"/>
    </sheetView>
  </sheetViews>
  <sheetFormatPr defaultColWidth="8.85546875" defaultRowHeight="15"/>
  <cols>
    <col min="1" max="1" width="18.140625" customWidth="1"/>
    <col min="3" max="3" width="11.7109375" customWidth="1"/>
  </cols>
  <sheetData>
    <row r="1" spans="1:5" ht="45.75" customHeight="1">
      <c r="A1" s="344" t="s">
        <v>293</v>
      </c>
      <c r="B1" s="344"/>
      <c r="C1" s="344"/>
      <c r="D1" s="344"/>
      <c r="E1" s="344"/>
    </row>
    <row r="2" spans="1:5" ht="15.75" thickBot="1"/>
    <row r="3" spans="1:5" ht="25.5" customHeight="1" thickTop="1" thickBot="1">
      <c r="A3" s="346" t="s">
        <v>4</v>
      </c>
      <c r="B3" s="393" t="s">
        <v>49</v>
      </c>
      <c r="C3" s="356" t="s">
        <v>247</v>
      </c>
      <c r="D3" s="356"/>
      <c r="E3" s="346" t="s">
        <v>28</v>
      </c>
    </row>
    <row r="4" spans="1:5" ht="15.75" thickBot="1">
      <c r="A4" s="347"/>
      <c r="B4" s="394"/>
      <c r="C4" s="20" t="s">
        <v>248</v>
      </c>
      <c r="D4" s="20" t="s">
        <v>249</v>
      </c>
      <c r="E4" s="347"/>
    </row>
    <row r="5" spans="1:5" ht="15.75" thickBot="1">
      <c r="A5" s="6" t="s">
        <v>7</v>
      </c>
      <c r="B5" s="69">
        <v>26.8</v>
      </c>
      <c r="C5" s="86"/>
      <c r="D5" s="86">
        <v>90.4</v>
      </c>
      <c r="E5" s="69">
        <v>27.013930950938825</v>
      </c>
    </row>
    <row r="6" spans="1:5" ht="15.75" thickBot="1">
      <c r="A6" s="6" t="s">
        <v>8</v>
      </c>
      <c r="B6" s="69">
        <v>20.6</v>
      </c>
      <c r="C6" s="86"/>
      <c r="D6" s="86"/>
      <c r="E6" s="69">
        <v>20.551090700344432</v>
      </c>
    </row>
    <row r="7" spans="1:5" ht="15.75" thickBot="1">
      <c r="A7" s="6" t="s">
        <v>9</v>
      </c>
      <c r="B7" s="69">
        <v>23.4</v>
      </c>
      <c r="C7" s="69">
        <v>25.5</v>
      </c>
      <c r="D7" s="69"/>
      <c r="E7" s="69">
        <v>23.586055259741983</v>
      </c>
    </row>
    <row r="8" spans="1:5" ht="15.75" thickBot="1">
      <c r="A8" s="6" t="s">
        <v>10</v>
      </c>
      <c r="B8" s="69">
        <v>26.4</v>
      </c>
      <c r="C8" s="86"/>
      <c r="D8" s="69"/>
      <c r="E8" s="69">
        <v>26.395284582796098</v>
      </c>
    </row>
    <row r="9" spans="1:5" ht="15.75" thickBot="1">
      <c r="A9" s="6" t="s">
        <v>11</v>
      </c>
      <c r="B9" s="69">
        <v>18.7</v>
      </c>
      <c r="C9" s="86"/>
      <c r="D9" s="86"/>
      <c r="E9" s="69">
        <v>18.52594635246929</v>
      </c>
    </row>
    <row r="10" spans="1:5" ht="15.75" thickBot="1">
      <c r="A10" s="6" t="s">
        <v>12</v>
      </c>
      <c r="B10" s="69">
        <v>25.4</v>
      </c>
      <c r="C10" s="86"/>
      <c r="D10" s="86"/>
      <c r="E10" s="69">
        <v>25.322847441887458</v>
      </c>
    </row>
    <row r="11" spans="1:5" ht="15.75" thickBot="1">
      <c r="A11" s="6" t="s">
        <v>13</v>
      </c>
      <c r="B11" s="69">
        <v>20.9</v>
      </c>
      <c r="C11" s="69">
        <v>24.1</v>
      </c>
      <c r="D11" s="86"/>
      <c r="E11" s="69">
        <v>21.112748710390566</v>
      </c>
    </row>
    <row r="12" spans="1:5" ht="15.75" thickBot="1">
      <c r="A12" s="6" t="s">
        <v>14</v>
      </c>
      <c r="B12" s="69">
        <v>30.7</v>
      </c>
      <c r="C12" s="86"/>
      <c r="D12" s="86"/>
      <c r="E12" s="69">
        <v>30.650724304437805</v>
      </c>
    </row>
    <row r="13" spans="1:5" ht="15.75" thickBot="1">
      <c r="A13" s="6" t="s">
        <v>15</v>
      </c>
      <c r="B13" s="69">
        <v>25.2</v>
      </c>
      <c r="C13" s="69"/>
      <c r="D13" s="86"/>
      <c r="E13" s="69">
        <v>25.089594661393971</v>
      </c>
    </row>
    <row r="14" spans="1:5" ht="15.75" thickBot="1">
      <c r="A14" s="6" t="s">
        <v>16</v>
      </c>
      <c r="B14" s="69">
        <v>20.8</v>
      </c>
      <c r="C14" s="86"/>
      <c r="D14" s="69">
        <v>55.6</v>
      </c>
      <c r="E14" s="69">
        <v>20.799455280970882</v>
      </c>
    </row>
    <row r="15" spans="1:5" ht="15.75" thickBot="1">
      <c r="A15" s="6" t="s">
        <v>17</v>
      </c>
      <c r="B15" s="69">
        <v>22.1</v>
      </c>
      <c r="C15" s="86"/>
      <c r="D15" s="86"/>
      <c r="E15" s="69">
        <v>22.055674518201286</v>
      </c>
    </row>
    <row r="16" spans="1:5" ht="15.75" thickBot="1">
      <c r="A16" s="6" t="s">
        <v>18</v>
      </c>
      <c r="B16" s="69">
        <v>28.5</v>
      </c>
      <c r="C16" s="69"/>
      <c r="D16" s="86"/>
      <c r="E16" s="69">
        <v>28.499344030679179</v>
      </c>
    </row>
    <row r="17" spans="1:5" ht="15.75" thickBot="1">
      <c r="A17" s="6" t="s">
        <v>19</v>
      </c>
      <c r="B17" s="69">
        <v>36.9</v>
      </c>
      <c r="C17" s="69">
        <v>34.9</v>
      </c>
      <c r="D17" s="69">
        <v>75.8</v>
      </c>
      <c r="E17" s="69">
        <v>37.060687763114323</v>
      </c>
    </row>
    <row r="18" spans="1:5" ht="15.75" thickBot="1">
      <c r="A18" s="6" t="s">
        <v>20</v>
      </c>
      <c r="B18" s="69">
        <v>31.9</v>
      </c>
      <c r="C18" s="86"/>
      <c r="D18" s="86"/>
      <c r="E18" s="69">
        <v>31.888544891640869</v>
      </c>
    </row>
    <row r="19" spans="1:5" ht="15.75" thickBot="1">
      <c r="A19" s="6" t="s">
        <v>21</v>
      </c>
      <c r="B19" s="69">
        <v>38.1</v>
      </c>
      <c r="C19" s="86"/>
      <c r="D19" s="86"/>
      <c r="E19" s="69">
        <v>38.103651354534747</v>
      </c>
    </row>
    <row r="20" spans="1:5" ht="15.75" thickBot="1">
      <c r="A20" s="6" t="s">
        <v>22</v>
      </c>
      <c r="B20" s="69">
        <v>47.3</v>
      </c>
      <c r="C20" s="69">
        <v>59.8</v>
      </c>
      <c r="D20" s="69"/>
      <c r="E20" s="69">
        <v>52.8697135487092</v>
      </c>
    </row>
    <row r="21" spans="1:5" ht="15.75" thickBot="1">
      <c r="A21" s="6" t="s">
        <v>23</v>
      </c>
      <c r="B21" s="69">
        <v>39.700000000000003</v>
      </c>
      <c r="C21" s="69">
        <v>46.7</v>
      </c>
      <c r="D21" s="86"/>
      <c r="E21" s="69">
        <v>40.47379905101652</v>
      </c>
    </row>
    <row r="22" spans="1:5" ht="15.75" thickBot="1">
      <c r="A22" s="6" t="s">
        <v>24</v>
      </c>
      <c r="B22" s="69">
        <v>35.5</v>
      </c>
      <c r="C22" s="86"/>
      <c r="D22" s="86"/>
      <c r="E22" s="69">
        <v>35.475772031132315</v>
      </c>
    </row>
    <row r="23" spans="1:5" ht="15.75" thickBot="1">
      <c r="A23" s="6" t="s">
        <v>25</v>
      </c>
      <c r="B23" s="69">
        <v>36.5</v>
      </c>
      <c r="C23" s="69">
        <v>32.6</v>
      </c>
      <c r="D23" s="86"/>
      <c r="E23" s="69">
        <v>36.224092806111621</v>
      </c>
    </row>
    <row r="24" spans="1:5" ht="15.75" thickBot="1">
      <c r="A24" s="6" t="s">
        <v>26</v>
      </c>
      <c r="B24" s="69">
        <v>39.299999999999997</v>
      </c>
      <c r="C24" s="69">
        <v>48.6</v>
      </c>
      <c r="D24" s="86"/>
      <c r="E24" s="69">
        <v>40.489797964606204</v>
      </c>
    </row>
    <row r="25" spans="1:5" ht="15.75" thickBot="1">
      <c r="A25" s="6" t="s">
        <v>27</v>
      </c>
      <c r="B25" s="69">
        <v>35.6</v>
      </c>
      <c r="C25" s="69">
        <v>53.5</v>
      </c>
      <c r="D25" s="86"/>
      <c r="E25" s="69">
        <v>36.423325172490536</v>
      </c>
    </row>
    <row r="26" spans="1:5" ht="15.75" thickBot="1">
      <c r="A26" s="9" t="s">
        <v>28</v>
      </c>
      <c r="B26" s="70">
        <v>30.464974525290817</v>
      </c>
      <c r="C26" s="70">
        <v>47.58503626303375</v>
      </c>
      <c r="D26" s="70">
        <v>77.874564459930312</v>
      </c>
      <c r="E26" s="70">
        <v>32.314136270166578</v>
      </c>
    </row>
    <row r="27" spans="1:5" ht="15.75" thickTop="1"/>
    <row r="29" spans="1:5" s="258" customFormat="1"/>
  </sheetData>
  <mergeCells count="5">
    <mergeCell ref="A1:E1"/>
    <mergeCell ref="A3:A4"/>
    <mergeCell ref="B3:B4"/>
    <mergeCell ref="C3:D3"/>
    <mergeCell ref="E3:E4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Foglio57">
    <tabColor rgb="FF92D050"/>
  </sheetPr>
  <dimension ref="A1:E27"/>
  <sheetViews>
    <sheetView zoomScale="90" zoomScaleNormal="90" workbookViewId="0">
      <selection activeCell="A28" sqref="A28"/>
    </sheetView>
  </sheetViews>
  <sheetFormatPr defaultColWidth="8.85546875" defaultRowHeight="15"/>
  <cols>
    <col min="1" max="1" width="19.7109375" customWidth="1"/>
    <col min="2" max="2" width="9.28515625" customWidth="1"/>
  </cols>
  <sheetData>
    <row r="1" spans="1:5" ht="54.75" customHeight="1">
      <c r="A1" s="344" t="s">
        <v>294</v>
      </c>
      <c r="B1" s="344"/>
      <c r="C1" s="344"/>
      <c r="D1" s="344"/>
      <c r="E1" s="344"/>
    </row>
    <row r="2" spans="1:5" ht="15.75" thickBot="1"/>
    <row r="3" spans="1:5" ht="22.5" customHeight="1" thickTop="1" thickBot="1">
      <c r="A3" s="393" t="s">
        <v>4</v>
      </c>
      <c r="B3" s="356" t="s">
        <v>129</v>
      </c>
      <c r="C3" s="356"/>
      <c r="D3" s="346" t="s">
        <v>108</v>
      </c>
      <c r="E3" s="346" t="s">
        <v>212</v>
      </c>
    </row>
    <row r="4" spans="1:5" ht="15.75" thickBot="1">
      <c r="A4" s="394"/>
      <c r="B4" s="20" t="s">
        <v>130</v>
      </c>
      <c r="C4" s="20" t="s">
        <v>131</v>
      </c>
      <c r="D4" s="347"/>
      <c r="E4" s="347"/>
    </row>
    <row r="5" spans="1:5" ht="15.75" thickBot="1">
      <c r="A5" s="43" t="s">
        <v>7</v>
      </c>
      <c r="B5" s="69">
        <v>27.64828407062091</v>
      </c>
      <c r="C5" s="69">
        <v>25.42631712904047</v>
      </c>
      <c r="D5" s="52">
        <v>28067</v>
      </c>
      <c r="E5" s="69">
        <v>0.11884325894625644</v>
      </c>
    </row>
    <row r="6" spans="1:5" ht="15.75" thickBot="1">
      <c r="A6" s="43" t="s">
        <v>8</v>
      </c>
      <c r="B6" s="69">
        <v>20.754716981132077</v>
      </c>
      <c r="C6" s="69">
        <v>19.780219780219781</v>
      </c>
      <c r="D6" s="52">
        <v>871</v>
      </c>
      <c r="E6" s="69">
        <v>0</v>
      </c>
    </row>
    <row r="7" spans="1:5" ht="15.75" thickBot="1">
      <c r="A7" s="43" t="s">
        <v>9</v>
      </c>
      <c r="B7" s="69">
        <v>23.503304824853807</v>
      </c>
      <c r="C7" s="69">
        <v>23.782959250381346</v>
      </c>
      <c r="D7" s="52">
        <v>75498</v>
      </c>
      <c r="E7" s="69">
        <v>6.1811643065857493E-2</v>
      </c>
    </row>
    <row r="8" spans="1:5" ht="15.75" thickBot="1">
      <c r="A8" s="43" t="s">
        <v>10</v>
      </c>
      <c r="B8" s="69">
        <v>26.219081272084804</v>
      </c>
      <c r="C8" s="69">
        <v>27.027027027027028</v>
      </c>
      <c r="D8" s="52">
        <v>5429</v>
      </c>
      <c r="E8" s="69">
        <v>0</v>
      </c>
    </row>
    <row r="9" spans="1:5" ht="15.75" thickBot="1">
      <c r="A9" s="43" t="s">
        <v>11</v>
      </c>
      <c r="B9" s="69">
        <v>18.762746430999318</v>
      </c>
      <c r="C9" s="69">
        <v>17.860553963705826</v>
      </c>
      <c r="D9" s="52">
        <v>3989</v>
      </c>
      <c r="E9" s="69">
        <v>0</v>
      </c>
    </row>
    <row r="10" spans="1:5" ht="15.75" thickBot="1">
      <c r="A10" s="43" t="s">
        <v>12</v>
      </c>
      <c r="B10" s="69">
        <v>25.222418105038745</v>
      </c>
      <c r="C10" s="69">
        <v>25.614631221267242</v>
      </c>
      <c r="D10" s="52">
        <v>34459</v>
      </c>
      <c r="E10" s="69">
        <v>0.1262191623637407</v>
      </c>
    </row>
    <row r="11" spans="1:5" ht="15.75" thickBot="1">
      <c r="A11" s="43" t="s">
        <v>13</v>
      </c>
      <c r="B11" s="69">
        <v>20.817968488099229</v>
      </c>
      <c r="C11" s="69">
        <v>21.919704660821413</v>
      </c>
      <c r="D11" s="52">
        <v>8142</v>
      </c>
      <c r="E11" s="69">
        <v>0.11648223645894001</v>
      </c>
    </row>
    <row r="12" spans="1:5" ht="15.75" thickBot="1">
      <c r="A12" s="43" t="s">
        <v>14</v>
      </c>
      <c r="B12" s="69">
        <v>31.359867330016584</v>
      </c>
      <c r="C12" s="69">
        <v>29.060150375939848</v>
      </c>
      <c r="D12" s="52">
        <v>8698</v>
      </c>
      <c r="E12" s="69">
        <v>7.5075075075075076E-2</v>
      </c>
    </row>
    <row r="13" spans="1:5" ht="15.75" thickBot="1">
      <c r="A13" s="43" t="s">
        <v>15</v>
      </c>
      <c r="B13" s="69">
        <v>25.38644748517256</v>
      </c>
      <c r="C13" s="69">
        <v>24.513831826896741</v>
      </c>
      <c r="D13" s="52">
        <v>32368</v>
      </c>
      <c r="E13" s="69">
        <v>0</v>
      </c>
    </row>
    <row r="14" spans="1:5" ht="15.75" thickBot="1">
      <c r="A14" s="43" t="s">
        <v>16</v>
      </c>
      <c r="B14" s="69">
        <v>21.163066162784141</v>
      </c>
      <c r="C14" s="69">
        <v>19.888033589923023</v>
      </c>
      <c r="D14" s="52">
        <v>24967</v>
      </c>
      <c r="E14" s="69">
        <v>0.38662284941040015</v>
      </c>
    </row>
    <row r="15" spans="1:5" ht="15.75" thickBot="1">
      <c r="A15" s="43" t="s">
        <v>17</v>
      </c>
      <c r="B15" s="69">
        <v>22.061328790459967</v>
      </c>
      <c r="C15" s="69">
        <v>22.050147492625367</v>
      </c>
      <c r="D15" s="52">
        <v>6071</v>
      </c>
      <c r="E15" s="69">
        <v>0.29962546816479402</v>
      </c>
    </row>
    <row r="16" spans="1:5" ht="15.75" thickBot="1">
      <c r="A16" s="43" t="s">
        <v>18</v>
      </c>
      <c r="B16" s="69">
        <v>27.823945829485996</v>
      </c>
      <c r="C16" s="69">
        <v>27.432432432432428</v>
      </c>
      <c r="D16" s="52">
        <v>9909</v>
      </c>
      <c r="E16" s="69">
        <v>16.83905668183699</v>
      </c>
    </row>
    <row r="17" spans="1:5" ht="15.75" thickBot="1">
      <c r="A17" s="43" t="s">
        <v>19</v>
      </c>
      <c r="B17" s="69">
        <v>37.363299490856505</v>
      </c>
      <c r="C17" s="69">
        <v>35.955550665639784</v>
      </c>
      <c r="D17" s="52">
        <v>42282</v>
      </c>
      <c r="E17" s="69">
        <v>0</v>
      </c>
    </row>
    <row r="18" spans="1:5" ht="15.75" thickBot="1">
      <c r="A18" s="43" t="s">
        <v>20</v>
      </c>
      <c r="B18" s="69">
        <v>32.483723507411</v>
      </c>
      <c r="C18" s="69">
        <v>29.047301798800802</v>
      </c>
      <c r="D18" s="52">
        <v>8721</v>
      </c>
      <c r="E18" s="69">
        <v>0</v>
      </c>
    </row>
    <row r="19" spans="1:5" ht="15.75" thickBot="1">
      <c r="A19" s="43" t="s">
        <v>21</v>
      </c>
      <c r="B19" s="69">
        <v>38.171091445427727</v>
      </c>
      <c r="C19" s="69">
        <v>0</v>
      </c>
      <c r="D19" s="52">
        <v>1698</v>
      </c>
      <c r="E19" s="69">
        <v>0</v>
      </c>
    </row>
    <row r="20" spans="1:5" ht="15.75" thickBot="1">
      <c r="A20" s="43" t="s">
        <v>22</v>
      </c>
      <c r="B20" s="69">
        <v>53.462690570930391</v>
      </c>
      <c r="C20" s="69">
        <v>45.271507016473464</v>
      </c>
      <c r="D20" s="52">
        <v>48071</v>
      </c>
      <c r="E20" s="69">
        <v>5.905511811023622E-2</v>
      </c>
    </row>
    <row r="21" spans="1:5" ht="15.75" thickBot="1">
      <c r="A21" s="43" t="s">
        <v>23</v>
      </c>
      <c r="B21" s="69">
        <v>40.988449157356563</v>
      </c>
      <c r="C21" s="69">
        <v>35.026412027631046</v>
      </c>
      <c r="D21" s="52">
        <v>28873</v>
      </c>
      <c r="E21" s="69">
        <v>8.5579803166452705E-3</v>
      </c>
    </row>
    <row r="22" spans="1:5" ht="15.75" thickBot="1">
      <c r="A22" s="43" t="s">
        <v>24</v>
      </c>
      <c r="B22" s="69">
        <v>35.455460493205834</v>
      </c>
      <c r="C22" s="69">
        <v>33.333333333333329</v>
      </c>
      <c r="D22" s="52">
        <v>3983</v>
      </c>
      <c r="E22" s="69">
        <v>0.14174344436569808</v>
      </c>
    </row>
    <row r="23" spans="1:5" ht="15.75" thickBot="1">
      <c r="A23" s="43" t="s">
        <v>25</v>
      </c>
      <c r="B23" s="69">
        <v>36.653481012658226</v>
      </c>
      <c r="C23" s="69">
        <v>32.553475935828878</v>
      </c>
      <c r="D23" s="52">
        <v>14137</v>
      </c>
      <c r="E23" s="69">
        <v>1.953125E-2</v>
      </c>
    </row>
    <row r="24" spans="1:5" ht="15.75" thickBot="1">
      <c r="A24" s="43" t="s">
        <v>26</v>
      </c>
      <c r="B24" s="69">
        <v>40.714593662427248</v>
      </c>
      <c r="C24" s="69">
        <v>37.360259646592134</v>
      </c>
      <c r="D24" s="52">
        <v>39894</v>
      </c>
      <c r="E24" s="69">
        <v>4.3354391180478138E-2</v>
      </c>
    </row>
    <row r="25" spans="1:5" ht="15.75" thickBot="1">
      <c r="A25" s="43" t="s">
        <v>27</v>
      </c>
      <c r="B25" s="69">
        <v>36.701688112383422</v>
      </c>
      <c r="C25" s="69">
        <v>32.156862745098039</v>
      </c>
      <c r="D25" s="52">
        <v>8986</v>
      </c>
      <c r="E25" s="69">
        <v>0</v>
      </c>
    </row>
    <row r="26" spans="1:5" ht="15.75" thickBot="1">
      <c r="A26" s="9" t="s">
        <v>28</v>
      </c>
      <c r="B26" s="70">
        <v>33.682905122481429</v>
      </c>
      <c r="C26" s="70">
        <v>27.038749449581683</v>
      </c>
      <c r="D26" s="53">
        <v>435113</v>
      </c>
      <c r="E26" s="70">
        <v>0.35144112289724633</v>
      </c>
    </row>
    <row r="27" spans="1:5" ht="15.75" thickTop="1"/>
  </sheetData>
  <mergeCells count="5">
    <mergeCell ref="A3:A4"/>
    <mergeCell ref="B3:C3"/>
    <mergeCell ref="D3:D4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Foglio58">
    <tabColor rgb="FF92D050"/>
  </sheetPr>
  <dimension ref="A1:H22"/>
  <sheetViews>
    <sheetView workbookViewId="0">
      <selection activeCell="A15" sqref="A15"/>
    </sheetView>
  </sheetViews>
  <sheetFormatPr defaultColWidth="8.85546875" defaultRowHeight="15"/>
  <cols>
    <col min="1" max="1" width="23.28515625" customWidth="1"/>
    <col min="5" max="5" width="11.42578125" bestFit="1" customWidth="1"/>
    <col min="7" max="7" width="10.42578125" bestFit="1" customWidth="1"/>
  </cols>
  <sheetData>
    <row r="1" spans="1:8">
      <c r="A1" s="344" t="s">
        <v>295</v>
      </c>
      <c r="B1" s="344"/>
      <c r="C1" s="344"/>
      <c r="D1" s="344"/>
      <c r="E1" s="344"/>
      <c r="F1" s="344"/>
      <c r="G1" s="344"/>
    </row>
    <row r="2" spans="1:8" ht="15.75" thickBot="1"/>
    <row r="3" spans="1:8" ht="19.5" customHeight="1" thickTop="1" thickBot="1">
      <c r="A3" s="346" t="s">
        <v>107</v>
      </c>
      <c r="B3" s="356" t="s">
        <v>296</v>
      </c>
      <c r="C3" s="356"/>
      <c r="D3" s="356"/>
      <c r="E3" s="356"/>
      <c r="F3" s="346" t="s">
        <v>297</v>
      </c>
      <c r="G3" s="346"/>
    </row>
    <row r="4" spans="1:8" ht="15.75" thickBot="1">
      <c r="A4" s="345"/>
      <c r="B4" s="414" t="s">
        <v>285</v>
      </c>
      <c r="C4" s="414"/>
      <c r="D4" s="414" t="s">
        <v>286</v>
      </c>
      <c r="E4" s="414"/>
      <c r="F4" s="347"/>
      <c r="G4" s="347"/>
    </row>
    <row r="5" spans="1:8" ht="15.75" thickBot="1">
      <c r="A5" s="347"/>
      <c r="B5" s="62" t="s">
        <v>287</v>
      </c>
      <c r="C5" s="62" t="s">
        <v>62</v>
      </c>
      <c r="D5" s="62" t="s">
        <v>287</v>
      </c>
      <c r="E5" s="62" t="s">
        <v>62</v>
      </c>
      <c r="F5" s="62" t="s">
        <v>287</v>
      </c>
      <c r="G5" s="62" t="s">
        <v>62</v>
      </c>
    </row>
    <row r="6" spans="1:8" ht="15.75" thickBot="1">
      <c r="A6" s="63" t="s">
        <v>110</v>
      </c>
      <c r="B6" s="7">
        <v>761</v>
      </c>
      <c r="C6" s="69">
        <v>0.6592568849462459</v>
      </c>
      <c r="D6" s="8">
        <v>245</v>
      </c>
      <c r="E6" s="69">
        <v>0.99747577558830725</v>
      </c>
      <c r="F6" s="7">
        <v>1009</v>
      </c>
      <c r="G6" s="69">
        <v>0.71821592033426584</v>
      </c>
    </row>
    <row r="7" spans="1:8" ht="15.75" thickBot="1">
      <c r="A7" s="63" t="s">
        <v>111</v>
      </c>
      <c r="B7" s="7">
        <v>23843</v>
      </c>
      <c r="C7" s="69">
        <v>20.655271889321078</v>
      </c>
      <c r="D7" s="7">
        <v>8206</v>
      </c>
      <c r="E7" s="69">
        <v>33.409331487663877</v>
      </c>
      <c r="F7" s="7">
        <v>32146</v>
      </c>
      <c r="G7" s="69">
        <v>22.881832482720821</v>
      </c>
    </row>
    <row r="8" spans="1:8" ht="15.75" thickBot="1">
      <c r="A8" s="63" t="s">
        <v>112</v>
      </c>
      <c r="B8" s="7">
        <v>72622</v>
      </c>
      <c r="C8" s="69">
        <v>62.912685280638982</v>
      </c>
      <c r="D8" s="7">
        <v>13737</v>
      </c>
      <c r="E8" s="69">
        <v>55.927856037781943</v>
      </c>
      <c r="F8" s="7">
        <v>86655</v>
      </c>
      <c r="G8" s="69">
        <v>61.681863802344708</v>
      </c>
    </row>
    <row r="9" spans="1:8" ht="15.75" thickBot="1">
      <c r="A9" s="63" t="s">
        <v>113</v>
      </c>
      <c r="B9" s="7">
        <v>18186</v>
      </c>
      <c r="C9" s="69">
        <v>15.754593573761403</v>
      </c>
      <c r="D9" s="7">
        <v>2363</v>
      </c>
      <c r="E9" s="69">
        <v>9.6205520723068148</v>
      </c>
      <c r="F9" s="7">
        <v>20629</v>
      </c>
      <c r="G9" s="69">
        <v>14.683920932185895</v>
      </c>
    </row>
    <row r="10" spans="1:8" ht="15.75" thickBot="1">
      <c r="A10" s="63" t="s">
        <v>288</v>
      </c>
      <c r="B10" s="7">
        <v>21</v>
      </c>
      <c r="C10" s="69">
        <v>1.8192371332287995E-2</v>
      </c>
      <c r="D10" s="8">
        <v>11</v>
      </c>
      <c r="E10" s="69">
        <v>4.4784626659066851E-2</v>
      </c>
      <c r="F10" s="7">
        <v>48</v>
      </c>
      <c r="G10" s="69">
        <v>3.4166862414315914E-2</v>
      </c>
    </row>
    <row r="11" spans="1:8" ht="15.75" thickBot="1">
      <c r="A11" s="14" t="s">
        <v>28</v>
      </c>
      <c r="B11" s="10">
        <v>115433</v>
      </c>
      <c r="C11" s="70">
        <v>100</v>
      </c>
      <c r="D11" s="10">
        <v>24562</v>
      </c>
      <c r="E11" s="70">
        <v>100</v>
      </c>
      <c r="F11" s="10">
        <v>140487</v>
      </c>
      <c r="G11" s="70">
        <v>100</v>
      </c>
    </row>
    <row r="12" spans="1:8" ht="15.75" thickTop="1"/>
    <row r="16" spans="1:8">
      <c r="A16" s="258"/>
      <c r="B16" s="258"/>
      <c r="C16" s="258"/>
      <c r="D16" s="258"/>
      <c r="E16" s="258"/>
      <c r="F16" s="258"/>
      <c r="G16" s="258"/>
      <c r="H16" s="258"/>
    </row>
    <row r="17" spans="1:8">
      <c r="A17" s="258"/>
      <c r="B17" s="258"/>
      <c r="C17" s="259"/>
      <c r="D17" s="259"/>
      <c r="E17" s="259"/>
      <c r="F17" s="259"/>
      <c r="G17" s="259"/>
      <c r="H17" s="259"/>
    </row>
    <row r="18" spans="1:8">
      <c r="A18" s="258"/>
      <c r="B18" s="258"/>
      <c r="C18" s="259"/>
      <c r="D18" s="259"/>
      <c r="E18" s="259"/>
      <c r="F18" s="259"/>
      <c r="G18" s="259"/>
      <c r="H18" s="259"/>
    </row>
    <row r="19" spans="1:8">
      <c r="A19" s="258"/>
      <c r="B19" s="258"/>
      <c r="C19" s="259"/>
      <c r="D19" s="259"/>
      <c r="E19" s="259"/>
      <c r="F19" s="259"/>
      <c r="G19" s="259"/>
      <c r="H19" s="259"/>
    </row>
    <row r="20" spans="1:8">
      <c r="A20" s="258"/>
      <c r="B20" s="258"/>
      <c r="C20" s="259"/>
      <c r="D20" s="259"/>
      <c r="E20" s="259"/>
      <c r="F20" s="259"/>
      <c r="G20" s="259"/>
      <c r="H20" s="259"/>
    </row>
    <row r="21" spans="1:8">
      <c r="A21" s="258"/>
      <c r="B21" s="258"/>
      <c r="C21" s="259"/>
      <c r="D21" s="259"/>
      <c r="E21" s="259"/>
      <c r="F21" s="259"/>
      <c r="G21" s="259"/>
      <c r="H21" s="259"/>
    </row>
    <row r="22" spans="1:8">
      <c r="A22" s="258"/>
      <c r="B22" s="258"/>
      <c r="C22" s="259"/>
      <c r="D22" s="259"/>
      <c r="E22" s="259"/>
      <c r="F22" s="259"/>
      <c r="G22" s="259"/>
      <c r="H22" s="259"/>
    </row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Foglio59">
    <tabColor rgb="FF92D050"/>
  </sheetPr>
  <dimension ref="A1:C26"/>
  <sheetViews>
    <sheetView workbookViewId="0">
      <selection activeCell="A27" sqref="A27"/>
    </sheetView>
  </sheetViews>
  <sheetFormatPr defaultColWidth="8.85546875" defaultRowHeight="15"/>
  <cols>
    <col min="1" max="1" width="16.140625" customWidth="1"/>
    <col min="3" max="3" width="9.42578125" bestFit="1" customWidth="1"/>
  </cols>
  <sheetData>
    <row r="1" spans="1:3" ht="96" customHeight="1">
      <c r="A1" s="344" t="s">
        <v>298</v>
      </c>
      <c r="B1" s="344"/>
    </row>
    <row r="2" spans="1:3" ht="15.75" thickBot="1"/>
    <row r="3" spans="1:3" ht="16.5" thickTop="1" thickBot="1">
      <c r="A3" s="122" t="s">
        <v>4</v>
      </c>
      <c r="B3" s="123" t="s">
        <v>428</v>
      </c>
    </row>
    <row r="4" spans="1:3" ht="16.5" customHeight="1" thickBot="1">
      <c r="A4" s="6" t="s">
        <v>7</v>
      </c>
      <c r="B4" s="124">
        <v>0.27013930950938825</v>
      </c>
    </row>
    <row r="5" spans="1:3" ht="15.75" thickBot="1">
      <c r="A5" s="6" t="s">
        <v>8</v>
      </c>
      <c r="B5" s="124">
        <v>0.20551090700344432</v>
      </c>
      <c r="C5" s="209"/>
    </row>
    <row r="6" spans="1:3" ht="15.75" thickBot="1">
      <c r="A6" s="6" t="s">
        <v>9</v>
      </c>
      <c r="B6" s="124">
        <v>0.23586055259741981</v>
      </c>
      <c r="C6" s="209"/>
    </row>
    <row r="7" spans="1:3" ht="15.75" thickBot="1">
      <c r="A7" s="6" t="s">
        <v>10</v>
      </c>
      <c r="B7" s="124">
        <v>0.26395284582796097</v>
      </c>
      <c r="C7" s="209"/>
    </row>
    <row r="8" spans="1:3" ht="15.75" thickBot="1">
      <c r="A8" s="6" t="s">
        <v>11</v>
      </c>
      <c r="B8" s="124">
        <v>0.18525946352469291</v>
      </c>
      <c r="C8" s="209"/>
    </row>
    <row r="9" spans="1:3" ht="15.75" thickBot="1">
      <c r="A9" s="6" t="s">
        <v>12</v>
      </c>
      <c r="B9" s="124">
        <v>0.25322847441887458</v>
      </c>
      <c r="C9" s="209"/>
    </row>
    <row r="10" spans="1:3" ht="15.75" thickBot="1">
      <c r="A10" s="6" t="s">
        <v>13</v>
      </c>
      <c r="B10" s="124">
        <v>0.21112748710390566</v>
      </c>
      <c r="C10" s="209"/>
    </row>
    <row r="11" spans="1:3" ht="15.75" thickBot="1">
      <c r="A11" s="6" t="s">
        <v>14</v>
      </c>
      <c r="B11" s="124">
        <v>0.30650724304437804</v>
      </c>
      <c r="C11" s="209"/>
    </row>
    <row r="12" spans="1:3" ht="15.75" thickBot="1">
      <c r="A12" s="6" t="s">
        <v>15</v>
      </c>
      <c r="B12" s="124">
        <v>0.25089594661393971</v>
      </c>
      <c r="C12" s="209"/>
    </row>
    <row r="13" spans="1:3" ht="15.75" thickBot="1">
      <c r="A13" s="6" t="s">
        <v>16</v>
      </c>
      <c r="B13" s="124">
        <v>0.20799455280970883</v>
      </c>
      <c r="C13" s="209"/>
    </row>
    <row r="14" spans="1:3" ht="15.75" thickBot="1">
      <c r="A14" s="6" t="s">
        <v>17</v>
      </c>
      <c r="B14" s="124">
        <v>0.22055674518201285</v>
      </c>
      <c r="C14" s="209"/>
    </row>
    <row r="15" spans="1:3" ht="15.75" thickBot="1">
      <c r="A15" s="6" t="s">
        <v>18</v>
      </c>
      <c r="B15" s="124">
        <v>0.2849934403067918</v>
      </c>
      <c r="C15" s="209"/>
    </row>
    <row r="16" spans="1:3" ht="15.75" thickBot="1">
      <c r="A16" s="6" t="s">
        <v>19</v>
      </c>
      <c r="B16" s="124">
        <v>0.37060687763114325</v>
      </c>
      <c r="C16" s="209"/>
    </row>
    <row r="17" spans="1:3" ht="15.75" thickBot="1">
      <c r="A17" s="6" t="s">
        <v>20</v>
      </c>
      <c r="B17" s="124">
        <v>0.31888544891640869</v>
      </c>
      <c r="C17" s="209"/>
    </row>
    <row r="18" spans="1:3" ht="15.75" thickBot="1">
      <c r="A18" s="6" t="s">
        <v>21</v>
      </c>
      <c r="B18" s="124">
        <v>0.38103651354534745</v>
      </c>
      <c r="C18" s="209"/>
    </row>
    <row r="19" spans="1:3" ht="15.75" thickBot="1">
      <c r="A19" s="6" t="s">
        <v>22</v>
      </c>
      <c r="B19" s="124">
        <v>0.52869713548709196</v>
      </c>
      <c r="C19" s="209"/>
    </row>
    <row r="20" spans="1:3" ht="15.75" thickBot="1">
      <c r="A20" s="6" t="s">
        <v>23</v>
      </c>
      <c r="B20" s="124">
        <v>0.40473799051016518</v>
      </c>
      <c r="C20" s="209"/>
    </row>
    <row r="21" spans="1:3" ht="15.75" thickBot="1">
      <c r="A21" s="6" t="s">
        <v>24</v>
      </c>
      <c r="B21" s="124">
        <v>0.35475772031132313</v>
      </c>
      <c r="C21" s="209"/>
    </row>
    <row r="22" spans="1:3" ht="15.75" thickBot="1">
      <c r="A22" s="6" t="s">
        <v>25</v>
      </c>
      <c r="B22" s="124">
        <v>0.36224092806111624</v>
      </c>
      <c r="C22" s="209"/>
    </row>
    <row r="23" spans="1:3" ht="15.75" thickBot="1">
      <c r="A23" s="6" t="s">
        <v>26</v>
      </c>
      <c r="B23" s="124">
        <v>0.40489797964606206</v>
      </c>
      <c r="C23" s="209"/>
    </row>
    <row r="24" spans="1:3" ht="15.75" thickBot="1">
      <c r="A24" s="6" t="s">
        <v>27</v>
      </c>
      <c r="B24" s="124">
        <v>0.36423325172490539</v>
      </c>
      <c r="C24" s="209"/>
    </row>
    <row r="25" spans="1:3" ht="15.75" thickBot="1">
      <c r="A25" s="102" t="s">
        <v>28</v>
      </c>
      <c r="B25" s="125">
        <v>0.32287474747939043</v>
      </c>
      <c r="C25" s="209"/>
    </row>
    <row r="26" spans="1:3" ht="15.75" thickTop="1">
      <c r="C26" s="209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tabColor rgb="FF92D050"/>
  </sheetPr>
  <dimension ref="A1:S31"/>
  <sheetViews>
    <sheetView zoomScale="90" zoomScaleNormal="90" workbookViewId="0">
      <selection activeCell="B34" sqref="B34"/>
    </sheetView>
  </sheetViews>
  <sheetFormatPr defaultColWidth="8.85546875" defaultRowHeight="15"/>
  <cols>
    <col min="1" max="1" width="20" customWidth="1"/>
    <col min="2" max="2" width="10.140625" customWidth="1"/>
    <col min="3" max="3" width="9.7109375" customWidth="1"/>
    <col min="5" max="5" width="10.28515625" customWidth="1"/>
  </cols>
  <sheetData>
    <row r="1" spans="1:19">
      <c r="A1" s="344" t="s">
        <v>43</v>
      </c>
      <c r="B1" s="344"/>
      <c r="C1" s="344"/>
      <c r="D1" s="344"/>
      <c r="E1" s="344"/>
      <c r="F1" s="344"/>
      <c r="G1" s="344"/>
      <c r="H1" s="344"/>
      <c r="I1" s="344"/>
    </row>
    <row r="2" spans="1:19" ht="15.75" thickBot="1"/>
    <row r="3" spans="1:19" ht="22.5" customHeight="1" thickTop="1" thickBot="1">
      <c r="A3" s="346" t="s">
        <v>4</v>
      </c>
      <c r="B3" s="356" t="s">
        <v>44</v>
      </c>
      <c r="C3" s="356"/>
      <c r="D3" s="356"/>
      <c r="E3" s="346" t="s">
        <v>45</v>
      </c>
      <c r="F3" s="346" t="s">
        <v>46</v>
      </c>
      <c r="G3" s="346" t="s">
        <v>28</v>
      </c>
      <c r="H3" s="346" t="s">
        <v>47</v>
      </c>
      <c r="I3" s="346" t="s">
        <v>48</v>
      </c>
    </row>
    <row r="4" spans="1:19" ht="15.75" thickBot="1">
      <c r="A4" s="347"/>
      <c r="B4" s="19" t="s">
        <v>49</v>
      </c>
      <c r="C4" s="20" t="s">
        <v>50</v>
      </c>
      <c r="D4" s="19" t="s">
        <v>51</v>
      </c>
      <c r="E4" s="347"/>
      <c r="F4" s="347"/>
      <c r="G4" s="347"/>
      <c r="H4" s="347"/>
      <c r="I4" s="347"/>
      <c r="K4" s="235"/>
      <c r="L4" s="235"/>
      <c r="M4" s="235"/>
      <c r="N4" s="235"/>
      <c r="O4" s="235"/>
      <c r="P4" s="235"/>
      <c r="Q4" s="235"/>
      <c r="R4" s="235"/>
      <c r="S4" s="235"/>
    </row>
    <row r="5" spans="1:19" ht="15.75" thickBot="1">
      <c r="A5" s="6" t="s">
        <v>7</v>
      </c>
      <c r="B5" s="72">
        <v>99.504756475576301</v>
      </c>
      <c r="C5" s="72">
        <v>0</v>
      </c>
      <c r="D5" s="72">
        <v>0.33491288702034416</v>
      </c>
      <c r="E5" s="73">
        <v>0.11757580076246126</v>
      </c>
      <c r="F5" s="73">
        <v>3.5629030534079162E-2</v>
      </c>
      <c r="G5" s="69">
        <v>100</v>
      </c>
      <c r="H5" s="73">
        <v>7.1258061068158332E-3</v>
      </c>
      <c r="I5" s="4">
        <v>28067</v>
      </c>
      <c r="K5" s="235"/>
      <c r="L5" s="235"/>
      <c r="M5" s="235"/>
      <c r="N5" s="235"/>
      <c r="O5" s="235"/>
      <c r="P5" s="235"/>
      <c r="Q5" s="235"/>
      <c r="R5" s="235"/>
      <c r="S5" s="235"/>
    </row>
    <row r="6" spans="1:19" ht="15.75" thickBot="1">
      <c r="A6" s="6" t="s">
        <v>8</v>
      </c>
      <c r="B6" s="72">
        <v>100</v>
      </c>
      <c r="C6" s="72">
        <v>0</v>
      </c>
      <c r="D6" s="72">
        <v>0</v>
      </c>
      <c r="E6" s="72">
        <v>0</v>
      </c>
      <c r="F6" s="72">
        <v>0</v>
      </c>
      <c r="G6" s="69">
        <v>100</v>
      </c>
      <c r="H6" s="72">
        <v>0</v>
      </c>
      <c r="I6" s="4">
        <v>871</v>
      </c>
      <c r="K6" s="235"/>
      <c r="L6" s="235"/>
      <c r="M6" s="235"/>
      <c r="N6" s="235"/>
      <c r="O6" s="235"/>
      <c r="P6" s="235"/>
      <c r="Q6" s="235"/>
      <c r="R6" s="235"/>
      <c r="S6" s="235"/>
    </row>
    <row r="7" spans="1:19" ht="15.75" thickBot="1">
      <c r="A7" s="6" t="s">
        <v>9</v>
      </c>
      <c r="B7" s="72">
        <v>90.040795782669733</v>
      </c>
      <c r="C7" s="72">
        <v>9.877082836631434</v>
      </c>
      <c r="D7" s="72">
        <v>0</v>
      </c>
      <c r="E7" s="73">
        <v>6.0928766324935761E-2</v>
      </c>
      <c r="F7" s="73">
        <v>1.5894460780418024E-2</v>
      </c>
      <c r="G7" s="69">
        <v>100</v>
      </c>
      <c r="H7" s="73">
        <v>5.2981535934726745E-3</v>
      </c>
      <c r="I7" s="4">
        <v>75498</v>
      </c>
      <c r="K7" s="235"/>
      <c r="L7" s="235"/>
      <c r="M7" s="235"/>
      <c r="N7" s="235"/>
      <c r="O7" s="235"/>
      <c r="P7" s="235"/>
      <c r="Q7" s="235"/>
      <c r="R7" s="235"/>
      <c r="S7" s="235"/>
    </row>
    <row r="8" spans="1:19" ht="15.75" thickBot="1">
      <c r="A8" s="6" t="s">
        <v>53</v>
      </c>
      <c r="B8" s="72">
        <v>100</v>
      </c>
      <c r="C8" s="72">
        <v>0</v>
      </c>
      <c r="D8" s="72">
        <v>0</v>
      </c>
      <c r="E8" s="72">
        <v>0</v>
      </c>
      <c r="F8" s="72">
        <v>0</v>
      </c>
      <c r="G8" s="69">
        <v>100</v>
      </c>
      <c r="H8" s="72">
        <v>0</v>
      </c>
      <c r="I8" s="4">
        <v>5429</v>
      </c>
      <c r="K8" s="235"/>
      <c r="L8" s="235"/>
      <c r="M8" s="235"/>
      <c r="N8" s="235"/>
      <c r="O8" s="235"/>
      <c r="P8" s="235"/>
      <c r="Q8" s="235"/>
      <c r="R8" s="235"/>
      <c r="S8" s="235"/>
    </row>
    <row r="9" spans="1:19" ht="15.75" thickBot="1">
      <c r="A9" s="6" t="s">
        <v>54</v>
      </c>
      <c r="B9" s="72">
        <v>99.022311356229636</v>
      </c>
      <c r="C9" s="72">
        <v>0</v>
      </c>
      <c r="D9" s="72">
        <v>0</v>
      </c>
      <c r="E9" s="73">
        <v>0.57658561042867895</v>
      </c>
      <c r="F9" s="73">
        <v>0.40110303334168962</v>
      </c>
      <c r="G9" s="69">
        <v>100</v>
      </c>
      <c r="H9" s="72">
        <v>0</v>
      </c>
      <c r="I9" s="4">
        <v>3989</v>
      </c>
      <c r="K9" s="235"/>
      <c r="L9" s="235"/>
      <c r="M9" s="235"/>
      <c r="N9" s="235"/>
      <c r="O9" s="235"/>
      <c r="P9" s="235"/>
      <c r="Q9" s="235"/>
      <c r="R9" s="235"/>
      <c r="S9" s="235"/>
    </row>
    <row r="10" spans="1:19" ht="15.75" thickBot="1">
      <c r="A10" s="6" t="s">
        <v>12</v>
      </c>
      <c r="B10" s="72">
        <v>99.785252038654633</v>
      </c>
      <c r="C10" s="72">
        <v>0</v>
      </c>
      <c r="D10" s="72">
        <v>0</v>
      </c>
      <c r="E10" s="73">
        <v>0.13349197597144433</v>
      </c>
      <c r="F10" s="73">
        <v>8.1255985373922632E-2</v>
      </c>
      <c r="G10" s="69">
        <v>100</v>
      </c>
      <c r="H10" s="72">
        <v>0</v>
      </c>
      <c r="I10" s="4">
        <v>34459</v>
      </c>
      <c r="K10" s="235"/>
      <c r="L10" s="235"/>
      <c r="M10" s="235"/>
      <c r="N10" s="235"/>
      <c r="O10" s="235"/>
      <c r="P10" s="235"/>
      <c r="Q10" s="235"/>
      <c r="R10" s="235"/>
      <c r="S10" s="235"/>
    </row>
    <row r="11" spans="1:19" ht="15.75" thickBot="1">
      <c r="A11" s="6" t="s">
        <v>13</v>
      </c>
      <c r="B11" s="72">
        <v>91.353475804470634</v>
      </c>
      <c r="C11" s="72">
        <v>8.4745762711864394</v>
      </c>
      <c r="D11" s="72">
        <v>0</v>
      </c>
      <c r="E11" s="73">
        <v>0.14738393515106854</v>
      </c>
      <c r="F11" s="73">
        <v>2.4563989191844753E-2</v>
      </c>
      <c r="G11" s="69">
        <v>100</v>
      </c>
      <c r="H11" s="72">
        <v>0</v>
      </c>
      <c r="I11" s="4">
        <v>8142</v>
      </c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.75" thickBot="1">
      <c r="A12" s="6" t="s">
        <v>14</v>
      </c>
      <c r="B12" s="72">
        <v>99.954012416647515</v>
      </c>
      <c r="C12" s="72">
        <v>0</v>
      </c>
      <c r="D12" s="72">
        <v>0</v>
      </c>
      <c r="E12" s="72">
        <v>2.2993791676247415E-2</v>
      </c>
      <c r="F12" s="72">
        <v>2.2993791676247415E-2</v>
      </c>
      <c r="G12" s="69">
        <v>100</v>
      </c>
      <c r="H12" s="72">
        <v>0</v>
      </c>
      <c r="I12" s="4">
        <v>8698</v>
      </c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19" ht="15.75" thickBot="1">
      <c r="A13" s="6" t="s">
        <v>15</v>
      </c>
      <c r="B13" s="72">
        <v>99.715768660405331</v>
      </c>
      <c r="C13" s="72">
        <v>0</v>
      </c>
      <c r="D13" s="72">
        <v>0</v>
      </c>
      <c r="E13" s="73">
        <v>0.17609985170538803</v>
      </c>
      <c r="F13" s="73">
        <v>0.10813148788927336</v>
      </c>
      <c r="G13" s="69">
        <v>100</v>
      </c>
      <c r="H13" s="72">
        <v>0</v>
      </c>
      <c r="I13" s="4">
        <v>32368</v>
      </c>
      <c r="K13" s="235"/>
      <c r="L13" s="235"/>
      <c r="M13" s="235"/>
      <c r="N13" s="235"/>
      <c r="O13" s="235"/>
      <c r="P13" s="235"/>
      <c r="Q13" s="235"/>
      <c r="R13" s="235"/>
      <c r="S13" s="235"/>
    </row>
    <row r="14" spans="1:19" ht="15.75" thickBot="1">
      <c r="A14" s="6" t="s">
        <v>16</v>
      </c>
      <c r="B14" s="72">
        <v>99.959947130211873</v>
      </c>
      <c r="C14" s="72">
        <v>0</v>
      </c>
      <c r="D14" s="72">
        <v>3.6047582809308289E-2</v>
      </c>
      <c r="E14" s="73">
        <v>0</v>
      </c>
      <c r="F14" s="73">
        <v>4.0052869788120317E-3</v>
      </c>
      <c r="G14" s="69">
        <v>100</v>
      </c>
      <c r="H14" s="72">
        <v>0</v>
      </c>
      <c r="I14" s="4">
        <v>24967</v>
      </c>
      <c r="K14" s="235"/>
      <c r="L14" s="235"/>
      <c r="M14" s="235"/>
      <c r="N14" s="235"/>
      <c r="O14" s="235"/>
      <c r="P14" s="235"/>
      <c r="Q14" s="235"/>
      <c r="R14" s="235"/>
      <c r="S14" s="235"/>
    </row>
    <row r="15" spans="1:19" ht="15.75" thickBot="1">
      <c r="A15" s="6" t="s">
        <v>17</v>
      </c>
      <c r="B15" s="72">
        <v>100</v>
      </c>
      <c r="C15" s="72">
        <v>0</v>
      </c>
      <c r="D15" s="72">
        <v>0</v>
      </c>
      <c r="E15" s="72">
        <v>0</v>
      </c>
      <c r="F15" s="72">
        <v>0</v>
      </c>
      <c r="G15" s="69">
        <v>100</v>
      </c>
      <c r="H15" s="72">
        <v>0</v>
      </c>
      <c r="I15" s="4">
        <v>6071</v>
      </c>
      <c r="K15" s="235"/>
      <c r="L15" s="235"/>
      <c r="M15" s="235"/>
      <c r="N15" s="235"/>
      <c r="O15" s="235"/>
      <c r="P15" s="235"/>
      <c r="Q15" s="235"/>
      <c r="R15" s="235"/>
      <c r="S15" s="235"/>
    </row>
    <row r="16" spans="1:19" ht="15.75" thickBot="1">
      <c r="A16" s="6" t="s">
        <v>18</v>
      </c>
      <c r="B16" s="72">
        <v>99.86880613583611</v>
      </c>
      <c r="C16" s="72">
        <v>0</v>
      </c>
      <c r="D16" s="72">
        <v>0</v>
      </c>
      <c r="E16" s="73">
        <v>0.13119386416389142</v>
      </c>
      <c r="F16" s="72">
        <v>0</v>
      </c>
      <c r="G16" s="69">
        <v>100</v>
      </c>
      <c r="H16" s="72">
        <v>0</v>
      </c>
      <c r="I16" s="4">
        <v>9909</v>
      </c>
      <c r="K16" s="235"/>
      <c r="L16" s="235"/>
      <c r="M16" s="235"/>
      <c r="N16" s="235"/>
      <c r="O16" s="235"/>
      <c r="P16" s="235"/>
      <c r="Q16" s="235"/>
      <c r="R16" s="235"/>
      <c r="S16" s="235"/>
    </row>
    <row r="17" spans="1:19" ht="15.75" thickBot="1">
      <c r="A17" s="6" t="s">
        <v>19</v>
      </c>
      <c r="B17" s="72">
        <v>85.095312426091482</v>
      </c>
      <c r="C17" s="72">
        <v>13.790738375668132</v>
      </c>
      <c r="D17" s="72">
        <v>1.113949198240386</v>
      </c>
      <c r="E17" s="72">
        <v>0</v>
      </c>
      <c r="F17" s="72">
        <v>0</v>
      </c>
      <c r="G17" s="69">
        <v>100</v>
      </c>
      <c r="H17" s="72">
        <v>0</v>
      </c>
      <c r="I17" s="4">
        <v>42282</v>
      </c>
      <c r="K17" s="235"/>
      <c r="L17" s="235"/>
      <c r="M17" s="235"/>
      <c r="N17" s="235"/>
      <c r="O17" s="235"/>
      <c r="P17" s="235"/>
      <c r="Q17" s="235"/>
      <c r="R17" s="235"/>
      <c r="S17" s="235"/>
    </row>
    <row r="18" spans="1:19" ht="15.75" thickBot="1">
      <c r="A18" s="6" t="s">
        <v>20</v>
      </c>
      <c r="B18" s="72">
        <v>100</v>
      </c>
      <c r="C18" s="72">
        <v>0</v>
      </c>
      <c r="D18" s="72">
        <v>0</v>
      </c>
      <c r="E18" s="72">
        <v>0</v>
      </c>
      <c r="F18" s="72">
        <v>0</v>
      </c>
      <c r="G18" s="69">
        <v>100</v>
      </c>
      <c r="H18" s="72">
        <v>0</v>
      </c>
      <c r="I18" s="4">
        <v>8721</v>
      </c>
      <c r="K18" s="235"/>
      <c r="L18" s="235"/>
      <c r="M18" s="235"/>
      <c r="N18" s="235"/>
      <c r="O18" s="235"/>
      <c r="P18" s="235"/>
      <c r="Q18" s="235"/>
      <c r="R18" s="235"/>
      <c r="S18" s="235"/>
    </row>
    <row r="19" spans="1:19" ht="15.75" thickBot="1">
      <c r="A19" s="6" t="s">
        <v>21</v>
      </c>
      <c r="B19" s="72">
        <v>100</v>
      </c>
      <c r="C19" s="72">
        <v>0</v>
      </c>
      <c r="D19" s="72">
        <v>0</v>
      </c>
      <c r="E19" s="72">
        <v>0</v>
      </c>
      <c r="F19" s="72">
        <v>0</v>
      </c>
      <c r="G19" s="69">
        <v>100</v>
      </c>
      <c r="H19" s="72">
        <v>0</v>
      </c>
      <c r="I19" s="4">
        <v>1698</v>
      </c>
      <c r="K19" s="235"/>
      <c r="L19" s="235"/>
      <c r="M19" s="235"/>
      <c r="N19" s="235"/>
      <c r="O19" s="235"/>
      <c r="P19" s="235"/>
      <c r="Q19" s="235"/>
      <c r="R19" s="235"/>
      <c r="S19" s="235"/>
    </row>
    <row r="20" spans="1:19" ht="15.75" thickBot="1">
      <c r="A20" s="6" t="s">
        <v>22</v>
      </c>
      <c r="B20" s="72">
        <v>55.160075721328873</v>
      </c>
      <c r="C20" s="72">
        <v>44.839924278671134</v>
      </c>
      <c r="D20" s="72">
        <v>0</v>
      </c>
      <c r="E20" s="72">
        <v>0</v>
      </c>
      <c r="F20" s="72">
        <v>0</v>
      </c>
      <c r="G20" s="69">
        <v>100</v>
      </c>
      <c r="H20" s="72">
        <v>0</v>
      </c>
      <c r="I20" s="4">
        <v>48071</v>
      </c>
      <c r="K20" s="235"/>
      <c r="L20" s="235"/>
      <c r="M20" s="235"/>
      <c r="N20" s="235"/>
      <c r="O20" s="235"/>
      <c r="P20" s="235"/>
      <c r="Q20" s="235"/>
      <c r="R20" s="235"/>
      <c r="S20" s="235"/>
    </row>
    <row r="21" spans="1:19" ht="15.75" thickBot="1">
      <c r="A21" s="6" t="s">
        <v>23</v>
      </c>
      <c r="B21" s="72">
        <v>88.643369237696106</v>
      </c>
      <c r="C21" s="72">
        <v>11.321996328750043</v>
      </c>
      <c r="D21" s="72">
        <v>0</v>
      </c>
      <c r="E21" s="73">
        <v>3.4634433553839224E-2</v>
      </c>
      <c r="F21" s="73">
        <v>0</v>
      </c>
      <c r="G21" s="69">
        <v>100</v>
      </c>
      <c r="H21" s="72">
        <v>0</v>
      </c>
      <c r="I21" s="4">
        <v>28873</v>
      </c>
      <c r="K21" s="235"/>
      <c r="L21" s="235"/>
      <c r="M21" s="235"/>
      <c r="N21" s="235"/>
      <c r="O21" s="235"/>
      <c r="P21" s="235"/>
      <c r="Q21" s="235"/>
      <c r="R21" s="235"/>
      <c r="S21" s="235"/>
    </row>
    <row r="22" spans="1:19" ht="15.75" thickBot="1">
      <c r="A22" s="6" t="s">
        <v>24</v>
      </c>
      <c r="B22" s="72">
        <v>100</v>
      </c>
      <c r="C22" s="72">
        <v>0</v>
      </c>
      <c r="D22" s="72">
        <v>0</v>
      </c>
      <c r="E22" s="72">
        <v>0</v>
      </c>
      <c r="F22" s="72">
        <v>0</v>
      </c>
      <c r="G22" s="69">
        <v>100</v>
      </c>
      <c r="H22" s="72">
        <v>0</v>
      </c>
      <c r="I22" s="4">
        <v>3983</v>
      </c>
      <c r="K22" s="235"/>
      <c r="L22" s="235"/>
      <c r="M22" s="235"/>
      <c r="N22" s="235"/>
      <c r="O22" s="235"/>
      <c r="P22" s="235"/>
      <c r="Q22" s="235"/>
      <c r="R22" s="235"/>
      <c r="S22" s="235"/>
    </row>
    <row r="23" spans="1:19" ht="15.75" thickBot="1">
      <c r="A23" s="6" t="s">
        <v>25</v>
      </c>
      <c r="B23" s="72">
        <v>93.746905284006516</v>
      </c>
      <c r="C23" s="72">
        <v>6.2460210794369386</v>
      </c>
      <c r="D23" s="72">
        <v>0</v>
      </c>
      <c r="E23" s="72">
        <v>7.0736365565537244E-3</v>
      </c>
      <c r="F23" s="72">
        <v>0</v>
      </c>
      <c r="G23" s="69">
        <v>100</v>
      </c>
      <c r="H23" s="72">
        <v>0</v>
      </c>
      <c r="I23" s="4">
        <v>14137</v>
      </c>
      <c r="K23" s="235"/>
      <c r="L23" s="235"/>
      <c r="M23" s="235"/>
      <c r="N23" s="235"/>
      <c r="O23" s="235"/>
      <c r="P23" s="235"/>
      <c r="Q23" s="235"/>
      <c r="R23" s="235"/>
      <c r="S23" s="235"/>
    </row>
    <row r="24" spans="1:19" ht="15.75" thickBot="1">
      <c r="A24" s="6" t="s">
        <v>26</v>
      </c>
      <c r="B24" s="72">
        <v>86.845139619992977</v>
      </c>
      <c r="C24" s="72">
        <v>13.154860380007019</v>
      </c>
      <c r="D24" s="72">
        <v>0</v>
      </c>
      <c r="E24" s="72">
        <v>0</v>
      </c>
      <c r="F24" s="72">
        <v>0</v>
      </c>
      <c r="G24" s="69">
        <v>100</v>
      </c>
      <c r="H24" s="72">
        <v>0</v>
      </c>
      <c r="I24" s="4">
        <v>39894</v>
      </c>
      <c r="K24" s="235"/>
      <c r="L24" s="235"/>
      <c r="M24" s="235"/>
      <c r="N24" s="235"/>
      <c r="O24" s="235"/>
      <c r="P24" s="235"/>
      <c r="Q24" s="235"/>
      <c r="R24" s="235"/>
      <c r="S24" s="235"/>
    </row>
    <row r="25" spans="1:19" ht="15.75" thickBot="1">
      <c r="A25" s="6" t="s">
        <v>27</v>
      </c>
      <c r="B25" s="72">
        <v>95.170264856443353</v>
      </c>
      <c r="C25" s="72">
        <v>4.785221455597596</v>
      </c>
      <c r="D25" s="72">
        <v>0</v>
      </c>
      <c r="E25" s="72">
        <v>3.3385265969285559E-2</v>
      </c>
      <c r="F25" s="72">
        <v>1.1128421989761852E-2</v>
      </c>
      <c r="G25" s="69">
        <v>100</v>
      </c>
      <c r="H25" s="72">
        <v>0</v>
      </c>
      <c r="I25" s="4">
        <v>8986</v>
      </c>
      <c r="K25" s="235"/>
      <c r="L25" s="235"/>
      <c r="M25" s="235"/>
      <c r="N25" s="235"/>
      <c r="O25" s="235"/>
      <c r="P25" s="235"/>
      <c r="Q25" s="235"/>
      <c r="R25" s="235"/>
      <c r="S25" s="235"/>
    </row>
    <row r="26" spans="1:19" ht="15.75" thickBot="1">
      <c r="A26" s="9" t="s">
        <v>28</v>
      </c>
      <c r="B26" s="75">
        <v>89.360005331948258</v>
      </c>
      <c r="C26" s="75">
        <v>10.425567611172271</v>
      </c>
      <c r="D26" s="75">
        <v>0.13191975417879953</v>
      </c>
      <c r="E26" s="74">
        <v>5.6537037505199797E-2</v>
      </c>
      <c r="F26" s="74">
        <v>2.4591313061204791E-2</v>
      </c>
      <c r="G26" s="70">
        <v>100</v>
      </c>
      <c r="H26" s="234">
        <v>1.3789521342731658E-3</v>
      </c>
      <c r="I26" s="22">
        <v>435113</v>
      </c>
      <c r="K26" s="235"/>
      <c r="L26" s="235"/>
      <c r="M26" s="235"/>
      <c r="N26" s="235"/>
      <c r="O26" s="235"/>
      <c r="P26" s="235"/>
      <c r="Q26" s="235"/>
      <c r="R26" s="235"/>
      <c r="S26" s="235"/>
    </row>
    <row r="27" spans="1:19" ht="15.75" thickTop="1">
      <c r="K27" s="235"/>
      <c r="L27" s="235"/>
      <c r="M27" s="235"/>
      <c r="N27" s="235"/>
      <c r="O27" s="235"/>
      <c r="P27" s="235"/>
      <c r="Q27" s="235"/>
      <c r="R27" s="235"/>
      <c r="S27" s="235"/>
    </row>
    <row r="28" spans="1:19">
      <c r="K28" s="235"/>
      <c r="L28" s="235"/>
      <c r="M28" s="235"/>
      <c r="N28" s="235"/>
      <c r="O28" s="235"/>
      <c r="P28" s="235"/>
      <c r="Q28" s="235"/>
      <c r="R28" s="235"/>
      <c r="S28" s="235"/>
    </row>
    <row r="31" spans="1:19">
      <c r="I31" s="258"/>
    </row>
  </sheetData>
  <mergeCells count="8">
    <mergeCell ref="I3:I4"/>
    <mergeCell ref="A1:I1"/>
    <mergeCell ref="A3:A4"/>
    <mergeCell ref="B3:D3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Foglio60">
    <tabColor rgb="FF92D050"/>
  </sheetPr>
  <dimension ref="A1:E28"/>
  <sheetViews>
    <sheetView topLeftCell="A2" zoomScale="80" zoomScaleNormal="80" workbookViewId="0">
      <selection activeCell="A29" sqref="A29"/>
    </sheetView>
  </sheetViews>
  <sheetFormatPr defaultColWidth="8.85546875" defaultRowHeight="15"/>
  <cols>
    <col min="1" max="1" width="18.7109375" bestFit="1" customWidth="1"/>
    <col min="2" max="2" width="10.140625" customWidth="1"/>
    <col min="3" max="3" width="10.7109375" customWidth="1"/>
    <col min="4" max="4" width="13.42578125" customWidth="1"/>
    <col min="5" max="5" width="9.42578125" bestFit="1" customWidth="1"/>
  </cols>
  <sheetData>
    <row r="1" spans="1:5" ht="48" customHeight="1">
      <c r="A1" s="344" t="s">
        <v>299</v>
      </c>
      <c r="B1" s="344"/>
      <c r="C1" s="344"/>
      <c r="D1" s="344"/>
      <c r="E1" s="344"/>
    </row>
    <row r="2" spans="1:5" ht="15.75" thickBot="1"/>
    <row r="3" spans="1:5" ht="16.5" thickTop="1" thickBot="1">
      <c r="A3" s="408" t="s">
        <v>4</v>
      </c>
      <c r="B3" s="383" t="s">
        <v>300</v>
      </c>
      <c r="C3" s="383"/>
      <c r="D3" s="383"/>
      <c r="E3" s="383"/>
    </row>
    <row r="4" spans="1:5" ht="15.75" thickBot="1">
      <c r="A4" s="415"/>
      <c r="B4" s="365" t="s">
        <v>301</v>
      </c>
      <c r="C4" s="361" t="s">
        <v>247</v>
      </c>
      <c r="D4" s="361"/>
      <c r="E4" s="365" t="s">
        <v>28</v>
      </c>
    </row>
    <row r="5" spans="1:5" ht="27" customHeight="1" thickBot="1">
      <c r="A5" s="409"/>
      <c r="B5" s="366"/>
      <c r="C5" s="20" t="s">
        <v>302</v>
      </c>
      <c r="D5" s="20" t="s">
        <v>303</v>
      </c>
      <c r="E5" s="366"/>
    </row>
    <row r="6" spans="1:5" ht="15.75" thickBot="1">
      <c r="A6" s="6" t="s">
        <v>7</v>
      </c>
      <c r="B6" s="69">
        <v>19.57805907172996</v>
      </c>
      <c r="C6" s="86"/>
      <c r="D6" s="86">
        <v>7.4074074074074066</v>
      </c>
      <c r="E6" s="69">
        <v>19.470013947001394</v>
      </c>
    </row>
    <row r="7" spans="1:5" ht="15.75" thickBot="1">
      <c r="A7" s="6" t="s">
        <v>8</v>
      </c>
      <c r="B7" s="69">
        <v>18.947368421052634</v>
      </c>
      <c r="C7" s="86"/>
      <c r="D7" s="86"/>
      <c r="E7" s="69">
        <v>18.947368421052634</v>
      </c>
    </row>
    <row r="8" spans="1:5" ht="15.75" thickBot="1">
      <c r="A8" s="6" t="s">
        <v>9</v>
      </c>
      <c r="B8" s="69">
        <v>18.75</v>
      </c>
      <c r="C8" s="69">
        <v>19.273461150353182</v>
      </c>
      <c r="D8" s="69"/>
      <c r="E8" s="69">
        <v>18.802345058626464</v>
      </c>
    </row>
    <row r="9" spans="1:5" ht="15.75" thickBot="1">
      <c r="A9" s="6" t="s">
        <v>10</v>
      </c>
      <c r="B9" s="69">
        <v>33.969986357435204</v>
      </c>
      <c r="C9" s="86"/>
      <c r="D9" s="69"/>
      <c r="E9" s="69">
        <v>33.969986357435204</v>
      </c>
    </row>
    <row r="10" spans="1:5" ht="15.75" thickBot="1">
      <c r="A10" s="6" t="s">
        <v>11</v>
      </c>
      <c r="B10" s="69">
        <v>29.336188436830835</v>
      </c>
      <c r="C10" s="86"/>
      <c r="D10" s="86"/>
      <c r="E10" s="69">
        <v>29.273504273504276</v>
      </c>
    </row>
    <row r="11" spans="1:5" ht="15.75" thickBot="1">
      <c r="A11" s="6" t="s">
        <v>12</v>
      </c>
      <c r="B11" s="69">
        <v>19.125821121778678</v>
      </c>
      <c r="C11" s="86"/>
      <c r="D11" s="86"/>
      <c r="E11" s="69">
        <v>19.116161616161616</v>
      </c>
    </row>
    <row r="12" spans="1:5" ht="15.75" thickBot="1">
      <c r="A12" s="6" t="s">
        <v>13</v>
      </c>
      <c r="B12" s="69">
        <v>29.554140127388536</v>
      </c>
      <c r="C12" s="69">
        <v>22.388059701492537</v>
      </c>
      <c r="D12" s="86"/>
      <c r="E12" s="69">
        <v>28.9906103286385</v>
      </c>
    </row>
    <row r="13" spans="1:5" ht="15.75" thickBot="1">
      <c r="A13" s="6" t="s">
        <v>14</v>
      </c>
      <c r="B13" s="69">
        <v>11.456483126110124</v>
      </c>
      <c r="C13" s="86"/>
      <c r="D13" s="211"/>
      <c r="E13" s="69">
        <v>11.456483126110124</v>
      </c>
    </row>
    <row r="14" spans="1:5" ht="15.75" thickBot="1">
      <c r="A14" s="6" t="s">
        <v>15</v>
      </c>
      <c r="B14" s="69">
        <v>19.653179190751445</v>
      </c>
      <c r="C14" s="211"/>
      <c r="D14" s="86"/>
      <c r="E14" s="69">
        <v>19.653179190751445</v>
      </c>
    </row>
    <row r="15" spans="1:5" ht="15.75" thickBot="1">
      <c r="A15" s="6" t="s">
        <v>16</v>
      </c>
      <c r="B15" s="69">
        <v>14.906103286384976</v>
      </c>
      <c r="C15" s="86"/>
      <c r="D15" s="211">
        <v>33.333333333333329</v>
      </c>
      <c r="E15" s="69">
        <v>14.927706135209066</v>
      </c>
    </row>
    <row r="16" spans="1:5" ht="15.75" thickBot="1">
      <c r="A16" s="6" t="s">
        <v>17</v>
      </c>
      <c r="B16" s="69">
        <v>20.320855614973262</v>
      </c>
      <c r="C16" s="86"/>
      <c r="D16" s="86"/>
      <c r="E16" s="69">
        <v>20.320855614973262</v>
      </c>
    </row>
    <row r="17" spans="1:5" ht="15.75" thickBot="1">
      <c r="A17" s="6" t="s">
        <v>18</v>
      </c>
      <c r="B17" s="69">
        <v>8.0225193525686134</v>
      </c>
      <c r="C17" s="69"/>
      <c r="D17" s="86"/>
      <c r="E17" s="69">
        <v>8.0225193525686134</v>
      </c>
    </row>
    <row r="18" spans="1:5" ht="15.75" thickBot="1">
      <c r="A18" s="6" t="s">
        <v>19</v>
      </c>
      <c r="B18" s="80">
        <v>6.9645203679369247</v>
      </c>
      <c r="C18" s="80">
        <v>13.817809621289662</v>
      </c>
      <c r="D18" s="80">
        <v>1.3333333333333335</v>
      </c>
      <c r="E18" s="80">
        <v>7.8710876975519053</v>
      </c>
    </row>
    <row r="19" spans="1:5" ht="15.75" thickBot="1">
      <c r="A19" s="6" t="s">
        <v>20</v>
      </c>
      <c r="B19" s="69">
        <v>12.570056044835869</v>
      </c>
      <c r="C19" s="86"/>
      <c r="D19" s="86"/>
      <c r="E19" s="69">
        <v>12.570056044835869</v>
      </c>
    </row>
    <row r="20" spans="1:5" ht="15.75" thickBot="1">
      <c r="A20" s="6" t="s">
        <v>21</v>
      </c>
      <c r="B20" s="69">
        <v>3.5483870967741935</v>
      </c>
      <c r="C20" s="86"/>
      <c r="D20" s="86"/>
      <c r="E20" s="69">
        <v>3.5483870967741935</v>
      </c>
    </row>
    <row r="21" spans="1:5" ht="15.75" thickBot="1">
      <c r="A21" s="6" t="s">
        <v>22</v>
      </c>
      <c r="B21" s="69">
        <v>4.4978018261751771</v>
      </c>
      <c r="C21" s="69">
        <v>1.846679081315953</v>
      </c>
      <c r="D21" s="69"/>
      <c r="E21" s="69">
        <v>3.115390839941738</v>
      </c>
    </row>
    <row r="22" spans="1:5" ht="15.75" thickBot="1">
      <c r="A22" s="6" t="s">
        <v>23</v>
      </c>
      <c r="B22" s="69">
        <v>4.5531197301854975</v>
      </c>
      <c r="C22" s="69">
        <v>2.5110782865583459</v>
      </c>
      <c r="D22" s="86"/>
      <c r="E22" s="69">
        <v>4.2957227138643068</v>
      </c>
    </row>
    <row r="23" spans="1:5" ht="15.75" thickBot="1">
      <c r="A23" s="6" t="s">
        <v>24</v>
      </c>
      <c r="B23" s="69">
        <v>1.639344262295082</v>
      </c>
      <c r="C23" s="86"/>
      <c r="D23" s="86"/>
      <c r="E23" s="69">
        <v>1.639344262295082</v>
      </c>
    </row>
    <row r="24" spans="1:5" ht="15.75" thickBot="1">
      <c r="A24" s="6" t="s">
        <v>25</v>
      </c>
      <c r="B24" s="69">
        <v>5.7062146892655363</v>
      </c>
      <c r="C24" s="69">
        <v>9.6491228070175428</v>
      </c>
      <c r="D24" s="86"/>
      <c r="E24" s="69">
        <v>5.9447983014862</v>
      </c>
    </row>
    <row r="25" spans="1:5" ht="15.75" thickBot="1">
      <c r="A25" s="6" t="s">
        <v>26</v>
      </c>
      <c r="B25" s="69">
        <v>4.5957314223399282</v>
      </c>
      <c r="C25" s="69">
        <v>1.2195121951219512</v>
      </c>
      <c r="D25" s="86"/>
      <c r="E25" s="69">
        <v>4.0528173617466337</v>
      </c>
    </row>
    <row r="26" spans="1:5" ht="15.75" thickBot="1">
      <c r="A26" s="6" t="s">
        <v>27</v>
      </c>
      <c r="B26" s="69">
        <v>8.2433758586849848</v>
      </c>
      <c r="C26" s="69"/>
      <c r="D26" s="86"/>
      <c r="E26" s="69">
        <v>7.7134986225895315</v>
      </c>
    </row>
    <row r="27" spans="1:5" ht="15.75" thickBot="1">
      <c r="A27" s="9" t="s">
        <v>28</v>
      </c>
      <c r="B27" s="70">
        <v>12.168773301809585</v>
      </c>
      <c r="C27" s="70">
        <v>4.7587511825922419</v>
      </c>
      <c r="D27" s="70">
        <v>2.7777777777777777</v>
      </c>
      <c r="E27" s="70">
        <v>10.949882120313331</v>
      </c>
    </row>
    <row r="28" spans="1:5" ht="15.75" thickTop="1"/>
  </sheetData>
  <mergeCells count="6">
    <mergeCell ref="A1:E1"/>
    <mergeCell ref="A3:A5"/>
    <mergeCell ref="B3:E3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Foglio61">
    <tabColor rgb="FF92D050"/>
  </sheetPr>
  <dimension ref="A1:D26"/>
  <sheetViews>
    <sheetView zoomScale="78" zoomScaleNormal="78" workbookViewId="0">
      <selection activeCell="A28" sqref="A28"/>
    </sheetView>
  </sheetViews>
  <sheetFormatPr defaultColWidth="8.85546875" defaultRowHeight="15"/>
  <cols>
    <col min="1" max="1" width="19.42578125" customWidth="1"/>
    <col min="2" max="2" width="10.42578125" customWidth="1"/>
    <col min="3" max="3" width="11.28515625" customWidth="1"/>
    <col min="4" max="4" width="9.42578125" bestFit="1" customWidth="1"/>
  </cols>
  <sheetData>
    <row r="1" spans="1:4" ht="34.5" customHeight="1">
      <c r="A1" s="344" t="s">
        <v>304</v>
      </c>
      <c r="B1" s="344"/>
      <c r="C1" s="344"/>
      <c r="D1" s="344"/>
    </row>
    <row r="2" spans="1:4" ht="15.75" thickBot="1"/>
    <row r="3" spans="1:4" ht="39.75" thickTop="1" thickBot="1">
      <c r="A3" s="18" t="s">
        <v>4</v>
      </c>
      <c r="B3" s="18" t="s">
        <v>3</v>
      </c>
      <c r="C3" s="18" t="s">
        <v>305</v>
      </c>
      <c r="D3" s="18" t="s">
        <v>306</v>
      </c>
    </row>
    <row r="4" spans="1:4" ht="15.75" thickBot="1">
      <c r="A4" s="43" t="s">
        <v>7</v>
      </c>
      <c r="B4" s="7">
        <v>28501</v>
      </c>
      <c r="C4" s="7">
        <v>28432</v>
      </c>
      <c r="D4" s="77">
        <v>2.4209676853443738</v>
      </c>
    </row>
    <row r="5" spans="1:4" ht="15.75" thickBot="1">
      <c r="A5" s="43" t="s">
        <v>8</v>
      </c>
      <c r="B5" s="7">
        <v>883</v>
      </c>
      <c r="C5" s="7">
        <v>878</v>
      </c>
      <c r="D5" s="77">
        <v>5.6625141562853907</v>
      </c>
    </row>
    <row r="6" spans="1:4" ht="15.75" thickBot="1">
      <c r="A6" s="43" t="s">
        <v>9</v>
      </c>
      <c r="B6" s="7">
        <v>76820</v>
      </c>
      <c r="C6" s="7">
        <v>76630</v>
      </c>
      <c r="D6" s="77">
        <v>2.4733142410830515</v>
      </c>
    </row>
    <row r="7" spans="1:4" ht="15.75" thickBot="1">
      <c r="A7" s="43" t="s">
        <v>10</v>
      </c>
      <c r="B7" s="7">
        <v>5506</v>
      </c>
      <c r="C7" s="7">
        <v>5497</v>
      </c>
      <c r="D7" s="77">
        <v>1.6345804576825282</v>
      </c>
    </row>
    <row r="8" spans="1:4" ht="15.75" thickBot="1">
      <c r="A8" s="43" t="s">
        <v>11</v>
      </c>
      <c r="B8" s="7">
        <v>4051</v>
      </c>
      <c r="C8" s="7">
        <v>4042</v>
      </c>
      <c r="D8" s="77">
        <v>2.221673660824488</v>
      </c>
    </row>
    <row r="9" spans="1:4" ht="15.75" thickBot="1">
      <c r="A9" s="43" t="s">
        <v>12</v>
      </c>
      <c r="B9" s="7">
        <v>35038</v>
      </c>
      <c r="C9" s="7">
        <v>34946</v>
      </c>
      <c r="D9" s="77">
        <v>2.6257206461556022</v>
      </c>
    </row>
    <row r="10" spans="1:4" ht="15.75" thickBot="1">
      <c r="A10" s="43" t="s">
        <v>13</v>
      </c>
      <c r="B10" s="7">
        <v>8264</v>
      </c>
      <c r="C10" s="7">
        <v>8241</v>
      </c>
      <c r="D10" s="77">
        <v>2.7831558567279764</v>
      </c>
    </row>
    <row r="11" spans="1:4" ht="15.75" thickBot="1">
      <c r="A11" s="43" t="s">
        <v>14</v>
      </c>
      <c r="B11" s="7">
        <v>8852</v>
      </c>
      <c r="C11" s="7">
        <v>8813</v>
      </c>
      <c r="D11" s="77">
        <v>4.4057840036150022</v>
      </c>
    </row>
    <row r="12" spans="1:4" ht="15.75" thickBot="1">
      <c r="A12" s="43" t="s">
        <v>15</v>
      </c>
      <c r="B12" s="7">
        <v>32954</v>
      </c>
      <c r="C12" s="7">
        <v>32854</v>
      </c>
      <c r="D12" s="77">
        <v>3.0345329853735508</v>
      </c>
    </row>
    <row r="13" spans="1:4" ht="15.75" thickBot="1">
      <c r="A13" s="43" t="s">
        <v>16</v>
      </c>
      <c r="B13" s="7">
        <v>25431</v>
      </c>
      <c r="C13" s="7">
        <v>25386</v>
      </c>
      <c r="D13" s="77">
        <v>1.769493924737525</v>
      </c>
    </row>
    <row r="14" spans="1:4" ht="15.75" thickBot="1">
      <c r="A14" s="43" t="s">
        <v>17</v>
      </c>
      <c r="B14" s="7">
        <v>6165</v>
      </c>
      <c r="C14" s="7">
        <v>6146</v>
      </c>
      <c r="D14" s="77">
        <v>3.0819140308191404</v>
      </c>
    </row>
    <row r="15" spans="1:4" ht="15.75" thickBot="1">
      <c r="A15" s="43" t="s">
        <v>18</v>
      </c>
      <c r="B15" s="7">
        <v>10073</v>
      </c>
      <c r="C15" s="7">
        <v>10036</v>
      </c>
      <c r="D15" s="77">
        <v>3.6731857440683018</v>
      </c>
    </row>
    <row r="16" spans="1:4" ht="15.75" thickBot="1">
      <c r="A16" s="43" t="s">
        <v>19</v>
      </c>
      <c r="B16" s="7">
        <v>43061</v>
      </c>
      <c r="C16" s="7">
        <v>42983</v>
      </c>
      <c r="D16" s="77">
        <v>1.8113838508162838</v>
      </c>
    </row>
    <row r="17" spans="1:4" ht="15.75" thickBot="1">
      <c r="A17" s="43" t="s">
        <v>20</v>
      </c>
      <c r="B17" s="7">
        <v>8860</v>
      </c>
      <c r="C17" s="7">
        <v>8832</v>
      </c>
      <c r="D17" s="77">
        <v>3.1602708803611739</v>
      </c>
    </row>
    <row r="18" spans="1:4" ht="15.75" thickBot="1">
      <c r="A18" s="43" t="s">
        <v>21</v>
      </c>
      <c r="B18" s="7">
        <v>1718</v>
      </c>
      <c r="C18" s="7">
        <v>1716</v>
      </c>
      <c r="D18" s="77">
        <v>1.1641443538998835</v>
      </c>
    </row>
    <row r="19" spans="1:4" ht="15.75" thickBot="1">
      <c r="A19" s="43" t="s">
        <v>22</v>
      </c>
      <c r="B19" s="7">
        <v>48968</v>
      </c>
      <c r="C19" s="7">
        <v>48837</v>
      </c>
      <c r="D19" s="77">
        <v>2.6752164678974024</v>
      </c>
    </row>
    <row r="20" spans="1:4" ht="15.75" thickBot="1">
      <c r="A20" s="43" t="s">
        <v>23</v>
      </c>
      <c r="B20" s="7">
        <v>29399</v>
      </c>
      <c r="C20" s="7">
        <v>29310</v>
      </c>
      <c r="D20" s="77">
        <v>3.027313854212728</v>
      </c>
    </row>
    <row r="21" spans="1:4" ht="15.75" thickBot="1">
      <c r="A21" s="43" t="s">
        <v>24</v>
      </c>
      <c r="B21" s="7">
        <v>4035</v>
      </c>
      <c r="C21" s="7">
        <v>4022</v>
      </c>
      <c r="D21" s="77">
        <v>3.2218091697645601</v>
      </c>
    </row>
    <row r="22" spans="1:4" ht="15.75" thickBot="1">
      <c r="A22" s="43" t="s">
        <v>25</v>
      </c>
      <c r="B22" s="7">
        <v>14298</v>
      </c>
      <c r="C22" s="7">
        <v>14221</v>
      </c>
      <c r="D22" s="77">
        <v>3.2871730311931739</v>
      </c>
    </row>
    <row r="23" spans="1:4" ht="15.75" thickBot="1">
      <c r="A23" s="43" t="s">
        <v>26</v>
      </c>
      <c r="B23" s="7">
        <v>40652</v>
      </c>
      <c r="C23" s="7">
        <v>40507</v>
      </c>
      <c r="D23" s="77">
        <v>2.5582997146511857</v>
      </c>
    </row>
    <row r="24" spans="1:4" ht="15.75" thickBot="1">
      <c r="A24" s="43" t="s">
        <v>27</v>
      </c>
      <c r="B24" s="7">
        <v>9147</v>
      </c>
      <c r="C24" s="7">
        <v>9128</v>
      </c>
      <c r="D24" s="77">
        <v>2.077183776101454</v>
      </c>
    </row>
    <row r="25" spans="1:4" ht="15.75" thickBot="1">
      <c r="A25" s="9" t="s">
        <v>28</v>
      </c>
      <c r="B25" s="10">
        <v>442676</v>
      </c>
      <c r="C25" s="10">
        <v>441457</v>
      </c>
      <c r="D25" s="78">
        <v>2.5933188155671418</v>
      </c>
    </row>
    <row r="26" spans="1:4" ht="15.75" thickTop="1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Foglio62">
    <tabColor rgb="FF92D050"/>
  </sheetPr>
  <dimension ref="A1:D27"/>
  <sheetViews>
    <sheetView workbookViewId="0">
      <selection activeCell="A29" sqref="A29"/>
    </sheetView>
  </sheetViews>
  <sheetFormatPr defaultColWidth="8.85546875" defaultRowHeight="15"/>
  <cols>
    <col min="1" max="1" width="20.42578125" customWidth="1"/>
  </cols>
  <sheetData>
    <row r="1" spans="1:4" ht="39" customHeight="1">
      <c r="A1" s="344" t="s">
        <v>307</v>
      </c>
      <c r="B1" s="344"/>
      <c r="C1" s="344"/>
      <c r="D1" s="344"/>
    </row>
    <row r="2" spans="1:4" ht="15.75" thickBot="1"/>
    <row r="3" spans="1:4" ht="16.5" thickTop="1" thickBot="1">
      <c r="A3" s="346" t="s">
        <v>4</v>
      </c>
      <c r="B3" s="362" t="s">
        <v>594</v>
      </c>
      <c r="C3" s="362"/>
      <c r="D3" s="362"/>
    </row>
    <row r="4" spans="1:4">
      <c r="A4" s="345"/>
      <c r="B4" s="36">
        <v>2016</v>
      </c>
      <c r="C4" s="36">
        <v>2017</v>
      </c>
      <c r="D4" s="36">
        <v>2018</v>
      </c>
    </row>
    <row r="5" spans="1:4" ht="15.75" thickBot="1">
      <c r="A5" s="347"/>
      <c r="B5" s="294"/>
      <c r="C5" s="294"/>
      <c r="D5" s="269"/>
    </row>
    <row r="6" spans="1:4" ht="15.75" thickBot="1">
      <c r="A6" s="6" t="s">
        <v>7</v>
      </c>
      <c r="B6" s="69">
        <v>3.006400724122325</v>
      </c>
      <c r="C6" s="69">
        <v>2.9462394067796609</v>
      </c>
      <c r="D6" s="69">
        <v>2.4209676853443738</v>
      </c>
    </row>
    <row r="7" spans="1:4" ht="15.75" thickBot="1">
      <c r="A7" s="6" t="s">
        <v>8</v>
      </c>
      <c r="B7" s="69">
        <v>0</v>
      </c>
      <c r="C7" s="69">
        <v>4.434589800443459</v>
      </c>
      <c r="D7" s="69">
        <v>5.6625141562853907</v>
      </c>
    </row>
    <row r="8" spans="1:4" ht="15.75" thickBot="1">
      <c r="A8" s="6" t="s">
        <v>9</v>
      </c>
      <c r="B8" s="69">
        <v>2.6660849753993068</v>
      </c>
      <c r="C8" s="69">
        <v>2.5096908855978532</v>
      </c>
      <c r="D8" s="69">
        <v>2.4733142410830515</v>
      </c>
    </row>
    <row r="9" spans="1:4" ht="15.75" thickBot="1">
      <c r="A9" s="6" t="s">
        <v>10</v>
      </c>
      <c r="B9" s="69">
        <v>1.0589481115425343</v>
      </c>
      <c r="C9" s="69">
        <v>2.8673835125448028</v>
      </c>
      <c r="D9" s="69">
        <v>1.6345804576825282</v>
      </c>
    </row>
    <row r="10" spans="1:4" ht="15.75" thickBot="1">
      <c r="A10" s="6" t="s">
        <v>11</v>
      </c>
      <c r="B10" s="69">
        <v>2.0818875780707842</v>
      </c>
      <c r="C10" s="69">
        <v>3.8204393505253105</v>
      </c>
      <c r="D10" s="69">
        <v>2.221673660824488</v>
      </c>
    </row>
    <row r="11" spans="1:4" ht="15.75" thickBot="1">
      <c r="A11" s="6" t="s">
        <v>12</v>
      </c>
      <c r="B11" s="69">
        <v>2.2710877174232507</v>
      </c>
      <c r="C11" s="69">
        <v>2.7880278802788028</v>
      </c>
      <c r="D11" s="69">
        <v>2.6257206461556022</v>
      </c>
    </row>
    <row r="12" spans="1:4" ht="15.75" thickBot="1">
      <c r="A12" s="6" t="s">
        <v>13</v>
      </c>
      <c r="B12" s="69">
        <v>1.6728002676480427</v>
      </c>
      <c r="C12" s="69">
        <v>2.6017029328287609</v>
      </c>
      <c r="D12" s="69">
        <v>2.7831558567279764</v>
      </c>
    </row>
    <row r="13" spans="1:4" ht="15.75" thickBot="1">
      <c r="A13" s="6" t="s">
        <v>14</v>
      </c>
      <c r="B13" s="69">
        <v>2.5944375259443753</v>
      </c>
      <c r="C13" s="69">
        <v>4.0585282494926842</v>
      </c>
      <c r="D13" s="69">
        <v>4.4057840036150022</v>
      </c>
    </row>
    <row r="14" spans="1:4" ht="15.75" thickBot="1">
      <c r="A14" s="6" t="s">
        <v>15</v>
      </c>
      <c r="B14" s="69">
        <v>2.7594136246047718</v>
      </c>
      <c r="C14" s="69">
        <v>3.1357324175003733</v>
      </c>
      <c r="D14" s="69">
        <v>3.0345329853735508</v>
      </c>
    </row>
    <row r="15" spans="1:4" ht="15.75" thickBot="1">
      <c r="A15" s="6" t="s">
        <v>16</v>
      </c>
      <c r="B15" s="69">
        <v>3.0827687564971145</v>
      </c>
      <c r="C15" s="69">
        <v>2.3850339122009392</v>
      </c>
      <c r="D15" s="69">
        <v>1.769493924737525</v>
      </c>
    </row>
    <row r="16" spans="1:4" ht="15.75" thickBot="1">
      <c r="A16" s="6" t="s">
        <v>17</v>
      </c>
      <c r="B16" s="69">
        <v>2.9351335485764602</v>
      </c>
      <c r="C16" s="69">
        <v>2.7786353812905218</v>
      </c>
      <c r="D16" s="69">
        <v>3.0819140308191404</v>
      </c>
    </row>
    <row r="17" spans="1:4" ht="15.75" thickBot="1">
      <c r="A17" s="6" t="s">
        <v>18</v>
      </c>
      <c r="B17" s="69">
        <v>3.5445281346920692</v>
      </c>
      <c r="C17" s="69">
        <v>2.9245283018867925</v>
      </c>
      <c r="D17" s="69">
        <v>3.6731857440683018</v>
      </c>
    </row>
    <row r="18" spans="1:4" ht="15.75" thickBot="1">
      <c r="A18" s="6" t="s">
        <v>19</v>
      </c>
      <c r="B18" s="69">
        <v>1.7003549490956238</v>
      </c>
      <c r="C18" s="69">
        <v>1.6980963446241846</v>
      </c>
      <c r="D18" s="69">
        <v>1.8113838508162838</v>
      </c>
    </row>
    <row r="19" spans="1:4" ht="15.75" thickBot="1">
      <c r="A19" s="6" t="s">
        <v>20</v>
      </c>
      <c r="B19" s="69">
        <v>2.1105527638190957</v>
      </c>
      <c r="C19" s="69">
        <v>2.4408362517245039</v>
      </c>
      <c r="D19" s="69">
        <v>3.1602708803611739</v>
      </c>
    </row>
    <row r="20" spans="1:4" ht="15.75" thickBot="1">
      <c r="A20" s="6" t="s">
        <v>21</v>
      </c>
      <c r="B20" s="69">
        <v>1.6987542468856172</v>
      </c>
      <c r="C20" s="69">
        <v>4.381161007667032</v>
      </c>
      <c r="D20" s="69">
        <v>1.1641443538998835</v>
      </c>
    </row>
    <row r="21" spans="1:4" ht="15.75" thickBot="1">
      <c r="A21" s="6" t="s">
        <v>22</v>
      </c>
      <c r="B21" s="69">
        <v>3.1949500425993338</v>
      </c>
      <c r="C21" s="69">
        <v>3.3579976962573945</v>
      </c>
      <c r="D21" s="69">
        <v>2.6752164678974024</v>
      </c>
    </row>
    <row r="22" spans="1:4" ht="15.75" thickBot="1">
      <c r="A22" s="6" t="s">
        <v>23</v>
      </c>
      <c r="B22" s="69">
        <v>3.6378590408705556</v>
      </c>
      <c r="C22" s="69">
        <v>3.4442422667013255</v>
      </c>
      <c r="D22" s="69">
        <v>3.027313854212728</v>
      </c>
    </row>
    <row r="23" spans="1:4" ht="15.75" thickBot="1">
      <c r="A23" s="6" t="s">
        <v>24</v>
      </c>
      <c r="B23" s="69">
        <v>4.052443384982122</v>
      </c>
      <c r="C23" s="69">
        <v>2.1961932650073206</v>
      </c>
      <c r="D23" s="69">
        <v>3.2218091697645601</v>
      </c>
    </row>
    <row r="24" spans="1:4" ht="15.75" thickBot="1">
      <c r="A24" s="6" t="s">
        <v>25</v>
      </c>
      <c r="B24" s="69">
        <v>3.2302722658052607</v>
      </c>
      <c r="C24" s="69">
        <v>3.7266207284488817</v>
      </c>
      <c r="D24" s="69">
        <v>3.2871730311931739</v>
      </c>
    </row>
    <row r="25" spans="1:4" ht="15.75" thickBot="1">
      <c r="A25" s="6" t="s">
        <v>26</v>
      </c>
      <c r="B25" s="69">
        <v>3.4757766932508036</v>
      </c>
      <c r="C25" s="69">
        <v>3.1537450722733245</v>
      </c>
      <c r="D25" s="69">
        <v>2.5582997146511857</v>
      </c>
    </row>
    <row r="26" spans="1:4" ht="15.75" thickBot="1">
      <c r="A26" s="6" t="s">
        <v>27</v>
      </c>
      <c r="B26" s="69">
        <v>2.8108946399147037</v>
      </c>
      <c r="C26" s="69">
        <v>3.1187122736418509</v>
      </c>
      <c r="D26" s="69">
        <v>2.077183776101454</v>
      </c>
    </row>
    <row r="27" spans="1:4" ht="15.75" thickBot="1">
      <c r="A27" s="58" t="s">
        <v>28</v>
      </c>
      <c r="B27" s="90">
        <v>2.7793862188766645</v>
      </c>
      <c r="C27" s="90">
        <v>2.8550740975190987</v>
      </c>
      <c r="D27" s="90">
        <v>2.5933188155671418</v>
      </c>
    </row>
  </sheetData>
  <mergeCells count="3">
    <mergeCell ref="A3:A5"/>
    <mergeCell ref="B3:D3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Foglio63">
    <tabColor rgb="FF92D050"/>
  </sheetPr>
  <dimension ref="A1:H27"/>
  <sheetViews>
    <sheetView workbookViewId="0">
      <selection activeCell="A28" sqref="A28"/>
    </sheetView>
  </sheetViews>
  <sheetFormatPr defaultColWidth="8.85546875" defaultRowHeight="15"/>
  <cols>
    <col min="3" max="3" width="10" customWidth="1"/>
    <col min="4" max="4" width="12.140625" customWidth="1"/>
    <col min="5" max="5" width="10.7109375" customWidth="1"/>
  </cols>
  <sheetData>
    <row r="1" spans="1:8" ht="30" customHeight="1">
      <c r="A1" s="344" t="s">
        <v>604</v>
      </c>
      <c r="B1" s="344"/>
      <c r="C1" s="344"/>
      <c r="D1" s="344"/>
      <c r="E1" s="344"/>
      <c r="F1" s="344"/>
      <c r="G1" s="344"/>
      <c r="H1" s="344"/>
    </row>
    <row r="2" spans="1:8" ht="15.75" thickBot="1"/>
    <row r="3" spans="1:8" ht="22.5" customHeight="1" thickTop="1" thickBot="1">
      <c r="A3" s="408" t="s">
        <v>4</v>
      </c>
      <c r="B3" s="383" t="s">
        <v>308</v>
      </c>
      <c r="C3" s="383"/>
      <c r="D3" s="383"/>
      <c r="E3" s="383"/>
      <c r="F3" s="383"/>
      <c r="G3" s="383"/>
      <c r="H3" s="349" t="s">
        <v>288</v>
      </c>
    </row>
    <row r="4" spans="1:8" ht="15.75" thickBot="1">
      <c r="A4" s="409"/>
      <c r="B4" s="20" t="s">
        <v>309</v>
      </c>
      <c r="C4" s="20" t="s">
        <v>310</v>
      </c>
      <c r="D4" s="20" t="s">
        <v>311</v>
      </c>
      <c r="E4" s="20" t="s">
        <v>312</v>
      </c>
      <c r="F4" s="20" t="s">
        <v>313</v>
      </c>
      <c r="G4" s="20" t="s">
        <v>28</v>
      </c>
      <c r="H4" s="351"/>
    </row>
    <row r="5" spans="1:8" ht="15.75" thickBot="1">
      <c r="A5" s="43" t="s">
        <v>7</v>
      </c>
      <c r="B5" s="69">
        <v>0.9</v>
      </c>
      <c r="C5" s="69">
        <v>6.3</v>
      </c>
      <c r="D5" s="69">
        <v>46.4</v>
      </c>
      <c r="E5" s="69">
        <v>41.3</v>
      </c>
      <c r="F5" s="69">
        <v>5</v>
      </c>
      <c r="G5" s="69">
        <v>100</v>
      </c>
      <c r="H5" s="77">
        <v>1.0551491277433878E-2</v>
      </c>
    </row>
    <row r="6" spans="1:8" ht="15.75" thickBot="1">
      <c r="A6" s="43" t="s">
        <v>8</v>
      </c>
      <c r="B6" s="69">
        <v>0.3</v>
      </c>
      <c r="C6" s="69">
        <v>8.1999999999999993</v>
      </c>
      <c r="D6" s="69">
        <v>49</v>
      </c>
      <c r="E6" s="69">
        <v>38.6</v>
      </c>
      <c r="F6" s="69">
        <v>3.9</v>
      </c>
      <c r="G6" s="69">
        <v>100</v>
      </c>
      <c r="H6" s="77">
        <v>0</v>
      </c>
    </row>
    <row r="7" spans="1:8" ht="15.75" thickBot="1">
      <c r="A7" s="43" t="s">
        <v>9</v>
      </c>
      <c r="B7" s="69">
        <v>1</v>
      </c>
      <c r="C7" s="69">
        <v>6.3</v>
      </c>
      <c r="D7" s="69">
        <v>45.5</v>
      </c>
      <c r="E7" s="69">
        <v>42.1</v>
      </c>
      <c r="F7" s="69">
        <v>5.2</v>
      </c>
      <c r="G7" s="69">
        <v>100</v>
      </c>
      <c r="H7" s="77">
        <v>1.6964635260341903E-2</v>
      </c>
    </row>
    <row r="8" spans="1:8" ht="15.75" thickBot="1">
      <c r="A8" s="43" t="s">
        <v>10</v>
      </c>
      <c r="B8" s="69">
        <v>0.9</v>
      </c>
      <c r="C8" s="69">
        <v>5.0999999999999996</v>
      </c>
      <c r="D8" s="69">
        <v>43</v>
      </c>
      <c r="E8" s="69">
        <v>44.5</v>
      </c>
      <c r="F8" s="69">
        <v>6.5</v>
      </c>
      <c r="G8" s="69">
        <v>100</v>
      </c>
      <c r="H8" s="77">
        <v>1.8191740949608879E-2</v>
      </c>
    </row>
    <row r="9" spans="1:8" ht="15.75" thickBot="1">
      <c r="A9" s="43" t="s">
        <v>11</v>
      </c>
      <c r="B9" s="69">
        <v>1.2</v>
      </c>
      <c r="C9" s="69">
        <v>5</v>
      </c>
      <c r="D9" s="69">
        <v>44.5</v>
      </c>
      <c r="E9" s="69">
        <v>42.8</v>
      </c>
      <c r="F9" s="69">
        <v>6.5</v>
      </c>
      <c r="G9" s="69">
        <v>100</v>
      </c>
      <c r="H9" s="77">
        <v>0</v>
      </c>
    </row>
    <row r="10" spans="1:8" ht="15.75" thickBot="1">
      <c r="A10" s="43" t="s">
        <v>12</v>
      </c>
      <c r="B10" s="69">
        <v>0.9</v>
      </c>
      <c r="C10" s="69">
        <v>5.5</v>
      </c>
      <c r="D10" s="69">
        <v>42</v>
      </c>
      <c r="E10" s="69">
        <v>44.9</v>
      </c>
      <c r="F10" s="69">
        <v>6.5</v>
      </c>
      <c r="G10" s="69">
        <v>100</v>
      </c>
      <c r="H10" s="77">
        <v>0.27184799404795973</v>
      </c>
    </row>
    <row r="11" spans="1:8" ht="15.75" thickBot="1">
      <c r="A11" s="43" t="s">
        <v>13</v>
      </c>
      <c r="B11" s="69">
        <v>0.9</v>
      </c>
      <c r="C11" s="69">
        <v>5.4</v>
      </c>
      <c r="D11" s="69">
        <v>41.1</v>
      </c>
      <c r="E11" s="69">
        <v>45.6</v>
      </c>
      <c r="F11" s="69">
        <v>6.9</v>
      </c>
      <c r="G11" s="69">
        <v>100</v>
      </c>
      <c r="H11" s="77">
        <v>3.6403349108117947E-2</v>
      </c>
    </row>
    <row r="12" spans="1:8" ht="15.75" thickBot="1">
      <c r="A12" s="43" t="s">
        <v>14</v>
      </c>
      <c r="B12" s="69">
        <v>1.1000000000000001</v>
      </c>
      <c r="C12" s="69">
        <v>5.9</v>
      </c>
      <c r="D12" s="69">
        <v>45.3</v>
      </c>
      <c r="E12" s="69">
        <v>42.1</v>
      </c>
      <c r="F12" s="69">
        <v>5.4</v>
      </c>
      <c r="G12" s="69">
        <v>100</v>
      </c>
      <c r="H12" s="77">
        <v>0.18154998297968908</v>
      </c>
    </row>
    <row r="13" spans="1:8" ht="15.75" thickBot="1">
      <c r="A13" s="43" t="s">
        <v>15</v>
      </c>
      <c r="B13" s="69">
        <v>1</v>
      </c>
      <c r="C13" s="69">
        <v>5.8</v>
      </c>
      <c r="D13" s="69">
        <v>43.1</v>
      </c>
      <c r="E13" s="69">
        <v>43.6</v>
      </c>
      <c r="F13" s="69">
        <v>6.5</v>
      </c>
      <c r="G13" s="69">
        <v>100</v>
      </c>
      <c r="H13" s="77">
        <v>5.1744079868509159E-2</v>
      </c>
    </row>
    <row r="14" spans="1:8" ht="15.75" thickBot="1">
      <c r="A14" s="43" t="s">
        <v>16</v>
      </c>
      <c r="B14" s="69">
        <v>0.8</v>
      </c>
      <c r="C14" s="69">
        <v>6.3</v>
      </c>
      <c r="D14" s="69">
        <v>44.9</v>
      </c>
      <c r="E14" s="69">
        <v>42.5</v>
      </c>
      <c r="F14" s="69">
        <v>5.0999999999999996</v>
      </c>
      <c r="G14" s="69">
        <v>100</v>
      </c>
      <c r="H14" s="77">
        <v>0.2836208934058142</v>
      </c>
    </row>
    <row r="15" spans="1:8" ht="15.75" thickBot="1">
      <c r="A15" s="43" t="s">
        <v>17</v>
      </c>
      <c r="B15" s="69">
        <v>0.8</v>
      </c>
      <c r="C15" s="69">
        <v>5.4</v>
      </c>
      <c r="D15" s="69">
        <v>43.6</v>
      </c>
      <c r="E15" s="69">
        <v>44.1</v>
      </c>
      <c r="F15" s="69">
        <v>6.1</v>
      </c>
      <c r="G15" s="69">
        <v>100</v>
      </c>
      <c r="H15" s="77">
        <v>4.8812235600390497E-2</v>
      </c>
    </row>
    <row r="16" spans="1:8" ht="15.75" thickBot="1">
      <c r="A16" s="43" t="s">
        <v>18</v>
      </c>
      <c r="B16" s="69">
        <v>0.7</v>
      </c>
      <c r="C16" s="69">
        <v>6</v>
      </c>
      <c r="D16" s="69">
        <v>43.3</v>
      </c>
      <c r="E16" s="69">
        <v>43.8</v>
      </c>
      <c r="F16" s="69">
        <v>6</v>
      </c>
      <c r="G16" s="69">
        <v>100</v>
      </c>
      <c r="H16" s="77">
        <v>9.9641291351135919E-2</v>
      </c>
    </row>
    <row r="17" spans="1:8" ht="15.75" thickBot="1">
      <c r="A17" s="43" t="s">
        <v>19</v>
      </c>
      <c r="B17" s="69">
        <v>1</v>
      </c>
      <c r="C17" s="69">
        <v>6.8</v>
      </c>
      <c r="D17" s="69">
        <v>47.2</v>
      </c>
      <c r="E17" s="69">
        <v>40.200000000000003</v>
      </c>
      <c r="F17" s="69">
        <v>4.8</v>
      </c>
      <c r="G17" s="69">
        <v>100</v>
      </c>
      <c r="H17" s="77">
        <v>4.6530023497661867E-2</v>
      </c>
    </row>
    <row r="18" spans="1:8" ht="15.75" thickBot="1">
      <c r="A18" s="43" t="s">
        <v>20</v>
      </c>
      <c r="B18" s="69">
        <v>0.8</v>
      </c>
      <c r="C18" s="69">
        <v>5.6</v>
      </c>
      <c r="D18" s="69">
        <v>44.7</v>
      </c>
      <c r="E18" s="69">
        <v>42.8</v>
      </c>
      <c r="F18" s="69">
        <v>6</v>
      </c>
      <c r="G18" s="69">
        <v>100</v>
      </c>
      <c r="H18" s="77">
        <v>5.6612318840579712E-2</v>
      </c>
    </row>
    <row r="19" spans="1:8" ht="15.75" thickBot="1">
      <c r="A19" s="43" t="s">
        <v>21</v>
      </c>
      <c r="B19" s="69">
        <v>1</v>
      </c>
      <c r="C19" s="69">
        <v>5.3</v>
      </c>
      <c r="D19" s="69">
        <v>47.3</v>
      </c>
      <c r="E19" s="69">
        <v>42.5</v>
      </c>
      <c r="F19" s="69">
        <v>3.9</v>
      </c>
      <c r="G19" s="69">
        <v>100</v>
      </c>
      <c r="H19" s="77">
        <v>0</v>
      </c>
    </row>
    <row r="20" spans="1:8" ht="15.75" thickBot="1">
      <c r="A20" s="43" t="s">
        <v>22</v>
      </c>
      <c r="B20" s="69">
        <v>1</v>
      </c>
      <c r="C20" s="69">
        <v>6.6</v>
      </c>
      <c r="D20" s="69">
        <v>50.5</v>
      </c>
      <c r="E20" s="69">
        <v>37.700000000000003</v>
      </c>
      <c r="F20" s="69">
        <v>4.0999999999999996</v>
      </c>
      <c r="G20" s="69">
        <v>100</v>
      </c>
      <c r="H20" s="77">
        <v>3.4809672993836645E-2</v>
      </c>
    </row>
    <row r="21" spans="1:8" ht="15.75" thickBot="1">
      <c r="A21" s="43" t="s">
        <v>23</v>
      </c>
      <c r="B21" s="69">
        <v>1.1000000000000001</v>
      </c>
      <c r="C21" s="69">
        <v>6</v>
      </c>
      <c r="D21" s="69">
        <v>45.8</v>
      </c>
      <c r="E21" s="69">
        <v>41.4</v>
      </c>
      <c r="F21" s="69">
        <v>5.6</v>
      </c>
      <c r="G21" s="69">
        <v>100</v>
      </c>
      <c r="H21" s="77">
        <v>0.11600136472193791</v>
      </c>
    </row>
    <row r="22" spans="1:8" ht="15.75" thickBot="1">
      <c r="A22" s="43" t="s">
        <v>24</v>
      </c>
      <c r="B22" s="69">
        <v>0.6</v>
      </c>
      <c r="C22" s="69">
        <v>5.7</v>
      </c>
      <c r="D22" s="69">
        <v>47.6</v>
      </c>
      <c r="E22" s="69">
        <v>40.9</v>
      </c>
      <c r="F22" s="69">
        <v>4.9000000000000004</v>
      </c>
      <c r="G22" s="69">
        <v>100</v>
      </c>
      <c r="H22" s="77">
        <v>0.22376926902038788</v>
      </c>
    </row>
    <row r="23" spans="1:8" ht="15.75" thickBot="1">
      <c r="A23" s="43" t="s">
        <v>25</v>
      </c>
      <c r="B23" s="69">
        <v>1</v>
      </c>
      <c r="C23" s="69">
        <v>6.4</v>
      </c>
      <c r="D23" s="69">
        <v>50.7</v>
      </c>
      <c r="E23" s="69">
        <v>37.6</v>
      </c>
      <c r="F23" s="69">
        <v>4.2</v>
      </c>
      <c r="G23" s="69">
        <v>100</v>
      </c>
      <c r="H23" s="77">
        <v>0.11250966879966247</v>
      </c>
    </row>
    <row r="24" spans="1:8" ht="15.75" thickBot="1">
      <c r="A24" s="43" t="s">
        <v>26</v>
      </c>
      <c r="B24" s="69">
        <v>1.1000000000000001</v>
      </c>
      <c r="C24" s="69">
        <v>7.1</v>
      </c>
      <c r="D24" s="69">
        <v>49.3</v>
      </c>
      <c r="E24" s="69">
        <v>38</v>
      </c>
      <c r="F24" s="69">
        <v>4.4000000000000004</v>
      </c>
      <c r="G24" s="69">
        <v>100</v>
      </c>
      <c r="H24" s="77">
        <v>0.12096674648826129</v>
      </c>
    </row>
    <row r="25" spans="1:8" ht="15.75" thickBot="1">
      <c r="A25" s="43" t="s">
        <v>27</v>
      </c>
      <c r="B25" s="69">
        <v>1.3</v>
      </c>
      <c r="C25" s="69">
        <v>7.8</v>
      </c>
      <c r="D25" s="69">
        <v>51.4</v>
      </c>
      <c r="E25" s="69">
        <v>36.200000000000003</v>
      </c>
      <c r="F25" s="69">
        <v>3.2</v>
      </c>
      <c r="G25" s="69">
        <v>100</v>
      </c>
      <c r="H25" s="77">
        <v>9.8597721297107796E-2</v>
      </c>
    </row>
    <row r="26" spans="1:8" ht="15.75" thickBot="1">
      <c r="A26" s="9" t="s">
        <v>28</v>
      </c>
      <c r="B26" s="70">
        <v>0.97359425719832293</v>
      </c>
      <c r="C26" s="70">
        <v>6.2710524467841715</v>
      </c>
      <c r="D26" s="70">
        <v>46.253655508917063</v>
      </c>
      <c r="E26" s="70">
        <v>41.204919165400028</v>
      </c>
      <c r="F26" s="70">
        <v>5.2079817513370497</v>
      </c>
      <c r="G26" s="70">
        <v>100</v>
      </c>
      <c r="H26" s="78">
        <v>8.8796870363364949E-2</v>
      </c>
    </row>
    <row r="27" spans="1:8" ht="15.75" thickTop="1"/>
  </sheetData>
  <mergeCells count="4">
    <mergeCell ref="A3:A4"/>
    <mergeCell ref="B3:G3"/>
    <mergeCell ref="H3:H4"/>
    <mergeCell ref="A1:H1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</sheetPr>
  <dimension ref="A1:H27"/>
  <sheetViews>
    <sheetView workbookViewId="0">
      <selection activeCell="A28" sqref="A28"/>
    </sheetView>
  </sheetViews>
  <sheetFormatPr defaultColWidth="8.85546875" defaultRowHeight="15"/>
  <cols>
    <col min="1" max="1" width="8.85546875" style="258"/>
    <col min="2" max="3" width="9.42578125" style="258" bestFit="1" customWidth="1"/>
    <col min="4" max="5" width="10.42578125" style="258" bestFit="1" customWidth="1"/>
    <col min="6" max="6" width="9.42578125" style="258" bestFit="1" customWidth="1"/>
    <col min="7" max="7" width="11.42578125" style="258" bestFit="1" customWidth="1"/>
    <col min="8" max="8" width="12.7109375" style="258" customWidth="1"/>
    <col min="9" max="16384" width="8.85546875" style="258"/>
  </cols>
  <sheetData>
    <row r="1" spans="1:8" ht="31.5" customHeight="1">
      <c r="A1" s="344" t="s">
        <v>314</v>
      </c>
      <c r="B1" s="344"/>
      <c r="C1" s="344"/>
      <c r="D1" s="344"/>
      <c r="E1" s="344"/>
      <c r="F1" s="344"/>
      <c r="G1" s="344"/>
      <c r="H1" s="344"/>
    </row>
    <row r="2" spans="1:8" ht="15.75" thickBot="1"/>
    <row r="3" spans="1:8" ht="25.5" customHeight="1" thickTop="1" thickBot="1">
      <c r="A3" s="408" t="s">
        <v>4</v>
      </c>
      <c r="B3" s="372" t="s">
        <v>315</v>
      </c>
      <c r="C3" s="372"/>
      <c r="D3" s="372"/>
      <c r="E3" s="372"/>
      <c r="F3" s="372"/>
      <c r="G3" s="372"/>
      <c r="H3" s="349" t="s">
        <v>212</v>
      </c>
    </row>
    <row r="4" spans="1:8" ht="15.75" thickBot="1">
      <c r="A4" s="409"/>
      <c r="B4" s="20" t="s">
        <v>316</v>
      </c>
      <c r="C4" s="20" t="s">
        <v>317</v>
      </c>
      <c r="D4" s="20" t="s">
        <v>318</v>
      </c>
      <c r="E4" s="20" t="s">
        <v>319</v>
      </c>
      <c r="F4" s="20" t="s">
        <v>320</v>
      </c>
      <c r="G4" s="20" t="s">
        <v>28</v>
      </c>
      <c r="H4" s="351"/>
    </row>
    <row r="5" spans="1:8" ht="15.75" thickBot="1">
      <c r="A5" s="43" t="s">
        <v>7</v>
      </c>
      <c r="B5" s="77">
        <v>3.8202933985330072E-3</v>
      </c>
      <c r="C5" s="77">
        <v>2.8270171149144252</v>
      </c>
      <c r="D5" s="77">
        <v>47.352536674816626</v>
      </c>
      <c r="E5" s="77">
        <v>44.395629584352079</v>
      </c>
      <c r="F5" s="77">
        <v>5.420996332518337</v>
      </c>
      <c r="G5" s="69">
        <v>100</v>
      </c>
      <c r="H5" s="77">
        <v>3.8202933985330076E-2</v>
      </c>
    </row>
    <row r="6" spans="1:8" ht="15.75" thickBot="1">
      <c r="A6" s="43" t="s">
        <v>8</v>
      </c>
      <c r="B6" s="77"/>
      <c r="C6" s="77">
        <v>4.428044280442804</v>
      </c>
      <c r="D6" s="77">
        <v>50.061500615006146</v>
      </c>
      <c r="E6" s="77">
        <v>41.451414514145142</v>
      </c>
      <c r="F6" s="77">
        <v>4.0590405904059041</v>
      </c>
      <c r="G6" s="69">
        <v>100</v>
      </c>
      <c r="H6" s="77">
        <v>0</v>
      </c>
    </row>
    <row r="7" spans="1:8" ht="15.75" thickBot="1">
      <c r="A7" s="43" t="s">
        <v>9</v>
      </c>
      <c r="B7" s="77">
        <v>1.6945323090826934E-2</v>
      </c>
      <c r="C7" s="77">
        <v>2.9357772254857659</v>
      </c>
      <c r="D7" s="77">
        <v>46.495142340713961</v>
      </c>
      <c r="E7" s="77">
        <v>45.029371893357435</v>
      </c>
      <c r="F7" s="77">
        <v>5.5227632173520105</v>
      </c>
      <c r="G7" s="69">
        <v>100</v>
      </c>
      <c r="H7" s="77">
        <v>7.4841843651152276E-2</v>
      </c>
    </row>
    <row r="8" spans="1:8" ht="15.75" thickBot="1">
      <c r="A8" s="43" t="s">
        <v>10</v>
      </c>
      <c r="B8" s="77">
        <v>5.8962264150943397E-2</v>
      </c>
      <c r="C8" s="77">
        <v>2.2995283018867925</v>
      </c>
      <c r="D8" s="77">
        <v>43.455188679245282</v>
      </c>
      <c r="E8" s="77">
        <v>47.386006289308177</v>
      </c>
      <c r="F8" s="77">
        <v>6.800314465408805</v>
      </c>
      <c r="G8" s="69">
        <v>100</v>
      </c>
      <c r="H8" s="77">
        <v>0.15723270440251574</v>
      </c>
    </row>
    <row r="9" spans="1:8" ht="15.75" thickBot="1">
      <c r="A9" s="43" t="s">
        <v>11</v>
      </c>
      <c r="B9" s="77"/>
      <c r="C9" s="77">
        <v>2.4137931034482758</v>
      </c>
      <c r="D9" s="77">
        <v>45.278514588859416</v>
      </c>
      <c r="E9" s="77">
        <v>45.46419098143236</v>
      </c>
      <c r="F9" s="77">
        <v>6.8435013262599469</v>
      </c>
      <c r="G9" s="69">
        <v>100</v>
      </c>
      <c r="H9" s="77">
        <v>2.652519893899204E-2</v>
      </c>
    </row>
    <row r="10" spans="1:8" ht="15.75" thickBot="1">
      <c r="A10" s="43" t="s">
        <v>12</v>
      </c>
      <c r="B10" s="77">
        <v>9.3043451291753253E-3</v>
      </c>
      <c r="C10" s="77">
        <v>2.3353906274230067</v>
      </c>
      <c r="D10" s="77">
        <v>42.610799243246596</v>
      </c>
      <c r="E10" s="77">
        <v>48.134478801600352</v>
      </c>
      <c r="F10" s="77">
        <v>6.9100269826008738</v>
      </c>
      <c r="G10" s="69">
        <v>100</v>
      </c>
      <c r="H10" s="77">
        <v>0.40318828893093073</v>
      </c>
    </row>
    <row r="11" spans="1:8" ht="15.75" thickBot="1">
      <c r="A11" s="43" t="s">
        <v>13</v>
      </c>
      <c r="B11" s="77">
        <v>3.9339103068450038E-2</v>
      </c>
      <c r="C11" s="77">
        <v>2.2947810123262524</v>
      </c>
      <c r="D11" s="77">
        <v>41.765014424337792</v>
      </c>
      <c r="E11" s="77">
        <v>48.544453186467351</v>
      </c>
      <c r="F11" s="77">
        <v>7.3564122738001574</v>
      </c>
      <c r="G11" s="69">
        <v>100</v>
      </c>
      <c r="H11" s="77">
        <v>0.1049042748492001</v>
      </c>
    </row>
    <row r="12" spans="1:8" ht="15.75" thickBot="1">
      <c r="A12" s="43" t="s">
        <v>14</v>
      </c>
      <c r="B12" s="77">
        <v>6.2774639045825489E-2</v>
      </c>
      <c r="C12" s="77">
        <v>3.0382925298179533</v>
      </c>
      <c r="D12" s="77">
        <v>46.616446955430007</v>
      </c>
      <c r="E12" s="77">
        <v>44.595103578154429</v>
      </c>
      <c r="F12" s="77">
        <v>5.6873822975517889</v>
      </c>
      <c r="G12" s="69">
        <v>100</v>
      </c>
      <c r="H12" s="77">
        <v>0.82862523540489641</v>
      </c>
    </row>
    <row r="13" spans="1:8" ht="15.75" thickBot="1">
      <c r="A13" s="43" t="s">
        <v>15</v>
      </c>
      <c r="B13" s="77">
        <v>1.997403375611705E-2</v>
      </c>
      <c r="C13" s="77">
        <v>2.5899663770431771</v>
      </c>
      <c r="D13" s="77">
        <v>43.8396750890509</v>
      </c>
      <c r="E13" s="77">
        <v>46.636039814907285</v>
      </c>
      <c r="F13" s="77">
        <v>6.9143446852425186</v>
      </c>
      <c r="G13" s="69">
        <v>100</v>
      </c>
      <c r="H13" s="77">
        <v>0.19308232630913147</v>
      </c>
    </row>
    <row r="14" spans="1:8" ht="15.75" thickBot="1">
      <c r="A14" s="43" t="s">
        <v>16</v>
      </c>
      <c r="B14" s="77">
        <v>1.2987012987012988E-2</v>
      </c>
      <c r="C14" s="77">
        <v>2.7835497835497836</v>
      </c>
      <c r="D14" s="77">
        <v>46.082251082251076</v>
      </c>
      <c r="E14" s="77">
        <v>45.662337662337663</v>
      </c>
      <c r="F14" s="77">
        <v>5.4588744588744591</v>
      </c>
      <c r="G14" s="69">
        <v>100</v>
      </c>
      <c r="H14" s="77">
        <v>0.49350649350649356</v>
      </c>
    </row>
    <row r="15" spans="1:8" ht="15.75" thickBot="1">
      <c r="A15" s="43" t="s">
        <v>17</v>
      </c>
      <c r="B15" s="77"/>
      <c r="C15" s="77">
        <v>2.2159690467815687</v>
      </c>
      <c r="D15" s="77">
        <v>44.073162152655641</v>
      </c>
      <c r="E15" s="77">
        <v>47.168483995779113</v>
      </c>
      <c r="F15" s="77">
        <v>6.5423848047836799</v>
      </c>
      <c r="G15" s="69">
        <v>100</v>
      </c>
      <c r="H15" s="77">
        <v>0.84417868448821676</v>
      </c>
    </row>
    <row r="16" spans="1:8" ht="15.75" thickBot="1">
      <c r="A16" s="43" t="s">
        <v>18</v>
      </c>
      <c r="B16" s="77">
        <v>1.0755001075500108E-2</v>
      </c>
      <c r="C16" s="77">
        <v>2.6027102602710261</v>
      </c>
      <c r="D16" s="77">
        <v>43.837384383738438</v>
      </c>
      <c r="E16" s="77">
        <v>47.042374704237474</v>
      </c>
      <c r="F16" s="77">
        <v>6.5067756506775654</v>
      </c>
      <c r="G16" s="69">
        <v>100</v>
      </c>
      <c r="H16" s="77">
        <v>0.35491503549150355</v>
      </c>
    </row>
    <row r="17" spans="1:8" ht="15.75" thickBot="1">
      <c r="A17" s="43" t="s">
        <v>19</v>
      </c>
      <c r="B17" s="77">
        <v>2.0580895783488973E-2</v>
      </c>
      <c r="C17" s="77">
        <v>3.0176738442540709</v>
      </c>
      <c r="D17" s="77">
        <v>48.465436958143606</v>
      </c>
      <c r="E17" s="77">
        <v>43.286769056623193</v>
      </c>
      <c r="F17" s="77">
        <v>5.2095392451956473</v>
      </c>
      <c r="G17" s="69">
        <v>100</v>
      </c>
      <c r="H17" s="77">
        <v>0.13634843456561446</v>
      </c>
    </row>
    <row r="18" spans="1:8" ht="15.75" thickBot="1">
      <c r="A18" s="43" t="s">
        <v>20</v>
      </c>
      <c r="B18" s="77">
        <v>2.4324981756263683E-2</v>
      </c>
      <c r="C18" s="77">
        <v>2.5906105570420825</v>
      </c>
      <c r="D18" s="77">
        <v>45.341765993675502</v>
      </c>
      <c r="E18" s="77">
        <v>45.572853320360011</v>
      </c>
      <c r="F18" s="77">
        <v>6.4704451471661404</v>
      </c>
      <c r="G18" s="69">
        <v>100</v>
      </c>
      <c r="H18" s="77">
        <v>0.72974945268791047</v>
      </c>
    </row>
    <row r="19" spans="1:8" ht="15.75" thickBot="1">
      <c r="A19" s="43" t="s">
        <v>21</v>
      </c>
      <c r="B19" s="77">
        <v>0</v>
      </c>
      <c r="C19" s="77">
        <v>3.117206982543641</v>
      </c>
      <c r="D19" s="77">
        <v>47.817955112219451</v>
      </c>
      <c r="E19" s="77">
        <v>44.950124688279303</v>
      </c>
      <c r="F19" s="77">
        <v>4.1147132169576057</v>
      </c>
      <c r="G19" s="69">
        <v>100</v>
      </c>
      <c r="H19" s="77">
        <v>0</v>
      </c>
    </row>
    <row r="20" spans="1:8" ht="15.75" thickBot="1">
      <c r="A20" s="43" t="s">
        <v>22</v>
      </c>
      <c r="B20" s="77">
        <v>2.2461310392848318E-2</v>
      </c>
      <c r="C20" s="77">
        <v>3.4163653107522292</v>
      </c>
      <c r="D20" s="77">
        <v>51.678982951865414</v>
      </c>
      <c r="E20" s="77">
        <v>40.443835493362684</v>
      </c>
      <c r="F20" s="77">
        <v>4.4383549336268278</v>
      </c>
      <c r="G20" s="69">
        <v>100</v>
      </c>
      <c r="H20" s="77">
        <v>0.14150625547494439</v>
      </c>
    </row>
    <row r="21" spans="1:8" ht="15.75" thickBot="1">
      <c r="A21" s="43" t="s">
        <v>23</v>
      </c>
      <c r="B21" s="77">
        <v>3.3470936070512103E-2</v>
      </c>
      <c r="C21" s="77">
        <v>2.5475101342556434</v>
      </c>
      <c r="D21" s="77">
        <v>46.762616683402136</v>
      </c>
      <c r="E21" s="77">
        <v>44.642790732269702</v>
      </c>
      <c r="F21" s="77">
        <v>6.0136115140020081</v>
      </c>
      <c r="G21" s="69">
        <v>100</v>
      </c>
      <c r="H21" s="77">
        <v>0.20454460931979621</v>
      </c>
    </row>
    <row r="22" spans="1:8" ht="15.75" thickBot="1">
      <c r="A22" s="43" t="s">
        <v>24</v>
      </c>
      <c r="B22" s="77">
        <v>0</v>
      </c>
      <c r="C22" s="77">
        <v>2.9954533297673178</v>
      </c>
      <c r="D22" s="77">
        <v>48.462155656592671</v>
      </c>
      <c r="E22" s="77">
        <v>43.246857448515648</v>
      </c>
      <c r="F22" s="77">
        <v>5.2955335651243649</v>
      </c>
      <c r="G22" s="69">
        <v>100</v>
      </c>
      <c r="H22" s="77">
        <v>1.1767852366943032</v>
      </c>
    </row>
    <row r="23" spans="1:8" ht="15.75" thickBot="1">
      <c r="A23" s="43" t="s">
        <v>25</v>
      </c>
      <c r="B23" s="77">
        <v>4.5682960255824578E-2</v>
      </c>
      <c r="C23" s="77">
        <v>3.0759859905588547</v>
      </c>
      <c r="D23" s="77">
        <v>52.078574691640021</v>
      </c>
      <c r="E23" s="77">
        <v>40.307598599055879</v>
      </c>
      <c r="F23" s="77">
        <v>4.4921577584894168</v>
      </c>
      <c r="G23" s="69">
        <v>100</v>
      </c>
      <c r="H23" s="77">
        <v>0.44160194913963763</v>
      </c>
    </row>
    <row r="24" spans="1:8" ht="15.75" thickBot="1">
      <c r="A24" s="43" t="s">
        <v>26</v>
      </c>
      <c r="B24" s="77">
        <v>3.0751167146571248E-2</v>
      </c>
      <c r="C24" s="77">
        <v>3.343490537027201</v>
      </c>
      <c r="D24" s="77">
        <v>50.86243046042884</v>
      </c>
      <c r="E24" s="77">
        <v>41.058399261971992</v>
      </c>
      <c r="F24" s="77">
        <v>4.7049285734254012</v>
      </c>
      <c r="G24" s="69">
        <v>100</v>
      </c>
      <c r="H24" s="77">
        <v>3.9585138799586259</v>
      </c>
    </row>
    <row r="25" spans="1:8" ht="15.75" thickBot="1">
      <c r="A25" s="43" t="s">
        <v>27</v>
      </c>
      <c r="B25" s="77">
        <v>2.4263011039670022E-2</v>
      </c>
      <c r="C25" s="77">
        <v>3.4817420841926481</v>
      </c>
      <c r="D25" s="77">
        <v>53.269440737595531</v>
      </c>
      <c r="E25" s="77">
        <v>39.694286060900161</v>
      </c>
      <c r="F25" s="77">
        <v>3.5302681062719881</v>
      </c>
      <c r="G25" s="69">
        <v>100</v>
      </c>
      <c r="H25" s="77">
        <v>0.21836709935703019</v>
      </c>
    </row>
    <row r="26" spans="1:8" ht="15.75" thickBot="1">
      <c r="A26" s="9" t="s">
        <v>28</v>
      </c>
      <c r="B26" s="78">
        <v>2.1059725381181029E-2</v>
      </c>
      <c r="C26" s="78">
        <v>2.88964208377311</v>
      </c>
      <c r="D26" s="78">
        <v>47.280817811076922</v>
      </c>
      <c r="E26" s="78">
        <v>44.233351667682491</v>
      </c>
      <c r="F26" s="78">
        <v>5.5751287120863005</v>
      </c>
      <c r="G26" s="70">
        <v>100</v>
      </c>
      <c r="H26" s="78">
        <v>0.56886034676696051</v>
      </c>
    </row>
    <row r="27" spans="1:8" ht="15.75" thickTop="1"/>
  </sheetData>
  <mergeCells count="4">
    <mergeCell ref="A1:H1"/>
    <mergeCell ref="A3:A4"/>
    <mergeCell ref="B3:G3"/>
    <mergeCell ref="H3:H4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Foglio65">
    <tabColor rgb="FF92D050"/>
  </sheetPr>
  <dimension ref="A1:F27"/>
  <sheetViews>
    <sheetView topLeftCell="A3" workbookViewId="0">
      <selection activeCell="A29" sqref="A29"/>
    </sheetView>
  </sheetViews>
  <sheetFormatPr defaultColWidth="8.85546875" defaultRowHeight="15"/>
  <cols>
    <col min="1" max="1" width="18.140625" customWidth="1"/>
    <col min="2" max="3" width="9.42578125" bestFit="1" customWidth="1"/>
    <col min="4" max="4" width="10.42578125" bestFit="1" customWidth="1"/>
    <col min="5" max="5" width="11.42578125" bestFit="1" customWidth="1"/>
    <col min="6" max="6" width="9.42578125" bestFit="1" customWidth="1"/>
  </cols>
  <sheetData>
    <row r="1" spans="1:6" ht="32.25" customHeight="1">
      <c r="A1" s="344" t="s">
        <v>321</v>
      </c>
      <c r="B1" s="344"/>
      <c r="C1" s="344"/>
      <c r="D1" s="344"/>
      <c r="E1" s="344"/>
      <c r="F1" s="344"/>
    </row>
    <row r="2" spans="1:6" ht="15.75" thickBot="1"/>
    <row r="3" spans="1:6" ht="22.5" customHeight="1" thickTop="1" thickBot="1">
      <c r="A3" s="408" t="s">
        <v>272</v>
      </c>
      <c r="B3" s="383" t="s">
        <v>322</v>
      </c>
      <c r="C3" s="383"/>
      <c r="D3" s="383"/>
      <c r="E3" s="383"/>
      <c r="F3" s="349" t="s">
        <v>288</v>
      </c>
    </row>
    <row r="4" spans="1:6" ht="15.75" thickBot="1">
      <c r="A4" s="409"/>
      <c r="B4" s="85" t="s">
        <v>408</v>
      </c>
      <c r="C4" s="85" t="s">
        <v>409</v>
      </c>
      <c r="D4" s="85" t="s">
        <v>410</v>
      </c>
      <c r="E4" s="20" t="s">
        <v>28</v>
      </c>
      <c r="F4" s="351"/>
    </row>
    <row r="5" spans="1:6" ht="15.75" thickBot="1">
      <c r="A5" s="43" t="s">
        <v>7</v>
      </c>
      <c r="B5" s="77">
        <v>0.1754324409669836</v>
      </c>
      <c r="C5" s="77">
        <v>0.93330058594435283</v>
      </c>
      <c r="D5" s="77">
        <v>98.596540472264124</v>
      </c>
      <c r="E5" s="77">
        <v>100</v>
      </c>
      <c r="F5" s="77">
        <v>0.29472650082453244</v>
      </c>
    </row>
    <row r="6" spans="1:6" ht="15.75" thickBot="1">
      <c r="A6" s="43" t="s">
        <v>8</v>
      </c>
      <c r="B6" s="77">
        <v>0.22650056625141565</v>
      </c>
      <c r="C6" s="77">
        <v>0.67950169875424693</v>
      </c>
      <c r="D6" s="77">
        <v>98.414496036240095</v>
      </c>
      <c r="E6" s="77">
        <v>100</v>
      </c>
      <c r="F6" s="77">
        <v>0.67950169875424693</v>
      </c>
    </row>
    <row r="7" spans="1:6" ht="15.75" thickBot="1">
      <c r="A7" s="43" t="s">
        <v>9</v>
      </c>
      <c r="B7" s="77">
        <v>0.14709711012757093</v>
      </c>
      <c r="C7" s="77">
        <v>0.55844832074980477</v>
      </c>
      <c r="D7" s="77">
        <v>98.98724290549336</v>
      </c>
      <c r="E7" s="77">
        <v>100</v>
      </c>
      <c r="F7" s="77">
        <v>0.30721166362926322</v>
      </c>
    </row>
    <row r="8" spans="1:6" ht="15.75" thickBot="1">
      <c r="A8" s="43" t="s">
        <v>10</v>
      </c>
      <c r="B8" s="77">
        <v>0.16345804576825282</v>
      </c>
      <c r="C8" s="77">
        <v>1.0897203051216855</v>
      </c>
      <c r="D8" s="77">
        <v>98.020341445695607</v>
      </c>
      <c r="E8" s="77">
        <v>100</v>
      </c>
      <c r="F8" s="77">
        <v>0.72648020341445696</v>
      </c>
    </row>
    <row r="9" spans="1:6" ht="15.75" thickBot="1">
      <c r="A9" s="43" t="s">
        <v>11</v>
      </c>
      <c r="B9" s="77">
        <v>0.39496420636879781</v>
      </c>
      <c r="C9" s="77">
        <v>2.0735620834361885</v>
      </c>
      <c r="D9" s="77">
        <v>97.259935818316464</v>
      </c>
      <c r="E9" s="77">
        <v>100</v>
      </c>
      <c r="F9" s="77">
        <v>0.27153789187854854</v>
      </c>
    </row>
    <row r="10" spans="1:6" ht="15.75" thickBot="1">
      <c r="A10" s="43" t="s">
        <v>12</v>
      </c>
      <c r="B10" s="77">
        <v>0.11986985558536446</v>
      </c>
      <c r="C10" s="77">
        <v>0.60220332210742622</v>
      </c>
      <c r="D10" s="77">
        <v>98.972544094982595</v>
      </c>
      <c r="E10" s="77">
        <v>100</v>
      </c>
      <c r="F10" s="77">
        <v>0.30538272732461896</v>
      </c>
    </row>
    <row r="11" spans="1:6" ht="15.75" thickBot="1">
      <c r="A11" s="43" t="s">
        <v>13</v>
      </c>
      <c r="B11" s="77">
        <v>0.25411423039690223</v>
      </c>
      <c r="C11" s="77">
        <v>1.0285575992255567</v>
      </c>
      <c r="D11" s="77">
        <v>98.402710551790889</v>
      </c>
      <c r="E11" s="77">
        <v>100</v>
      </c>
      <c r="F11" s="77">
        <v>0.31461761858664089</v>
      </c>
    </row>
    <row r="12" spans="1:6" ht="15.75" thickBot="1">
      <c r="A12" s="43" t="s">
        <v>14</v>
      </c>
      <c r="B12" s="77">
        <v>0.14685946678716674</v>
      </c>
      <c r="C12" s="77">
        <v>0.94893809308630817</v>
      </c>
      <c r="D12" s="77">
        <v>97.424310890194306</v>
      </c>
      <c r="E12" s="77">
        <v>100</v>
      </c>
      <c r="F12" s="77">
        <v>1.4798915499322187</v>
      </c>
    </row>
    <row r="13" spans="1:6" ht="15.75" thickBot="1">
      <c r="A13" s="43" t="s">
        <v>15</v>
      </c>
      <c r="B13" s="77">
        <v>0.13048491837106269</v>
      </c>
      <c r="C13" s="77">
        <v>0.58566486617709534</v>
      </c>
      <c r="D13" s="77">
        <v>98.947017054075388</v>
      </c>
      <c r="E13" s="77">
        <v>100</v>
      </c>
      <c r="F13" s="77">
        <v>0.33683316137646413</v>
      </c>
    </row>
    <row r="14" spans="1:6" ht="15.75" thickBot="1">
      <c r="A14" s="43" t="s">
        <v>16</v>
      </c>
      <c r="B14" s="77">
        <v>0.1061696354842515</v>
      </c>
      <c r="C14" s="77">
        <v>0.37749203727733871</v>
      </c>
      <c r="D14" s="77">
        <v>99.256812551610238</v>
      </c>
      <c r="E14" s="77">
        <v>100</v>
      </c>
      <c r="F14" s="77">
        <v>0.25952577562817036</v>
      </c>
    </row>
    <row r="15" spans="1:6" ht="15.75" thickBot="1">
      <c r="A15" s="43" t="s">
        <v>17</v>
      </c>
      <c r="B15" s="77">
        <v>0.22708840227088403</v>
      </c>
      <c r="C15" s="77">
        <v>0.210867802108678</v>
      </c>
      <c r="D15" s="77">
        <v>99.140308191403079</v>
      </c>
      <c r="E15" s="77">
        <v>100</v>
      </c>
      <c r="F15" s="77">
        <v>0.42173560421735601</v>
      </c>
    </row>
    <row r="16" spans="1:6" ht="15.75" thickBot="1">
      <c r="A16" s="43" t="s">
        <v>18</v>
      </c>
      <c r="B16" s="77">
        <v>7.9420232304179481E-2</v>
      </c>
      <c r="C16" s="77">
        <v>0.34746351633078526</v>
      </c>
      <c r="D16" s="77">
        <v>99.215725205996236</v>
      </c>
      <c r="E16" s="77">
        <v>100</v>
      </c>
      <c r="F16" s="77">
        <v>0.35739104536880772</v>
      </c>
    </row>
    <row r="17" spans="1:6" ht="15.75" thickBot="1">
      <c r="A17" s="43" t="s">
        <v>19</v>
      </c>
      <c r="B17" s="77">
        <v>0.16952695014049837</v>
      </c>
      <c r="C17" s="77">
        <v>0.30654188244583264</v>
      </c>
      <c r="D17" s="77">
        <v>99.112886370497662</v>
      </c>
      <c r="E17" s="77">
        <v>100</v>
      </c>
      <c r="F17" s="77">
        <v>0.41104479691600287</v>
      </c>
    </row>
    <row r="18" spans="1:6" ht="15.75" thickBot="1">
      <c r="A18" s="43" t="s">
        <v>20</v>
      </c>
      <c r="B18" s="77">
        <v>6.7720090293453716E-2</v>
      </c>
      <c r="C18" s="77">
        <v>0.45146726862302478</v>
      </c>
      <c r="D18" s="77">
        <v>99.277652370203157</v>
      </c>
      <c r="E18" s="77">
        <v>100</v>
      </c>
      <c r="F18" s="77">
        <v>0.20316027088036118</v>
      </c>
    </row>
    <row r="19" spans="1:6" ht="15.75" thickBot="1">
      <c r="A19" s="43" t="s">
        <v>21</v>
      </c>
      <c r="B19" s="77">
        <v>0.23282887077997672</v>
      </c>
      <c r="C19" s="77">
        <v>0.11641443538998836</v>
      </c>
      <c r="D19" s="77">
        <v>99.359720605355065</v>
      </c>
      <c r="E19" s="77">
        <v>100</v>
      </c>
      <c r="F19" s="77">
        <v>0.29103608847497092</v>
      </c>
    </row>
    <row r="20" spans="1:6" ht="15.75" thickBot="1">
      <c r="A20" s="43" t="s">
        <v>22</v>
      </c>
      <c r="B20" s="77">
        <v>6.943309916680282E-2</v>
      </c>
      <c r="C20" s="77">
        <v>0.39005064531939226</v>
      </c>
      <c r="D20" s="77">
        <v>99.240320209116163</v>
      </c>
      <c r="E20" s="77">
        <v>100</v>
      </c>
      <c r="F20" s="77">
        <v>0.30019604639764746</v>
      </c>
    </row>
    <row r="21" spans="1:6" ht="15.75" thickBot="1">
      <c r="A21" s="43" t="s">
        <v>23</v>
      </c>
      <c r="B21" s="77">
        <v>6.1226572332392253E-2</v>
      </c>
      <c r="C21" s="77">
        <v>0.38776829143848429</v>
      </c>
      <c r="D21" s="77">
        <v>99.224463417123033</v>
      </c>
      <c r="E21" s="77">
        <v>100</v>
      </c>
      <c r="F21" s="77">
        <v>0.32654171910609209</v>
      </c>
    </row>
    <row r="22" spans="1:6" ht="15.75" thickBot="1">
      <c r="A22" s="43" t="s">
        <v>24</v>
      </c>
      <c r="B22" s="77">
        <v>0.19826517967781909</v>
      </c>
      <c r="C22" s="77">
        <v>0.49566294919454773</v>
      </c>
      <c r="D22" s="77">
        <v>95.885997521685255</v>
      </c>
      <c r="E22" s="77">
        <v>100</v>
      </c>
      <c r="F22" s="77">
        <v>3.4200743494423791</v>
      </c>
    </row>
    <row r="23" spans="1:6" ht="15.75" thickBot="1">
      <c r="A23" s="43" t="s">
        <v>25</v>
      </c>
      <c r="B23" s="77">
        <v>0.10490977759127151</v>
      </c>
      <c r="C23" s="77">
        <v>0.7483564134844034</v>
      </c>
      <c r="D23" s="77">
        <v>98.59420898027696</v>
      </c>
      <c r="E23" s="77">
        <v>100</v>
      </c>
      <c r="F23" s="77">
        <v>0.5525248286473633</v>
      </c>
    </row>
    <row r="24" spans="1:6" ht="15.75" thickBot="1">
      <c r="A24" s="43" t="s">
        <v>26</v>
      </c>
      <c r="B24" s="77">
        <v>0.1254550821607793</v>
      </c>
      <c r="C24" s="77">
        <v>0.38128505362589787</v>
      </c>
      <c r="D24" s="77">
        <v>98.494539014070654</v>
      </c>
      <c r="E24" s="77">
        <v>100</v>
      </c>
      <c r="F24" s="77">
        <v>0.99872085014267453</v>
      </c>
    </row>
    <row r="25" spans="1:6" ht="15.75" thickBot="1">
      <c r="A25" s="43" t="s">
        <v>27</v>
      </c>
      <c r="B25" s="77">
        <v>0.4373018476003061</v>
      </c>
      <c r="C25" s="77">
        <v>0.76527823330053568</v>
      </c>
      <c r="D25" s="77">
        <v>98.578768995299001</v>
      </c>
      <c r="E25" s="77">
        <v>100</v>
      </c>
      <c r="F25" s="77">
        <v>0.21865092380015305</v>
      </c>
    </row>
    <row r="26" spans="1:6" ht="15.75" thickBot="1">
      <c r="A26" s="9" t="s">
        <v>28</v>
      </c>
      <c r="B26" s="78">
        <v>0.13712060287885497</v>
      </c>
      <c r="C26" s="78">
        <v>0.54057595171186146</v>
      </c>
      <c r="D26" s="78">
        <v>98.878186303300836</v>
      </c>
      <c r="E26" s="78">
        <v>100</v>
      </c>
      <c r="F26" s="78">
        <v>0.44411714210844955</v>
      </c>
    </row>
    <row r="27" spans="1:6" ht="15.75" thickTop="1"/>
  </sheetData>
  <mergeCells count="4">
    <mergeCell ref="A3:A4"/>
    <mergeCell ref="B3:E3"/>
    <mergeCell ref="F3:F4"/>
    <mergeCell ref="A1:F1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Foglio66">
    <tabColor rgb="FF92D050"/>
  </sheetPr>
  <dimension ref="A1:F20"/>
  <sheetViews>
    <sheetView workbookViewId="0">
      <selection activeCell="A12" sqref="A12"/>
    </sheetView>
  </sheetViews>
  <sheetFormatPr defaultColWidth="8.85546875" defaultRowHeight="15"/>
  <cols>
    <col min="1" max="1" width="16.85546875" customWidth="1"/>
    <col min="2" max="4" width="9.28515625" bestFit="1" customWidth="1"/>
    <col min="5" max="5" width="9.42578125" bestFit="1" customWidth="1"/>
  </cols>
  <sheetData>
    <row r="1" spans="1:6" ht="45.75" customHeight="1">
      <c r="A1" s="343" t="s">
        <v>323</v>
      </c>
      <c r="B1" s="343"/>
      <c r="C1" s="343"/>
      <c r="D1" s="343"/>
      <c r="E1" s="343"/>
    </row>
    <row r="2" spans="1:6" ht="15.75" thickBot="1"/>
    <row r="3" spans="1:6" ht="16.5" thickTop="1" thickBot="1">
      <c r="A3" s="408" t="s">
        <v>308</v>
      </c>
      <c r="B3" s="383" t="s">
        <v>324</v>
      </c>
      <c r="C3" s="383"/>
      <c r="D3" s="383"/>
      <c r="E3" s="383"/>
    </row>
    <row r="4" spans="1:6" ht="15.75" thickBot="1">
      <c r="A4" s="409"/>
      <c r="B4" s="85" t="s">
        <v>408</v>
      </c>
      <c r="C4" s="85" t="s">
        <v>409</v>
      </c>
      <c r="D4" s="85" t="s">
        <v>410</v>
      </c>
      <c r="E4" s="20" t="s">
        <v>325</v>
      </c>
    </row>
    <row r="5" spans="1:6" ht="15.75" thickBot="1">
      <c r="A5" s="43" t="s">
        <v>309</v>
      </c>
      <c r="B5" s="69">
        <v>4.5</v>
      </c>
      <c r="C5" s="69">
        <v>14.5</v>
      </c>
      <c r="D5" s="69">
        <v>80.900000000000006</v>
      </c>
      <c r="E5" s="69">
        <v>100</v>
      </c>
    </row>
    <row r="6" spans="1:6" ht="15.75" thickBot="1">
      <c r="A6" s="43" t="s">
        <v>310</v>
      </c>
      <c r="B6" s="69">
        <v>0.3</v>
      </c>
      <c r="C6" s="69">
        <v>1.5</v>
      </c>
      <c r="D6" s="69">
        <v>98.2</v>
      </c>
      <c r="E6" s="69">
        <v>100</v>
      </c>
    </row>
    <row r="7" spans="1:6" ht="15.75" thickBot="1">
      <c r="A7" s="43" t="s">
        <v>311</v>
      </c>
      <c r="B7" s="69">
        <v>0.1</v>
      </c>
      <c r="C7" s="69">
        <v>0.3</v>
      </c>
      <c r="D7" s="69">
        <v>99.6</v>
      </c>
      <c r="E7" s="69">
        <v>100</v>
      </c>
    </row>
    <row r="8" spans="1:6" ht="15.75" thickBot="1">
      <c r="A8" s="43" t="s">
        <v>312</v>
      </c>
      <c r="B8" s="69">
        <v>0.1</v>
      </c>
      <c r="C8" s="69">
        <v>0.3</v>
      </c>
      <c r="D8" s="69">
        <v>99.6</v>
      </c>
      <c r="E8" s="69">
        <v>100</v>
      </c>
    </row>
    <row r="9" spans="1:6" ht="15.75" thickBot="1">
      <c r="A9" s="43" t="s">
        <v>313</v>
      </c>
      <c r="B9" s="69">
        <v>0.1</v>
      </c>
      <c r="C9" s="69">
        <v>0.5</v>
      </c>
      <c r="D9" s="69">
        <v>99.4</v>
      </c>
      <c r="E9" s="69">
        <v>100</v>
      </c>
    </row>
    <row r="10" spans="1:6" ht="15.75" thickBot="1">
      <c r="A10" s="9" t="s">
        <v>28</v>
      </c>
      <c r="B10" s="70">
        <v>0.13467264101451876</v>
      </c>
      <c r="C10" s="70">
        <v>0.54141581143105011</v>
      </c>
      <c r="D10" s="70">
        <v>99.323911547554431</v>
      </c>
      <c r="E10" s="70">
        <v>100</v>
      </c>
    </row>
    <row r="11" spans="1:6" ht="15.75" thickTop="1"/>
    <row r="14" spans="1:6">
      <c r="A14" s="258"/>
      <c r="B14" s="258"/>
      <c r="C14" s="258"/>
      <c r="D14" s="258"/>
      <c r="E14" s="258"/>
      <c r="F14" s="258"/>
    </row>
    <row r="15" spans="1:6">
      <c r="A15" s="258"/>
      <c r="B15" s="259"/>
      <c r="C15" s="259"/>
      <c r="D15" s="259"/>
      <c r="E15" s="259"/>
      <c r="F15" s="259"/>
    </row>
    <row r="16" spans="1:6">
      <c r="A16" s="258"/>
      <c r="B16" s="259"/>
      <c r="C16" s="259"/>
      <c r="D16" s="259"/>
      <c r="E16" s="259"/>
      <c r="F16" s="259"/>
    </row>
    <row r="17" spans="1:6">
      <c r="A17" s="258"/>
      <c r="B17" s="259"/>
      <c r="C17" s="259"/>
      <c r="D17" s="259"/>
      <c r="E17" s="259"/>
      <c r="F17" s="259"/>
    </row>
    <row r="18" spans="1:6">
      <c r="A18" s="258"/>
      <c r="B18" s="259"/>
      <c r="C18" s="259"/>
      <c r="D18" s="259"/>
      <c r="E18" s="259"/>
      <c r="F18" s="259"/>
    </row>
    <row r="19" spans="1:6">
      <c r="A19" s="258"/>
      <c r="B19" s="259"/>
      <c r="C19" s="259"/>
      <c r="D19" s="259"/>
      <c r="E19" s="259"/>
      <c r="F19" s="259"/>
    </row>
    <row r="20" spans="1:6">
      <c r="A20" s="258"/>
      <c r="B20" s="259"/>
      <c r="C20" s="259"/>
      <c r="D20" s="259"/>
      <c r="E20" s="259"/>
      <c r="F20" s="259"/>
    </row>
  </sheetData>
  <mergeCells count="3">
    <mergeCell ref="A3:A4"/>
    <mergeCell ref="B3:E3"/>
    <mergeCell ref="A1:E1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</sheetPr>
  <dimension ref="A1:S32"/>
  <sheetViews>
    <sheetView topLeftCell="A3" workbookViewId="0">
      <selection activeCell="A28" sqref="A28"/>
    </sheetView>
  </sheetViews>
  <sheetFormatPr defaultColWidth="8.85546875" defaultRowHeight="15"/>
  <cols>
    <col min="1" max="1" width="21.42578125" style="258" customWidth="1"/>
    <col min="2" max="4" width="8.85546875" style="258"/>
    <col min="5" max="5" width="8.42578125" style="258" bestFit="1" customWidth="1"/>
    <col min="6" max="6" width="12.28515625" style="258" bestFit="1" customWidth="1"/>
    <col min="7" max="16384" width="8.85546875" style="258"/>
  </cols>
  <sheetData>
    <row r="1" spans="1:19" ht="48" customHeight="1">
      <c r="A1" s="344" t="s">
        <v>326</v>
      </c>
      <c r="B1" s="344"/>
      <c r="C1" s="344"/>
      <c r="D1" s="344"/>
      <c r="E1" s="344"/>
      <c r="F1" s="344"/>
    </row>
    <row r="2" spans="1:19" ht="15.75" thickBot="1"/>
    <row r="3" spans="1:19" ht="25.5" customHeight="1" thickTop="1" thickBot="1">
      <c r="A3" s="349" t="s">
        <v>4</v>
      </c>
      <c r="B3" s="349" t="s">
        <v>327</v>
      </c>
      <c r="C3" s="372" t="s">
        <v>328</v>
      </c>
      <c r="D3" s="372"/>
      <c r="E3" s="372"/>
      <c r="F3" s="372"/>
    </row>
    <row r="4" spans="1:19" ht="88.5" customHeight="1" thickBot="1">
      <c r="A4" s="351"/>
      <c r="B4" s="351"/>
      <c r="C4" s="332" t="s">
        <v>329</v>
      </c>
      <c r="D4" s="332" t="s">
        <v>330</v>
      </c>
      <c r="E4" s="332" t="s">
        <v>331</v>
      </c>
      <c r="F4" s="332" t="s">
        <v>332</v>
      </c>
      <c r="I4" s="236"/>
      <c r="J4" s="236"/>
      <c r="K4" s="236"/>
      <c r="L4" s="236"/>
      <c r="M4" s="236"/>
      <c r="N4" s="236"/>
    </row>
    <row r="5" spans="1:19" ht="15.75" thickBot="1">
      <c r="A5" s="6" t="s">
        <v>7</v>
      </c>
      <c r="B5" s="8">
        <v>69</v>
      </c>
      <c r="C5" s="69">
        <v>30.434782608695656</v>
      </c>
      <c r="D5" s="69">
        <v>69.565217391304344</v>
      </c>
      <c r="E5" s="69" t="s">
        <v>187</v>
      </c>
      <c r="F5" s="69" t="s">
        <v>187</v>
      </c>
    </row>
    <row r="6" spans="1:19" ht="15.75" thickBot="1">
      <c r="A6" s="6" t="s">
        <v>8</v>
      </c>
      <c r="B6" s="77">
        <v>5</v>
      </c>
      <c r="C6" s="77">
        <v>20</v>
      </c>
      <c r="D6" s="77">
        <v>80</v>
      </c>
      <c r="E6" s="77" t="s">
        <v>187</v>
      </c>
      <c r="F6" s="77" t="s">
        <v>187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ht="15.75" thickBot="1">
      <c r="A7" s="6" t="s">
        <v>9</v>
      </c>
      <c r="B7" s="8">
        <v>190</v>
      </c>
      <c r="C7" s="69">
        <v>25.263157894736842</v>
      </c>
      <c r="D7" s="69" t="s">
        <v>187</v>
      </c>
      <c r="E7" s="69">
        <v>13.684210526315791</v>
      </c>
      <c r="F7" s="69">
        <v>61.05263157894737</v>
      </c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ht="15.75" thickBot="1">
      <c r="A8" s="6" t="s">
        <v>10</v>
      </c>
      <c r="B8" s="8">
        <v>9</v>
      </c>
      <c r="C8" s="69">
        <v>100</v>
      </c>
      <c r="D8" s="69" t="s">
        <v>187</v>
      </c>
      <c r="E8" s="69" t="s">
        <v>187</v>
      </c>
      <c r="F8" s="69" t="s">
        <v>187</v>
      </c>
      <c r="J8" s="280"/>
      <c r="K8" s="259"/>
      <c r="L8" s="259"/>
      <c r="M8" s="259"/>
      <c r="N8" s="259"/>
      <c r="O8" s="259"/>
      <c r="P8" s="259"/>
      <c r="Q8" s="259"/>
      <c r="R8" s="259"/>
      <c r="S8" s="259"/>
    </row>
    <row r="9" spans="1:19" ht="15.75" thickBot="1">
      <c r="A9" s="6" t="s">
        <v>11</v>
      </c>
      <c r="B9" s="8">
        <v>9</v>
      </c>
      <c r="C9" s="69">
        <v>22.222222222222221</v>
      </c>
      <c r="D9" s="69" t="s">
        <v>187</v>
      </c>
      <c r="E9" s="69">
        <v>44.444444444444443</v>
      </c>
      <c r="F9" s="69">
        <v>33.333333333333329</v>
      </c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ht="15.75" thickBot="1">
      <c r="A10" s="6" t="s">
        <v>12</v>
      </c>
      <c r="B10" s="8">
        <v>92</v>
      </c>
      <c r="C10" s="69">
        <v>5.4347826086956523</v>
      </c>
      <c r="D10" s="69">
        <v>84.782608695652172</v>
      </c>
      <c r="E10" s="69">
        <v>3.2608695652173911</v>
      </c>
      <c r="F10" s="69">
        <v>6.5217391304347823</v>
      </c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ht="15.75" thickBot="1">
      <c r="A11" s="6" t="s">
        <v>13</v>
      </c>
      <c r="B11" s="8">
        <v>23</v>
      </c>
      <c r="C11" s="69">
        <v>60.869565217391312</v>
      </c>
      <c r="D11" s="69" t="s">
        <v>187</v>
      </c>
      <c r="E11" s="69" t="s">
        <v>187</v>
      </c>
      <c r="F11" s="69">
        <v>39.130434782608695</v>
      </c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5.75" thickBot="1">
      <c r="A12" s="6" t="s">
        <v>14</v>
      </c>
      <c r="B12" s="8">
        <v>39</v>
      </c>
      <c r="C12" s="69">
        <v>2.5641025641025639</v>
      </c>
      <c r="D12" s="69">
        <v>94.871794871794862</v>
      </c>
      <c r="E12" s="69">
        <v>2.5641025641025639</v>
      </c>
      <c r="F12" s="69">
        <v>0</v>
      </c>
      <c r="J12" s="259"/>
      <c r="K12" s="259"/>
      <c r="L12" s="259"/>
      <c r="M12" s="259"/>
      <c r="N12" s="259"/>
      <c r="O12" s="259"/>
      <c r="P12" s="259"/>
      <c r="Q12" s="259"/>
      <c r="R12" s="259"/>
      <c r="S12" s="259"/>
    </row>
    <row r="13" spans="1:19" ht="15.75" thickBot="1">
      <c r="A13" s="6" t="s">
        <v>15</v>
      </c>
      <c r="B13" s="8">
        <v>100</v>
      </c>
      <c r="C13" s="69">
        <v>34</v>
      </c>
      <c r="D13" s="69">
        <v>49</v>
      </c>
      <c r="E13" s="69">
        <v>5</v>
      </c>
      <c r="F13" s="69">
        <v>12</v>
      </c>
      <c r="J13" s="259"/>
      <c r="K13" s="259"/>
      <c r="L13" s="259"/>
      <c r="M13" s="259"/>
      <c r="N13" s="259"/>
      <c r="O13" s="259"/>
      <c r="P13" s="259"/>
      <c r="Q13" s="259"/>
      <c r="R13" s="259"/>
      <c r="S13" s="259"/>
    </row>
    <row r="14" spans="1:19" ht="15.75" thickBot="1">
      <c r="A14" s="6" t="s">
        <v>16</v>
      </c>
      <c r="B14" s="8">
        <v>45</v>
      </c>
      <c r="C14" s="69">
        <v>35.555555555555557</v>
      </c>
      <c r="D14" s="69">
        <v>20</v>
      </c>
      <c r="E14" s="69">
        <v>2.2222222222222223</v>
      </c>
      <c r="F14" s="69">
        <v>42.222222222222221</v>
      </c>
      <c r="J14" s="259"/>
      <c r="K14" s="259"/>
      <c r="L14" s="259"/>
      <c r="M14" s="259"/>
      <c r="N14" s="259"/>
      <c r="O14" s="259"/>
      <c r="P14" s="259"/>
      <c r="Q14" s="259"/>
      <c r="R14" s="259"/>
      <c r="S14" s="259"/>
    </row>
    <row r="15" spans="1:19" ht="15.75" thickBot="1">
      <c r="A15" s="6" t="s">
        <v>17</v>
      </c>
      <c r="B15" s="8">
        <v>19</v>
      </c>
      <c r="C15" s="69">
        <v>5.2631578947368416</v>
      </c>
      <c r="D15" s="69">
        <v>52.631578947368418</v>
      </c>
      <c r="E15" s="69">
        <v>36.84210526315789</v>
      </c>
      <c r="F15" s="69">
        <v>5.2631578947368416</v>
      </c>
      <c r="J15" s="259"/>
      <c r="K15" s="259"/>
      <c r="L15" s="259"/>
      <c r="M15" s="259"/>
      <c r="N15" s="259"/>
      <c r="O15" s="259"/>
      <c r="P15" s="259"/>
      <c r="Q15" s="259"/>
      <c r="R15" s="259"/>
      <c r="S15" s="259"/>
    </row>
    <row r="16" spans="1:19" ht="15.75" thickBot="1">
      <c r="A16" s="6" t="s">
        <v>18</v>
      </c>
      <c r="B16" s="8">
        <v>37</v>
      </c>
      <c r="C16" s="69">
        <v>0</v>
      </c>
      <c r="D16" s="69">
        <v>91.891891891891902</v>
      </c>
      <c r="E16" s="69">
        <v>5.4054054054054053</v>
      </c>
      <c r="F16" s="69">
        <v>2.7027027027027026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ht="15.75" thickBot="1">
      <c r="A17" s="6" t="s">
        <v>19</v>
      </c>
      <c r="B17" s="8">
        <v>78</v>
      </c>
      <c r="C17" s="69">
        <v>26.923076923076923</v>
      </c>
      <c r="D17" s="69">
        <v>67.948717948717956</v>
      </c>
      <c r="E17" s="69" t="s">
        <v>187</v>
      </c>
      <c r="F17" s="69">
        <v>5.1282051282051277</v>
      </c>
      <c r="J17" s="259"/>
      <c r="K17" s="259"/>
      <c r="L17" s="259"/>
      <c r="M17" s="259"/>
      <c r="N17" s="259"/>
      <c r="O17" s="259"/>
      <c r="P17" s="259"/>
      <c r="Q17" s="259"/>
      <c r="R17" s="259"/>
      <c r="S17" s="259"/>
    </row>
    <row r="18" spans="1:19" ht="15.75" thickBot="1">
      <c r="A18" s="6" t="s">
        <v>20</v>
      </c>
      <c r="B18" s="8">
        <v>28</v>
      </c>
      <c r="C18" s="69" t="s">
        <v>187</v>
      </c>
      <c r="D18" s="69">
        <v>100</v>
      </c>
      <c r="E18" s="69" t="s">
        <v>187</v>
      </c>
      <c r="F18" s="69" t="s">
        <v>187</v>
      </c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ht="15.75" thickBot="1">
      <c r="A19" s="6" t="s">
        <v>21</v>
      </c>
      <c r="B19" s="8">
        <v>2</v>
      </c>
      <c r="C19" s="69">
        <v>50</v>
      </c>
      <c r="D19" s="69">
        <v>50</v>
      </c>
      <c r="E19" s="69" t="s">
        <v>187</v>
      </c>
      <c r="F19" s="69" t="s">
        <v>187</v>
      </c>
      <c r="J19" s="259"/>
      <c r="K19" s="259"/>
      <c r="L19" s="259"/>
      <c r="M19" s="259"/>
      <c r="N19" s="259"/>
      <c r="O19" s="259"/>
      <c r="P19" s="259"/>
      <c r="Q19" s="259"/>
      <c r="R19" s="259"/>
      <c r="S19" s="259"/>
    </row>
    <row r="20" spans="1:19" ht="15.75" thickBot="1">
      <c r="A20" s="6" t="s">
        <v>22</v>
      </c>
      <c r="B20" s="8">
        <v>131</v>
      </c>
      <c r="C20" s="69">
        <v>72.51908396946564</v>
      </c>
      <c r="D20" s="69">
        <v>13.740458015267176</v>
      </c>
      <c r="E20" s="69">
        <v>2.2900763358778624</v>
      </c>
      <c r="F20" s="69">
        <v>11.450381679389313</v>
      </c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ht="15.75" thickBot="1">
      <c r="A21" s="6" t="s">
        <v>23</v>
      </c>
      <c r="B21" s="8">
        <v>89</v>
      </c>
      <c r="C21" s="69">
        <v>100</v>
      </c>
      <c r="D21" s="69" t="s">
        <v>187</v>
      </c>
      <c r="E21" s="69" t="s">
        <v>187</v>
      </c>
      <c r="F21" s="69" t="s">
        <v>187</v>
      </c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ht="15.75" thickBot="1">
      <c r="A22" s="6" t="s">
        <v>24</v>
      </c>
      <c r="B22" s="8">
        <v>13</v>
      </c>
      <c r="C22" s="69" t="s">
        <v>187</v>
      </c>
      <c r="D22" s="69">
        <v>100</v>
      </c>
      <c r="E22" s="69" t="s">
        <v>187</v>
      </c>
      <c r="F22" s="69" t="s">
        <v>187</v>
      </c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ht="15.75" thickBot="1">
      <c r="A23" s="6" t="s">
        <v>25</v>
      </c>
      <c r="B23" s="8">
        <v>47</v>
      </c>
      <c r="C23" s="69">
        <v>85.106382978723403</v>
      </c>
      <c r="D23" s="69">
        <v>14.893617021276595</v>
      </c>
      <c r="E23" s="69" t="s">
        <v>187</v>
      </c>
      <c r="F23" s="69" t="s">
        <v>187</v>
      </c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19" ht="15.75" thickBot="1">
      <c r="A24" s="6" t="s">
        <v>26</v>
      </c>
      <c r="B24" s="8">
        <v>104</v>
      </c>
      <c r="C24" s="69">
        <v>66.34615384615384</v>
      </c>
      <c r="D24" s="69">
        <v>8.6538461538461533</v>
      </c>
      <c r="E24" s="69">
        <v>3.8461538461538463</v>
      </c>
      <c r="F24" s="69">
        <v>21.153846153846153</v>
      </c>
      <c r="J24" s="259"/>
      <c r="K24" s="259"/>
      <c r="L24" s="259"/>
      <c r="M24" s="259"/>
      <c r="N24" s="259"/>
      <c r="O24" s="259"/>
      <c r="P24" s="259"/>
      <c r="Q24" s="259"/>
      <c r="R24" s="259"/>
      <c r="S24" s="259"/>
    </row>
    <row r="25" spans="1:19" ht="15.75" thickBot="1">
      <c r="A25" s="6" t="s">
        <v>27</v>
      </c>
      <c r="B25" s="8">
        <v>19</v>
      </c>
      <c r="C25" s="69">
        <v>73.68421052631578</v>
      </c>
      <c r="D25" s="69" t="s">
        <v>187</v>
      </c>
      <c r="E25" s="69" t="s">
        <v>187</v>
      </c>
      <c r="F25" s="69">
        <v>26.315789473684209</v>
      </c>
      <c r="J25" s="259"/>
      <c r="K25" s="259"/>
      <c r="L25" s="259"/>
      <c r="M25" s="259"/>
      <c r="N25" s="259"/>
      <c r="O25" s="259"/>
      <c r="P25" s="259"/>
      <c r="Q25" s="259"/>
      <c r="R25" s="259"/>
      <c r="S25" s="259"/>
    </row>
    <row r="26" spans="1:19" ht="15.75" thickBot="1">
      <c r="A26" s="9" t="s">
        <v>28</v>
      </c>
      <c r="B26" s="10">
        <v>1148</v>
      </c>
      <c r="C26" s="70">
        <v>41.89895470383275</v>
      </c>
      <c r="D26" s="70">
        <v>34.668989547038329</v>
      </c>
      <c r="E26" s="70">
        <v>4.8780487804878048</v>
      </c>
      <c r="F26" s="70">
        <v>18.554006968641115</v>
      </c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ht="15.75" thickTop="1">
      <c r="J27" s="259"/>
      <c r="K27" s="259"/>
      <c r="L27" s="259"/>
      <c r="M27" s="259"/>
      <c r="N27" s="259"/>
      <c r="O27" s="259"/>
      <c r="P27" s="259"/>
      <c r="Q27" s="259"/>
      <c r="R27" s="259"/>
    </row>
    <row r="32" spans="1:19">
      <c r="G32" s="258" t="s">
        <v>52</v>
      </c>
    </row>
  </sheetData>
  <mergeCells count="4">
    <mergeCell ref="A1:F1"/>
    <mergeCell ref="A3:A4"/>
    <mergeCell ref="B3:B4"/>
    <mergeCell ref="C3:F3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Foglio68">
    <tabColor rgb="FF92D050"/>
  </sheetPr>
  <dimension ref="A1:V31"/>
  <sheetViews>
    <sheetView workbookViewId="0">
      <selection activeCell="A13" sqref="A13"/>
    </sheetView>
  </sheetViews>
  <sheetFormatPr defaultColWidth="8.85546875" defaultRowHeight="15"/>
  <cols>
    <col min="1" max="1" width="48.42578125" customWidth="1"/>
    <col min="11" max="11" width="9.140625" style="252"/>
  </cols>
  <sheetData>
    <row r="1" spans="1:11">
      <c r="A1" s="344" t="s">
        <v>333</v>
      </c>
      <c r="B1" s="344"/>
      <c r="C1" s="344"/>
      <c r="D1" s="344"/>
      <c r="E1" s="344"/>
      <c r="F1" s="344"/>
      <c r="G1" s="344"/>
      <c r="H1" s="344"/>
      <c r="I1" s="344"/>
      <c r="J1" s="344"/>
      <c r="K1"/>
    </row>
    <row r="2" spans="1:11" ht="15.75" thickBot="1"/>
    <row r="3" spans="1:11" ht="16.5" customHeight="1" thickTop="1" thickBot="1">
      <c r="A3" s="346" t="s">
        <v>411</v>
      </c>
      <c r="B3" s="362" t="s">
        <v>412</v>
      </c>
      <c r="C3" s="362"/>
      <c r="D3" s="362"/>
      <c r="E3" s="362"/>
      <c r="F3" s="210"/>
      <c r="G3" s="362" t="s">
        <v>412</v>
      </c>
      <c r="H3" s="362"/>
      <c r="I3" s="362"/>
      <c r="J3" s="362"/>
      <c r="K3" s="362"/>
    </row>
    <row r="4" spans="1:11">
      <c r="A4" s="345"/>
      <c r="B4" s="305">
        <v>2011</v>
      </c>
      <c r="C4" s="305">
        <v>2012</v>
      </c>
      <c r="D4" s="305">
        <v>2013</v>
      </c>
      <c r="E4" s="305">
        <v>2014</v>
      </c>
      <c r="F4" s="305">
        <v>2012</v>
      </c>
      <c r="G4" s="305">
        <v>2013</v>
      </c>
      <c r="H4" s="305">
        <v>2015</v>
      </c>
      <c r="I4" s="305">
        <v>2016</v>
      </c>
      <c r="J4" s="374">
        <v>2017</v>
      </c>
      <c r="K4" s="374">
        <v>2018</v>
      </c>
    </row>
    <row r="5" spans="1:11" ht="15.75" thickBot="1">
      <c r="A5" s="347"/>
      <c r="B5" s="306"/>
      <c r="C5" s="306"/>
      <c r="D5" s="306"/>
      <c r="E5" s="306"/>
      <c r="F5" s="306"/>
      <c r="G5" s="306"/>
      <c r="H5" s="306"/>
      <c r="I5" s="306"/>
      <c r="J5" s="377"/>
      <c r="K5" s="377"/>
    </row>
    <row r="6" spans="1:11" ht="15.75" thickBot="1">
      <c r="A6" s="6" t="s">
        <v>413</v>
      </c>
      <c r="B6" s="7">
        <v>334</v>
      </c>
      <c r="C6" s="7">
        <v>280</v>
      </c>
      <c r="D6" s="7">
        <v>328</v>
      </c>
      <c r="E6" s="212">
        <v>298</v>
      </c>
      <c r="F6" s="69">
        <v>18.396846254927727</v>
      </c>
      <c r="G6" s="69">
        <v>24.082232011747433</v>
      </c>
      <c r="H6" s="69">
        <v>20.5607476635514</v>
      </c>
      <c r="I6" s="69">
        <v>32.348484848484851</v>
      </c>
      <c r="J6" s="69">
        <v>36.294608959757028</v>
      </c>
      <c r="K6" s="69">
        <v>41.89895470383275</v>
      </c>
    </row>
    <row r="7" spans="1:11" ht="15.75" thickBot="1">
      <c r="A7" s="6" t="s">
        <v>414</v>
      </c>
      <c r="B7" s="7">
        <v>35</v>
      </c>
      <c r="C7" s="7">
        <v>47</v>
      </c>
      <c r="D7" s="7">
        <v>25</v>
      </c>
      <c r="E7" s="212">
        <v>31</v>
      </c>
      <c r="F7" s="69">
        <v>3.0880420499342969</v>
      </c>
      <c r="G7" s="69">
        <v>1.8355359765051396</v>
      </c>
      <c r="H7" s="69">
        <v>4.9604601006470164</v>
      </c>
      <c r="I7" s="69">
        <v>7.878787878787878</v>
      </c>
      <c r="J7" s="69">
        <v>5.6947608200455582</v>
      </c>
      <c r="K7" s="69">
        <v>34.668989547038329</v>
      </c>
    </row>
    <row r="8" spans="1:11" ht="15.75" thickBot="1">
      <c r="A8" s="6" t="s">
        <v>415</v>
      </c>
      <c r="B8" s="7">
        <v>717</v>
      </c>
      <c r="C8" s="7">
        <v>797</v>
      </c>
      <c r="D8" s="7">
        <v>623</v>
      </c>
      <c r="E8" s="212">
        <v>659</v>
      </c>
      <c r="F8" s="69">
        <v>52.365308804204993</v>
      </c>
      <c r="G8" s="69">
        <v>45.741556534508078</v>
      </c>
      <c r="H8" s="69">
        <v>41.552839683680801</v>
      </c>
      <c r="I8" s="69">
        <v>42.121212121212118</v>
      </c>
      <c r="J8" s="69">
        <v>39.028094153378888</v>
      </c>
      <c r="K8" s="69">
        <v>4.8780487804878048</v>
      </c>
    </row>
    <row r="9" spans="1:11" ht="15.75" thickBot="1">
      <c r="A9" s="6" t="s">
        <v>332</v>
      </c>
      <c r="B9" s="7">
        <v>377</v>
      </c>
      <c r="C9" s="7">
        <v>398</v>
      </c>
      <c r="D9" s="7">
        <v>385.99999999999994</v>
      </c>
      <c r="E9" s="212">
        <v>389</v>
      </c>
      <c r="F9" s="69">
        <v>26.149802890932982</v>
      </c>
      <c r="G9" s="69">
        <v>28.340675477239351</v>
      </c>
      <c r="H9" s="69">
        <v>32.925952552120776</v>
      </c>
      <c r="I9" s="69">
        <v>17.651515151515152</v>
      </c>
      <c r="J9" s="69">
        <v>18.982536066818529</v>
      </c>
      <c r="K9" s="69">
        <v>18.554006968641115</v>
      </c>
    </row>
    <row r="10" spans="1:11" ht="15.75" thickBot="1">
      <c r="A10" s="91" t="s">
        <v>28</v>
      </c>
      <c r="B10" s="59">
        <v>1463</v>
      </c>
      <c r="C10" s="59">
        <v>1522</v>
      </c>
      <c r="D10" s="59">
        <v>1362</v>
      </c>
      <c r="E10" s="219">
        <v>1377</v>
      </c>
      <c r="F10" s="90">
        <f t="shared" ref="F10:K10" si="0">SUM(F6:F9)</f>
        <v>100</v>
      </c>
      <c r="G10" s="90">
        <f t="shared" si="0"/>
        <v>100</v>
      </c>
      <c r="H10" s="90">
        <f t="shared" si="0"/>
        <v>100</v>
      </c>
      <c r="I10" s="90">
        <f t="shared" si="0"/>
        <v>100</v>
      </c>
      <c r="J10" s="90">
        <f t="shared" si="0"/>
        <v>100</v>
      </c>
      <c r="K10" s="90">
        <f t="shared" si="0"/>
        <v>100</v>
      </c>
    </row>
    <row r="13" spans="1:11">
      <c r="E13" s="97"/>
      <c r="F13" s="97"/>
    </row>
    <row r="19" spans="1:22">
      <c r="A19" s="236"/>
      <c r="B19" s="236"/>
      <c r="C19" s="236"/>
      <c r="D19" s="236"/>
      <c r="E19" s="236"/>
    </row>
    <row r="20" spans="1:22">
      <c r="A20" s="252"/>
      <c r="B20" s="253"/>
      <c r="C20" s="253"/>
      <c r="D20" s="253"/>
      <c r="E20" s="253"/>
    </row>
    <row r="24" spans="1:22">
      <c r="S24" s="61"/>
      <c r="T24" s="61"/>
      <c r="U24" s="61"/>
      <c r="V24" s="61"/>
    </row>
    <row r="25" spans="1:22">
      <c r="S25" s="61"/>
      <c r="T25" s="61"/>
      <c r="U25" s="61"/>
      <c r="V25" s="61"/>
    </row>
    <row r="30" spans="1:22">
      <c r="A30" s="258"/>
      <c r="B30" s="258"/>
      <c r="C30" s="258"/>
      <c r="D30" s="258"/>
      <c r="E30" s="258"/>
    </row>
    <row r="31" spans="1:22">
      <c r="A31" s="258"/>
      <c r="B31" s="259"/>
      <c r="C31" s="259"/>
      <c r="D31" s="259"/>
      <c r="E31" s="259"/>
    </row>
  </sheetData>
  <mergeCells count="6">
    <mergeCell ref="K4:K5"/>
    <mergeCell ref="G3:K3"/>
    <mergeCell ref="A1:J1"/>
    <mergeCell ref="J4:J5"/>
    <mergeCell ref="A3:A5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2D050"/>
  </sheetPr>
  <dimension ref="A1:K36"/>
  <sheetViews>
    <sheetView workbookViewId="0">
      <selection activeCell="E45" sqref="E45"/>
    </sheetView>
  </sheetViews>
  <sheetFormatPr defaultColWidth="8.85546875" defaultRowHeight="15"/>
  <cols>
    <col min="1" max="1" width="73.28515625" style="258" customWidth="1"/>
    <col min="2" max="2" width="16" style="258" customWidth="1"/>
    <col min="3" max="3" width="15.28515625" style="258" customWidth="1"/>
    <col min="4" max="4" width="50.140625" style="258" customWidth="1"/>
    <col min="5" max="7" width="8.85546875" style="258"/>
    <col min="8" max="8" width="16.140625" style="258" customWidth="1"/>
    <col min="9" max="9" width="15.140625" style="258" customWidth="1"/>
    <col min="10" max="10" width="24" style="258" customWidth="1"/>
    <col min="11" max="11" width="21.85546875" style="258" customWidth="1"/>
    <col min="12" max="16384" width="8.85546875" style="258"/>
  </cols>
  <sheetData>
    <row r="1" spans="1:11" ht="68.25" customHeight="1">
      <c r="A1" s="344" t="s">
        <v>334</v>
      </c>
      <c r="B1" s="344"/>
    </row>
    <row r="2" spans="1:11" ht="15.75" thickBot="1"/>
    <row r="3" spans="1:11" ht="15.75" thickTop="1">
      <c r="A3" s="393" t="s">
        <v>335</v>
      </c>
      <c r="B3" s="333" t="s">
        <v>327</v>
      </c>
      <c r="C3" s="236"/>
    </row>
    <row r="4" spans="1:11" ht="15.75" thickBot="1">
      <c r="A4" s="394"/>
      <c r="B4" s="334" t="s">
        <v>336</v>
      </c>
      <c r="C4" s="236"/>
      <c r="K4" s="259"/>
    </row>
    <row r="5" spans="1:11" ht="15.75" thickBot="1">
      <c r="A5" s="65" t="s">
        <v>338</v>
      </c>
      <c r="B5" s="98">
        <v>17.655172413793103</v>
      </c>
      <c r="G5" s="259"/>
      <c r="H5" s="259"/>
      <c r="I5" s="259"/>
      <c r="J5" s="259"/>
      <c r="K5" s="259"/>
    </row>
    <row r="6" spans="1:11" ht="15.75" thickBot="1">
      <c r="A6" s="65" t="s">
        <v>337</v>
      </c>
      <c r="B6" s="98">
        <v>17.517241379310345</v>
      </c>
      <c r="G6" s="259"/>
      <c r="H6" s="259"/>
      <c r="I6" s="259"/>
      <c r="J6" s="259"/>
      <c r="K6" s="259"/>
    </row>
    <row r="7" spans="1:11" ht="15.75" thickBot="1">
      <c r="A7" s="65" t="s">
        <v>339</v>
      </c>
      <c r="B7" s="98">
        <v>15.448275862068966</v>
      </c>
      <c r="G7" s="259"/>
      <c r="H7" s="259"/>
      <c r="I7" s="259"/>
      <c r="J7" s="259"/>
      <c r="K7" s="259"/>
    </row>
    <row r="8" spans="1:11" ht="15.75" thickBot="1">
      <c r="A8" s="65" t="s">
        <v>341</v>
      </c>
      <c r="B8" s="98">
        <v>8.4137931034482758</v>
      </c>
      <c r="G8" s="259"/>
      <c r="H8" s="259"/>
      <c r="I8" s="259"/>
      <c r="J8" s="259"/>
      <c r="K8" s="259"/>
    </row>
    <row r="9" spans="1:11" ht="15.75" thickBot="1">
      <c r="A9" s="65" t="s">
        <v>342</v>
      </c>
      <c r="B9" s="98">
        <v>7.3103448275862073</v>
      </c>
      <c r="G9" s="259"/>
      <c r="H9" s="259"/>
      <c r="I9" s="259"/>
      <c r="J9" s="259"/>
      <c r="K9" s="259"/>
    </row>
    <row r="10" spans="1:11" ht="26.25" thickBot="1">
      <c r="A10" s="65" t="s">
        <v>340</v>
      </c>
      <c r="B10" s="98">
        <v>6.7586206896551717</v>
      </c>
      <c r="G10" s="259"/>
      <c r="H10" s="259"/>
      <c r="I10" s="259"/>
      <c r="J10" s="259"/>
      <c r="K10" s="259"/>
    </row>
    <row r="11" spans="1:11" ht="15.75" thickBot="1">
      <c r="A11" s="65" t="s">
        <v>348</v>
      </c>
      <c r="B11" s="98">
        <v>2.896551724137931</v>
      </c>
      <c r="G11" s="259"/>
      <c r="H11" s="259"/>
      <c r="I11" s="259"/>
      <c r="J11" s="259"/>
      <c r="K11" s="259"/>
    </row>
    <row r="12" spans="1:11" ht="15.75" thickBot="1">
      <c r="A12" s="226" t="s">
        <v>346</v>
      </c>
      <c r="B12" s="98">
        <v>2.3448275862068968</v>
      </c>
      <c r="G12" s="259"/>
      <c r="H12" s="259"/>
      <c r="I12" s="259"/>
      <c r="J12" s="259"/>
      <c r="K12" s="259"/>
    </row>
    <row r="13" spans="1:11" ht="15.75" thickBot="1">
      <c r="A13" s="65" t="s">
        <v>345</v>
      </c>
      <c r="B13" s="98">
        <v>2.2068965517241379</v>
      </c>
      <c r="G13" s="259"/>
      <c r="H13" s="259"/>
      <c r="I13" s="259"/>
      <c r="J13" s="259"/>
      <c r="K13" s="259"/>
    </row>
    <row r="14" spans="1:11" ht="15.75" thickBot="1">
      <c r="A14" s="65" t="s">
        <v>591</v>
      </c>
      <c r="B14" s="98">
        <v>2.0689655172413794</v>
      </c>
      <c r="G14" s="259"/>
      <c r="H14" s="259"/>
      <c r="I14" s="259"/>
      <c r="J14" s="259"/>
      <c r="K14" s="259"/>
    </row>
    <row r="15" spans="1:11" ht="15.75" thickBot="1">
      <c r="A15" s="65" t="s">
        <v>347</v>
      </c>
      <c r="B15" s="98">
        <v>1.7931034482758619</v>
      </c>
      <c r="G15" s="259"/>
      <c r="H15" s="259"/>
      <c r="I15" s="259"/>
      <c r="J15" s="259"/>
      <c r="K15" s="259"/>
    </row>
    <row r="16" spans="1:11" ht="15.75" thickBot="1">
      <c r="A16" s="65" t="s">
        <v>343</v>
      </c>
      <c r="B16" s="98">
        <v>1.6551724137931034</v>
      </c>
      <c r="G16" s="259"/>
      <c r="H16" s="259"/>
      <c r="I16" s="259"/>
      <c r="J16" s="259"/>
      <c r="K16" s="259"/>
    </row>
    <row r="17" spans="1:11" ht="26.25" thickBot="1">
      <c r="A17" s="65" t="s">
        <v>350</v>
      </c>
      <c r="B17" s="98">
        <v>1.103448275862069</v>
      </c>
      <c r="G17" s="259"/>
      <c r="H17" s="259"/>
      <c r="I17" s="259"/>
      <c r="J17" s="259"/>
      <c r="K17" s="259"/>
    </row>
    <row r="18" spans="1:11" ht="15.75" thickBot="1">
      <c r="A18" s="65" t="s">
        <v>352</v>
      </c>
      <c r="B18" s="98">
        <v>0.96551724137931039</v>
      </c>
      <c r="G18" s="259"/>
      <c r="H18" s="259"/>
      <c r="I18" s="259"/>
      <c r="J18" s="259"/>
      <c r="K18" s="259"/>
    </row>
    <row r="19" spans="1:11" ht="15.75" thickBot="1">
      <c r="A19" s="65" t="s">
        <v>616</v>
      </c>
      <c r="B19" s="98">
        <v>0.82758620689655171</v>
      </c>
      <c r="G19" s="259"/>
      <c r="H19" s="259"/>
      <c r="I19" s="259"/>
      <c r="J19" s="259"/>
      <c r="K19" s="259"/>
    </row>
    <row r="20" spans="1:11" ht="15.75" thickBot="1">
      <c r="A20" s="65" t="s">
        <v>344</v>
      </c>
      <c r="B20" s="98">
        <v>0.82758620689655171</v>
      </c>
      <c r="G20" s="259"/>
      <c r="H20" s="259"/>
      <c r="I20" s="259"/>
      <c r="J20" s="259"/>
      <c r="K20" s="259"/>
    </row>
    <row r="21" spans="1:11" ht="15.75" thickBot="1">
      <c r="A21" s="65" t="s">
        <v>617</v>
      </c>
      <c r="B21" s="98">
        <v>0.82758620689655171</v>
      </c>
      <c r="G21" s="259"/>
      <c r="H21" s="259"/>
      <c r="I21" s="259"/>
      <c r="J21" s="259"/>
      <c r="K21" s="259"/>
    </row>
    <row r="22" spans="1:11" ht="15.75" thickBot="1">
      <c r="A22" s="65" t="s">
        <v>590</v>
      </c>
      <c r="B22" s="98">
        <v>0.68965517241379315</v>
      </c>
      <c r="G22" s="259"/>
      <c r="H22" s="259"/>
      <c r="I22" s="259"/>
      <c r="J22" s="259"/>
      <c r="K22" s="259"/>
    </row>
    <row r="23" spans="1:11" ht="15.75" thickBot="1">
      <c r="A23" s="65" t="s">
        <v>369</v>
      </c>
      <c r="B23" s="98">
        <v>0.55172413793103448</v>
      </c>
      <c r="G23" s="259"/>
      <c r="H23" s="259"/>
      <c r="I23" s="259"/>
      <c r="J23" s="259"/>
      <c r="K23" s="259"/>
    </row>
    <row r="24" spans="1:11" ht="15.75" thickBot="1">
      <c r="A24" s="65" t="s">
        <v>599</v>
      </c>
      <c r="B24" s="98">
        <v>0.41379310344827586</v>
      </c>
      <c r="G24" s="259"/>
      <c r="H24" s="259"/>
      <c r="I24" s="259"/>
      <c r="J24" s="259"/>
      <c r="K24" s="259"/>
    </row>
    <row r="25" spans="1:11" ht="15.75" thickBot="1">
      <c r="A25" s="65" t="s">
        <v>611</v>
      </c>
      <c r="B25" s="98">
        <v>0.41379310344827586</v>
      </c>
      <c r="G25" s="259"/>
      <c r="H25" s="259"/>
      <c r="I25" s="259"/>
      <c r="J25" s="259"/>
      <c r="K25" s="259"/>
    </row>
    <row r="26" spans="1:11" ht="15.75" thickBot="1">
      <c r="A26" s="65" t="s">
        <v>606</v>
      </c>
      <c r="B26" s="98">
        <v>0.41379310344827586</v>
      </c>
      <c r="G26" s="259"/>
      <c r="H26" s="259"/>
      <c r="I26" s="259"/>
      <c r="J26" s="259"/>
      <c r="K26" s="259"/>
    </row>
    <row r="27" spans="1:11" ht="15.75" thickBot="1">
      <c r="A27" s="65" t="s">
        <v>609</v>
      </c>
      <c r="B27" s="98">
        <v>0.41379310344827586</v>
      </c>
      <c r="G27" s="259"/>
      <c r="H27" s="259"/>
      <c r="I27" s="259"/>
      <c r="J27" s="259"/>
      <c r="K27" s="259"/>
    </row>
    <row r="28" spans="1:11" ht="15.75" thickBot="1">
      <c r="A28" s="65" t="s">
        <v>608</v>
      </c>
      <c r="B28" s="98">
        <v>0.41379310344827586</v>
      </c>
      <c r="G28" s="259"/>
      <c r="H28" s="259"/>
      <c r="I28" s="259"/>
      <c r="J28" s="259"/>
      <c r="K28" s="259"/>
    </row>
    <row r="29" spans="1:11" ht="26.25" thickBot="1">
      <c r="A29" s="65" t="s">
        <v>351</v>
      </c>
      <c r="B29" s="98">
        <v>0.41379310344827586</v>
      </c>
      <c r="G29" s="259"/>
      <c r="H29" s="259"/>
      <c r="I29" s="259"/>
      <c r="J29" s="259"/>
      <c r="K29" s="259"/>
    </row>
    <row r="30" spans="1:11" ht="15.75" thickBot="1">
      <c r="A30" s="65" t="s">
        <v>353</v>
      </c>
      <c r="B30" s="98">
        <v>0.41379310344827586</v>
      </c>
      <c r="G30" s="259"/>
      <c r="H30" s="259"/>
      <c r="I30" s="259"/>
      <c r="J30" s="259"/>
      <c r="K30" s="259"/>
    </row>
    <row r="31" spans="1:11" ht="15.75" thickBot="1">
      <c r="A31" s="65" t="s">
        <v>349</v>
      </c>
      <c r="B31" s="98">
        <v>0.27586206896551724</v>
      </c>
      <c r="G31" s="259"/>
      <c r="H31" s="259"/>
      <c r="I31" s="259"/>
      <c r="J31" s="259"/>
      <c r="K31" s="259"/>
    </row>
    <row r="32" spans="1:11" ht="15.75" thickBot="1">
      <c r="A32" s="65" t="s">
        <v>358</v>
      </c>
      <c r="B32" s="98">
        <v>0.27586206896551724</v>
      </c>
      <c r="G32" s="259"/>
      <c r="H32" s="259"/>
      <c r="I32" s="259"/>
      <c r="J32" s="259"/>
      <c r="K32" s="259"/>
    </row>
    <row r="33" spans="1:11" ht="15.75" thickBot="1">
      <c r="A33" s="65" t="s">
        <v>610</v>
      </c>
      <c r="B33" s="98">
        <v>0.27586206896551724</v>
      </c>
      <c r="G33" s="259"/>
      <c r="H33" s="259"/>
      <c r="I33" s="259"/>
      <c r="J33" s="259"/>
      <c r="K33" s="259"/>
    </row>
    <row r="34" spans="1:11" ht="15.75" thickBot="1">
      <c r="A34" s="65" t="s">
        <v>363</v>
      </c>
      <c r="B34" s="98">
        <v>0.27586206896551724</v>
      </c>
      <c r="G34" s="259"/>
      <c r="H34" s="259"/>
      <c r="I34" s="259"/>
      <c r="J34" s="259"/>
      <c r="K34" s="259"/>
    </row>
    <row r="35" spans="1:11" ht="15.75" thickBot="1">
      <c r="A35" s="14"/>
      <c r="B35" s="99">
        <v>95.862068965517238</v>
      </c>
      <c r="C35" s="236"/>
      <c r="G35" s="259"/>
      <c r="H35" s="259"/>
      <c r="I35" s="259"/>
      <c r="J35" s="259"/>
    </row>
    <row r="36" spans="1:11" ht="15.75" thickTop="1"/>
  </sheetData>
  <mergeCells count="2">
    <mergeCell ref="A1:B1"/>
    <mergeCell ref="A3:A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tabColor rgb="FF92D050"/>
  </sheetPr>
  <dimension ref="A1:R13"/>
  <sheetViews>
    <sheetView zoomScale="90" zoomScaleNormal="90" workbookViewId="0">
      <selection activeCell="E25" sqref="E25"/>
    </sheetView>
  </sheetViews>
  <sheetFormatPr defaultColWidth="8.85546875" defaultRowHeight="15"/>
  <cols>
    <col min="1" max="1" width="11.7109375" customWidth="1"/>
    <col min="2" max="2" width="5.140625" customWidth="1"/>
    <col min="4" max="4" width="8.28515625" customWidth="1"/>
    <col min="5" max="5" width="5.7109375" bestFit="1" customWidth="1"/>
    <col min="7" max="7" width="7.140625" bestFit="1" customWidth="1"/>
    <col min="8" max="8" width="5.7109375" bestFit="1" customWidth="1"/>
    <col min="9" max="9" width="9" customWidth="1"/>
    <col min="10" max="10" width="5.7109375" customWidth="1"/>
    <col min="11" max="11" width="5.7109375" bestFit="1" customWidth="1"/>
  </cols>
  <sheetData>
    <row r="1" spans="1:18">
      <c r="A1" s="344" t="s">
        <v>55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8" ht="15.75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8" ht="25.5" customHeight="1" thickTop="1" thickBot="1">
      <c r="A3" s="349" t="s">
        <v>56</v>
      </c>
      <c r="B3" s="362" t="s">
        <v>57</v>
      </c>
      <c r="C3" s="362"/>
      <c r="D3" s="362"/>
      <c r="E3" s="363" t="s">
        <v>58</v>
      </c>
      <c r="F3" s="363"/>
      <c r="G3" s="363"/>
      <c r="H3" s="364" t="s">
        <v>59</v>
      </c>
      <c r="I3" s="364"/>
      <c r="J3" s="364"/>
      <c r="K3" s="362" t="s">
        <v>28</v>
      </c>
      <c r="L3" s="362"/>
      <c r="M3" s="362"/>
    </row>
    <row r="4" spans="1:18" ht="15.75" thickBot="1">
      <c r="A4" s="350"/>
      <c r="B4" s="365" t="s">
        <v>60</v>
      </c>
      <c r="C4" s="361" t="s">
        <v>48</v>
      </c>
      <c r="D4" s="361"/>
      <c r="E4" s="71" t="s">
        <v>60</v>
      </c>
      <c r="F4" s="367" t="s">
        <v>48</v>
      </c>
      <c r="G4" s="367"/>
      <c r="H4" s="368" t="s">
        <v>60</v>
      </c>
      <c r="I4" s="370" t="s">
        <v>48</v>
      </c>
      <c r="J4" s="370"/>
      <c r="K4" s="365" t="s">
        <v>60</v>
      </c>
      <c r="L4" s="361" t="s">
        <v>48</v>
      </c>
      <c r="M4" s="361"/>
    </row>
    <row r="5" spans="1:18" ht="15.75" thickBot="1">
      <c r="A5" s="351"/>
      <c r="B5" s="366"/>
      <c r="C5" s="25" t="s">
        <v>61</v>
      </c>
      <c r="D5" s="25" t="s">
        <v>62</v>
      </c>
      <c r="E5" s="71"/>
      <c r="F5" s="26" t="s">
        <v>61</v>
      </c>
      <c r="G5" s="26" t="s">
        <v>62</v>
      </c>
      <c r="H5" s="369"/>
      <c r="I5" s="27" t="s">
        <v>61</v>
      </c>
      <c r="J5" s="27" t="s">
        <v>62</v>
      </c>
      <c r="K5" s="366"/>
      <c r="L5" s="25" t="s">
        <v>61</v>
      </c>
      <c r="M5" s="25" t="s">
        <v>62</v>
      </c>
    </row>
    <row r="6" spans="1:18" ht="15.75" thickBot="1">
      <c r="A6" s="6" t="s">
        <v>63</v>
      </c>
      <c r="B6" s="8">
        <v>83</v>
      </c>
      <c r="C6" s="7">
        <v>24717</v>
      </c>
      <c r="D6" s="77">
        <f>C6/$C$11*100</f>
        <v>6.3569751322601631</v>
      </c>
      <c r="E6" s="28">
        <v>3</v>
      </c>
      <c r="F6" s="28">
        <v>1043</v>
      </c>
      <c r="G6" s="79">
        <f>F6/$F$11*100</f>
        <v>2.2992306505301676</v>
      </c>
      <c r="H6" s="29">
        <v>7</v>
      </c>
      <c r="I6" s="29">
        <v>574</v>
      </c>
      <c r="J6" s="29">
        <v>100</v>
      </c>
      <c r="K6" s="8">
        <v>93</v>
      </c>
      <c r="L6" s="7">
        <v>26334</v>
      </c>
      <c r="M6" s="77">
        <f>L6/$L$11*100</f>
        <v>6.057218564981576</v>
      </c>
      <c r="R6" s="81"/>
    </row>
    <row r="7" spans="1:18" ht="18" thickBot="1">
      <c r="A7" s="6" t="s">
        <v>64</v>
      </c>
      <c r="B7" s="8">
        <v>115</v>
      </c>
      <c r="C7" s="7">
        <v>73334</v>
      </c>
      <c r="D7" s="77">
        <f t="shared" ref="D7:D10" si="0">C7/$C$11*100</f>
        <v>18.860800839469469</v>
      </c>
      <c r="E7" s="28">
        <v>16</v>
      </c>
      <c r="F7" s="28">
        <v>10340</v>
      </c>
      <c r="G7" s="79">
        <f t="shared" ref="G7:G11" si="1">F7/$F$11*100</f>
        <v>22.793906928554108</v>
      </c>
      <c r="H7" s="29"/>
      <c r="I7" s="29"/>
      <c r="J7" s="30"/>
      <c r="K7" s="8">
        <v>131</v>
      </c>
      <c r="L7" s="7">
        <v>83674</v>
      </c>
      <c r="M7" s="77">
        <f t="shared" ref="M7:M11" si="2">L7/$L$11*100</f>
        <v>19.246286405645492</v>
      </c>
      <c r="R7" s="81"/>
    </row>
    <row r="8" spans="1:18" ht="18" thickBot="1">
      <c r="A8" s="6" t="s">
        <v>65</v>
      </c>
      <c r="B8" s="8">
        <v>56</v>
      </c>
      <c r="C8" s="7">
        <v>49709</v>
      </c>
      <c r="D8" s="77">
        <f t="shared" si="0"/>
        <v>12.784677624692337</v>
      </c>
      <c r="E8" s="76">
        <v>7</v>
      </c>
      <c r="F8" s="76">
        <v>6271</v>
      </c>
      <c r="G8" s="79">
        <f t="shared" si="1"/>
        <v>13.824041619822323</v>
      </c>
      <c r="H8" s="29"/>
      <c r="I8" s="29"/>
      <c r="J8" s="30"/>
      <c r="K8" s="8">
        <v>63</v>
      </c>
      <c r="L8" s="7">
        <v>55980</v>
      </c>
      <c r="M8" s="77">
        <f t="shared" si="2"/>
        <v>12.876247257069515</v>
      </c>
    </row>
    <row r="9" spans="1:18" ht="18" thickBot="1">
      <c r="A9" s="6" t="s">
        <v>66</v>
      </c>
      <c r="B9" s="8">
        <v>118</v>
      </c>
      <c r="C9" s="7">
        <v>178047</v>
      </c>
      <c r="D9" s="77">
        <f t="shared" si="0"/>
        <v>45.791979260166094</v>
      </c>
      <c r="E9" s="28">
        <v>19</v>
      </c>
      <c r="F9" s="28">
        <v>25045</v>
      </c>
      <c r="G9" s="79">
        <f t="shared" si="1"/>
        <v>55.210193329365339</v>
      </c>
      <c r="H9" s="29"/>
      <c r="I9" s="29"/>
      <c r="J9" s="30"/>
      <c r="K9" s="8">
        <v>137</v>
      </c>
      <c r="L9" s="7">
        <v>203092</v>
      </c>
      <c r="M9" s="77">
        <f t="shared" si="2"/>
        <v>46.714233796583812</v>
      </c>
      <c r="P9" s="97"/>
    </row>
    <row r="10" spans="1:18" ht="18" thickBot="1">
      <c r="A10" s="6" t="s">
        <v>67</v>
      </c>
      <c r="B10" s="8">
        <v>18</v>
      </c>
      <c r="C10" s="7">
        <v>63010</v>
      </c>
      <c r="D10" s="77">
        <f t="shared" si="0"/>
        <v>16.20556714341194</v>
      </c>
      <c r="E10" s="28">
        <v>1</v>
      </c>
      <c r="F10" s="28">
        <v>2664</v>
      </c>
      <c r="G10" s="79">
        <f t="shared" si="1"/>
        <v>5.8726274717280607</v>
      </c>
      <c r="H10" s="30"/>
      <c r="I10" s="30"/>
      <c r="J10" s="30"/>
      <c r="K10" s="8">
        <v>19</v>
      </c>
      <c r="L10" s="7">
        <v>65674</v>
      </c>
      <c r="M10" s="77">
        <f t="shared" si="2"/>
        <v>15.106013975719602</v>
      </c>
      <c r="P10" s="247"/>
    </row>
    <row r="11" spans="1:18" ht="15.75" thickBot="1">
      <c r="A11" s="9" t="s">
        <v>28</v>
      </c>
      <c r="B11" s="11">
        <v>390</v>
      </c>
      <c r="C11" s="10">
        <v>388817</v>
      </c>
      <c r="D11" s="278">
        <f>C11/$C$11*100</f>
        <v>100</v>
      </c>
      <c r="E11" s="31">
        <v>46</v>
      </c>
      <c r="F11" s="31">
        <v>45363</v>
      </c>
      <c r="G11" s="278">
        <f t="shared" si="1"/>
        <v>100</v>
      </c>
      <c r="H11" s="32">
        <v>7</v>
      </c>
      <c r="I11" s="32">
        <v>574</v>
      </c>
      <c r="J11" s="32">
        <v>100</v>
      </c>
      <c r="K11" s="246">
        <v>443</v>
      </c>
      <c r="L11" s="10">
        <v>434754</v>
      </c>
      <c r="M11" s="278">
        <f t="shared" si="2"/>
        <v>100</v>
      </c>
      <c r="P11" s="218"/>
    </row>
    <row r="12" spans="1:18" ht="15.75" thickTop="1"/>
    <row r="13" spans="1:18">
      <c r="B13" s="97"/>
      <c r="K13" s="244"/>
      <c r="L13" s="244"/>
      <c r="M13" s="244"/>
    </row>
  </sheetData>
  <mergeCells count="13">
    <mergeCell ref="A1:M2"/>
    <mergeCell ref="L4:M4"/>
    <mergeCell ref="A3:A5"/>
    <mergeCell ref="B3:D3"/>
    <mergeCell ref="E3:G3"/>
    <mergeCell ref="H3:J3"/>
    <mergeCell ref="K3:M3"/>
    <mergeCell ref="B4:B5"/>
    <mergeCell ref="C4:D4"/>
    <mergeCell ref="F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Foglio70">
    <tabColor rgb="FF92D050"/>
  </sheetPr>
  <dimension ref="A1:P40"/>
  <sheetViews>
    <sheetView workbookViewId="0">
      <selection activeCell="A38" sqref="A38"/>
    </sheetView>
  </sheetViews>
  <sheetFormatPr defaultColWidth="8.85546875" defaultRowHeight="15"/>
  <cols>
    <col min="1" max="1" width="65" customWidth="1"/>
  </cols>
  <sheetData>
    <row r="1" spans="1:16" ht="47.25" customHeight="1">
      <c r="A1" s="344" t="s">
        <v>359</v>
      </c>
      <c r="B1" s="344"/>
      <c r="C1" s="344"/>
    </row>
    <row r="2" spans="1:16" ht="15.75" thickBot="1"/>
    <row r="3" spans="1:16" ht="16.5" thickTop="1" thickBot="1">
      <c r="A3" s="416" t="s">
        <v>360</v>
      </c>
      <c r="B3" s="413" t="s">
        <v>361</v>
      </c>
      <c r="C3" s="413"/>
      <c r="J3" s="258"/>
      <c r="K3" s="258"/>
      <c r="L3" s="258"/>
      <c r="M3" s="258"/>
      <c r="N3" s="258"/>
      <c r="O3" s="258"/>
      <c r="P3" s="258"/>
    </row>
    <row r="4" spans="1:16" ht="15.75" thickBot="1">
      <c r="A4" s="417"/>
      <c r="B4" s="66" t="s">
        <v>362</v>
      </c>
      <c r="C4" s="66" t="s">
        <v>62</v>
      </c>
      <c r="J4" s="258"/>
      <c r="K4" s="258"/>
      <c r="L4" s="258"/>
      <c r="M4" s="259"/>
      <c r="N4" s="259"/>
      <c r="O4" s="259"/>
      <c r="P4" s="259"/>
    </row>
    <row r="5" spans="1:16" ht="15.75" thickBot="1">
      <c r="A5" s="43" t="s">
        <v>363</v>
      </c>
      <c r="B5" s="8">
        <v>1049</v>
      </c>
      <c r="C5" s="69">
        <v>21.395064246379768</v>
      </c>
      <c r="F5" s="254"/>
      <c r="G5" s="254"/>
      <c r="H5" s="255"/>
      <c r="I5" s="255"/>
      <c r="J5" s="258"/>
      <c r="K5" s="258"/>
      <c r="L5" s="258"/>
      <c r="M5" s="259"/>
      <c r="N5" s="259"/>
      <c r="O5" s="259"/>
      <c r="P5" s="259"/>
    </row>
    <row r="6" spans="1:16" ht="15.75" thickBot="1">
      <c r="A6" s="43" t="s">
        <v>364</v>
      </c>
      <c r="B6" s="8">
        <v>511</v>
      </c>
      <c r="C6" s="69">
        <v>10.422190495614931</v>
      </c>
      <c r="E6" s="258"/>
      <c r="F6" s="254"/>
      <c r="G6" s="254"/>
      <c r="H6" s="255"/>
      <c r="I6" s="255"/>
      <c r="J6" s="258"/>
      <c r="K6" s="258"/>
      <c r="L6" s="258"/>
      <c r="M6" s="259"/>
      <c r="N6" s="259"/>
      <c r="O6" s="259"/>
      <c r="P6" s="259"/>
    </row>
    <row r="7" spans="1:16" ht="15.75" thickBot="1">
      <c r="A7" s="43" t="s">
        <v>368</v>
      </c>
      <c r="B7" s="8">
        <v>459</v>
      </c>
      <c r="C7" s="69">
        <v>9.3616153375484394</v>
      </c>
      <c r="E7" s="258"/>
      <c r="F7" s="254"/>
      <c r="G7" s="254"/>
      <c r="H7" s="255"/>
      <c r="I7" s="255"/>
      <c r="J7" s="258"/>
      <c r="K7" s="258"/>
      <c r="L7" s="258"/>
      <c r="M7" s="259"/>
      <c r="N7" s="259"/>
      <c r="O7" s="259"/>
      <c r="P7" s="259"/>
    </row>
    <row r="8" spans="1:16" ht="15.75" thickBot="1">
      <c r="A8" s="43" t="s">
        <v>369</v>
      </c>
      <c r="B8" s="8">
        <v>390</v>
      </c>
      <c r="C8" s="69">
        <v>7.9543136854986747</v>
      </c>
      <c r="E8" s="258"/>
      <c r="F8" s="254"/>
      <c r="G8" s="254"/>
      <c r="H8" s="255"/>
      <c r="I8" s="255"/>
      <c r="J8" s="258"/>
      <c r="K8" s="258"/>
      <c r="L8" s="258"/>
      <c r="M8" s="259"/>
      <c r="N8" s="259"/>
      <c r="O8" s="259"/>
      <c r="P8" s="259"/>
    </row>
    <row r="9" spans="1:16" ht="15.75" thickBot="1">
      <c r="A9" s="43" t="s">
        <v>365</v>
      </c>
      <c r="B9" s="8">
        <v>383</v>
      </c>
      <c r="C9" s="69">
        <v>7.8115439526820314</v>
      </c>
      <c r="E9" s="258"/>
      <c r="F9" s="254"/>
      <c r="G9" s="254"/>
      <c r="H9" s="255"/>
      <c r="I9" s="255"/>
      <c r="J9" s="258"/>
      <c r="K9" s="258"/>
      <c r="L9" s="258"/>
      <c r="M9" s="259"/>
      <c r="N9" s="259"/>
      <c r="O9" s="259"/>
      <c r="P9" s="259"/>
    </row>
    <row r="10" spans="1:16" ht="15.75" thickBot="1">
      <c r="A10" s="43" t="s">
        <v>356</v>
      </c>
      <c r="B10" s="8">
        <v>334</v>
      </c>
      <c r="C10" s="69">
        <v>6.812155822965531</v>
      </c>
      <c r="E10" s="258"/>
      <c r="F10" s="254"/>
      <c r="G10" s="254"/>
      <c r="H10" s="255"/>
      <c r="I10" s="255"/>
      <c r="J10" s="258"/>
      <c r="K10" s="258"/>
      <c r="L10" s="258"/>
      <c r="M10" s="259"/>
      <c r="N10" s="259"/>
      <c r="O10" s="259"/>
      <c r="P10" s="259"/>
    </row>
    <row r="11" spans="1:16" ht="15.75" thickBot="1">
      <c r="A11" s="43" t="s">
        <v>366</v>
      </c>
      <c r="B11" s="8">
        <v>316</v>
      </c>
      <c r="C11" s="69">
        <v>6.4450336528655923</v>
      </c>
      <c r="E11" s="258"/>
      <c r="F11" s="254"/>
      <c r="G11" s="254"/>
      <c r="H11" s="255"/>
      <c r="I11" s="255"/>
      <c r="J11" s="258"/>
      <c r="K11" s="258"/>
      <c r="L11" s="258"/>
      <c r="M11" s="259"/>
      <c r="N11" s="259"/>
      <c r="O11" s="259"/>
      <c r="P11" s="259"/>
    </row>
    <row r="12" spans="1:16" ht="15.75" thickBot="1">
      <c r="A12" s="43" t="s">
        <v>367</v>
      </c>
      <c r="B12" s="8">
        <v>174</v>
      </c>
      <c r="C12" s="69">
        <v>3.5488476442994084</v>
      </c>
      <c r="E12" s="258"/>
      <c r="F12" s="254"/>
      <c r="G12" s="254"/>
      <c r="H12" s="255"/>
      <c r="I12" s="255"/>
      <c r="J12" s="258"/>
      <c r="K12" s="258"/>
      <c r="L12" s="258"/>
      <c r="M12" s="259"/>
      <c r="N12" s="259"/>
      <c r="O12" s="259"/>
      <c r="P12" s="259"/>
    </row>
    <row r="13" spans="1:16" ht="15.75" thickBot="1">
      <c r="A13" s="43" t="s">
        <v>349</v>
      </c>
      <c r="B13" s="8">
        <v>163</v>
      </c>
      <c r="C13" s="69">
        <v>3.3244952070161129</v>
      </c>
      <c r="E13" s="258"/>
      <c r="F13" s="254"/>
      <c r="G13" s="254"/>
      <c r="H13" s="255"/>
      <c r="I13" s="255"/>
      <c r="J13" s="258"/>
      <c r="K13" s="258"/>
      <c r="L13" s="258"/>
      <c r="M13" s="259"/>
      <c r="N13" s="259"/>
      <c r="O13" s="259"/>
      <c r="P13" s="259"/>
    </row>
    <row r="14" spans="1:16" ht="15.75" thickBot="1">
      <c r="A14" s="43" t="s">
        <v>354</v>
      </c>
      <c r="B14" s="8">
        <v>159</v>
      </c>
      <c r="C14" s="69">
        <v>3.2429125025494594</v>
      </c>
      <c r="E14" s="258"/>
      <c r="F14" s="254"/>
      <c r="G14" s="254"/>
      <c r="H14" s="255"/>
      <c r="I14" s="255"/>
      <c r="J14" s="258"/>
      <c r="K14" s="258"/>
      <c r="L14" s="258"/>
      <c r="M14" s="259"/>
      <c r="N14" s="259"/>
      <c r="O14" s="259"/>
      <c r="P14" s="259"/>
    </row>
    <row r="15" spans="1:16" ht="15.75" thickBot="1">
      <c r="A15" s="43" t="s">
        <v>355</v>
      </c>
      <c r="B15" s="8">
        <v>151</v>
      </c>
      <c r="C15" s="69">
        <v>3.0797470936161533</v>
      </c>
      <c r="E15" s="258"/>
      <c r="F15" s="254"/>
      <c r="G15" s="254"/>
      <c r="H15" s="255"/>
      <c r="I15" s="255"/>
      <c r="J15" s="258"/>
      <c r="K15" s="258"/>
      <c r="L15" s="258"/>
      <c r="M15" s="259"/>
      <c r="N15" s="259"/>
      <c r="O15" s="259"/>
      <c r="P15" s="259"/>
    </row>
    <row r="16" spans="1:16" ht="15.75" thickBot="1">
      <c r="A16" s="43" t="s">
        <v>358</v>
      </c>
      <c r="B16" s="8">
        <v>114</v>
      </c>
      <c r="C16" s="69">
        <v>2.3251070772996125</v>
      </c>
      <c r="E16" s="258"/>
      <c r="F16" s="254"/>
      <c r="G16" s="254"/>
      <c r="H16" s="255"/>
      <c r="I16" s="255"/>
      <c r="J16" s="258"/>
      <c r="K16" s="258"/>
      <c r="L16" s="258"/>
      <c r="M16" s="259"/>
      <c r="N16" s="259"/>
      <c r="O16" s="259"/>
      <c r="P16" s="259"/>
    </row>
    <row r="17" spans="1:16" ht="15.75" thickBot="1">
      <c r="A17" s="43" t="s">
        <v>371</v>
      </c>
      <c r="B17" s="8">
        <v>112</v>
      </c>
      <c r="C17" s="69">
        <v>2.284315725066286</v>
      </c>
      <c r="E17" s="258"/>
      <c r="F17" s="254"/>
      <c r="G17" s="254"/>
      <c r="H17" s="255"/>
      <c r="I17" s="255"/>
      <c r="J17" s="258"/>
      <c r="K17" s="258"/>
      <c r="L17" s="258"/>
      <c r="M17" s="259"/>
      <c r="N17" s="259"/>
      <c r="O17" s="259"/>
      <c r="P17" s="259"/>
    </row>
    <row r="18" spans="1:16" ht="15.75" thickBot="1">
      <c r="A18" s="43" t="s">
        <v>370</v>
      </c>
      <c r="B18" s="8">
        <v>100</v>
      </c>
      <c r="C18" s="69">
        <v>2.0395676116663268</v>
      </c>
      <c r="E18" s="258"/>
      <c r="F18" s="254"/>
      <c r="G18" s="254"/>
      <c r="H18" s="255"/>
      <c r="I18" s="255"/>
      <c r="J18" s="258"/>
      <c r="K18" s="258"/>
      <c r="L18" s="258"/>
      <c r="M18" s="259"/>
      <c r="N18" s="259"/>
      <c r="O18" s="259"/>
      <c r="P18" s="259"/>
    </row>
    <row r="19" spans="1:16" ht="15.75" thickBot="1">
      <c r="A19" s="43" t="s">
        <v>372</v>
      </c>
      <c r="B19" s="8">
        <v>92</v>
      </c>
      <c r="C19" s="69">
        <v>1.8764022027330205</v>
      </c>
      <c r="E19" s="258"/>
      <c r="F19" s="254"/>
      <c r="G19" s="254"/>
      <c r="H19" s="255"/>
      <c r="I19" s="255"/>
      <c r="J19" s="258"/>
      <c r="K19" s="258"/>
      <c r="L19" s="258"/>
      <c r="M19" s="259"/>
      <c r="N19" s="259"/>
      <c r="O19" s="259"/>
      <c r="P19" s="259"/>
    </row>
    <row r="20" spans="1:16" ht="15.75" thickBot="1">
      <c r="A20" s="43" t="s">
        <v>357</v>
      </c>
      <c r="B20" s="8">
        <v>52</v>
      </c>
      <c r="C20" s="69">
        <v>1.0605751580664897</v>
      </c>
      <c r="E20" s="258"/>
      <c r="F20" s="254"/>
      <c r="G20" s="254"/>
      <c r="H20" s="255"/>
      <c r="I20" s="255"/>
      <c r="J20" s="258"/>
      <c r="K20" s="258"/>
      <c r="L20" s="258"/>
      <c r="M20" s="259"/>
      <c r="N20" s="259"/>
      <c r="O20" s="259"/>
      <c r="P20" s="259"/>
    </row>
    <row r="21" spans="1:16" ht="15.75" thickBot="1">
      <c r="A21" s="43" t="s">
        <v>375</v>
      </c>
      <c r="B21" s="8">
        <v>47</v>
      </c>
      <c r="C21" s="69">
        <v>0.95859677748317362</v>
      </c>
      <c r="E21" s="258"/>
      <c r="F21" s="254"/>
      <c r="G21" s="254"/>
      <c r="H21" s="255"/>
      <c r="I21" s="255"/>
      <c r="J21" s="258"/>
      <c r="K21" s="258"/>
      <c r="L21" s="258"/>
      <c r="M21" s="259"/>
      <c r="N21" s="259"/>
      <c r="O21" s="259"/>
      <c r="P21" s="259"/>
    </row>
    <row r="22" spans="1:16" ht="15.75" thickBot="1">
      <c r="A22" s="43" t="s">
        <v>498</v>
      </c>
      <c r="B22" s="8">
        <v>42</v>
      </c>
      <c r="C22" s="69">
        <v>0.85661839689985719</v>
      </c>
      <c r="E22" s="258"/>
      <c r="F22" s="254"/>
      <c r="G22" s="254"/>
      <c r="H22" s="255"/>
      <c r="I22" s="255"/>
      <c r="J22" s="258"/>
      <c r="K22" s="258"/>
      <c r="L22" s="258"/>
      <c r="M22" s="259"/>
      <c r="N22" s="259"/>
      <c r="O22" s="259"/>
      <c r="P22" s="259"/>
    </row>
    <row r="23" spans="1:16" ht="15.75" thickBot="1">
      <c r="A23" s="43" t="s">
        <v>612</v>
      </c>
      <c r="B23" s="8">
        <v>39</v>
      </c>
      <c r="C23" s="69">
        <v>0.7954313685498674</v>
      </c>
      <c r="E23" s="258"/>
      <c r="F23" s="254"/>
      <c r="G23" s="254"/>
      <c r="H23" s="255"/>
      <c r="I23" s="255"/>
      <c r="J23" s="258"/>
      <c r="K23" s="258"/>
      <c r="L23" s="258"/>
      <c r="M23" s="259"/>
      <c r="N23" s="259"/>
      <c r="O23" s="259"/>
      <c r="P23" s="259"/>
    </row>
    <row r="24" spans="1:16" ht="15.75" thickBot="1">
      <c r="A24" s="43" t="s">
        <v>373</v>
      </c>
      <c r="B24" s="8">
        <v>30</v>
      </c>
      <c r="C24" s="69">
        <v>0.61187028349989803</v>
      </c>
      <c r="E24" s="258"/>
      <c r="F24" s="254"/>
      <c r="G24" s="254"/>
      <c r="H24" s="255"/>
      <c r="I24" s="255"/>
      <c r="J24" s="258"/>
      <c r="K24" s="258"/>
      <c r="L24" s="258"/>
      <c r="M24" s="259"/>
      <c r="N24" s="259"/>
      <c r="O24" s="259"/>
      <c r="P24" s="259"/>
    </row>
    <row r="25" spans="1:16" ht="15.75" thickBot="1">
      <c r="A25" s="43" t="s">
        <v>374</v>
      </c>
      <c r="B25" s="8">
        <v>21</v>
      </c>
      <c r="C25" s="69">
        <v>0.4283091984499286</v>
      </c>
      <c r="E25" s="258"/>
      <c r="F25" s="254"/>
      <c r="G25" s="254"/>
      <c r="H25" s="255"/>
      <c r="I25" s="255"/>
      <c r="J25" s="258"/>
      <c r="K25" s="258"/>
      <c r="L25" s="258"/>
      <c r="M25" s="259"/>
      <c r="N25" s="259"/>
      <c r="O25" s="259"/>
      <c r="P25" s="259"/>
    </row>
    <row r="26" spans="1:16" ht="15.75" thickBot="1">
      <c r="A26" s="43" t="s">
        <v>376</v>
      </c>
      <c r="B26" s="8">
        <v>13</v>
      </c>
      <c r="C26" s="69">
        <v>0.26514378951662243</v>
      </c>
      <c r="E26" s="258"/>
      <c r="F26" s="254"/>
      <c r="G26" s="254"/>
      <c r="H26" s="255"/>
      <c r="I26" s="255"/>
      <c r="J26" s="258"/>
      <c r="K26" s="258"/>
      <c r="L26" s="258"/>
      <c r="M26" s="259"/>
      <c r="N26" s="259"/>
      <c r="O26" s="259"/>
      <c r="P26" s="259"/>
    </row>
    <row r="27" spans="1:16" ht="15.75" thickBot="1">
      <c r="A27" s="43" t="s">
        <v>600</v>
      </c>
      <c r="B27" s="8">
        <v>13</v>
      </c>
      <c r="C27" s="69">
        <v>0.26514378951662243</v>
      </c>
      <c r="E27" s="258"/>
      <c r="F27" s="254"/>
      <c r="G27" s="254"/>
      <c r="H27" s="255"/>
      <c r="I27" s="255"/>
      <c r="J27" s="258"/>
      <c r="K27" s="258"/>
      <c r="L27" s="258"/>
      <c r="M27" s="259"/>
      <c r="N27" s="259"/>
      <c r="O27" s="259"/>
      <c r="P27" s="259"/>
    </row>
    <row r="28" spans="1:16" ht="15.75" thickBot="1">
      <c r="A28" s="43" t="s">
        <v>377</v>
      </c>
      <c r="B28" s="8">
        <v>12</v>
      </c>
      <c r="C28" s="69">
        <v>0.24474811339995922</v>
      </c>
      <c r="E28" s="258"/>
      <c r="F28" s="254"/>
      <c r="G28" s="254"/>
      <c r="H28" s="255"/>
      <c r="I28" s="255"/>
      <c r="J28" s="258"/>
      <c r="K28" s="258"/>
      <c r="L28" s="258"/>
      <c r="M28" s="259"/>
      <c r="N28" s="259"/>
      <c r="O28" s="259"/>
      <c r="P28" s="259"/>
    </row>
    <row r="29" spans="1:16" ht="15.75" thickBot="1">
      <c r="A29" s="43" t="s">
        <v>618</v>
      </c>
      <c r="B29" s="8">
        <v>9</v>
      </c>
      <c r="C29" s="69">
        <v>0.1835610850499694</v>
      </c>
      <c r="E29" s="258"/>
      <c r="F29" s="254"/>
      <c r="G29" s="254"/>
      <c r="H29" s="255"/>
      <c r="I29" s="255"/>
      <c r="J29" s="258"/>
      <c r="K29" s="258"/>
      <c r="L29" s="258"/>
      <c r="M29" s="259"/>
      <c r="N29" s="259"/>
      <c r="O29" s="259"/>
      <c r="P29" s="259"/>
    </row>
    <row r="30" spans="1:16" ht="15.75" thickBot="1">
      <c r="A30" s="43" t="s">
        <v>353</v>
      </c>
      <c r="B30" s="8">
        <v>8</v>
      </c>
      <c r="C30" s="69">
        <v>0.16316540893330614</v>
      </c>
      <c r="E30" s="258"/>
      <c r="F30" s="254"/>
      <c r="G30" s="254"/>
      <c r="H30" s="255"/>
      <c r="I30" s="255"/>
      <c r="J30" s="258"/>
      <c r="K30" s="258"/>
      <c r="L30" s="258"/>
      <c r="M30" s="259"/>
      <c r="N30" s="259"/>
      <c r="O30" s="259"/>
      <c r="P30" s="259"/>
    </row>
    <row r="31" spans="1:16" ht="15.75" thickBot="1">
      <c r="A31" s="43" t="s">
        <v>351</v>
      </c>
      <c r="B31" s="8">
        <v>8</v>
      </c>
      <c r="C31" s="69">
        <v>0.16316540893330614</v>
      </c>
      <c r="E31" s="258"/>
      <c r="F31" s="254"/>
      <c r="G31" s="254"/>
      <c r="H31" s="255"/>
      <c r="I31" s="255"/>
      <c r="J31" s="258"/>
      <c r="K31" s="258"/>
      <c r="L31" s="258"/>
      <c r="M31" s="259"/>
      <c r="N31" s="259"/>
      <c r="O31" s="259"/>
      <c r="P31" s="259"/>
    </row>
    <row r="32" spans="1:16" ht="15.75" thickBot="1">
      <c r="A32" s="43" t="s">
        <v>592</v>
      </c>
      <c r="B32" s="8">
        <v>7</v>
      </c>
      <c r="C32" s="69">
        <v>0.14276973281664287</v>
      </c>
      <c r="E32" s="258"/>
      <c r="F32" s="254"/>
      <c r="G32" s="254"/>
      <c r="H32" s="255"/>
      <c r="I32" s="255"/>
      <c r="J32" s="258"/>
      <c r="K32" s="258"/>
      <c r="L32" s="258"/>
      <c r="M32" s="259"/>
      <c r="N32" s="259"/>
      <c r="O32" s="259"/>
      <c r="P32" s="259"/>
    </row>
    <row r="33" spans="1:16" ht="15.75" thickBot="1">
      <c r="A33" s="43" t="s">
        <v>343</v>
      </c>
      <c r="B33" s="8">
        <v>7</v>
      </c>
      <c r="C33" s="69">
        <v>0.14276973281664287</v>
      </c>
      <c r="E33" s="258"/>
      <c r="F33" s="254"/>
      <c r="G33" s="254"/>
      <c r="H33" s="255"/>
      <c r="I33" s="255"/>
      <c r="J33" s="258"/>
      <c r="K33" s="258"/>
      <c r="L33" s="258"/>
      <c r="M33" s="259"/>
      <c r="N33" s="259"/>
      <c r="O33" s="259"/>
      <c r="P33" s="259"/>
    </row>
    <row r="34" spans="1:16" ht="15.75" thickBot="1">
      <c r="A34" s="43" t="s">
        <v>619</v>
      </c>
      <c r="B34" s="8">
        <v>4</v>
      </c>
      <c r="C34" s="69">
        <v>8.1582704466653069E-2</v>
      </c>
      <c r="E34" s="258"/>
      <c r="F34" s="254"/>
      <c r="G34" s="254"/>
      <c r="H34" s="255"/>
      <c r="I34" s="237"/>
      <c r="J34" s="258"/>
      <c r="K34" s="258"/>
      <c r="L34" s="258"/>
      <c r="M34" s="259"/>
      <c r="N34" s="259"/>
      <c r="O34" s="259"/>
      <c r="P34" s="259"/>
    </row>
    <row r="35" spans="1:16" ht="15.75" thickBot="1">
      <c r="A35" s="67" t="s">
        <v>378</v>
      </c>
      <c r="B35" s="59">
        <v>4819</v>
      </c>
      <c r="C35" s="90">
        <v>98.286763206200291</v>
      </c>
      <c r="E35" s="237"/>
      <c r="F35" s="254"/>
      <c r="G35" s="254"/>
      <c r="H35" s="255"/>
      <c r="I35" s="255"/>
      <c r="J35" s="258"/>
      <c r="K35" s="258"/>
      <c r="L35" s="258"/>
      <c r="M35" s="259"/>
      <c r="N35" s="259"/>
      <c r="O35" s="258"/>
      <c r="P35" s="258"/>
    </row>
    <row r="36" spans="1:16" ht="15.75" thickBot="1">
      <c r="A36" s="67" t="s">
        <v>379</v>
      </c>
      <c r="B36" s="59">
        <v>738</v>
      </c>
      <c r="C36" s="90">
        <v>13.082786739939728</v>
      </c>
      <c r="F36" s="254"/>
      <c r="G36" s="254"/>
      <c r="H36" s="255"/>
      <c r="I36" s="255"/>
      <c r="J36" s="258"/>
      <c r="K36" s="258"/>
      <c r="L36" s="258"/>
      <c r="M36" s="259"/>
      <c r="N36" s="259"/>
      <c r="O36" s="258"/>
      <c r="P36" s="258"/>
    </row>
    <row r="37" spans="1:16" ht="15.75" thickBot="1">
      <c r="A37" s="44" t="s">
        <v>607</v>
      </c>
      <c r="B37" s="101">
        <v>5641</v>
      </c>
      <c r="C37" s="57"/>
      <c r="F37" s="237"/>
      <c r="G37" s="254"/>
      <c r="H37" s="255"/>
      <c r="I37" s="255"/>
    </row>
    <row r="38" spans="1:16" ht="15.75" thickTop="1"/>
    <row r="40" spans="1:16">
      <c r="C40" s="209"/>
    </row>
  </sheetData>
  <mergeCells count="3">
    <mergeCell ref="A3:A4"/>
    <mergeCell ref="B3:C3"/>
    <mergeCell ref="A1:C1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Foglio71">
    <tabColor rgb="FF92D050"/>
  </sheetPr>
  <dimension ref="A1:M31"/>
  <sheetViews>
    <sheetView workbookViewId="0">
      <selection activeCell="A27" sqref="A27"/>
    </sheetView>
  </sheetViews>
  <sheetFormatPr defaultColWidth="8.85546875" defaultRowHeight="15"/>
  <cols>
    <col min="1" max="1" width="19.140625" customWidth="1"/>
    <col min="2" max="4" width="9.42578125" bestFit="1" customWidth="1"/>
    <col min="5" max="5" width="9.28515625" bestFit="1" customWidth="1"/>
    <col min="6" max="7" width="9.42578125" bestFit="1" customWidth="1"/>
    <col min="9" max="9" width="8.5703125" customWidth="1"/>
  </cols>
  <sheetData>
    <row r="1" spans="1:13" ht="30.75" customHeight="1">
      <c r="A1" s="344" t="s">
        <v>380</v>
      </c>
      <c r="B1" s="344"/>
      <c r="C1" s="344"/>
      <c r="D1" s="344"/>
      <c r="E1" s="344"/>
      <c r="F1" s="344"/>
      <c r="G1" s="344"/>
      <c r="H1" s="344"/>
    </row>
    <row r="2" spans="1:13" ht="15.75" thickBot="1"/>
    <row r="3" spans="1:13" ht="16.5" thickTop="1" thickBot="1">
      <c r="A3" s="393" t="s">
        <v>4</v>
      </c>
      <c r="B3" s="356" t="s">
        <v>381</v>
      </c>
      <c r="C3" s="356"/>
      <c r="D3" s="356"/>
      <c r="E3" s="356"/>
      <c r="F3" s="356"/>
      <c r="G3" s="356"/>
      <c r="H3" s="346" t="s">
        <v>382</v>
      </c>
    </row>
    <row r="4" spans="1:13" ht="96.75" thickBot="1">
      <c r="A4" s="394"/>
      <c r="B4" s="68" t="s">
        <v>383</v>
      </c>
      <c r="C4" s="68" t="s">
        <v>384</v>
      </c>
      <c r="D4" s="68" t="s">
        <v>385</v>
      </c>
      <c r="E4" s="68" t="s">
        <v>386</v>
      </c>
      <c r="F4" s="68" t="s">
        <v>387</v>
      </c>
      <c r="G4" s="68" t="s">
        <v>388</v>
      </c>
      <c r="H4" s="347"/>
      <c r="J4" s="256"/>
      <c r="K4" s="256"/>
      <c r="L4" s="256"/>
      <c r="M4" s="256"/>
    </row>
    <row r="5" spans="1:13" ht="15.75" thickBot="1">
      <c r="A5" s="6" t="s">
        <v>7</v>
      </c>
      <c r="B5" s="69">
        <v>43.9</v>
      </c>
      <c r="C5" s="69">
        <v>34</v>
      </c>
      <c r="D5" s="69">
        <v>3.3</v>
      </c>
      <c r="E5" s="69">
        <v>0.9</v>
      </c>
      <c r="F5" s="69">
        <v>7.6</v>
      </c>
      <c r="G5" s="69">
        <v>10.3</v>
      </c>
      <c r="H5" s="6">
        <v>1122</v>
      </c>
      <c r="J5" s="257"/>
      <c r="K5" s="257"/>
      <c r="L5" s="257"/>
      <c r="M5" s="257"/>
    </row>
    <row r="6" spans="1:13" ht="15.75" thickBot="1">
      <c r="A6" s="6" t="s">
        <v>8</v>
      </c>
      <c r="B6" s="69">
        <v>43.2</v>
      </c>
      <c r="C6" s="69">
        <v>35.1</v>
      </c>
      <c r="D6" s="69">
        <v>8.1</v>
      </c>
      <c r="E6" s="69"/>
      <c r="F6" s="69">
        <v>5.4</v>
      </c>
      <c r="G6" s="69">
        <v>8.1</v>
      </c>
      <c r="H6" s="6">
        <v>37</v>
      </c>
      <c r="J6" s="257"/>
      <c r="K6" s="257"/>
      <c r="L6" s="257"/>
      <c r="M6" s="257"/>
    </row>
    <row r="7" spans="1:13" ht="15.75" thickBot="1">
      <c r="A7" s="6" t="s">
        <v>9</v>
      </c>
      <c r="B7" s="69">
        <v>42.3</v>
      </c>
      <c r="C7" s="69">
        <v>36</v>
      </c>
      <c r="D7" s="69">
        <v>3</v>
      </c>
      <c r="E7" s="69">
        <v>0.8</v>
      </c>
      <c r="F7" s="69">
        <v>6.2</v>
      </c>
      <c r="G7" s="69">
        <v>11.8</v>
      </c>
      <c r="H7" s="52">
        <v>3159</v>
      </c>
      <c r="J7" s="257"/>
      <c r="K7" s="257"/>
      <c r="L7" s="257"/>
      <c r="M7" s="257"/>
    </row>
    <row r="8" spans="1:13" ht="15.75" thickBot="1">
      <c r="A8" s="6" t="s">
        <v>10</v>
      </c>
      <c r="B8" s="69">
        <v>39.4</v>
      </c>
      <c r="C8" s="69">
        <v>41.2</v>
      </c>
      <c r="D8" s="69">
        <v>3</v>
      </c>
      <c r="E8" s="69">
        <v>1.8</v>
      </c>
      <c r="F8" s="69">
        <v>7.3</v>
      </c>
      <c r="G8" s="69">
        <v>7.3</v>
      </c>
      <c r="H8" s="6">
        <v>165</v>
      </c>
      <c r="J8" s="257"/>
      <c r="K8" s="257"/>
      <c r="L8" s="257"/>
      <c r="M8" s="257"/>
    </row>
    <row r="9" spans="1:13" ht="15.75" thickBot="1">
      <c r="A9" s="6" t="s">
        <v>11</v>
      </c>
      <c r="B9" s="69">
        <v>39.1</v>
      </c>
      <c r="C9" s="69">
        <v>40.9</v>
      </c>
      <c r="D9" s="69">
        <v>1.8</v>
      </c>
      <c r="E9" s="69"/>
      <c r="F9" s="69">
        <v>10.9</v>
      </c>
      <c r="G9" s="69">
        <v>7.3</v>
      </c>
      <c r="H9" s="6">
        <v>110</v>
      </c>
      <c r="J9" s="257"/>
      <c r="K9" s="257"/>
      <c r="L9" s="257"/>
      <c r="M9" s="257"/>
    </row>
    <row r="10" spans="1:13" ht="15.75" thickBot="1">
      <c r="A10" s="6" t="s">
        <v>12</v>
      </c>
      <c r="B10" s="69">
        <v>47.3</v>
      </c>
      <c r="C10" s="69">
        <v>34.299999999999997</v>
      </c>
      <c r="D10" s="69">
        <v>5.5</v>
      </c>
      <c r="E10" s="69">
        <v>0.3</v>
      </c>
      <c r="F10" s="69">
        <v>7.4</v>
      </c>
      <c r="G10" s="69">
        <v>5.3</v>
      </c>
      <c r="H10" s="6">
        <v>950</v>
      </c>
      <c r="J10" s="257"/>
      <c r="K10" s="257"/>
      <c r="L10" s="257"/>
      <c r="M10" s="257"/>
    </row>
    <row r="11" spans="1:13" ht="15.75" thickBot="1">
      <c r="A11" s="6" t="s">
        <v>13</v>
      </c>
      <c r="B11" s="69">
        <v>37.200000000000003</v>
      </c>
      <c r="C11" s="69">
        <v>49.5</v>
      </c>
      <c r="D11" s="69">
        <v>2.8</v>
      </c>
      <c r="E11" s="69">
        <v>0.7</v>
      </c>
      <c r="F11" s="69">
        <v>5.6</v>
      </c>
      <c r="G11" s="69">
        <v>4.2</v>
      </c>
      <c r="H11" s="6">
        <v>285</v>
      </c>
      <c r="J11" s="257"/>
      <c r="K11" s="257"/>
      <c r="L11" s="257"/>
      <c r="M11" s="257"/>
    </row>
    <row r="12" spans="1:13" ht="15.75" thickBot="1">
      <c r="A12" s="6" t="s">
        <v>14</v>
      </c>
      <c r="B12" s="69">
        <v>42.4</v>
      </c>
      <c r="C12" s="69">
        <v>37.299999999999997</v>
      </c>
      <c r="D12" s="69">
        <v>3.9</v>
      </c>
      <c r="E12" s="69">
        <v>0.6</v>
      </c>
      <c r="F12" s="69">
        <v>4.2</v>
      </c>
      <c r="G12" s="69">
        <v>11.6</v>
      </c>
      <c r="H12" s="6">
        <v>311</v>
      </c>
      <c r="J12" s="257"/>
      <c r="K12" s="257"/>
      <c r="L12" s="257"/>
      <c r="M12" s="257"/>
    </row>
    <row r="13" spans="1:13" ht="15.75" thickBot="1">
      <c r="A13" s="6" t="s">
        <v>15</v>
      </c>
      <c r="B13" s="69">
        <v>52.8</v>
      </c>
      <c r="C13" s="69">
        <v>34.4</v>
      </c>
      <c r="D13" s="69">
        <v>1.4</v>
      </c>
      <c r="E13" s="69">
        <v>0.2</v>
      </c>
      <c r="F13" s="69">
        <v>5</v>
      </c>
      <c r="G13" s="69">
        <v>6.2</v>
      </c>
      <c r="H13" s="6">
        <v>983</v>
      </c>
      <c r="J13" s="257"/>
      <c r="K13" s="257"/>
      <c r="L13" s="257"/>
      <c r="M13" s="257"/>
    </row>
    <row r="14" spans="1:13" ht="15.75" thickBot="1">
      <c r="A14" s="6" t="s">
        <v>16</v>
      </c>
      <c r="B14" s="69">
        <v>43.7</v>
      </c>
      <c r="C14" s="69">
        <v>41.1</v>
      </c>
      <c r="D14" s="69">
        <v>5.9</v>
      </c>
      <c r="E14" s="69">
        <v>0.6</v>
      </c>
      <c r="F14" s="69">
        <v>4.5</v>
      </c>
      <c r="G14" s="69">
        <v>4.2</v>
      </c>
      <c r="H14" s="6">
        <v>876</v>
      </c>
      <c r="J14" s="257"/>
      <c r="K14" s="257"/>
      <c r="L14" s="257"/>
      <c r="M14" s="257"/>
    </row>
    <row r="15" spans="1:13" ht="15.75" thickBot="1">
      <c r="A15" s="6" t="s">
        <v>17</v>
      </c>
      <c r="B15" s="69">
        <v>49</v>
      </c>
      <c r="C15" s="69">
        <v>39.4</v>
      </c>
      <c r="D15" s="69">
        <v>1.9</v>
      </c>
      <c r="E15" s="69">
        <v>1.3</v>
      </c>
      <c r="F15" s="69">
        <v>3.9</v>
      </c>
      <c r="G15" s="69">
        <v>4.5</v>
      </c>
      <c r="H15" s="6">
        <v>155</v>
      </c>
      <c r="J15" s="257"/>
      <c r="K15" s="257"/>
      <c r="L15" s="257"/>
      <c r="M15" s="257"/>
    </row>
    <row r="16" spans="1:13" ht="15.75" thickBot="1">
      <c r="A16" s="6" t="s">
        <v>18</v>
      </c>
      <c r="B16" s="69">
        <v>54.8</v>
      </c>
      <c r="C16" s="69">
        <v>31.3</v>
      </c>
      <c r="D16" s="69">
        <v>2.2999999999999998</v>
      </c>
      <c r="E16" s="69">
        <v>0.8</v>
      </c>
      <c r="F16" s="69">
        <v>5.4</v>
      </c>
      <c r="G16" s="69">
        <v>5.4</v>
      </c>
      <c r="H16" s="6">
        <v>259</v>
      </c>
      <c r="J16" s="257"/>
      <c r="K16" s="257"/>
      <c r="L16" s="257"/>
      <c r="M16" s="257"/>
    </row>
    <row r="17" spans="1:13" ht="15.75" thickBot="1">
      <c r="A17" s="6" t="s">
        <v>19</v>
      </c>
      <c r="B17" s="296"/>
      <c r="C17" s="296"/>
      <c r="D17" s="296"/>
      <c r="E17" s="296"/>
      <c r="F17" s="296"/>
      <c r="G17" s="296"/>
      <c r="H17" s="296"/>
      <c r="J17" s="257"/>
      <c r="K17" s="257"/>
      <c r="L17" s="257"/>
      <c r="M17" s="257"/>
    </row>
    <row r="18" spans="1:13" ht="15.75" thickBot="1">
      <c r="A18" s="6" t="s">
        <v>20</v>
      </c>
      <c r="B18" s="69">
        <v>48.9</v>
      </c>
      <c r="C18" s="69">
        <v>39.9</v>
      </c>
      <c r="D18" s="69">
        <v>1.7</v>
      </c>
      <c r="E18" s="69">
        <v>1.7</v>
      </c>
      <c r="F18" s="69">
        <v>5.6</v>
      </c>
      <c r="G18" s="69">
        <v>2.2000000000000002</v>
      </c>
      <c r="H18" s="6">
        <v>178</v>
      </c>
      <c r="J18" s="257"/>
      <c r="K18" s="257"/>
      <c r="L18" s="257"/>
      <c r="M18" s="257"/>
    </row>
    <row r="19" spans="1:13" ht="15.75" thickBot="1">
      <c r="A19" s="6" t="s">
        <v>21</v>
      </c>
      <c r="B19" s="296"/>
      <c r="C19" s="296"/>
      <c r="D19" s="296"/>
      <c r="E19" s="296"/>
      <c r="F19" s="296"/>
      <c r="G19" s="296"/>
      <c r="H19" s="296"/>
      <c r="J19" s="257"/>
      <c r="K19" s="257"/>
      <c r="L19" s="257"/>
      <c r="M19" s="257"/>
    </row>
    <row r="20" spans="1:13" ht="15.75" thickBot="1">
      <c r="A20" s="6" t="s">
        <v>22</v>
      </c>
      <c r="B20" s="69">
        <v>39.299999999999997</v>
      </c>
      <c r="C20" s="69">
        <v>22.3</v>
      </c>
      <c r="D20" s="69">
        <v>10.6</v>
      </c>
      <c r="E20" s="69">
        <v>0.3</v>
      </c>
      <c r="F20" s="69">
        <v>4.5</v>
      </c>
      <c r="G20" s="69">
        <v>23</v>
      </c>
      <c r="H20" s="8">
        <v>1259</v>
      </c>
      <c r="J20" s="257"/>
      <c r="K20" s="257"/>
      <c r="L20" s="257"/>
      <c r="M20" s="257"/>
    </row>
    <row r="21" spans="1:13" ht="15.75" thickBot="1">
      <c r="A21" s="6" t="s">
        <v>23</v>
      </c>
      <c r="B21" s="69">
        <v>51.1</v>
      </c>
      <c r="C21" s="69">
        <v>38.1</v>
      </c>
      <c r="D21" s="69">
        <v>0.8</v>
      </c>
      <c r="E21" s="69">
        <v>0.3</v>
      </c>
      <c r="F21" s="69">
        <v>4.0999999999999996</v>
      </c>
      <c r="G21" s="69">
        <v>5.5</v>
      </c>
      <c r="H21" s="8">
        <v>362</v>
      </c>
      <c r="J21" s="257"/>
      <c r="K21" s="257"/>
      <c r="L21" s="257"/>
      <c r="M21" s="257"/>
    </row>
    <row r="22" spans="1:13" ht="15.75" thickBot="1">
      <c r="A22" s="6" t="s">
        <v>24</v>
      </c>
      <c r="B22" s="69">
        <v>71.400000000000006</v>
      </c>
      <c r="C22" s="69">
        <v>14.3</v>
      </c>
      <c r="D22" s="69">
        <v>1.6</v>
      </c>
      <c r="E22" s="69"/>
      <c r="F22" s="69">
        <v>9.5</v>
      </c>
      <c r="G22" s="69">
        <v>3.2</v>
      </c>
      <c r="H22" s="8">
        <v>63</v>
      </c>
      <c r="J22" s="257"/>
      <c r="K22" s="257"/>
      <c r="L22" s="257"/>
      <c r="M22" s="257"/>
    </row>
    <row r="23" spans="1:13" ht="15.75" thickBot="1">
      <c r="A23" s="6" t="s">
        <v>25</v>
      </c>
      <c r="B23" s="69">
        <v>54.8</v>
      </c>
      <c r="C23" s="69">
        <v>24</v>
      </c>
      <c r="D23" s="69">
        <v>5.8</v>
      </c>
      <c r="E23" s="69">
        <v>4.8</v>
      </c>
      <c r="F23" s="69">
        <v>6.7</v>
      </c>
      <c r="G23" s="69">
        <v>3.8</v>
      </c>
      <c r="H23" s="8">
        <v>104</v>
      </c>
      <c r="J23" s="257"/>
      <c r="K23" s="257"/>
      <c r="L23" s="257"/>
      <c r="M23" s="257"/>
    </row>
    <row r="24" spans="1:13" ht="15.75" thickBot="1">
      <c r="A24" s="6" t="s">
        <v>26</v>
      </c>
      <c r="B24" s="69">
        <v>25.9</v>
      </c>
      <c r="C24" s="69">
        <v>54.8</v>
      </c>
      <c r="D24" s="69">
        <v>4.0999999999999996</v>
      </c>
      <c r="E24" s="69">
        <v>0.5</v>
      </c>
      <c r="F24" s="69">
        <v>4.5</v>
      </c>
      <c r="G24" s="69">
        <v>10.1</v>
      </c>
      <c r="H24" s="8">
        <v>582</v>
      </c>
      <c r="J24" s="257"/>
      <c r="K24" s="257"/>
      <c r="L24" s="257"/>
      <c r="M24" s="257"/>
    </row>
    <row r="25" spans="1:13" ht="15.75" thickBot="1">
      <c r="A25" s="6" t="s">
        <v>27</v>
      </c>
      <c r="B25" s="69">
        <v>69.7</v>
      </c>
      <c r="C25" s="69">
        <v>4.5</v>
      </c>
      <c r="D25" s="69">
        <v>9.1</v>
      </c>
      <c r="E25" s="69"/>
      <c r="F25" s="69">
        <v>9.1</v>
      </c>
      <c r="G25" s="69">
        <v>7.6</v>
      </c>
      <c r="H25" s="8">
        <v>66</v>
      </c>
      <c r="J25" s="257"/>
      <c r="K25" s="257"/>
      <c r="L25" s="257"/>
      <c r="M25" s="257"/>
    </row>
    <row r="26" spans="1:13" ht="15.75" thickBot="1">
      <c r="A26" s="9" t="s">
        <v>93</v>
      </c>
      <c r="B26" s="70">
        <v>43.769272628333034</v>
      </c>
      <c r="C26" s="70">
        <v>35.488844549247233</v>
      </c>
      <c r="D26" s="70">
        <v>4.2082350807183015</v>
      </c>
      <c r="E26" s="70">
        <v>0.64393252312715399</v>
      </c>
      <c r="F26" s="70">
        <v>5.8044621803011065</v>
      </c>
      <c r="G26" s="70">
        <v>10.085253038273173</v>
      </c>
      <c r="H26" s="10">
        <v>11026</v>
      </c>
      <c r="J26" s="257"/>
      <c r="K26" s="257"/>
      <c r="L26" s="257"/>
      <c r="M26" s="257"/>
    </row>
    <row r="27" spans="1:13" ht="15.75" thickTop="1"/>
    <row r="31" spans="1:13">
      <c r="D31" s="307"/>
    </row>
  </sheetData>
  <mergeCells count="4">
    <mergeCell ref="A1:H1"/>
    <mergeCell ref="A3:A4"/>
    <mergeCell ref="B3:G3"/>
    <mergeCell ref="H3:H4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Foglio72">
    <tabColor rgb="FF92D050"/>
  </sheetPr>
  <dimension ref="A1:J42"/>
  <sheetViews>
    <sheetView zoomScale="80" zoomScaleNormal="80" workbookViewId="0">
      <selection activeCell="A15" sqref="A15"/>
    </sheetView>
  </sheetViews>
  <sheetFormatPr defaultColWidth="8.85546875" defaultRowHeight="15"/>
  <cols>
    <col min="1" max="1" width="27" bestFit="1" customWidth="1"/>
    <col min="2" max="2" width="57.28515625" bestFit="1" customWidth="1"/>
  </cols>
  <sheetData>
    <row r="1" spans="1:8" ht="37.5" customHeight="1">
      <c r="A1" s="344" t="s">
        <v>629</v>
      </c>
      <c r="B1" s="344"/>
      <c r="C1" s="344"/>
      <c r="D1" s="344"/>
      <c r="E1" s="344"/>
      <c r="F1" s="344"/>
      <c r="G1" s="344"/>
      <c r="H1" s="344"/>
    </row>
    <row r="2" spans="1:8" ht="15.75" thickBot="1"/>
    <row r="3" spans="1:8" ht="16.5" thickTop="1" thickBot="1">
      <c r="A3" s="346"/>
      <c r="B3" s="346" t="s">
        <v>416</v>
      </c>
      <c r="C3" s="362"/>
      <c r="D3" s="362"/>
      <c r="E3" s="362"/>
      <c r="F3" s="362"/>
      <c r="G3" s="362"/>
      <c r="H3" s="362"/>
    </row>
    <row r="4" spans="1:8">
      <c r="A4" s="345"/>
      <c r="B4" s="345"/>
      <c r="C4" s="268">
        <v>2016</v>
      </c>
      <c r="D4" s="374">
        <v>2017</v>
      </c>
      <c r="E4" s="374">
        <v>2018</v>
      </c>
      <c r="F4" s="268">
        <v>2016</v>
      </c>
      <c r="G4" s="374">
        <v>2017</v>
      </c>
      <c r="H4" s="374">
        <v>2018</v>
      </c>
    </row>
    <row r="5" spans="1:8" ht="15.75" thickBot="1">
      <c r="A5" s="347"/>
      <c r="B5" s="347"/>
      <c r="C5" s="269"/>
      <c r="D5" s="377"/>
      <c r="E5" s="377"/>
      <c r="F5" s="269"/>
      <c r="G5" s="377"/>
      <c r="H5" s="377"/>
    </row>
    <row r="6" spans="1:8" ht="15.75" thickBot="1">
      <c r="A6" s="6" t="s">
        <v>417</v>
      </c>
      <c r="B6" s="6" t="s">
        <v>589</v>
      </c>
      <c r="C6" s="7">
        <v>3774</v>
      </c>
      <c r="D6" s="7">
        <v>4164</v>
      </c>
      <c r="E6" s="7">
        <v>4826</v>
      </c>
      <c r="F6" s="69">
        <f>C6/C12</f>
        <v>0.41854275257846291</v>
      </c>
      <c r="G6" s="69">
        <f>D6/D12</f>
        <v>0.43190540400373406</v>
      </c>
      <c r="H6" s="69">
        <f>E6/E12</f>
        <v>0.43769272628333034</v>
      </c>
    </row>
    <row r="7" spans="1:8" ht="15.75" thickBot="1">
      <c r="A7" s="6" t="s">
        <v>418</v>
      </c>
      <c r="B7" s="6" t="s">
        <v>419</v>
      </c>
      <c r="C7" s="7">
        <v>3185</v>
      </c>
      <c r="D7" s="7">
        <v>3378</v>
      </c>
      <c r="E7" s="7">
        <v>3913</v>
      </c>
      <c r="F7" s="69">
        <f>C7/C12</f>
        <v>0.35322169235887768</v>
      </c>
      <c r="G7" s="69">
        <f>D7/D12</f>
        <v>0.350378591432424</v>
      </c>
      <c r="H7" s="69">
        <f>E7/E12</f>
        <v>0.35488844549247234</v>
      </c>
    </row>
    <row r="8" spans="1:8" ht="15.75" thickBot="1">
      <c r="A8" s="6" t="s">
        <v>420</v>
      </c>
      <c r="B8" s="6" t="s">
        <v>421</v>
      </c>
      <c r="C8" s="7">
        <v>483</v>
      </c>
      <c r="D8" s="7">
        <v>411</v>
      </c>
      <c r="E8" s="7">
        <v>464</v>
      </c>
      <c r="F8" s="69">
        <f>C8/C12</f>
        <v>5.3565487412664967E-2</v>
      </c>
      <c r="G8" s="69">
        <f>D8/D12</f>
        <v>4.2630432527746086E-2</v>
      </c>
      <c r="H8" s="69">
        <f>E8/E12</f>
        <v>4.2082350807183019E-2</v>
      </c>
    </row>
    <row r="9" spans="1:8" ht="15.75" thickBot="1">
      <c r="A9" s="6" t="s">
        <v>422</v>
      </c>
      <c r="B9" s="6" t="s">
        <v>423</v>
      </c>
      <c r="C9" s="7">
        <v>35</v>
      </c>
      <c r="D9" s="7">
        <v>43</v>
      </c>
      <c r="E9" s="7">
        <v>71</v>
      </c>
      <c r="F9" s="69">
        <f>C9/C12</f>
        <v>3.8815570588887657E-3</v>
      </c>
      <c r="G9" s="69">
        <f>D9/D12</f>
        <v>4.4601182449953321E-3</v>
      </c>
      <c r="H9" s="69">
        <f>E9/E12</f>
        <v>6.4393252312715402E-3</v>
      </c>
    </row>
    <row r="10" spans="1:8" ht="15.75" thickBot="1">
      <c r="A10" s="6" t="s">
        <v>424</v>
      </c>
      <c r="B10" s="6" t="s">
        <v>425</v>
      </c>
      <c r="C10" s="7">
        <v>729</v>
      </c>
      <c r="D10" s="7">
        <v>781</v>
      </c>
      <c r="E10" s="7">
        <v>640</v>
      </c>
      <c r="F10" s="69">
        <f>C10/C12</f>
        <v>8.084728845514029E-2</v>
      </c>
      <c r="G10" s="69">
        <f>D10/D12</f>
        <v>8.1008194170729173E-2</v>
      </c>
      <c r="H10" s="69">
        <f>E10/E12</f>
        <v>5.8044621803011065E-2</v>
      </c>
    </row>
    <row r="11" spans="1:8" ht="15.75" thickBot="1">
      <c r="A11" s="6" t="s">
        <v>426</v>
      </c>
      <c r="B11" s="6" t="s">
        <v>426</v>
      </c>
      <c r="C11" s="7">
        <v>811</v>
      </c>
      <c r="D11" s="7">
        <v>864</v>
      </c>
      <c r="E11" s="7">
        <v>1112</v>
      </c>
      <c r="F11" s="69">
        <f>C11/C12</f>
        <v>8.9941222135965393E-2</v>
      </c>
      <c r="G11" s="69">
        <f>D11/D12</f>
        <v>8.9617259620371328E-2</v>
      </c>
      <c r="H11" s="69">
        <f>E11/E12</f>
        <v>0.10085253038273173</v>
      </c>
    </row>
    <row r="12" spans="1:8" ht="15.75" thickBot="1">
      <c r="A12" s="92" t="s">
        <v>28</v>
      </c>
      <c r="B12" s="92"/>
      <c r="C12" s="59">
        <v>9017</v>
      </c>
      <c r="D12" s="59">
        <v>9641</v>
      </c>
      <c r="E12" s="59">
        <v>11026</v>
      </c>
      <c r="F12" s="90"/>
      <c r="G12" s="90"/>
      <c r="H12" s="90"/>
    </row>
    <row r="41" spans="10:10">
      <c r="J41" s="259"/>
    </row>
    <row r="42" spans="10:10">
      <c r="J42" s="259"/>
    </row>
  </sheetData>
  <mergeCells count="9">
    <mergeCell ref="D4:D5"/>
    <mergeCell ref="G4:G5"/>
    <mergeCell ref="A1:H1"/>
    <mergeCell ref="B3:B5"/>
    <mergeCell ref="A3:A5"/>
    <mergeCell ref="C3:E3"/>
    <mergeCell ref="F3:H3"/>
    <mergeCell ref="E4:E5"/>
    <mergeCell ref="H4:H5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92D050"/>
  </sheetPr>
  <dimension ref="A1:F43"/>
  <sheetViews>
    <sheetView zoomScaleNormal="100" workbookViewId="0">
      <selection activeCell="A28" sqref="A28"/>
    </sheetView>
  </sheetViews>
  <sheetFormatPr defaultColWidth="8.85546875" defaultRowHeight="15"/>
  <cols>
    <col min="1" max="1" width="19.140625" style="258" customWidth="1"/>
    <col min="2" max="4" width="9.42578125" style="258" bestFit="1" customWidth="1"/>
    <col min="5" max="5" width="11.42578125" style="258" bestFit="1" customWidth="1"/>
    <col min="6" max="6" width="9.28515625" style="258" bestFit="1" customWidth="1"/>
    <col min="7" max="16384" width="8.85546875" style="258"/>
  </cols>
  <sheetData>
    <row r="1" spans="1:6" ht="36" customHeight="1">
      <c r="A1" s="344" t="s">
        <v>390</v>
      </c>
      <c r="B1" s="344"/>
      <c r="C1" s="344"/>
      <c r="D1" s="344"/>
      <c r="E1" s="344"/>
      <c r="F1" s="344"/>
    </row>
    <row r="2" spans="1:6" ht="15.75" thickBot="1"/>
    <row r="3" spans="1:6" ht="37.35" customHeight="1" thickTop="1" thickBot="1">
      <c r="A3" s="393" t="s">
        <v>4</v>
      </c>
      <c r="B3" s="362" t="s">
        <v>391</v>
      </c>
      <c r="C3" s="362"/>
      <c r="D3" s="362"/>
      <c r="E3" s="362"/>
      <c r="F3" s="346" t="s">
        <v>392</v>
      </c>
    </row>
    <row r="4" spans="1:6" ht="26.25" thickBot="1">
      <c r="A4" s="394"/>
      <c r="B4" s="299" t="s">
        <v>233</v>
      </c>
      <c r="C4" s="299" t="s">
        <v>234</v>
      </c>
      <c r="D4" s="299" t="s">
        <v>237</v>
      </c>
      <c r="E4" s="299" t="s">
        <v>382</v>
      </c>
      <c r="F4" s="347"/>
    </row>
    <row r="5" spans="1:6" ht="15.75" thickBot="1">
      <c r="A5" s="6" t="s">
        <v>7</v>
      </c>
      <c r="B5" s="77">
        <v>44.206773618538328</v>
      </c>
      <c r="C5" s="77">
        <v>49.19786096256685</v>
      </c>
      <c r="D5" s="77">
        <v>6.5953654188948301</v>
      </c>
      <c r="E5" s="6">
        <v>1122</v>
      </c>
      <c r="F5" s="300">
        <v>0</v>
      </c>
    </row>
    <row r="6" spans="1:6" ht="15.75" thickBot="1">
      <c r="A6" s="6" t="s">
        <v>8</v>
      </c>
      <c r="B6" s="77">
        <v>40.54054054054054</v>
      </c>
      <c r="C6" s="77">
        <v>43.243243243243242</v>
      </c>
      <c r="D6" s="77">
        <v>16.216216216216218</v>
      </c>
      <c r="E6" s="6">
        <v>37</v>
      </c>
      <c r="F6" s="300">
        <v>0</v>
      </c>
    </row>
    <row r="7" spans="1:6" ht="15.75" thickBot="1">
      <c r="A7" s="6" t="s">
        <v>9</v>
      </c>
      <c r="B7" s="77">
        <v>44.824311490978161</v>
      </c>
      <c r="C7" s="77">
        <v>43.083254194365303</v>
      </c>
      <c r="D7" s="77">
        <v>12.092434314656538</v>
      </c>
      <c r="E7" s="6">
        <v>3159</v>
      </c>
      <c r="F7" s="300">
        <v>0</v>
      </c>
    </row>
    <row r="8" spans="1:6" ht="15.75" thickBot="1">
      <c r="A8" s="6" t="s">
        <v>10</v>
      </c>
      <c r="B8" s="77">
        <v>39.393939393939391</v>
      </c>
      <c r="C8" s="77">
        <v>55.151515151515149</v>
      </c>
      <c r="D8" s="77">
        <v>5.4545454545454541</v>
      </c>
      <c r="E8" s="6">
        <v>165</v>
      </c>
      <c r="F8" s="300">
        <v>0</v>
      </c>
    </row>
    <row r="9" spans="1:6" ht="15.75" thickBot="1">
      <c r="A9" s="6" t="s">
        <v>11</v>
      </c>
      <c r="B9" s="77">
        <v>47.272727272727273</v>
      </c>
      <c r="C9" s="77">
        <v>44.545454545454547</v>
      </c>
      <c r="D9" s="77">
        <v>8.1818181818181817</v>
      </c>
      <c r="E9" s="6">
        <v>110</v>
      </c>
      <c r="F9" s="300">
        <v>0</v>
      </c>
    </row>
    <row r="10" spans="1:6" ht="15.75" thickBot="1">
      <c r="A10" s="6" t="s">
        <v>12</v>
      </c>
      <c r="B10" s="77">
        <v>39.89473684210526</v>
      </c>
      <c r="C10" s="77">
        <v>51.684210526315788</v>
      </c>
      <c r="D10" s="77">
        <v>8.4210526315789469</v>
      </c>
      <c r="E10" s="6">
        <v>950</v>
      </c>
      <c r="F10" s="300">
        <v>0</v>
      </c>
    </row>
    <row r="11" spans="1:6" ht="15.75" thickBot="1">
      <c r="A11" s="6" t="s">
        <v>13</v>
      </c>
      <c r="B11" s="77">
        <v>40.350877192982452</v>
      </c>
      <c r="C11" s="77">
        <v>46.315789473684212</v>
      </c>
      <c r="D11" s="77">
        <v>13.333333333333334</v>
      </c>
      <c r="E11" s="6">
        <v>285</v>
      </c>
      <c r="F11" s="300">
        <v>0</v>
      </c>
    </row>
    <row r="12" spans="1:6" ht="15.75" thickBot="1">
      <c r="A12" s="6" t="s">
        <v>14</v>
      </c>
      <c r="B12" s="77">
        <v>30.225080385852088</v>
      </c>
      <c r="C12" s="77">
        <v>60.128617363344048</v>
      </c>
      <c r="D12" s="77">
        <v>9.6463022508038581</v>
      </c>
      <c r="E12" s="6">
        <v>311</v>
      </c>
      <c r="F12" s="300">
        <v>0</v>
      </c>
    </row>
    <row r="13" spans="1:6" ht="15.75" thickBot="1">
      <c r="A13" s="6" t="s">
        <v>15</v>
      </c>
      <c r="B13" s="77">
        <v>41.098677517802642</v>
      </c>
      <c r="C13" s="77">
        <v>52.695829094608335</v>
      </c>
      <c r="D13" s="77">
        <v>6.205493387589013</v>
      </c>
      <c r="E13" s="6">
        <v>983</v>
      </c>
      <c r="F13" s="300">
        <v>0</v>
      </c>
    </row>
    <row r="14" spans="1:6" ht="15.75" thickBot="1">
      <c r="A14" s="6" t="s">
        <v>16</v>
      </c>
      <c r="B14" s="77">
        <v>33.904109589041099</v>
      </c>
      <c r="C14" s="77">
        <v>44.06392694063927</v>
      </c>
      <c r="D14" s="77">
        <v>22.031963470319635</v>
      </c>
      <c r="E14" s="6">
        <v>876</v>
      </c>
      <c r="F14" s="300">
        <v>0</v>
      </c>
    </row>
    <row r="15" spans="1:6" ht="15.75" thickBot="1">
      <c r="A15" s="6" t="s">
        <v>17</v>
      </c>
      <c r="B15" s="77">
        <v>38.064516129032256</v>
      </c>
      <c r="C15" s="77">
        <v>48.387096774193552</v>
      </c>
      <c r="D15" s="77">
        <v>5.806451612903226</v>
      </c>
      <c r="E15" s="6">
        <v>155</v>
      </c>
      <c r="F15" s="300">
        <v>7.741935483870968</v>
      </c>
    </row>
    <row r="16" spans="1:6" ht="15.75" thickBot="1">
      <c r="A16" s="6" t="s">
        <v>18</v>
      </c>
      <c r="B16" s="77">
        <v>28.957528957528954</v>
      </c>
      <c r="C16" s="77">
        <v>52.123552123552116</v>
      </c>
      <c r="D16" s="77">
        <v>18.918918918918919</v>
      </c>
      <c r="E16" s="6">
        <v>259</v>
      </c>
      <c r="F16" s="300">
        <v>0</v>
      </c>
    </row>
    <row r="17" spans="1:6" ht="15.75" thickBot="1">
      <c r="A17" s="6" t="s">
        <v>19</v>
      </c>
      <c r="B17" s="296"/>
      <c r="C17" s="296"/>
      <c r="D17" s="296"/>
      <c r="E17" s="296"/>
      <c r="F17" s="301"/>
    </row>
    <row r="18" spans="1:6" ht="15.75" thickBot="1">
      <c r="A18" s="6" t="s">
        <v>20</v>
      </c>
      <c r="B18" s="77">
        <v>28.08988764044944</v>
      </c>
      <c r="C18" s="77">
        <v>65.730337078651687</v>
      </c>
      <c r="D18" s="77">
        <v>6.179775280898876</v>
      </c>
      <c r="E18" s="6">
        <v>178</v>
      </c>
      <c r="F18" s="300">
        <v>0</v>
      </c>
    </row>
    <row r="19" spans="1:6" ht="15.75" thickBot="1">
      <c r="A19" s="6" t="s">
        <v>21</v>
      </c>
      <c r="B19" s="297"/>
      <c r="C19" s="296"/>
      <c r="D19" s="296"/>
      <c r="E19" s="296"/>
      <c r="F19" s="301"/>
    </row>
    <row r="20" spans="1:6" ht="15.75" thickBot="1">
      <c r="A20" s="6" t="s">
        <v>22</v>
      </c>
      <c r="B20" s="77">
        <v>27.879269261318505</v>
      </c>
      <c r="C20" s="77">
        <v>69.81731532962668</v>
      </c>
      <c r="D20" s="77">
        <v>2.0651310563939633</v>
      </c>
      <c r="E20" s="6">
        <v>1259</v>
      </c>
      <c r="F20" s="300">
        <v>0.23828435266084197</v>
      </c>
    </row>
    <row r="21" spans="1:6" ht="15.75" thickBot="1">
      <c r="A21" s="6" t="s">
        <v>23</v>
      </c>
      <c r="B21" s="77">
        <v>27.071823204419886</v>
      </c>
      <c r="C21" s="77">
        <v>68.232044198895025</v>
      </c>
      <c r="D21" s="77">
        <v>4.6961325966850831</v>
      </c>
      <c r="E21" s="6">
        <v>362</v>
      </c>
      <c r="F21" s="300">
        <v>0</v>
      </c>
    </row>
    <row r="22" spans="1:6" ht="15.75" thickBot="1">
      <c r="A22" s="6" t="s">
        <v>24</v>
      </c>
      <c r="B22" s="77">
        <v>36.507936507936506</v>
      </c>
      <c r="C22" s="77">
        <v>60.317460317460316</v>
      </c>
      <c r="D22" s="77">
        <v>3.1746031746031744</v>
      </c>
      <c r="E22" s="6">
        <v>63</v>
      </c>
      <c r="F22" s="300">
        <v>0</v>
      </c>
    </row>
    <row r="23" spans="1:6" ht="15.75" thickBot="1">
      <c r="A23" s="6" t="s">
        <v>25</v>
      </c>
      <c r="B23" s="77">
        <v>34.615384615384613</v>
      </c>
      <c r="C23" s="77">
        <v>63.46153846153846</v>
      </c>
      <c r="D23" s="77">
        <v>1.9230769230769231</v>
      </c>
      <c r="E23" s="6">
        <v>104</v>
      </c>
      <c r="F23" s="300">
        <v>0</v>
      </c>
    </row>
    <row r="24" spans="1:6" ht="15.75" thickBot="1">
      <c r="A24" s="6" t="s">
        <v>26</v>
      </c>
      <c r="B24" s="77">
        <v>25.429553264604809</v>
      </c>
      <c r="C24" s="77">
        <v>71.134020618556704</v>
      </c>
      <c r="D24" s="77">
        <v>3.4364261168384882</v>
      </c>
      <c r="E24" s="6">
        <v>582</v>
      </c>
      <c r="F24" s="300">
        <v>0</v>
      </c>
    </row>
    <row r="25" spans="1:6" ht="15.75" thickBot="1">
      <c r="A25" s="6" t="s">
        <v>27</v>
      </c>
      <c r="B25" s="77">
        <v>21.212121212121211</v>
      </c>
      <c r="C25" s="77">
        <v>72.727272727272734</v>
      </c>
      <c r="D25" s="77">
        <v>6.0606060606060606</v>
      </c>
      <c r="E25" s="6">
        <v>66</v>
      </c>
      <c r="F25" s="300">
        <v>0</v>
      </c>
    </row>
    <row r="26" spans="1:6" ht="15.75" thickBot="1">
      <c r="A26" s="9" t="s">
        <v>93</v>
      </c>
      <c r="B26" s="78">
        <v>37.973879920188644</v>
      </c>
      <c r="C26" s="78">
        <v>52.621077453292223</v>
      </c>
      <c r="D26" s="78">
        <v>9.2690005441683301</v>
      </c>
      <c r="E26" s="53">
        <v>11026</v>
      </c>
      <c r="F26" s="302">
        <v>0.13604208235080717</v>
      </c>
    </row>
    <row r="27" spans="1:6" ht="15.75" thickTop="1"/>
    <row r="29" spans="1:6">
      <c r="F29" s="93"/>
    </row>
    <row r="31" spans="1:6">
      <c r="F31" s="93"/>
    </row>
    <row r="32" spans="1:6">
      <c r="F32" s="93"/>
    </row>
    <row r="33" spans="6:6">
      <c r="F33" s="93"/>
    </row>
    <row r="34" spans="6:6">
      <c r="F34" s="93"/>
    </row>
    <row r="35" spans="6:6">
      <c r="F35" s="93"/>
    </row>
    <row r="37" spans="6:6">
      <c r="F37" s="93"/>
    </row>
    <row r="38" spans="6:6">
      <c r="F38" s="93"/>
    </row>
    <row r="39" spans="6:6">
      <c r="F39" s="93"/>
    </row>
    <row r="40" spans="6:6">
      <c r="F40" s="93"/>
    </row>
    <row r="41" spans="6:6">
      <c r="F41" s="93"/>
    </row>
    <row r="42" spans="6:6">
      <c r="F42" s="93"/>
    </row>
    <row r="43" spans="6:6">
      <c r="F43" s="93"/>
    </row>
  </sheetData>
  <mergeCells count="4">
    <mergeCell ref="A1:F1"/>
    <mergeCell ref="A3:A4"/>
    <mergeCell ref="B3:E3"/>
    <mergeCell ref="F3:F4"/>
  </mergeCells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92D050"/>
  </sheetPr>
  <dimension ref="A1:D26"/>
  <sheetViews>
    <sheetView workbookViewId="0">
      <selection activeCell="A26" sqref="A26"/>
    </sheetView>
  </sheetViews>
  <sheetFormatPr defaultColWidth="8.85546875" defaultRowHeight="15"/>
  <cols>
    <col min="1" max="1" width="18.7109375" style="258" bestFit="1" customWidth="1"/>
    <col min="2" max="2" width="7.42578125" style="258" bestFit="1" customWidth="1"/>
    <col min="3" max="3" width="11.28515625" style="258" bestFit="1" customWidth="1"/>
    <col min="4" max="16384" width="8.85546875" style="258"/>
  </cols>
  <sheetData>
    <row r="1" spans="1:4" ht="48.75" customHeight="1">
      <c r="A1" s="344" t="s">
        <v>393</v>
      </c>
      <c r="B1" s="344"/>
      <c r="C1" s="344"/>
      <c r="D1" s="344"/>
    </row>
    <row r="2" spans="1:4" ht="15.75" thickBot="1"/>
    <row r="3" spans="1:4" ht="52.5" thickTop="1" thickBot="1">
      <c r="A3" s="295" t="s">
        <v>4</v>
      </c>
      <c r="B3" s="295" t="s">
        <v>273</v>
      </c>
      <c r="C3" s="295" t="s">
        <v>394</v>
      </c>
      <c r="D3" s="295" t="s">
        <v>274</v>
      </c>
    </row>
    <row r="4" spans="1:4" ht="15.75" thickBot="1">
      <c r="A4" s="6" t="s">
        <v>7</v>
      </c>
      <c r="B4" s="69">
        <v>1.5</v>
      </c>
      <c r="C4" s="69">
        <v>12.4</v>
      </c>
      <c r="D4" s="8">
        <v>428</v>
      </c>
    </row>
    <row r="5" spans="1:4" ht="15.75" thickBot="1">
      <c r="A5" s="6" t="s">
        <v>8</v>
      </c>
      <c r="B5" s="69">
        <v>1.4</v>
      </c>
      <c r="C5" s="69">
        <v>8.1</v>
      </c>
      <c r="D5" s="8">
        <v>12</v>
      </c>
    </row>
    <row r="6" spans="1:4" ht="15.75" thickBot="1">
      <c r="A6" s="6" t="s">
        <v>9</v>
      </c>
      <c r="B6" s="69">
        <v>1.7</v>
      </c>
      <c r="C6" s="69">
        <v>13.5</v>
      </c>
      <c r="D6" s="8">
        <v>1303</v>
      </c>
    </row>
    <row r="7" spans="1:4" ht="15.75" thickBot="1">
      <c r="A7" s="6" t="s">
        <v>10</v>
      </c>
      <c r="B7" s="69">
        <v>1.4</v>
      </c>
      <c r="C7" s="69">
        <v>13.3</v>
      </c>
      <c r="D7" s="8">
        <v>75</v>
      </c>
    </row>
    <row r="8" spans="1:4" ht="15.75" thickBot="1">
      <c r="A8" s="6" t="s">
        <v>11</v>
      </c>
      <c r="B8" s="69">
        <v>1.5</v>
      </c>
      <c r="C8" s="69">
        <v>14.5</v>
      </c>
      <c r="D8" s="8">
        <v>61</v>
      </c>
    </row>
    <row r="9" spans="1:4" ht="15.75" thickBot="1">
      <c r="A9" s="6" t="s">
        <v>12</v>
      </c>
      <c r="B9" s="69">
        <v>1.7</v>
      </c>
      <c r="C9" s="69">
        <v>13.8</v>
      </c>
      <c r="D9" s="8">
        <v>584</v>
      </c>
    </row>
    <row r="10" spans="1:4" ht="15.75" thickBot="1">
      <c r="A10" s="6" t="s">
        <v>13</v>
      </c>
      <c r="B10" s="69">
        <v>1.5</v>
      </c>
      <c r="C10" s="69">
        <v>13.3</v>
      </c>
      <c r="D10" s="8">
        <v>122</v>
      </c>
    </row>
    <row r="11" spans="1:4" ht="15.75" thickBot="1">
      <c r="A11" s="6" t="s">
        <v>14</v>
      </c>
      <c r="B11" s="69">
        <v>1.7</v>
      </c>
      <c r="C11" s="69">
        <v>13.2</v>
      </c>
      <c r="D11" s="8">
        <v>149</v>
      </c>
    </row>
    <row r="12" spans="1:4" ht="15.75" thickBot="1">
      <c r="A12" s="6" t="s">
        <v>15</v>
      </c>
      <c r="B12" s="69">
        <v>1.8</v>
      </c>
      <c r="C12" s="69">
        <v>17.600000000000001</v>
      </c>
      <c r="D12" s="8">
        <v>575</v>
      </c>
    </row>
    <row r="13" spans="1:4" ht="15.75" thickBot="1">
      <c r="A13" s="6" t="s">
        <v>16</v>
      </c>
      <c r="B13" s="69">
        <v>1.8</v>
      </c>
      <c r="C13" s="69">
        <v>17.5</v>
      </c>
      <c r="D13" s="8">
        <v>458</v>
      </c>
    </row>
    <row r="14" spans="1:4" ht="15.75" thickBot="1">
      <c r="A14" s="6" t="s">
        <v>17</v>
      </c>
      <c r="B14" s="69">
        <v>1.5</v>
      </c>
      <c r="C14" s="69">
        <v>14.2</v>
      </c>
      <c r="D14" s="8">
        <v>93</v>
      </c>
    </row>
    <row r="15" spans="1:4" ht="15.75" thickBot="1">
      <c r="A15" s="6" t="s">
        <v>18</v>
      </c>
      <c r="B15" s="69">
        <v>1.6</v>
      </c>
      <c r="C15" s="69">
        <v>15.4</v>
      </c>
      <c r="D15" s="8">
        <v>161</v>
      </c>
    </row>
    <row r="16" spans="1:4" ht="15.75" thickBot="1">
      <c r="A16" s="6" t="s">
        <v>19</v>
      </c>
      <c r="B16" s="69">
        <v>1.8</v>
      </c>
      <c r="C16" s="69"/>
      <c r="D16" s="8">
        <v>771</v>
      </c>
    </row>
    <row r="17" spans="1:4" ht="15.75" thickBot="1">
      <c r="A17" s="6" t="s">
        <v>20</v>
      </c>
      <c r="B17" s="69">
        <v>1.6</v>
      </c>
      <c r="C17" s="69">
        <v>18</v>
      </c>
      <c r="D17" s="8">
        <v>137</v>
      </c>
    </row>
    <row r="18" spans="1:4" ht="15.75" thickBot="1">
      <c r="A18" s="6" t="s">
        <v>21</v>
      </c>
      <c r="B18" s="69">
        <v>1.1000000000000001</v>
      </c>
      <c r="C18" s="69">
        <v>14.3</v>
      </c>
      <c r="D18" s="274">
        <v>19</v>
      </c>
    </row>
    <row r="19" spans="1:4" ht="15.75" thickBot="1">
      <c r="A19" s="6" t="s">
        <v>22</v>
      </c>
      <c r="B19" s="69">
        <v>1.8</v>
      </c>
      <c r="C19" s="69">
        <v>18.8</v>
      </c>
      <c r="D19" s="8">
        <v>885</v>
      </c>
    </row>
    <row r="20" spans="1:4" ht="15.75" thickBot="1">
      <c r="A20" s="6" t="s">
        <v>23</v>
      </c>
      <c r="B20" s="69">
        <v>1.8</v>
      </c>
      <c r="C20" s="69">
        <v>24.9</v>
      </c>
      <c r="D20" s="8">
        <v>525</v>
      </c>
    </row>
    <row r="21" spans="1:4" ht="15.75" thickBot="1">
      <c r="A21" s="6" t="s">
        <v>24</v>
      </c>
      <c r="B21" s="69">
        <v>1.3</v>
      </c>
      <c r="C21" s="69">
        <v>14.3</v>
      </c>
      <c r="D21" s="8">
        <v>51</v>
      </c>
    </row>
    <row r="22" spans="1:4" ht="15.75" thickBot="1">
      <c r="A22" s="6" t="s">
        <v>25</v>
      </c>
      <c r="B22" s="69">
        <v>1.1000000000000001</v>
      </c>
      <c r="C22" s="69">
        <v>10.6</v>
      </c>
      <c r="D22" s="8">
        <v>157</v>
      </c>
    </row>
    <row r="23" spans="1:4" ht="15.75" thickBot="1">
      <c r="A23" s="6" t="s">
        <v>26</v>
      </c>
      <c r="B23" s="69">
        <v>1.9</v>
      </c>
      <c r="C23" s="69">
        <v>24.7</v>
      </c>
      <c r="D23" s="8">
        <v>739</v>
      </c>
    </row>
    <row r="24" spans="1:4" ht="15.75" thickBot="1">
      <c r="A24" s="6" t="s">
        <v>27</v>
      </c>
      <c r="B24" s="69">
        <v>1.8</v>
      </c>
      <c r="C24" s="69">
        <v>16.7</v>
      </c>
      <c r="D24" s="8">
        <v>158</v>
      </c>
    </row>
    <row r="25" spans="1:4" ht="15.75" thickBot="1">
      <c r="A25" s="9" t="s">
        <v>93</v>
      </c>
      <c r="B25" s="70">
        <v>1.5857142857142859</v>
      </c>
      <c r="C25" s="70">
        <v>15.455000000000002</v>
      </c>
      <c r="D25" s="10">
        <v>7463</v>
      </c>
    </row>
    <row r="26" spans="1:4" ht="15.75" thickTop="1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92D050"/>
  </sheetPr>
  <dimension ref="A1:F11"/>
  <sheetViews>
    <sheetView workbookViewId="0">
      <selection activeCell="A11" sqref="A11"/>
    </sheetView>
  </sheetViews>
  <sheetFormatPr defaultColWidth="8.85546875" defaultRowHeight="15"/>
  <cols>
    <col min="1" max="1" width="8.85546875" style="258"/>
    <col min="2" max="6" width="9.42578125" style="258" bestFit="1" customWidth="1"/>
    <col min="7" max="16384" width="8.85546875" style="258"/>
  </cols>
  <sheetData>
    <row r="1" spans="1:6" ht="34.5" customHeight="1">
      <c r="A1" s="344" t="s">
        <v>395</v>
      </c>
      <c r="B1" s="344"/>
      <c r="C1" s="344"/>
      <c r="D1" s="344"/>
      <c r="E1" s="344"/>
      <c r="F1" s="344"/>
    </row>
    <row r="2" spans="1:6" ht="15.75" thickBot="1"/>
    <row r="3" spans="1:6" ht="16.5" thickTop="1" thickBot="1">
      <c r="A3" s="393" t="s">
        <v>279</v>
      </c>
      <c r="B3" s="356" t="s">
        <v>178</v>
      </c>
      <c r="C3" s="356"/>
      <c r="D3" s="356"/>
      <c r="E3" s="356"/>
      <c r="F3" s="393" t="s">
        <v>28</v>
      </c>
    </row>
    <row r="4" spans="1:6" ht="51.75" thickBot="1">
      <c r="A4" s="394"/>
      <c r="B4" s="299" t="s">
        <v>396</v>
      </c>
      <c r="C4" s="299" t="s">
        <v>397</v>
      </c>
      <c r="D4" s="299" t="s">
        <v>127</v>
      </c>
      <c r="E4" s="299" t="s">
        <v>398</v>
      </c>
      <c r="F4" s="394"/>
    </row>
    <row r="5" spans="1:6" ht="15.75" thickBot="1">
      <c r="A5" s="43" t="s">
        <v>280</v>
      </c>
      <c r="B5" s="77">
        <v>98.852196820020694</v>
      </c>
      <c r="C5" s="77">
        <v>98.378018717685805</v>
      </c>
      <c r="D5" s="77">
        <v>97.333309379229391</v>
      </c>
      <c r="E5" s="77">
        <v>95.799086757990864</v>
      </c>
      <c r="F5" s="77">
        <v>97.169424776797953</v>
      </c>
    </row>
    <row r="6" spans="1:6" ht="15.75" thickBot="1">
      <c r="A6" s="43" t="s">
        <v>281</v>
      </c>
      <c r="B6" s="77">
        <v>1.147803179979302</v>
      </c>
      <c r="C6" s="77">
        <v>1.6219812823141868</v>
      </c>
      <c r="D6" s="77">
        <v>2.6666906207706034</v>
      </c>
      <c r="E6" s="77">
        <v>4.2009132420091326</v>
      </c>
      <c r="F6" s="77">
        <v>2.8305752232020525</v>
      </c>
    </row>
    <row r="7" spans="1:6" ht="15.75" thickBot="1">
      <c r="A7" s="60" t="s">
        <v>28</v>
      </c>
      <c r="B7" s="78">
        <v>100</v>
      </c>
      <c r="C7" s="78">
        <v>100</v>
      </c>
      <c r="D7" s="78">
        <v>100</v>
      </c>
      <c r="E7" s="78">
        <v>100</v>
      </c>
      <c r="F7" s="78">
        <v>100</v>
      </c>
    </row>
    <row r="8" spans="1:6" ht="15.75" thickTop="1"/>
    <row r="11" spans="1:6" ht="19.5" customHeight="1"/>
  </sheetData>
  <mergeCells count="4">
    <mergeCell ref="A1:F1"/>
    <mergeCell ref="A3:A4"/>
    <mergeCell ref="B3:E3"/>
    <mergeCell ref="F3:F4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92D050"/>
  </sheetPr>
  <dimension ref="A1:G30"/>
  <sheetViews>
    <sheetView workbookViewId="0">
      <selection activeCell="A28" sqref="A28"/>
    </sheetView>
  </sheetViews>
  <sheetFormatPr defaultColWidth="8.85546875" defaultRowHeight="15"/>
  <cols>
    <col min="1" max="1" width="24.7109375" style="258" customWidth="1"/>
    <col min="2" max="16384" width="8.85546875" style="258"/>
  </cols>
  <sheetData>
    <row r="1" spans="1:7" ht="44.25" customHeight="1">
      <c r="A1" s="344" t="s">
        <v>399</v>
      </c>
      <c r="B1" s="344"/>
      <c r="C1" s="344"/>
      <c r="D1" s="344"/>
      <c r="E1" s="344"/>
      <c r="F1" s="344"/>
      <c r="G1" s="344"/>
    </row>
    <row r="2" spans="1:7" ht="15.75" thickBot="1"/>
    <row r="3" spans="1:7" ht="16.5" thickTop="1" thickBot="1">
      <c r="A3" s="393" t="s">
        <v>4</v>
      </c>
      <c r="B3" s="356" t="s">
        <v>400</v>
      </c>
      <c r="C3" s="356"/>
      <c r="D3" s="356"/>
      <c r="E3" s="356"/>
      <c r="F3" s="393" t="s">
        <v>28</v>
      </c>
      <c r="G3" s="346" t="s">
        <v>212</v>
      </c>
    </row>
    <row r="4" spans="1:7" ht="51.75" thickBot="1">
      <c r="A4" s="394"/>
      <c r="B4" s="298" t="s">
        <v>396</v>
      </c>
      <c r="C4" s="298" t="s">
        <v>397</v>
      </c>
      <c r="D4" s="298" t="s">
        <v>127</v>
      </c>
      <c r="E4" s="298" t="s">
        <v>398</v>
      </c>
      <c r="F4" s="394"/>
      <c r="G4" s="347"/>
    </row>
    <row r="5" spans="1:7" ht="15.75" thickBot="1">
      <c r="A5" s="6" t="s">
        <v>7</v>
      </c>
      <c r="B5" s="77">
        <v>0.37383177570093462</v>
      </c>
      <c r="C5" s="77">
        <v>2.2825912232760004</v>
      </c>
      <c r="D5" s="77">
        <v>4.0132428940568472</v>
      </c>
      <c r="E5" s="77">
        <v>5.7575757575757578</v>
      </c>
      <c r="F5" s="77">
        <v>3.9975772259236826</v>
      </c>
      <c r="G5" s="77">
        <v>3.9215686274509802</v>
      </c>
    </row>
    <row r="6" spans="1:7" ht="15.75" thickBot="1">
      <c r="A6" s="6" t="s">
        <v>8</v>
      </c>
      <c r="B6" s="77"/>
      <c r="C6" s="77">
        <v>1.4423076923076923</v>
      </c>
      <c r="D6" s="77">
        <v>5.4597701149425291</v>
      </c>
      <c r="E6" s="77">
        <v>5.1020408163265305</v>
      </c>
      <c r="F6" s="77">
        <v>4.2479908151549939</v>
      </c>
      <c r="G6" s="77">
        <v>0</v>
      </c>
    </row>
    <row r="7" spans="1:7" ht="15.75" thickBot="1">
      <c r="A7" s="6" t="s">
        <v>9</v>
      </c>
      <c r="B7" s="77">
        <v>1.3788575180564675</v>
      </c>
      <c r="C7" s="77">
        <v>2.5138959070237497</v>
      </c>
      <c r="D7" s="77">
        <v>3.9635304546030139</v>
      </c>
      <c r="E7" s="77">
        <v>5.6123411156791008</v>
      </c>
      <c r="F7" s="77">
        <v>4.1842168004450446</v>
      </c>
      <c r="G7" s="77">
        <v>0</v>
      </c>
    </row>
    <row r="8" spans="1:7" ht="15.75" thickBot="1">
      <c r="A8" s="6" t="s">
        <v>10</v>
      </c>
      <c r="B8" s="77">
        <v>0.96153846153846156</v>
      </c>
      <c r="C8" s="77">
        <v>2.1722265321955003</v>
      </c>
      <c r="D8" s="77">
        <v>3.1752936059156154</v>
      </c>
      <c r="E8" s="77">
        <v>3.2131147540983602</v>
      </c>
      <c r="F8" s="77">
        <v>3.0392337447043656</v>
      </c>
      <c r="G8" s="77">
        <v>8.4848484848484862</v>
      </c>
    </row>
    <row r="9" spans="1:7" ht="15.75" thickBot="1">
      <c r="A9" s="6" t="s">
        <v>11</v>
      </c>
      <c r="B9" s="77"/>
      <c r="C9" s="77">
        <v>2.0576131687242798</v>
      </c>
      <c r="D9" s="77">
        <v>2.6231263383297643</v>
      </c>
      <c r="E9" s="77">
        <v>3.2380952380952377</v>
      </c>
      <c r="F9" s="77">
        <v>2.7575833542241162</v>
      </c>
      <c r="G9" s="77">
        <v>0</v>
      </c>
    </row>
    <row r="10" spans="1:7" ht="15.75" thickBot="1">
      <c r="A10" s="6" t="s">
        <v>12</v>
      </c>
      <c r="B10" s="77">
        <v>0.49067713444553485</v>
      </c>
      <c r="C10" s="77">
        <v>1.7558960234119469</v>
      </c>
      <c r="D10" s="77">
        <v>2.605721393034826</v>
      </c>
      <c r="E10" s="77">
        <v>3.6712520809603086</v>
      </c>
      <c r="F10" s="77">
        <v>2.7568995037580892</v>
      </c>
      <c r="G10" s="77">
        <v>0.52631578947368418</v>
      </c>
    </row>
    <row r="11" spans="1:7" ht="15.75" thickBot="1">
      <c r="A11" s="6" t="s">
        <v>13</v>
      </c>
      <c r="B11" s="77">
        <v>0.81300813008130091</v>
      </c>
      <c r="C11" s="77">
        <v>2.7048528241845662</v>
      </c>
      <c r="D11" s="77">
        <v>2.8389493234279648</v>
      </c>
      <c r="E11" s="77">
        <v>4.7890154052243803</v>
      </c>
      <c r="F11" s="77">
        <v>3.5003684598378779</v>
      </c>
      <c r="G11" s="77">
        <v>0</v>
      </c>
    </row>
    <row r="12" spans="1:7" ht="15.75" thickBot="1">
      <c r="A12" s="6" t="s">
        <v>14</v>
      </c>
      <c r="B12" s="77">
        <v>1.8633540372670807</v>
      </c>
      <c r="C12" s="77">
        <v>1.466275659824047</v>
      </c>
      <c r="D12" s="77">
        <v>3.3147632311977717</v>
      </c>
      <c r="E12" s="77">
        <v>5.6583242655059847</v>
      </c>
      <c r="F12" s="77">
        <v>3.5755346056564727</v>
      </c>
      <c r="G12" s="77">
        <v>0.96463022508038598</v>
      </c>
    </row>
    <row r="13" spans="1:7" ht="15.75" thickBot="1">
      <c r="A13" s="6" t="s">
        <v>15</v>
      </c>
      <c r="B13" s="77">
        <v>2.6490066225165565</v>
      </c>
      <c r="C13" s="77">
        <v>1.4558949471881244</v>
      </c>
      <c r="D13" s="77">
        <v>2.8626952687046865</v>
      </c>
      <c r="E13" s="77">
        <v>4.3016657514186347</v>
      </c>
      <c r="F13" s="77">
        <v>3.0369500741473061</v>
      </c>
      <c r="G13" s="77">
        <v>0</v>
      </c>
    </row>
    <row r="14" spans="1:7" ht="15.75" thickBot="1">
      <c r="A14" s="6" t="s">
        <v>16</v>
      </c>
      <c r="B14" s="77">
        <v>1.3765978367748279</v>
      </c>
      <c r="C14" s="77">
        <v>2.1514780479272346</v>
      </c>
      <c r="D14" s="77">
        <v>3.4750984947974546</v>
      </c>
      <c r="E14" s="77">
        <v>4.7944288201419578</v>
      </c>
      <c r="F14" s="77">
        <v>3.5086313934393396</v>
      </c>
      <c r="G14" s="77">
        <v>4.2237442922374431</v>
      </c>
    </row>
    <row r="15" spans="1:7" ht="15.75" thickBot="1">
      <c r="A15" s="6" t="s">
        <v>17</v>
      </c>
      <c r="B15" s="77">
        <v>4</v>
      </c>
      <c r="C15" s="77">
        <v>1.4344262295081966</v>
      </c>
      <c r="D15" s="77">
        <v>3.4428794992175273</v>
      </c>
      <c r="E15" s="77">
        <v>4.6363636363636367</v>
      </c>
      <c r="F15" s="77">
        <v>2.5531213968044804</v>
      </c>
      <c r="G15" s="77">
        <v>33.548387096774199</v>
      </c>
    </row>
    <row r="16" spans="1:7" ht="15.75" thickBot="1">
      <c r="A16" s="6" t="s">
        <v>18</v>
      </c>
      <c r="B16" s="77"/>
      <c r="C16" s="77">
        <v>1.7232094776521272</v>
      </c>
      <c r="D16" s="77">
        <v>2.6285182600604791</v>
      </c>
      <c r="E16" s="77">
        <v>3.201347935973041</v>
      </c>
      <c r="F16" s="77">
        <v>2.6137854475729134</v>
      </c>
      <c r="G16" s="77">
        <v>0</v>
      </c>
    </row>
    <row r="17" spans="1:7" ht="15.75" thickBot="1">
      <c r="A17" s="6" t="s">
        <v>19</v>
      </c>
      <c r="B17" s="418" t="s">
        <v>389</v>
      </c>
      <c r="C17" s="418"/>
      <c r="D17" s="418"/>
      <c r="E17" s="418"/>
      <c r="F17" s="418"/>
      <c r="G17" s="418"/>
    </row>
    <row r="18" spans="1:7" ht="15.75" thickBot="1">
      <c r="A18" s="6" t="s">
        <v>20</v>
      </c>
      <c r="B18" s="77">
        <v>0.49627791563275436</v>
      </c>
      <c r="C18" s="77">
        <v>1.3468013468013467</v>
      </c>
      <c r="D18" s="77">
        <v>1.6266266266266267</v>
      </c>
      <c r="E18" s="77">
        <v>3.1956912028725313</v>
      </c>
      <c r="F18" s="77">
        <v>2.0410503382639602</v>
      </c>
      <c r="G18" s="77">
        <v>1.1235955056179776</v>
      </c>
    </row>
    <row r="19" spans="1:7" ht="15.75" thickBot="1">
      <c r="A19" s="6" t="s">
        <v>21</v>
      </c>
      <c r="B19" s="418" t="s">
        <v>389</v>
      </c>
      <c r="C19" s="418"/>
      <c r="D19" s="418"/>
      <c r="E19" s="418"/>
      <c r="F19" s="418"/>
      <c r="G19" s="418"/>
    </row>
    <row r="20" spans="1:7" ht="15.75" thickBot="1">
      <c r="A20" s="6" t="s">
        <v>22</v>
      </c>
      <c r="B20" s="73">
        <v>2.2900763358778624</v>
      </c>
      <c r="C20" s="73">
        <v>1.9209291936564663</v>
      </c>
      <c r="D20" s="73">
        <v>2.3783985449797136</v>
      </c>
      <c r="E20" s="73">
        <v>4.0220679836269797</v>
      </c>
      <c r="F20" s="73">
        <v>2.6190426660564583</v>
      </c>
      <c r="G20" s="73">
        <v>0.95313741064336788</v>
      </c>
    </row>
    <row r="21" spans="1:7" ht="15.75" thickBot="1">
      <c r="A21" s="6" t="s">
        <v>23</v>
      </c>
      <c r="B21" s="73">
        <v>0.17921146953405018</v>
      </c>
      <c r="C21" s="73">
        <v>0.7499107249137007</v>
      </c>
      <c r="D21" s="73">
        <v>1.0806515693285657</v>
      </c>
      <c r="E21" s="73">
        <v>2.2103970528039296</v>
      </c>
      <c r="F21" s="73">
        <v>1.2537664946489799</v>
      </c>
      <c r="G21" s="77">
        <v>0</v>
      </c>
    </row>
    <row r="22" spans="1:7" ht="15.75" thickBot="1">
      <c r="A22" s="6" t="s">
        <v>24</v>
      </c>
      <c r="B22" s="77">
        <v>0.87873462214411258</v>
      </c>
      <c r="C22" s="77">
        <v>0.8714596949891068</v>
      </c>
      <c r="D22" s="77">
        <v>2.7297543221110101</v>
      </c>
      <c r="E22" s="77">
        <v>2.5495750708215295</v>
      </c>
      <c r="F22" s="77">
        <v>1.5817223198594026</v>
      </c>
      <c r="G22" s="77">
        <v>17.460317460317459</v>
      </c>
    </row>
    <row r="23" spans="1:7" ht="15.75" thickBot="1">
      <c r="A23" s="6" t="s">
        <v>25</v>
      </c>
      <c r="B23" s="77">
        <v>0.1589825119236884</v>
      </c>
      <c r="C23" s="77">
        <v>0.57971014492753625</v>
      </c>
      <c r="D23" s="77">
        <v>0.50852527669757708</v>
      </c>
      <c r="E23" s="77">
        <v>1.3720742534301855</v>
      </c>
      <c r="F23" s="77">
        <v>0.73565820188158726</v>
      </c>
      <c r="G23" s="77">
        <v>0</v>
      </c>
    </row>
    <row r="24" spans="1:7" ht="15.75" thickBot="1">
      <c r="A24" s="6" t="s">
        <v>26</v>
      </c>
      <c r="B24" s="77">
        <v>0.77399380804953566</v>
      </c>
      <c r="C24" s="77">
        <v>0.74842534271952577</v>
      </c>
      <c r="D24" s="77">
        <v>1.4338213145370202</v>
      </c>
      <c r="E24" s="77">
        <v>2.7748005239966655</v>
      </c>
      <c r="F24" s="77">
        <v>1.4588659948864491</v>
      </c>
      <c r="G24" s="77">
        <v>0</v>
      </c>
    </row>
    <row r="25" spans="1:7" ht="15.75" thickBot="1">
      <c r="A25" s="6" t="s">
        <v>27</v>
      </c>
      <c r="B25" s="77"/>
      <c r="C25" s="77">
        <v>0.30418250950570341</v>
      </c>
      <c r="D25" s="77">
        <v>0.55190538764783181</v>
      </c>
      <c r="E25" s="77">
        <v>1.5691263782866838</v>
      </c>
      <c r="F25" s="77">
        <v>0.73447585132428217</v>
      </c>
      <c r="G25" s="77">
        <v>0</v>
      </c>
    </row>
    <row r="26" spans="1:7" ht="15.75" thickBot="1">
      <c r="A26" s="9" t="s">
        <v>93</v>
      </c>
      <c r="B26" s="78">
        <v>1.1476952022577611</v>
      </c>
      <c r="C26" s="78">
        <v>1.6219282075893589</v>
      </c>
      <c r="D26" s="78">
        <v>2.6665628705222941</v>
      </c>
      <c r="E26" s="78">
        <v>4.2007656914052891</v>
      </c>
      <c r="F26" s="78">
        <v>2.8189899599369013</v>
      </c>
      <c r="G26" s="78">
        <v>2.2658610271903323</v>
      </c>
    </row>
    <row r="27" spans="1:7" ht="15.75" thickTop="1"/>
    <row r="29" spans="1:7">
      <c r="A29" s="244"/>
    </row>
    <row r="30" spans="1:7">
      <c r="A30" s="244"/>
    </row>
  </sheetData>
  <mergeCells count="7">
    <mergeCell ref="B17:G17"/>
    <mergeCell ref="B19:G19"/>
    <mergeCell ref="A1:G1"/>
    <mergeCell ref="A3:A4"/>
    <mergeCell ref="B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Foglio77">
    <tabColor rgb="FF92D050"/>
  </sheetPr>
  <dimension ref="A1:H27"/>
  <sheetViews>
    <sheetView workbookViewId="0">
      <selection activeCell="A27" sqref="A27"/>
    </sheetView>
  </sheetViews>
  <sheetFormatPr defaultColWidth="8.85546875" defaultRowHeight="15"/>
  <sheetData>
    <row r="1" spans="1:8" ht="39.75" customHeight="1">
      <c r="A1" s="344" t="s">
        <v>401</v>
      </c>
      <c r="B1" s="344"/>
      <c r="C1" s="344"/>
      <c r="D1" s="344"/>
      <c r="E1" s="344"/>
      <c r="F1" s="344"/>
      <c r="G1" s="344"/>
      <c r="H1" s="344"/>
    </row>
    <row r="2" spans="1:8" ht="15.75" thickBot="1"/>
    <row r="3" spans="1:8" ht="25.5" customHeight="1" thickTop="1" thickBot="1">
      <c r="A3" s="393" t="s">
        <v>4</v>
      </c>
      <c r="B3" s="362" t="s">
        <v>402</v>
      </c>
      <c r="C3" s="362"/>
      <c r="D3" s="362"/>
      <c r="E3" s="362"/>
      <c r="F3" s="362"/>
      <c r="G3" s="362"/>
      <c r="H3" s="393" t="s">
        <v>28</v>
      </c>
    </row>
    <row r="4" spans="1:8" ht="15.75" thickBot="1">
      <c r="A4" s="394"/>
      <c r="B4" s="20" t="s">
        <v>213</v>
      </c>
      <c r="C4" s="20" t="s">
        <v>214</v>
      </c>
      <c r="D4" s="20" t="s">
        <v>215</v>
      </c>
      <c r="E4" s="20" t="s">
        <v>216</v>
      </c>
      <c r="F4" s="20" t="s">
        <v>217</v>
      </c>
      <c r="G4" s="20" t="s">
        <v>218</v>
      </c>
      <c r="H4" s="394"/>
    </row>
    <row r="5" spans="1:8" ht="15.75" thickBot="1">
      <c r="A5" s="6" t="s">
        <v>7</v>
      </c>
      <c r="B5" s="77">
        <v>0.21777003484320556</v>
      </c>
      <c r="C5" s="77">
        <v>0.90044172612979956</v>
      </c>
      <c r="D5" s="77">
        <v>2.676424464192368</v>
      </c>
      <c r="E5" s="77">
        <v>4.9547778214707039</v>
      </c>
      <c r="F5" s="77">
        <v>6.5736434108527124</v>
      </c>
      <c r="G5" s="77">
        <v>17.090184354758346</v>
      </c>
      <c r="H5" s="77">
        <v>3.9975772259236826</v>
      </c>
    </row>
    <row r="6" spans="1:8" ht="15.75" thickBot="1">
      <c r="A6" s="6" t="s">
        <v>8</v>
      </c>
      <c r="B6" s="77">
        <v>0</v>
      </c>
      <c r="C6" s="77">
        <v>0</v>
      </c>
      <c r="D6" s="77">
        <v>3.5587188612099649</v>
      </c>
      <c r="E6" s="77">
        <v>3.75</v>
      </c>
      <c r="F6" s="77">
        <v>8.8235294117647065</v>
      </c>
      <c r="G6" s="77">
        <v>20.33898305084746</v>
      </c>
      <c r="H6" s="77">
        <v>4.2479908151549939</v>
      </c>
    </row>
    <row r="7" spans="1:8" ht="15.75" thickBot="1">
      <c r="A7" s="6" t="s">
        <v>9</v>
      </c>
      <c r="B7" s="77">
        <v>0.3686327077747989</v>
      </c>
      <c r="C7" s="77">
        <v>1.1166001218109223</v>
      </c>
      <c r="D7" s="77">
        <v>2.5423728813559325</v>
      </c>
      <c r="E7" s="77">
        <v>4.9066555624956623</v>
      </c>
      <c r="F7" s="77">
        <v>7.373421137860305</v>
      </c>
      <c r="G7" s="77">
        <v>16.717379631286917</v>
      </c>
      <c r="H7" s="77">
        <v>4.1842168004450446</v>
      </c>
    </row>
    <row r="8" spans="1:8" ht="15.75" thickBot="1">
      <c r="A8" s="6" t="s">
        <v>10</v>
      </c>
      <c r="B8" s="77">
        <v>0.23809523809523811</v>
      </c>
      <c r="C8" s="77">
        <v>0.22539444027047331</v>
      </c>
      <c r="D8" s="77">
        <v>2.7993779160186625</v>
      </c>
      <c r="E8" s="77">
        <v>3.5598705501618122</v>
      </c>
      <c r="F8" s="77">
        <v>5.0943396226415096</v>
      </c>
      <c r="G8" s="77">
        <v>16.095890410958905</v>
      </c>
      <c r="H8" s="77">
        <v>3.0392337447043656</v>
      </c>
    </row>
    <row r="9" spans="1:8" ht="15.75" thickBot="1">
      <c r="A9" s="6" t="s">
        <v>11</v>
      </c>
      <c r="B9" s="77">
        <v>0.3289473684210526</v>
      </c>
      <c r="C9" s="77">
        <v>0.67189249720044786</v>
      </c>
      <c r="D9" s="77">
        <v>1.5272727272727273</v>
      </c>
      <c r="E9" s="77">
        <v>4.0114613180515759</v>
      </c>
      <c r="F9" s="77">
        <v>5.8295964125560538</v>
      </c>
      <c r="G9" s="77">
        <v>10.256410256410255</v>
      </c>
      <c r="H9" s="77">
        <v>2.7575833542241162</v>
      </c>
    </row>
    <row r="10" spans="1:8" ht="15.75" thickBot="1">
      <c r="A10" s="6" t="s">
        <v>12</v>
      </c>
      <c r="B10" s="77">
        <v>0.22770398481973433</v>
      </c>
      <c r="C10" s="77">
        <v>0.68298235628912918</v>
      </c>
      <c r="D10" s="77">
        <v>1.6474184782608696</v>
      </c>
      <c r="E10" s="77">
        <v>3.0950510604870383</v>
      </c>
      <c r="F10" s="77">
        <v>4.765360425737784</v>
      </c>
      <c r="G10" s="77">
        <v>12.22707423580786</v>
      </c>
      <c r="H10" s="77">
        <v>2.7568995037580892</v>
      </c>
    </row>
    <row r="11" spans="1:8" ht="15.75" thickBot="1">
      <c r="A11" s="6" t="s">
        <v>13</v>
      </c>
      <c r="B11" s="77">
        <v>0</v>
      </c>
      <c r="C11" s="77">
        <v>0.49321824907521578</v>
      </c>
      <c r="D11" s="77">
        <v>2.030456852791878</v>
      </c>
      <c r="E11" s="77">
        <v>3.8107752956636007</v>
      </c>
      <c r="F11" s="77">
        <v>5.5220883534136549</v>
      </c>
      <c r="G11" s="77">
        <v>17.532467532467532</v>
      </c>
      <c r="H11" s="77">
        <v>3.5003684598378779</v>
      </c>
    </row>
    <row r="12" spans="1:8" ht="15.75" thickBot="1">
      <c r="A12" s="6" t="s">
        <v>14</v>
      </c>
      <c r="B12" s="77">
        <v>0.12360939431396785</v>
      </c>
      <c r="C12" s="77">
        <v>0.93355299286106541</v>
      </c>
      <c r="D12" s="77">
        <v>2.5242047026279391</v>
      </c>
      <c r="E12" s="77">
        <v>3.5665294924554183</v>
      </c>
      <c r="F12" s="77">
        <v>6.1611374407582939</v>
      </c>
      <c r="G12" s="77">
        <v>15.701219512195122</v>
      </c>
      <c r="H12" s="77">
        <v>3.5755346056564727</v>
      </c>
    </row>
    <row r="13" spans="1:8" ht="15.75" thickBot="1">
      <c r="A13" s="6" t="s">
        <v>15</v>
      </c>
      <c r="B13" s="77">
        <v>0.22684310018903589</v>
      </c>
      <c r="C13" s="77">
        <v>0.72738293680860733</v>
      </c>
      <c r="D13" s="77">
        <v>1.6328828828828827</v>
      </c>
      <c r="E13" s="77">
        <v>3.7554004652708541</v>
      </c>
      <c r="F13" s="77">
        <v>4.753521126760563</v>
      </c>
      <c r="G13" s="77">
        <v>13.909465020576132</v>
      </c>
      <c r="H13" s="77">
        <v>3.0369500741473061</v>
      </c>
    </row>
    <row r="14" spans="1:8" ht="15.75" thickBot="1">
      <c r="A14" s="6" t="s">
        <v>16</v>
      </c>
      <c r="B14" s="77">
        <v>0.10319917440660474</v>
      </c>
      <c r="C14" s="77">
        <v>0.8048289738430584</v>
      </c>
      <c r="D14" s="77">
        <v>1.8995098039215685</v>
      </c>
      <c r="E14" s="77">
        <v>3.5767511177347244</v>
      </c>
      <c r="F14" s="77">
        <v>5.6532663316582914</v>
      </c>
      <c r="G14" s="77">
        <v>16.402378592666008</v>
      </c>
      <c r="H14" s="77">
        <v>3.5086313934393396</v>
      </c>
    </row>
    <row r="15" spans="1:8" ht="15.75" thickBot="1">
      <c r="A15" s="6" t="s">
        <v>17</v>
      </c>
      <c r="B15" s="77">
        <v>0.22779043280182232</v>
      </c>
      <c r="C15" s="77">
        <v>0.5490196078431373</v>
      </c>
      <c r="D15" s="77">
        <v>1.8181818181818181</v>
      </c>
      <c r="E15" s="77">
        <v>2.7801911381407471</v>
      </c>
      <c r="F15" s="77">
        <v>4.4910179640718564</v>
      </c>
      <c r="G15" s="77">
        <v>10.599078341013826</v>
      </c>
      <c r="H15" s="77">
        <v>2.5531213968044804</v>
      </c>
    </row>
    <row r="16" spans="1:8" ht="15.75" thickBot="1">
      <c r="A16" s="6" t="s">
        <v>18</v>
      </c>
      <c r="B16" s="77">
        <v>0</v>
      </c>
      <c r="C16" s="77">
        <v>0.62827225130890052</v>
      </c>
      <c r="D16" s="77">
        <v>1.4316174230886385</v>
      </c>
      <c r="E16" s="77">
        <v>2.503995737879595</v>
      </c>
      <c r="F16" s="77">
        <v>3.90625</v>
      </c>
      <c r="G16" s="77">
        <v>12.895069532237674</v>
      </c>
      <c r="H16" s="77">
        <v>2.6137854475729134</v>
      </c>
    </row>
    <row r="17" spans="1:8" ht="15.75" thickBot="1">
      <c r="A17" s="6" t="s">
        <v>19</v>
      </c>
      <c r="B17" s="418" t="s">
        <v>389</v>
      </c>
      <c r="C17" s="418"/>
      <c r="D17" s="418"/>
      <c r="E17" s="418"/>
      <c r="F17" s="418"/>
      <c r="G17" s="418"/>
      <c r="H17" s="418"/>
    </row>
    <row r="18" spans="1:8" ht="15.75" thickBot="1">
      <c r="A18" s="6" t="s">
        <v>20</v>
      </c>
      <c r="B18" s="77">
        <v>0</v>
      </c>
      <c r="C18" s="77">
        <v>0.17615971814445097</v>
      </c>
      <c r="D18" s="77">
        <v>1.340666895840495</v>
      </c>
      <c r="E18" s="77">
        <v>2.5595238095238093</v>
      </c>
      <c r="F18" s="77">
        <v>2.509293680297398</v>
      </c>
      <c r="G18" s="77">
        <v>9.8360655737704921</v>
      </c>
      <c r="H18" s="77">
        <v>2.0410503382639602</v>
      </c>
    </row>
    <row r="19" spans="1:8" ht="15.75" thickBot="1">
      <c r="A19" s="6" t="s">
        <v>21</v>
      </c>
      <c r="B19" s="418" t="s">
        <v>389</v>
      </c>
      <c r="C19" s="418"/>
      <c r="D19" s="418"/>
      <c r="E19" s="418"/>
      <c r="F19" s="418"/>
      <c r="G19" s="418"/>
      <c r="H19" s="418"/>
    </row>
    <row r="20" spans="1:8" ht="15.75" thickBot="1">
      <c r="A20" s="6" t="s">
        <v>22</v>
      </c>
      <c r="B20" s="77">
        <v>1.007947276603993</v>
      </c>
      <c r="C20" s="77">
        <v>1.1696942844483829</v>
      </c>
      <c r="D20" s="77">
        <v>2.1248097412480975</v>
      </c>
      <c r="E20" s="77">
        <v>2.8797786720321934</v>
      </c>
      <c r="F20" s="77">
        <v>3.8776389487289959</v>
      </c>
      <c r="G20" s="77">
        <v>12.237762237762238</v>
      </c>
      <c r="H20" s="77">
        <v>2.6190426660564583</v>
      </c>
    </row>
    <row r="21" spans="1:8" ht="15.75" thickBot="1">
      <c r="A21" s="6" t="s">
        <v>23</v>
      </c>
      <c r="B21" s="77">
        <v>3.4494653328734047E-2</v>
      </c>
      <c r="C21" s="77">
        <v>0.23470243084660519</v>
      </c>
      <c r="D21" s="77">
        <v>0.77631715143359892</v>
      </c>
      <c r="E21" s="77">
        <v>1.4025777103866566</v>
      </c>
      <c r="F21" s="77">
        <v>2.3561811505507957</v>
      </c>
      <c r="G21" s="77">
        <v>6.7073170731707323</v>
      </c>
      <c r="H21" s="77">
        <v>1.2537664946489799</v>
      </c>
    </row>
    <row r="22" spans="1:8" ht="15.75" thickBot="1">
      <c r="A22" s="6" t="s">
        <v>24</v>
      </c>
      <c r="B22" s="77">
        <v>0</v>
      </c>
      <c r="C22" s="77">
        <v>0.12062726176115801</v>
      </c>
      <c r="D22" s="77">
        <v>1.3119533527696794</v>
      </c>
      <c r="E22" s="77">
        <v>1.4175257731958764</v>
      </c>
      <c r="F22" s="77">
        <v>2.7484143763213531</v>
      </c>
      <c r="G22" s="77">
        <v>8.2987551867219906</v>
      </c>
      <c r="H22" s="77">
        <v>1.5817223198594026</v>
      </c>
    </row>
    <row r="23" spans="1:8" ht="15.75" thickBot="1">
      <c r="A23" s="6" t="s">
        <v>25</v>
      </c>
      <c r="B23" s="77">
        <v>7.7942322681215898E-2</v>
      </c>
      <c r="C23" s="77">
        <v>0.27190332326283989</v>
      </c>
      <c r="D23" s="77">
        <v>0.42988741044012285</v>
      </c>
      <c r="E23" s="77">
        <v>1.2003311258278146</v>
      </c>
      <c r="F23" s="77">
        <v>1.2756909992912826</v>
      </c>
      <c r="G23" s="77">
        <v>3.132530120481928</v>
      </c>
      <c r="H23" s="77">
        <v>0.73565820188158726</v>
      </c>
    </row>
    <row r="24" spans="1:8" ht="15.75" thickBot="1">
      <c r="A24" s="6" t="s">
        <v>26</v>
      </c>
      <c r="B24" s="77">
        <v>0.17671313567641864</v>
      </c>
      <c r="C24" s="77">
        <v>0.46992481203007519</v>
      </c>
      <c r="D24" s="77">
        <v>0.93472625873851234</v>
      </c>
      <c r="E24" s="77">
        <v>1.8024957633646588</v>
      </c>
      <c r="F24" s="77">
        <v>2.8771384136858478</v>
      </c>
      <c r="G24" s="77">
        <v>8.5296889726672944</v>
      </c>
      <c r="H24" s="77">
        <v>1.4588659948864491</v>
      </c>
    </row>
    <row r="25" spans="1:8" ht="15.75" thickBot="1">
      <c r="A25" s="6" t="s">
        <v>27</v>
      </c>
      <c r="B25" s="77">
        <v>0</v>
      </c>
      <c r="C25" s="77">
        <v>0.18656716417910446</v>
      </c>
      <c r="D25" s="77">
        <v>0.32979113228288748</v>
      </c>
      <c r="E25" s="77">
        <v>0.40697674418604651</v>
      </c>
      <c r="F25" s="77">
        <v>1.2839879154078551</v>
      </c>
      <c r="G25" s="77">
        <v>3.278688524590164</v>
      </c>
      <c r="H25" s="77">
        <v>0.73447585132428217</v>
      </c>
    </row>
    <row r="26" spans="1:8" ht="15.75" thickBot="1">
      <c r="A26" s="9" t="s">
        <v>93</v>
      </c>
      <c r="B26" s="78">
        <v>0.30881848335811507</v>
      </c>
      <c r="C26" s="78">
        <v>0.74338640353532304</v>
      </c>
      <c r="D26" s="78">
        <v>1.7989539189859887</v>
      </c>
      <c r="E26" s="78">
        <v>3.2767865985653448</v>
      </c>
      <c r="F26" s="78">
        <v>4.8228719022065869</v>
      </c>
      <c r="G26" s="78">
        <v>12.887961548492866</v>
      </c>
      <c r="H26" s="78">
        <v>2.8189899599369013</v>
      </c>
    </row>
    <row r="27" spans="1:8" ht="15.75" thickTop="1"/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92D050"/>
    <pageSetUpPr fitToPage="1"/>
  </sheetPr>
  <dimension ref="A1:AF38"/>
  <sheetViews>
    <sheetView zoomScale="80" zoomScaleNormal="80" workbookViewId="0">
      <selection activeCell="U35" sqref="U35"/>
    </sheetView>
  </sheetViews>
  <sheetFormatPr defaultColWidth="8.85546875" defaultRowHeight="15"/>
  <cols>
    <col min="1" max="1" width="8.28515625" customWidth="1"/>
    <col min="2" max="2" width="4.42578125" bestFit="1" customWidth="1"/>
    <col min="3" max="3" width="7" customWidth="1"/>
    <col min="4" max="4" width="3.7109375" customWidth="1"/>
    <col min="5" max="5" width="4.42578125" customWidth="1"/>
    <col min="6" max="6" width="4.85546875" customWidth="1"/>
    <col min="7" max="7" width="4.42578125" customWidth="1"/>
    <col min="8" max="8" width="5.7109375" customWidth="1"/>
    <col min="9" max="10" width="3.7109375" customWidth="1"/>
    <col min="11" max="11" width="10.28515625" customWidth="1"/>
    <col min="12" max="15" width="3.7109375" customWidth="1"/>
    <col min="16" max="16" width="3.7109375" style="139" customWidth="1"/>
    <col min="17" max="17" width="3.7109375" customWidth="1"/>
    <col min="18" max="18" width="5.7109375" customWidth="1"/>
    <col min="19" max="20" width="5.42578125" customWidth="1"/>
    <col min="21" max="21" width="10.42578125" customWidth="1"/>
    <col min="22" max="22" width="8.42578125" customWidth="1"/>
  </cols>
  <sheetData>
    <row r="1" spans="1:32" ht="43.5" customHeight="1">
      <c r="A1" s="344" t="s">
        <v>573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</row>
    <row r="2" spans="1:32">
      <c r="B2" s="133"/>
      <c r="C2" s="134"/>
      <c r="P2"/>
    </row>
    <row r="3" spans="1:32" s="135" customFormat="1" ht="52.5" customHeight="1">
      <c r="A3" s="448" t="s">
        <v>500</v>
      </c>
      <c r="B3" s="445" t="s">
        <v>501</v>
      </c>
      <c r="C3" s="447"/>
      <c r="D3" s="445" t="s">
        <v>502</v>
      </c>
      <c r="E3" s="447"/>
      <c r="F3" s="445" t="s">
        <v>503</v>
      </c>
      <c r="G3" s="446"/>
      <c r="H3" s="447"/>
      <c r="I3" s="445" t="s">
        <v>504</v>
      </c>
      <c r="J3" s="446"/>
      <c r="K3" s="446"/>
      <c r="L3" s="447"/>
      <c r="M3" s="445" t="s">
        <v>588</v>
      </c>
      <c r="N3" s="446"/>
      <c r="O3" s="446"/>
      <c r="P3" s="446"/>
      <c r="Q3" s="446"/>
      <c r="R3" s="447"/>
      <c r="S3" s="445" t="s">
        <v>505</v>
      </c>
      <c r="T3" s="447"/>
      <c r="U3" s="439" t="s">
        <v>506</v>
      </c>
      <c r="V3" s="440"/>
    </row>
    <row r="4" spans="1:32" s="135" customFormat="1" ht="87.75" customHeight="1">
      <c r="A4" s="449"/>
      <c r="B4" s="229">
        <v>0</v>
      </c>
      <c r="C4" s="229" t="s">
        <v>507</v>
      </c>
      <c r="D4" s="227" t="s">
        <v>508</v>
      </c>
      <c r="E4" s="227" t="s">
        <v>509</v>
      </c>
      <c r="F4" s="227" t="s">
        <v>510</v>
      </c>
      <c r="G4" s="227" t="s">
        <v>511</v>
      </c>
      <c r="H4" s="227" t="s">
        <v>46</v>
      </c>
      <c r="I4" s="443" t="s">
        <v>512</v>
      </c>
      <c r="J4" s="443"/>
      <c r="K4" s="443" t="s">
        <v>513</v>
      </c>
      <c r="L4" s="443"/>
      <c r="M4" s="444" t="s">
        <v>514</v>
      </c>
      <c r="N4" s="444"/>
      <c r="O4" s="443" t="s">
        <v>270</v>
      </c>
      <c r="P4" s="443"/>
      <c r="Q4" s="443" t="s">
        <v>515</v>
      </c>
      <c r="R4" s="443"/>
      <c r="S4" s="227" t="s">
        <v>516</v>
      </c>
      <c r="T4" s="228" t="s">
        <v>517</v>
      </c>
      <c r="U4" s="441"/>
      <c r="V4" s="442"/>
    </row>
    <row r="5" spans="1:32" s="136" customFormat="1" ht="19.5" customHeight="1">
      <c r="A5" s="197">
        <v>1</v>
      </c>
      <c r="B5" s="224" t="s">
        <v>518</v>
      </c>
      <c r="C5" s="223"/>
      <c r="D5" s="224" t="s">
        <v>519</v>
      </c>
      <c r="E5" s="223"/>
      <c r="F5" s="224" t="s">
        <v>519</v>
      </c>
      <c r="G5" s="225"/>
      <c r="H5" s="153"/>
      <c r="I5" s="430" t="s">
        <v>519</v>
      </c>
      <c r="J5" s="431"/>
      <c r="K5" s="428"/>
      <c r="L5" s="429"/>
      <c r="M5" s="430" t="s">
        <v>519</v>
      </c>
      <c r="N5" s="431"/>
      <c r="O5" s="428"/>
      <c r="P5" s="428"/>
      <c r="Q5" s="427"/>
      <c r="R5" s="429"/>
      <c r="S5" s="224"/>
      <c r="T5" s="223"/>
      <c r="U5" s="150">
        <v>104514</v>
      </c>
      <c r="V5" s="198">
        <v>0.26975879825002902</v>
      </c>
      <c r="W5" s="258"/>
      <c r="X5" s="258"/>
      <c r="Y5" s="258"/>
      <c r="Z5" s="258"/>
      <c r="AA5" s="258"/>
      <c r="AB5" s="258"/>
      <c r="AC5" s="258"/>
      <c r="AD5" s="258"/>
    </row>
    <row r="6" spans="1:32" s="136" customFormat="1" ht="19.5" customHeight="1">
      <c r="A6" s="199" t="s">
        <v>520</v>
      </c>
      <c r="B6" s="186" t="s">
        <v>518</v>
      </c>
      <c r="C6" s="189"/>
      <c r="D6" s="186" t="s">
        <v>519</v>
      </c>
      <c r="E6" s="189"/>
      <c r="F6" s="186" t="s">
        <v>519</v>
      </c>
      <c r="G6" s="188"/>
      <c r="H6" s="151"/>
      <c r="I6" s="432" t="s">
        <v>519</v>
      </c>
      <c r="J6" s="424"/>
      <c r="K6" s="423"/>
      <c r="L6" s="426"/>
      <c r="M6" s="422"/>
      <c r="N6" s="423"/>
      <c r="O6" s="424" t="s">
        <v>519</v>
      </c>
      <c r="P6" s="424"/>
      <c r="Q6" s="422"/>
      <c r="R6" s="426"/>
      <c r="S6" s="186"/>
      <c r="T6" s="189"/>
      <c r="U6" s="152">
        <v>48975</v>
      </c>
      <c r="V6" s="200">
        <v>0.12640830074722212</v>
      </c>
      <c r="W6" s="259"/>
      <c r="X6" s="259"/>
      <c r="Y6" s="259"/>
      <c r="Z6" s="259"/>
      <c r="AA6" s="259"/>
      <c r="AB6" s="259"/>
      <c r="AC6" s="259"/>
      <c r="AD6" s="259"/>
      <c r="AF6" s="275"/>
    </row>
    <row r="7" spans="1:32" s="136" customFormat="1" ht="19.5" customHeight="1">
      <c r="A7" s="201" t="s">
        <v>521</v>
      </c>
      <c r="B7" s="191" t="s">
        <v>518</v>
      </c>
      <c r="C7" s="194"/>
      <c r="D7" s="191" t="s">
        <v>519</v>
      </c>
      <c r="E7" s="194"/>
      <c r="F7" s="191" t="s">
        <v>519</v>
      </c>
      <c r="G7" s="193"/>
      <c r="H7" s="153"/>
      <c r="I7" s="433" t="s">
        <v>519</v>
      </c>
      <c r="J7" s="434"/>
      <c r="K7" s="435"/>
      <c r="L7" s="436"/>
      <c r="M7" s="437"/>
      <c r="N7" s="435"/>
      <c r="O7" s="435"/>
      <c r="P7" s="435"/>
      <c r="Q7" s="433" t="s">
        <v>519</v>
      </c>
      <c r="R7" s="438"/>
      <c r="S7" s="191"/>
      <c r="T7" s="194"/>
      <c r="U7" s="154">
        <v>15468</v>
      </c>
      <c r="V7" s="202">
        <v>3.9924116303379921E-2</v>
      </c>
      <c r="W7" s="259"/>
      <c r="X7" s="259"/>
      <c r="Y7" s="259"/>
      <c r="Z7" s="259"/>
      <c r="AA7" s="259"/>
      <c r="AB7" s="259"/>
      <c r="AC7" s="259"/>
      <c r="AD7" s="259"/>
      <c r="AF7" s="275"/>
    </row>
    <row r="8" spans="1:32" s="136" customFormat="1" ht="19.5" customHeight="1">
      <c r="A8" s="199">
        <v>3</v>
      </c>
      <c r="B8" s="190"/>
      <c r="C8" s="196" t="s">
        <v>519</v>
      </c>
      <c r="D8" s="186" t="s">
        <v>519</v>
      </c>
      <c r="E8" s="189"/>
      <c r="F8" s="186" t="s">
        <v>519</v>
      </c>
      <c r="G8" s="188"/>
      <c r="H8" s="151"/>
      <c r="I8" s="432" t="s">
        <v>519</v>
      </c>
      <c r="J8" s="424"/>
      <c r="K8" s="423"/>
      <c r="L8" s="426"/>
      <c r="M8" s="432" t="s">
        <v>519</v>
      </c>
      <c r="N8" s="424"/>
      <c r="O8" s="423"/>
      <c r="P8" s="423"/>
      <c r="Q8" s="422"/>
      <c r="R8" s="426"/>
      <c r="S8" s="186"/>
      <c r="T8" s="196" t="s">
        <v>519</v>
      </c>
      <c r="U8" s="152">
        <v>96565</v>
      </c>
      <c r="V8" s="200">
        <v>0.24924180830332829</v>
      </c>
      <c r="W8" s="259"/>
      <c r="X8" s="259"/>
      <c r="Y8" s="259"/>
      <c r="Z8" s="259"/>
      <c r="AA8" s="259"/>
      <c r="AB8" s="259"/>
      <c r="AC8" s="259"/>
      <c r="AD8" s="259"/>
      <c r="AF8" s="275"/>
    </row>
    <row r="9" spans="1:32" s="136" customFormat="1" ht="19.5" customHeight="1">
      <c r="A9" s="201" t="s">
        <v>522</v>
      </c>
      <c r="B9" s="195"/>
      <c r="C9" s="155" t="s">
        <v>519</v>
      </c>
      <c r="D9" s="191" t="s">
        <v>519</v>
      </c>
      <c r="E9" s="194"/>
      <c r="F9" s="191" t="s">
        <v>519</v>
      </c>
      <c r="G9" s="193"/>
      <c r="H9" s="153"/>
      <c r="I9" s="430" t="s">
        <v>519</v>
      </c>
      <c r="J9" s="431"/>
      <c r="K9" s="428"/>
      <c r="L9" s="429"/>
      <c r="M9" s="427"/>
      <c r="N9" s="428"/>
      <c r="O9" s="431" t="s">
        <v>519</v>
      </c>
      <c r="P9" s="431"/>
      <c r="Q9" s="427"/>
      <c r="R9" s="429"/>
      <c r="S9" s="191"/>
      <c r="T9" s="155" t="s">
        <v>519</v>
      </c>
      <c r="U9" s="154">
        <v>24260</v>
      </c>
      <c r="V9" s="202">
        <v>6.2616955102146168E-2</v>
      </c>
      <c r="W9" s="259"/>
      <c r="X9" s="259"/>
      <c r="Y9" s="259"/>
      <c r="Z9" s="259"/>
      <c r="AA9" s="259"/>
      <c r="AB9" s="259"/>
      <c r="AC9" s="259"/>
      <c r="AD9" s="259"/>
      <c r="AF9" s="275"/>
    </row>
    <row r="10" spans="1:32" s="136" customFormat="1" ht="19.5" customHeight="1">
      <c r="A10" s="199" t="s">
        <v>523</v>
      </c>
      <c r="B10" s="190"/>
      <c r="C10" s="196" t="s">
        <v>519</v>
      </c>
      <c r="D10" s="186" t="s">
        <v>519</v>
      </c>
      <c r="E10" s="189"/>
      <c r="F10" s="186" t="s">
        <v>519</v>
      </c>
      <c r="G10" s="188"/>
      <c r="H10" s="151"/>
      <c r="I10" s="432" t="s">
        <v>519</v>
      </c>
      <c r="J10" s="424"/>
      <c r="K10" s="423"/>
      <c r="L10" s="426"/>
      <c r="M10" s="422"/>
      <c r="N10" s="423"/>
      <c r="O10" s="423"/>
      <c r="P10" s="423"/>
      <c r="Q10" s="432" t="s">
        <v>519</v>
      </c>
      <c r="R10" s="425"/>
      <c r="S10" s="186"/>
      <c r="T10" s="196" t="s">
        <v>519</v>
      </c>
      <c r="U10" s="152">
        <v>5094</v>
      </c>
      <c r="V10" s="200">
        <v>1.3148011924580897E-2</v>
      </c>
      <c r="W10" s="259"/>
      <c r="X10" s="259"/>
      <c r="Y10" s="259"/>
      <c r="Z10" s="259"/>
      <c r="AA10" s="259"/>
      <c r="AB10" s="259"/>
      <c r="AC10" s="259"/>
      <c r="AD10" s="259"/>
      <c r="AF10" s="275"/>
    </row>
    <row r="11" spans="1:32" s="136" customFormat="1" ht="19.5" customHeight="1">
      <c r="A11" s="201">
        <v>5</v>
      </c>
      <c r="B11" s="195"/>
      <c r="C11" s="155" t="s">
        <v>519</v>
      </c>
      <c r="D11" s="191" t="s">
        <v>519</v>
      </c>
      <c r="E11" s="194"/>
      <c r="F11" s="191" t="s">
        <v>519</v>
      </c>
      <c r="G11" s="193"/>
      <c r="H11" s="153"/>
      <c r="I11" s="430" t="s">
        <v>519</v>
      </c>
      <c r="J11" s="431"/>
      <c r="K11" s="428"/>
      <c r="L11" s="429"/>
      <c r="M11" s="427"/>
      <c r="N11" s="428"/>
      <c r="O11" s="428"/>
      <c r="P11" s="428"/>
      <c r="Q11" s="427"/>
      <c r="R11" s="429"/>
      <c r="S11" s="191" t="s">
        <v>519</v>
      </c>
      <c r="T11" s="194"/>
      <c r="U11" s="154">
        <v>49990</v>
      </c>
      <c r="V11" s="202">
        <v>0.12902809503529625</v>
      </c>
      <c r="W11" s="259"/>
      <c r="X11" s="259"/>
      <c r="Y11" s="259"/>
      <c r="Z11" s="259"/>
      <c r="AA11" s="259"/>
      <c r="AB11" s="259"/>
      <c r="AC11" s="259"/>
      <c r="AD11" s="259"/>
      <c r="AF11" s="275"/>
    </row>
    <row r="12" spans="1:32" s="136" customFormat="1" ht="18" customHeight="1">
      <c r="A12" s="199">
        <v>6</v>
      </c>
      <c r="B12" s="186" t="s">
        <v>518</v>
      </c>
      <c r="C12" s="189"/>
      <c r="D12" s="186" t="s">
        <v>519</v>
      </c>
      <c r="E12" s="189"/>
      <c r="F12" s="190"/>
      <c r="G12" s="187" t="s">
        <v>519</v>
      </c>
      <c r="H12" s="151"/>
      <c r="I12" s="422"/>
      <c r="J12" s="423"/>
      <c r="K12" s="423"/>
      <c r="L12" s="426"/>
      <c r="M12" s="422"/>
      <c r="N12" s="423"/>
      <c r="O12" s="423"/>
      <c r="P12" s="423"/>
      <c r="Q12" s="422"/>
      <c r="R12" s="426"/>
      <c r="S12" s="186"/>
      <c r="T12" s="189"/>
      <c r="U12" s="152">
        <v>8809</v>
      </c>
      <c r="V12" s="200">
        <v>2.2736717126743841E-2</v>
      </c>
      <c r="W12" s="259"/>
      <c r="X12" s="259"/>
      <c r="Y12" s="259"/>
      <c r="Z12" s="259"/>
      <c r="AA12" s="259"/>
      <c r="AB12" s="259"/>
      <c r="AC12" s="259"/>
      <c r="AD12" s="259"/>
      <c r="AF12" s="275"/>
    </row>
    <row r="13" spans="1:32" s="136" customFormat="1" ht="18" customHeight="1">
      <c r="A13" s="201">
        <v>7</v>
      </c>
      <c r="B13" s="195"/>
      <c r="C13" s="155" t="s">
        <v>519</v>
      </c>
      <c r="D13" s="191" t="s">
        <v>519</v>
      </c>
      <c r="E13" s="194"/>
      <c r="F13" s="195"/>
      <c r="G13" s="192" t="s">
        <v>519</v>
      </c>
      <c r="H13" s="153"/>
      <c r="I13" s="427"/>
      <c r="J13" s="428"/>
      <c r="K13" s="428"/>
      <c r="L13" s="429"/>
      <c r="M13" s="427"/>
      <c r="N13" s="428"/>
      <c r="O13" s="428"/>
      <c r="P13" s="428"/>
      <c r="Q13" s="427"/>
      <c r="R13" s="429"/>
      <c r="S13" s="191"/>
      <c r="T13" s="194"/>
      <c r="U13" s="154">
        <v>4975</v>
      </c>
      <c r="V13" s="202">
        <v>1.2840863628737724E-2</v>
      </c>
      <c r="W13" s="259"/>
      <c r="X13" s="259"/>
      <c r="Y13" s="259"/>
      <c r="Z13" s="259"/>
      <c r="AA13" s="259"/>
      <c r="AB13" s="259"/>
      <c r="AC13" s="259"/>
      <c r="AD13" s="259"/>
      <c r="AF13" s="275"/>
    </row>
    <row r="14" spans="1:32" s="136" customFormat="1" ht="18" customHeight="1">
      <c r="A14" s="199">
        <v>8</v>
      </c>
      <c r="B14" s="190"/>
      <c r="C14" s="189"/>
      <c r="D14" s="190"/>
      <c r="E14" s="196" t="s">
        <v>519</v>
      </c>
      <c r="F14" s="190"/>
      <c r="G14" s="188"/>
      <c r="H14" s="151"/>
      <c r="I14" s="422"/>
      <c r="J14" s="423"/>
      <c r="K14" s="423"/>
      <c r="L14" s="426"/>
      <c r="M14" s="422"/>
      <c r="N14" s="423"/>
      <c r="O14" s="423"/>
      <c r="P14" s="423"/>
      <c r="Q14" s="422"/>
      <c r="R14" s="426"/>
      <c r="S14" s="190"/>
      <c r="T14" s="196"/>
      <c r="U14" s="152">
        <v>6662</v>
      </c>
      <c r="V14" s="200">
        <v>1.7195142410985069E-2</v>
      </c>
      <c r="W14" s="259"/>
      <c r="X14" s="259"/>
      <c r="Y14" s="259"/>
      <c r="Z14" s="259"/>
      <c r="AA14" s="259"/>
      <c r="AB14" s="259"/>
      <c r="AC14" s="259"/>
      <c r="AD14" s="259"/>
      <c r="AF14" s="275"/>
    </row>
    <row r="15" spans="1:32" s="136" customFormat="1" ht="19.5" customHeight="1">
      <c r="A15" s="201">
        <v>9</v>
      </c>
      <c r="B15" s="195"/>
      <c r="C15" s="194"/>
      <c r="D15" s="191" t="s">
        <v>519</v>
      </c>
      <c r="E15" s="194"/>
      <c r="F15" s="195"/>
      <c r="G15" s="193"/>
      <c r="H15" s="156" t="s">
        <v>519</v>
      </c>
      <c r="I15" s="427"/>
      <c r="J15" s="428"/>
      <c r="K15" s="428"/>
      <c r="L15" s="429"/>
      <c r="M15" s="427"/>
      <c r="N15" s="428"/>
      <c r="O15" s="428"/>
      <c r="P15" s="428"/>
      <c r="Q15" s="427"/>
      <c r="R15" s="429"/>
      <c r="S15" s="191"/>
      <c r="T15" s="194"/>
      <c r="U15" s="154">
        <v>2270</v>
      </c>
      <c r="V15" s="202">
        <v>5.8590473240672626E-3</v>
      </c>
      <c r="W15" s="259"/>
      <c r="X15" s="259"/>
      <c r="Y15" s="259"/>
      <c r="Z15" s="259"/>
      <c r="AA15" s="259"/>
      <c r="AB15" s="259"/>
      <c r="AC15" s="259"/>
      <c r="AD15" s="259"/>
      <c r="AF15" s="275"/>
    </row>
    <row r="16" spans="1:32" s="136" customFormat="1" ht="19.5" customHeight="1">
      <c r="A16" s="199">
        <v>10</v>
      </c>
      <c r="B16" s="190"/>
      <c r="C16" s="189"/>
      <c r="D16" s="186" t="s">
        <v>519</v>
      </c>
      <c r="E16" s="189"/>
      <c r="F16" s="186" t="s">
        <v>519</v>
      </c>
      <c r="G16" s="188"/>
      <c r="H16" s="151"/>
      <c r="I16" s="422"/>
      <c r="J16" s="423"/>
      <c r="K16" s="424" t="s">
        <v>519</v>
      </c>
      <c r="L16" s="425"/>
      <c r="M16" s="422"/>
      <c r="N16" s="423"/>
      <c r="O16" s="423"/>
      <c r="P16" s="423"/>
      <c r="Q16" s="422"/>
      <c r="R16" s="426"/>
      <c r="S16" s="186"/>
      <c r="T16" s="189"/>
      <c r="U16" s="152">
        <v>19853</v>
      </c>
      <c r="V16" s="200">
        <v>5.1242143843483426E-2</v>
      </c>
      <c r="W16" s="259"/>
      <c r="X16" s="259"/>
      <c r="Y16" s="259"/>
      <c r="Z16" s="259"/>
      <c r="AA16" s="259"/>
      <c r="AB16" s="259"/>
      <c r="AC16" s="259"/>
      <c r="AD16" s="259"/>
      <c r="AF16" s="275"/>
    </row>
    <row r="17" spans="1:32" ht="18" customHeight="1">
      <c r="A17" s="203" t="s">
        <v>28</v>
      </c>
      <c r="B17" s="204"/>
      <c r="C17" s="205"/>
      <c r="D17" s="204"/>
      <c r="E17" s="205"/>
      <c r="F17" s="204"/>
      <c r="G17" s="206"/>
      <c r="H17" s="206"/>
      <c r="I17" s="419"/>
      <c r="J17" s="420"/>
      <c r="K17" s="420"/>
      <c r="L17" s="421"/>
      <c r="M17" s="419"/>
      <c r="N17" s="420"/>
      <c r="O17" s="420"/>
      <c r="P17" s="420"/>
      <c r="Q17" s="419"/>
      <c r="R17" s="421"/>
      <c r="S17" s="204"/>
      <c r="T17" s="205"/>
      <c r="U17" s="207">
        <f>SUM(U5:U16)</f>
        <v>387435</v>
      </c>
      <c r="V17" s="208">
        <v>1</v>
      </c>
      <c r="W17" s="259"/>
      <c r="X17" s="259"/>
      <c r="Y17" s="259"/>
      <c r="Z17" s="259"/>
      <c r="AA17" s="259"/>
      <c r="AB17" s="259"/>
      <c r="AC17" s="259"/>
      <c r="AD17" s="259"/>
      <c r="AF17" s="275"/>
    </row>
    <row r="18" spans="1:32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259"/>
      <c r="X18" s="259"/>
      <c r="Y18" s="259"/>
      <c r="Z18" s="259"/>
      <c r="AA18" s="259"/>
      <c r="AB18" s="259"/>
      <c r="AC18" s="259"/>
      <c r="AD18" s="259"/>
      <c r="AF18" s="275"/>
    </row>
    <row r="19" spans="1:32">
      <c r="P19"/>
      <c r="W19" s="259"/>
      <c r="X19" s="259"/>
      <c r="Y19" s="259"/>
      <c r="Z19" s="259"/>
      <c r="AA19" s="259"/>
      <c r="AB19" s="259"/>
      <c r="AC19" s="259"/>
      <c r="AD19" s="259"/>
    </row>
    <row r="20" spans="1:32" ht="15.75">
      <c r="A20" s="138"/>
      <c r="P20"/>
      <c r="W20" s="259"/>
      <c r="X20" s="259"/>
      <c r="Y20" s="259"/>
      <c r="Z20" s="259"/>
      <c r="AA20" s="259"/>
      <c r="AB20" s="259"/>
      <c r="AC20" s="259"/>
      <c r="AD20" s="259"/>
    </row>
    <row r="26" spans="1:32">
      <c r="C26" s="258"/>
      <c r="D26" s="258"/>
      <c r="E26" s="259"/>
      <c r="F26" s="259"/>
    </row>
    <row r="27" spans="1:32">
      <c r="C27" s="258"/>
      <c r="D27" s="258"/>
      <c r="E27" s="259"/>
      <c r="F27" s="259"/>
    </row>
    <row r="28" spans="1:32">
      <c r="C28" s="258"/>
      <c r="D28" s="258"/>
      <c r="E28" s="259"/>
      <c r="F28" s="259"/>
    </row>
    <row r="29" spans="1:32">
      <c r="C29" s="258"/>
      <c r="D29" s="258"/>
      <c r="E29" s="259"/>
      <c r="F29" s="259"/>
    </row>
    <row r="30" spans="1:32">
      <c r="C30" s="258"/>
      <c r="D30" s="258"/>
      <c r="E30" s="259"/>
      <c r="F30" s="259"/>
    </row>
    <row r="31" spans="1:32">
      <c r="C31" s="258"/>
      <c r="D31" s="258"/>
      <c r="E31" s="259"/>
      <c r="F31" s="259"/>
    </row>
    <row r="32" spans="1:32">
      <c r="C32" s="258"/>
      <c r="D32" s="258"/>
      <c r="E32" s="259"/>
      <c r="F32" s="259"/>
    </row>
    <row r="33" spans="1:6">
      <c r="C33" s="258"/>
      <c r="D33" s="258"/>
      <c r="E33" s="259"/>
      <c r="F33" s="259"/>
    </row>
    <row r="38" spans="1:6">
      <c r="A38" t="s">
        <v>187</v>
      </c>
    </row>
  </sheetData>
  <mergeCells count="79">
    <mergeCell ref="A3:A4"/>
    <mergeCell ref="B3:C3"/>
    <mergeCell ref="D3:E3"/>
    <mergeCell ref="F3:H3"/>
    <mergeCell ref="I3:L3"/>
    <mergeCell ref="U3:V4"/>
    <mergeCell ref="I4:J4"/>
    <mergeCell ref="K4:L4"/>
    <mergeCell ref="O4:P4"/>
    <mergeCell ref="Q4:R4"/>
    <mergeCell ref="M4:N4"/>
    <mergeCell ref="M3:R3"/>
    <mergeCell ref="S3:T3"/>
    <mergeCell ref="I5:J5"/>
    <mergeCell ref="K5:L5"/>
    <mergeCell ref="M5:N5"/>
    <mergeCell ref="O5:P5"/>
    <mergeCell ref="Q5:R5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  <mergeCell ref="M8:N8"/>
    <mergeCell ref="O8:P8"/>
    <mergeCell ref="Q8:R8"/>
    <mergeCell ref="I9:J9"/>
    <mergeCell ref="K9:L9"/>
    <mergeCell ref="M9:N9"/>
    <mergeCell ref="O9:P9"/>
    <mergeCell ref="Q9:R9"/>
    <mergeCell ref="I10:J10"/>
    <mergeCell ref="K10:L10"/>
    <mergeCell ref="M10:N10"/>
    <mergeCell ref="O10:P10"/>
    <mergeCell ref="Q10:R10"/>
    <mergeCell ref="I11:J11"/>
    <mergeCell ref="K11:L11"/>
    <mergeCell ref="M11:N11"/>
    <mergeCell ref="O11:P11"/>
    <mergeCell ref="Q11:R11"/>
    <mergeCell ref="I12:J12"/>
    <mergeCell ref="K12:L12"/>
    <mergeCell ref="M12:N12"/>
    <mergeCell ref="O12:P12"/>
    <mergeCell ref="Q12:R12"/>
    <mergeCell ref="I13:J13"/>
    <mergeCell ref="K13:L13"/>
    <mergeCell ref="M13:N13"/>
    <mergeCell ref="O13:P13"/>
    <mergeCell ref="Q13:R13"/>
    <mergeCell ref="I14:J14"/>
    <mergeCell ref="K14:L14"/>
    <mergeCell ref="M14:N14"/>
    <mergeCell ref="O14:P14"/>
    <mergeCell ref="Q14:R14"/>
    <mergeCell ref="A1:V1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6:R16"/>
    <mergeCell ref="I15:J15"/>
    <mergeCell ref="K15:L15"/>
    <mergeCell ref="M15:N15"/>
    <mergeCell ref="O15:P15"/>
    <mergeCell ref="Q15:R15"/>
  </mergeCells>
  <pageMargins left="0.7" right="0.7" top="0.75" bottom="0.75" header="0.3" footer="0.3"/>
  <pageSetup paperSize="9" scale="87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92D050"/>
  </sheetPr>
  <dimension ref="A1:Q27"/>
  <sheetViews>
    <sheetView workbookViewId="0">
      <selection activeCell="A27" sqref="A27"/>
    </sheetView>
  </sheetViews>
  <sheetFormatPr defaultColWidth="11.42578125" defaultRowHeight="15"/>
  <cols>
    <col min="1" max="1" width="18.140625" customWidth="1"/>
    <col min="2" max="13" width="8.85546875" customWidth="1"/>
  </cols>
  <sheetData>
    <row r="1" spans="1:17" ht="15.75">
      <c r="A1" s="450" t="s">
        <v>574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7" ht="16.5" thickBot="1">
      <c r="A2" s="310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7" ht="61.5" thickTop="1" thickBot="1">
      <c r="A3" s="311" t="s">
        <v>4</v>
      </c>
      <c r="B3" s="312" t="s">
        <v>524</v>
      </c>
      <c r="C3" s="312" t="s">
        <v>525</v>
      </c>
      <c r="D3" s="312" t="s">
        <v>526</v>
      </c>
      <c r="E3" s="312" t="s">
        <v>527</v>
      </c>
      <c r="F3" s="312" t="s">
        <v>528</v>
      </c>
      <c r="G3" s="312" t="s">
        <v>529</v>
      </c>
      <c r="H3" s="312" t="s">
        <v>530</v>
      </c>
      <c r="I3" s="312" t="s">
        <v>531</v>
      </c>
      <c r="J3" s="312" t="s">
        <v>532</v>
      </c>
      <c r="K3" s="312" t="s">
        <v>533</v>
      </c>
      <c r="L3" s="312" t="s">
        <v>534</v>
      </c>
      <c r="M3" s="312" t="s">
        <v>535</v>
      </c>
      <c r="N3" s="313" t="s">
        <v>536</v>
      </c>
      <c r="O3" s="313" t="s">
        <v>576</v>
      </c>
    </row>
    <row r="4" spans="1:17" ht="15.75" thickBot="1">
      <c r="A4" s="314" t="s">
        <v>7</v>
      </c>
      <c r="B4" s="315">
        <v>23.632210956154616</v>
      </c>
      <c r="C4" s="315">
        <v>16.150465446240094</v>
      </c>
      <c r="D4" s="315">
        <v>2.3081980828459701</v>
      </c>
      <c r="E4" s="315">
        <v>24.822645949406514</v>
      </c>
      <c r="F4" s="315">
        <v>8.3538083538083541</v>
      </c>
      <c r="G4" s="315">
        <v>2.3012769491642731</v>
      </c>
      <c r="H4" s="315">
        <v>8.4956915942831426</v>
      </c>
      <c r="I4" s="315">
        <v>2.6957815690210056</v>
      </c>
      <c r="J4" s="315">
        <v>1.3876873031802608</v>
      </c>
      <c r="K4" s="315">
        <v>1.3980690037028065</v>
      </c>
      <c r="L4" s="315">
        <v>0.34259611724400457</v>
      </c>
      <c r="M4" s="315">
        <v>2.3358826175727585</v>
      </c>
      <c r="N4" s="316">
        <v>27525</v>
      </c>
      <c r="O4" s="317">
        <v>98.557003723861357</v>
      </c>
    </row>
    <row r="5" spans="1:17" ht="15.75" thickBot="1">
      <c r="A5" s="314" t="s">
        <v>8</v>
      </c>
      <c r="B5" s="315">
        <v>26.357466063348419</v>
      </c>
      <c r="C5" s="315">
        <v>14.140271493212669</v>
      </c>
      <c r="D5" s="315">
        <v>1.5837104072398189</v>
      </c>
      <c r="E5" s="315">
        <v>26.809954751131222</v>
      </c>
      <c r="F5" s="315">
        <v>6.4479638009049784</v>
      </c>
      <c r="G5" s="315">
        <v>0.67873303167420818</v>
      </c>
      <c r="H5" s="315">
        <v>11.651583710407239</v>
      </c>
      <c r="I5" s="315">
        <v>1.9230769230769231</v>
      </c>
      <c r="J5" s="315">
        <v>0.79185520361990946</v>
      </c>
      <c r="K5" s="315">
        <v>1.0180995475113122</v>
      </c>
      <c r="L5" s="315">
        <v>0</v>
      </c>
      <c r="M5" s="315">
        <v>0.67873303167420818</v>
      </c>
      <c r="N5" s="316">
        <v>859</v>
      </c>
      <c r="O5" s="317">
        <v>98.622273249138928</v>
      </c>
      <c r="Q5" s="258"/>
    </row>
    <row r="6" spans="1:17" ht="15.75" thickBot="1">
      <c r="A6" s="314" t="s">
        <v>9</v>
      </c>
      <c r="B6" s="315">
        <v>26.152094141465266</v>
      </c>
      <c r="C6" s="315">
        <v>13.997216246994812</v>
      </c>
      <c r="D6" s="315">
        <v>2.4522333291155256</v>
      </c>
      <c r="E6" s="315">
        <v>26.492471213463244</v>
      </c>
      <c r="F6" s="315">
        <v>7.7059344552701514</v>
      </c>
      <c r="G6" s="315">
        <v>1.0008857395925597</v>
      </c>
      <c r="H6" s="315">
        <v>10.94014931038846</v>
      </c>
      <c r="I6" s="315">
        <v>2.1447551562697709</v>
      </c>
      <c r="J6" s="315">
        <v>1.0894596988485385</v>
      </c>
      <c r="K6" s="315">
        <v>1.3691003416424141</v>
      </c>
      <c r="L6" s="315">
        <v>0.24547640136656965</v>
      </c>
      <c r="M6" s="315">
        <v>1.6436796153359485</v>
      </c>
      <c r="N6" s="316">
        <v>74837</v>
      </c>
      <c r="O6" s="317">
        <v>99.205949414072862</v>
      </c>
      <c r="Q6" s="258"/>
    </row>
    <row r="7" spans="1:17" ht="15.75" thickBot="1">
      <c r="A7" s="314" t="s">
        <v>53</v>
      </c>
      <c r="B7" s="315">
        <v>28.461819510412862</v>
      </c>
      <c r="C7" s="315">
        <v>10.047497259773476</v>
      </c>
      <c r="D7" s="315">
        <v>0.87687248812568508</v>
      </c>
      <c r="E7" s="315">
        <v>30.398246255023746</v>
      </c>
      <c r="F7" s="315">
        <v>6.1746437705516986</v>
      </c>
      <c r="G7" s="315">
        <v>1.2787723785166241</v>
      </c>
      <c r="H7" s="315">
        <v>11.490683229813664</v>
      </c>
      <c r="I7" s="315">
        <v>2.4296675191815855</v>
      </c>
      <c r="J7" s="315">
        <v>1.6441359152356596</v>
      </c>
      <c r="K7" s="315">
        <v>1.5710632078918523</v>
      </c>
      <c r="L7" s="315">
        <v>0.63938618925831203</v>
      </c>
      <c r="M7" s="315">
        <v>1.6075995615637562</v>
      </c>
      <c r="N7" s="316">
        <v>5427</v>
      </c>
      <c r="O7" s="317">
        <v>99.963160803094496</v>
      </c>
      <c r="Q7" s="258"/>
    </row>
    <row r="8" spans="1:17" ht="15.75" thickBot="1">
      <c r="A8" s="314" t="s">
        <v>54</v>
      </c>
      <c r="B8" s="315">
        <v>26.395690499510284</v>
      </c>
      <c r="C8" s="315">
        <v>11.361410381978452</v>
      </c>
      <c r="D8" s="315">
        <v>1.9588638589618024</v>
      </c>
      <c r="E8" s="315">
        <v>30.093046033300684</v>
      </c>
      <c r="F8" s="315">
        <v>7.0763956904995107</v>
      </c>
      <c r="G8" s="315">
        <v>0.83251714005876598</v>
      </c>
      <c r="H8" s="315">
        <v>12.02252693437806</v>
      </c>
      <c r="I8" s="315">
        <v>2.1302644466209597</v>
      </c>
      <c r="J8" s="315">
        <v>1.346718903036239</v>
      </c>
      <c r="K8" s="315">
        <v>1.346718903036239</v>
      </c>
      <c r="L8" s="315">
        <v>0.2938295788442703</v>
      </c>
      <c r="M8" s="315">
        <v>1.6160626836434866</v>
      </c>
      <c r="N8" s="316">
        <v>3941</v>
      </c>
      <c r="O8" s="317">
        <v>99.77215189873418</v>
      </c>
      <c r="Q8" s="258"/>
    </row>
    <row r="9" spans="1:17" ht="15.75" thickBot="1">
      <c r="A9" s="314" t="s">
        <v>12</v>
      </c>
      <c r="B9" s="315">
        <v>27.103794642857142</v>
      </c>
      <c r="C9" s="315">
        <v>13.191964285714286</v>
      </c>
      <c r="D9" s="315">
        <v>1.900111607142857</v>
      </c>
      <c r="E9" s="315">
        <v>29.210379464285712</v>
      </c>
      <c r="F9" s="315">
        <v>7.1065848214285712</v>
      </c>
      <c r="G9" s="315">
        <v>1.09375</v>
      </c>
      <c r="H9" s="315">
        <v>9.86328125</v>
      </c>
      <c r="I9" s="315">
        <v>2.0842633928571428</v>
      </c>
      <c r="J9" s="315">
        <v>1.2639508928571428</v>
      </c>
      <c r="K9" s="315">
        <v>1.4899553571428572</v>
      </c>
      <c r="L9" s="315">
        <v>0.29017857142857145</v>
      </c>
      <c r="M9" s="315">
        <v>1.9921874999999998</v>
      </c>
      <c r="N9" s="316">
        <v>34217</v>
      </c>
      <c r="O9" s="317">
        <v>99.511414861131314</v>
      </c>
      <c r="Q9" s="258"/>
    </row>
    <row r="10" spans="1:17" ht="15.75" thickBot="1">
      <c r="A10" s="314" t="s">
        <v>13</v>
      </c>
      <c r="B10" s="315">
        <v>29.396103110250515</v>
      </c>
      <c r="C10" s="315">
        <v>12.380491346968412</v>
      </c>
      <c r="D10" s="315">
        <v>1.3917463391020211</v>
      </c>
      <c r="E10" s="315">
        <v>29.250877405300741</v>
      </c>
      <c r="F10" s="315">
        <v>5.9058453346242281</v>
      </c>
      <c r="G10" s="315">
        <v>0.62931138811569642</v>
      </c>
      <c r="H10" s="315">
        <v>8.3383758925329783</v>
      </c>
      <c r="I10" s="315">
        <v>2.85610553067893</v>
      </c>
      <c r="J10" s="315">
        <v>1.1860099237565047</v>
      </c>
      <c r="K10" s="315">
        <v>1.4885634757352051</v>
      </c>
      <c r="L10" s="315">
        <v>0.20573641534551618</v>
      </c>
      <c r="M10" s="315">
        <v>1.7185041752390173</v>
      </c>
      <c r="N10" s="316">
        <v>8007</v>
      </c>
      <c r="O10" s="317">
        <v>98.511318897637807</v>
      </c>
      <c r="Q10" s="258"/>
    </row>
    <row r="11" spans="1:17" ht="15.75" thickBot="1">
      <c r="A11" s="314" t="s">
        <v>14</v>
      </c>
      <c r="B11" s="315">
        <v>30.771749808972821</v>
      </c>
      <c r="C11" s="315">
        <v>12.105665320379872</v>
      </c>
      <c r="D11" s="315">
        <v>6.178364807335444</v>
      </c>
      <c r="E11" s="315">
        <v>24.888112651457263</v>
      </c>
      <c r="F11" s="315">
        <v>5.403340246697959</v>
      </c>
      <c r="G11" s="315">
        <v>1.3753956991594805</v>
      </c>
      <c r="H11" s="315">
        <v>7.1498744678528539</v>
      </c>
      <c r="I11" s="315">
        <v>2.6962122039078702</v>
      </c>
      <c r="J11" s="315">
        <v>1.1352472437506822</v>
      </c>
      <c r="K11" s="315">
        <v>1.6482916712149329</v>
      </c>
      <c r="L11" s="315">
        <v>0.32747516646654296</v>
      </c>
      <c r="M11" s="315">
        <v>2.1940836153258378</v>
      </c>
      <c r="N11" s="316">
        <v>8590</v>
      </c>
      <c r="O11" s="317">
        <v>98.803772716816198</v>
      </c>
      <c r="Q11" s="258"/>
    </row>
    <row r="12" spans="1:17" ht="15.75" thickBot="1">
      <c r="A12" s="314" t="s">
        <v>15</v>
      </c>
      <c r="B12" s="315">
        <v>26.648175805419243</v>
      </c>
      <c r="C12" s="315">
        <v>13.779755554878234</v>
      </c>
      <c r="D12" s="315">
        <v>2.9351702276814287</v>
      </c>
      <c r="E12" s="315">
        <v>26.895059282513945</v>
      </c>
      <c r="F12" s="315">
        <v>7.5528056326008102</v>
      </c>
      <c r="G12" s="315">
        <v>1.1185955073303058</v>
      </c>
      <c r="H12" s="315">
        <v>10.18927733243927</v>
      </c>
      <c r="I12" s="315">
        <v>2.1731841872656892</v>
      </c>
      <c r="J12" s="315">
        <v>1.243561217958487</v>
      </c>
      <c r="K12" s="315">
        <v>1.4782529184065347</v>
      </c>
      <c r="L12" s="315">
        <v>0.34746563442957723</v>
      </c>
      <c r="M12" s="315">
        <v>2.2036636288823188</v>
      </c>
      <c r="N12" s="316">
        <v>32251</v>
      </c>
      <c r="O12" s="317">
        <v>99.922543066055269</v>
      </c>
      <c r="Q12" s="258"/>
    </row>
    <row r="13" spans="1:17" ht="15.75" thickBot="1">
      <c r="A13" s="314" t="s">
        <v>16</v>
      </c>
      <c r="B13" s="315">
        <v>27.457240592930443</v>
      </c>
      <c r="C13" s="315">
        <v>12.41733181299886</v>
      </c>
      <c r="D13" s="315">
        <v>1.9954389965792474</v>
      </c>
      <c r="E13" s="315">
        <v>27.704294944887874</v>
      </c>
      <c r="F13" s="315">
        <v>6.7274800456100348</v>
      </c>
      <c r="G13" s="315">
        <v>0.81337894336754091</v>
      </c>
      <c r="H13" s="315">
        <v>8.9927784112504749</v>
      </c>
      <c r="I13" s="315">
        <v>2.2805017103762828</v>
      </c>
      <c r="J13" s="315">
        <v>0.99581908019764354</v>
      </c>
      <c r="K13" s="315">
        <v>1.2352717597871532</v>
      </c>
      <c r="L13" s="315">
        <v>0.47890535917901939</v>
      </c>
      <c r="M13" s="315">
        <v>1.1022424933485366</v>
      </c>
      <c r="N13" s="316">
        <v>24431</v>
      </c>
      <c r="O13" s="317">
        <v>97.892374884801853</v>
      </c>
      <c r="Q13" s="258"/>
    </row>
    <row r="14" spans="1:17" ht="15.75" thickBot="1">
      <c r="A14" s="314" t="s">
        <v>17</v>
      </c>
      <c r="B14" s="315">
        <v>35.640301318267419</v>
      </c>
      <c r="C14" s="315">
        <v>12.696170747018204</v>
      </c>
      <c r="D14" s="315">
        <v>6.8110483364720658</v>
      </c>
      <c r="E14" s="315">
        <v>21.89265536723164</v>
      </c>
      <c r="F14" s="315">
        <v>4.5197740112994351</v>
      </c>
      <c r="G14" s="315">
        <v>1.3339610797237915</v>
      </c>
      <c r="H14" s="315">
        <v>5.6497175141242941</v>
      </c>
      <c r="I14" s="315">
        <v>2.4795982423101064</v>
      </c>
      <c r="J14" s="315">
        <v>0.76898932831136213</v>
      </c>
      <c r="K14" s="315">
        <v>1.2711864406779663</v>
      </c>
      <c r="L14" s="315">
        <v>0.51789077212806034</v>
      </c>
      <c r="M14" s="315">
        <v>1.7106089139987446</v>
      </c>
      <c r="N14" s="316">
        <v>5846</v>
      </c>
      <c r="O14" s="317">
        <v>96.293856036896713</v>
      </c>
      <c r="Q14" s="258"/>
    </row>
    <row r="15" spans="1:17" ht="15.75" thickBot="1">
      <c r="A15" s="314" t="s">
        <v>18</v>
      </c>
      <c r="B15" s="315">
        <v>24.533180120654986</v>
      </c>
      <c r="C15" s="315">
        <v>15.062721440199175</v>
      </c>
      <c r="D15" s="315">
        <v>5.4294742889974144</v>
      </c>
      <c r="E15" s="315">
        <v>23.029780714354111</v>
      </c>
      <c r="F15" s="315">
        <v>7.1243895432347024</v>
      </c>
      <c r="G15" s="315">
        <v>1.5321267834913339</v>
      </c>
      <c r="H15" s="315">
        <v>10.53337163650292</v>
      </c>
      <c r="I15" s="315">
        <v>2.2311596284592552</v>
      </c>
      <c r="J15" s="315">
        <v>0.94800344728526287</v>
      </c>
      <c r="K15" s="315">
        <v>1.1299435028248588</v>
      </c>
      <c r="L15" s="315">
        <v>0.19151584793641674</v>
      </c>
      <c r="M15" s="315">
        <v>1.6470362922531838</v>
      </c>
      <c r="N15" s="316">
        <v>9574</v>
      </c>
      <c r="O15" s="317">
        <v>96.746160064672594</v>
      </c>
      <c r="Q15" s="258"/>
    </row>
    <row r="16" spans="1:17" ht="15.75" thickBot="1">
      <c r="A16" s="314" t="s">
        <v>19</v>
      </c>
      <c r="B16" s="318"/>
      <c r="C16" s="318"/>
      <c r="D16" s="315"/>
      <c r="E16" s="318"/>
      <c r="F16" s="318"/>
      <c r="G16" s="315"/>
      <c r="H16" s="318"/>
      <c r="I16" s="315"/>
      <c r="J16" s="315"/>
      <c r="K16" s="315"/>
      <c r="L16" s="315"/>
      <c r="M16" s="315"/>
      <c r="N16" s="316"/>
      <c r="O16" s="317"/>
      <c r="Q16" s="258"/>
    </row>
    <row r="17" spans="1:17" ht="15.75" thickBot="1">
      <c r="A17" s="314" t="s">
        <v>20</v>
      </c>
      <c r="B17" s="315">
        <v>27.808988764044944</v>
      </c>
      <c r="C17" s="315">
        <v>13.342696629213483</v>
      </c>
      <c r="D17" s="315">
        <v>3.8569576490924811</v>
      </c>
      <c r="E17" s="315">
        <v>22.698789974070873</v>
      </c>
      <c r="F17" s="315">
        <v>6.0393258426966296</v>
      </c>
      <c r="G17" s="315">
        <v>1.4909248055315472</v>
      </c>
      <c r="H17" s="315">
        <v>13.245462402765773</v>
      </c>
      <c r="I17" s="315">
        <v>2.0203111495246326</v>
      </c>
      <c r="J17" s="315">
        <v>0.95073465859982709</v>
      </c>
      <c r="K17" s="315">
        <v>1.6421780466724287</v>
      </c>
      <c r="L17" s="315">
        <v>0.43215211754537602</v>
      </c>
      <c r="M17" s="315">
        <v>2.2471910112359552</v>
      </c>
      <c r="N17" s="316">
        <v>8621</v>
      </c>
      <c r="O17" s="317">
        <v>98.853342506593279</v>
      </c>
      <c r="Q17" s="258"/>
    </row>
    <row r="18" spans="1:17" ht="15.75" thickBot="1">
      <c r="A18" s="314" t="s">
        <v>21</v>
      </c>
      <c r="B18" s="315">
        <v>33.887964503605097</v>
      </c>
      <c r="C18" s="315">
        <v>9.484193011647255</v>
      </c>
      <c r="D18" s="315">
        <v>19.689406544647809</v>
      </c>
      <c r="E18" s="315">
        <v>18.635607321131449</v>
      </c>
      <c r="F18" s="315">
        <v>3.1613976705490847</v>
      </c>
      <c r="G18" s="315">
        <v>3.6051026067665006</v>
      </c>
      <c r="H18" s="315">
        <v>2.5513033832501386</v>
      </c>
      <c r="I18" s="315">
        <v>1.7748197448696619</v>
      </c>
      <c r="J18" s="315">
        <v>0.44370493621741547</v>
      </c>
      <c r="K18" s="315">
        <v>1.2201885745978924</v>
      </c>
      <c r="L18" s="315">
        <v>0.27731558513588467</v>
      </c>
      <c r="M18" s="315">
        <v>3.2723239046034385</v>
      </c>
      <c r="N18" s="316">
        <v>1698</v>
      </c>
      <c r="O18" s="317">
        <v>100</v>
      </c>
      <c r="Q18" s="258"/>
    </row>
    <row r="19" spans="1:17" ht="15.75" thickBot="1">
      <c r="A19" s="314" t="s">
        <v>22</v>
      </c>
      <c r="B19" s="315">
        <v>28.461155873868499</v>
      </c>
      <c r="C19" s="315">
        <v>4.3708345767432606</v>
      </c>
      <c r="D19" s="315">
        <v>11.886998905799263</v>
      </c>
      <c r="E19" s="315">
        <v>16.747239629961204</v>
      </c>
      <c r="F19" s="315">
        <v>1.5438177658410424</v>
      </c>
      <c r="G19" s="315">
        <v>1.8720779866706456</v>
      </c>
      <c r="H19" s="315">
        <v>21.173778971451306</v>
      </c>
      <c r="I19" s="315">
        <v>1.7606684571769622</v>
      </c>
      <c r="J19" s="315">
        <v>0.75400377996617929</v>
      </c>
      <c r="K19" s="315">
        <v>1.7169004277330151</v>
      </c>
      <c r="L19" s="315">
        <v>0.37600716204118173</v>
      </c>
      <c r="M19" s="315">
        <v>2.7116283696409034</v>
      </c>
      <c r="N19" s="316">
        <v>48051</v>
      </c>
      <c r="O19" s="317">
        <v>99.958394874248512</v>
      </c>
      <c r="Q19" s="258"/>
    </row>
    <row r="20" spans="1:17" ht="15.75" thickBot="1">
      <c r="A20" s="314" t="s">
        <v>23</v>
      </c>
      <c r="B20" s="315">
        <v>27.738750082841808</v>
      </c>
      <c r="C20" s="315">
        <v>9.0198157598250379</v>
      </c>
      <c r="D20" s="315">
        <v>5.1461329445291266</v>
      </c>
      <c r="E20" s="315">
        <v>23.520445357545231</v>
      </c>
      <c r="F20" s="315">
        <v>3.7543906156802969</v>
      </c>
      <c r="G20" s="315">
        <v>1.3453509178872025</v>
      </c>
      <c r="H20" s="315">
        <v>16.30658095301213</v>
      </c>
      <c r="I20" s="315">
        <v>2.2400424150043077</v>
      </c>
      <c r="J20" s="315">
        <v>1.2890184902909405</v>
      </c>
      <c r="K20" s="315">
        <v>1.6104446948107891</v>
      </c>
      <c r="L20" s="315">
        <v>0.4738551262509112</v>
      </c>
      <c r="M20" s="315">
        <v>3.3004175226986545</v>
      </c>
      <c r="N20" s="316">
        <v>28420</v>
      </c>
      <c r="O20" s="317">
        <v>98.465163011467965</v>
      </c>
      <c r="Q20" s="258"/>
    </row>
    <row r="21" spans="1:17" ht="15.75" thickBot="1">
      <c r="A21" s="314" t="s">
        <v>24</v>
      </c>
      <c r="B21" s="315">
        <v>27.74752475247525</v>
      </c>
      <c r="C21" s="315">
        <v>13.094059405940595</v>
      </c>
      <c r="D21" s="315">
        <v>3.0940594059405941</v>
      </c>
      <c r="E21" s="315">
        <v>25.56930693069307</v>
      </c>
      <c r="F21" s="315">
        <v>4.2079207920792081</v>
      </c>
      <c r="G21" s="315">
        <v>1.1881188118811881</v>
      </c>
      <c r="H21" s="315">
        <v>14.108910891089108</v>
      </c>
      <c r="I21" s="315">
        <v>2.3762376237623761</v>
      </c>
      <c r="J21" s="315">
        <v>1.0396039603960396</v>
      </c>
      <c r="K21" s="315">
        <v>1.2128712871287128</v>
      </c>
      <c r="L21" s="315">
        <v>0.54455445544554448</v>
      </c>
      <c r="M21" s="315">
        <v>2.1534653465346532</v>
      </c>
      <c r="N21" s="316">
        <v>3949</v>
      </c>
      <c r="O21" s="317">
        <v>99.146372081345717</v>
      </c>
      <c r="Q21" s="258"/>
    </row>
    <row r="22" spans="1:17" ht="15.75" thickBot="1">
      <c r="A22" s="314" t="s">
        <v>25</v>
      </c>
      <c r="B22" s="315">
        <v>31.952157197778725</v>
      </c>
      <c r="C22" s="315">
        <v>7.454079453225118</v>
      </c>
      <c r="D22" s="315">
        <v>6.4787128007973802</v>
      </c>
      <c r="E22" s="315">
        <v>24.498077744553608</v>
      </c>
      <c r="F22" s="315">
        <v>4.0936921543499931</v>
      </c>
      <c r="G22" s="315">
        <v>2.4846931510750392</v>
      </c>
      <c r="H22" s="315">
        <v>11.127723195215721</v>
      </c>
      <c r="I22" s="315">
        <v>2.1144809910294748</v>
      </c>
      <c r="J22" s="315">
        <v>1.3669372063220846</v>
      </c>
      <c r="K22" s="315">
        <v>0.81873843086999865</v>
      </c>
      <c r="L22" s="315">
        <v>0.24206179695286917</v>
      </c>
      <c r="M22" s="315">
        <v>3.4956571265840806</v>
      </c>
      <c r="N22" s="316">
        <v>13931</v>
      </c>
      <c r="O22" s="317">
        <v>98.549801924165251</v>
      </c>
      <c r="Q22" s="258"/>
    </row>
    <row r="23" spans="1:17" ht="15.75" thickBot="1">
      <c r="A23" s="314" t="s">
        <v>26</v>
      </c>
      <c r="B23" s="315">
        <v>26.953039679650526</v>
      </c>
      <c r="C23" s="315">
        <v>12.542167212716905</v>
      </c>
      <c r="D23" s="315">
        <v>5.8099745176556246</v>
      </c>
      <c r="E23" s="315">
        <v>22.424463050600654</v>
      </c>
      <c r="F23" s="315">
        <v>5.4046838975852447</v>
      </c>
      <c r="G23" s="315">
        <v>1.1964567406868098</v>
      </c>
      <c r="H23" s="315">
        <v>13.080936779517049</v>
      </c>
      <c r="I23" s="315">
        <v>2.405047931076326</v>
      </c>
      <c r="J23" s="315">
        <v>1.1891760708651862</v>
      </c>
      <c r="K23" s="315">
        <v>1.4148768353355177</v>
      </c>
      <c r="L23" s="315">
        <v>0.58730736561096952</v>
      </c>
      <c r="M23" s="315">
        <v>2.9753670671035066</v>
      </c>
      <c r="N23" s="316">
        <v>38278</v>
      </c>
      <c r="O23" s="317">
        <v>95.949265553717353</v>
      </c>
      <c r="Q23" s="258"/>
    </row>
    <row r="24" spans="1:17" ht="15.75" thickBot="1">
      <c r="A24" s="314" t="s">
        <v>27</v>
      </c>
      <c r="B24" s="315">
        <v>25.382012101322942</v>
      </c>
      <c r="C24" s="315">
        <v>21.423443749359038</v>
      </c>
      <c r="D24" s="315">
        <v>0.1128089426725464</v>
      </c>
      <c r="E24" s="315">
        <v>20.972207978668855</v>
      </c>
      <c r="F24" s="315">
        <v>8.8401189621577281</v>
      </c>
      <c r="G24" s="315">
        <v>5.1276792123884724E-2</v>
      </c>
      <c r="H24" s="315">
        <v>11.691108604245718</v>
      </c>
      <c r="I24" s="315">
        <v>2.4510306635216903</v>
      </c>
      <c r="J24" s="315">
        <v>0.9640036919290329</v>
      </c>
      <c r="K24" s="315">
        <v>1.5895805558404266</v>
      </c>
      <c r="L24" s="315">
        <v>0.28715003589375449</v>
      </c>
      <c r="M24" s="315">
        <v>3.1381396779817452</v>
      </c>
      <c r="N24" s="316">
        <v>8982</v>
      </c>
      <c r="O24" s="317">
        <v>100</v>
      </c>
      <c r="Q24" s="258"/>
    </row>
    <row r="25" spans="1:17" ht="15.75" thickBot="1">
      <c r="A25" s="319" t="s">
        <v>93</v>
      </c>
      <c r="B25" s="320">
        <v>27.242588413446338</v>
      </c>
      <c r="C25" s="320">
        <v>12.020259194189816</v>
      </c>
      <c r="D25" s="320">
        <v>4.4786834954215884</v>
      </c>
      <c r="E25" s="320">
        <v>24.510733599437408</v>
      </c>
      <c r="F25" s="320">
        <v>5.968229231753126</v>
      </c>
      <c r="G25" s="320">
        <v>1.324884651479622</v>
      </c>
      <c r="H25" s="320">
        <v>12.219959765848017</v>
      </c>
      <c r="I25" s="320">
        <v>2.2170438924704308</v>
      </c>
      <c r="J25" s="320">
        <v>1.1195483581672634</v>
      </c>
      <c r="K25" s="320">
        <v>1.4402944297017233</v>
      </c>
      <c r="L25" s="320">
        <v>0.36436165651011615</v>
      </c>
      <c r="M25" s="320">
        <v>2.2594343205647482</v>
      </c>
      <c r="N25" s="321">
        <v>387435</v>
      </c>
      <c r="O25" s="322">
        <v>98.742510239086172</v>
      </c>
      <c r="Q25" s="258"/>
    </row>
    <row r="26" spans="1:17" ht="15.75" thickTop="1"/>
    <row r="27" spans="1:17">
      <c r="O27" s="237"/>
    </row>
  </sheetData>
  <mergeCells count="1"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tabColor rgb="FF92D050"/>
  </sheetPr>
  <dimension ref="A1:L33"/>
  <sheetViews>
    <sheetView workbookViewId="0">
      <selection activeCell="A27" sqref="A27"/>
    </sheetView>
  </sheetViews>
  <sheetFormatPr defaultColWidth="8.85546875" defaultRowHeight="15"/>
  <cols>
    <col min="1" max="1" width="19.28515625" customWidth="1"/>
  </cols>
  <sheetData>
    <row r="1" spans="1:12" ht="24" customHeight="1">
      <c r="A1" s="344" t="s">
        <v>104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5.75" thickBot="1"/>
    <row r="3" spans="1:12" ht="16.5" customHeight="1" thickTop="1" thickBot="1">
      <c r="A3" s="109" t="s">
        <v>4</v>
      </c>
      <c r="B3" s="110" t="s">
        <v>63</v>
      </c>
      <c r="C3" s="110" t="s">
        <v>64</v>
      </c>
      <c r="D3" s="110" t="s">
        <v>65</v>
      </c>
      <c r="E3" s="110" t="s">
        <v>66</v>
      </c>
      <c r="F3" s="110" t="s">
        <v>67</v>
      </c>
      <c r="G3" s="109" t="s">
        <v>28</v>
      </c>
      <c r="H3" s="110" t="s">
        <v>63</v>
      </c>
      <c r="I3" s="110" t="s">
        <v>64</v>
      </c>
      <c r="J3" s="110" t="s">
        <v>65</v>
      </c>
      <c r="K3" s="110" t="s">
        <v>66</v>
      </c>
      <c r="L3" s="110" t="s">
        <v>67</v>
      </c>
    </row>
    <row r="4" spans="1:12" ht="15.75" thickBot="1">
      <c r="A4" s="6" t="s">
        <v>7</v>
      </c>
      <c r="B4" s="4">
        <v>5</v>
      </c>
      <c r="C4" s="4">
        <v>7</v>
      </c>
      <c r="D4" s="4">
        <v>7</v>
      </c>
      <c r="E4" s="4">
        <v>7</v>
      </c>
      <c r="F4" s="4">
        <v>1</v>
      </c>
      <c r="G4" s="4">
        <f>SUM(B4:F4)</f>
        <v>27</v>
      </c>
      <c r="H4" s="119">
        <f>B4/$G4</f>
        <v>0.18518518518518517</v>
      </c>
      <c r="I4" s="119">
        <f t="shared" ref="I4:L19" si="0">C4/$G4</f>
        <v>0.25925925925925924</v>
      </c>
      <c r="J4" s="119">
        <f t="shared" si="0"/>
        <v>0.25925925925925924</v>
      </c>
      <c r="K4" s="119">
        <f t="shared" si="0"/>
        <v>0.25925925925925924</v>
      </c>
      <c r="L4" s="119">
        <f t="shared" si="0"/>
        <v>3.7037037037037035E-2</v>
      </c>
    </row>
    <row r="5" spans="1:12" ht="15.75" thickBot="1">
      <c r="A5" s="6" t="s">
        <v>8</v>
      </c>
      <c r="B5" s="4"/>
      <c r="C5" s="4"/>
      <c r="D5" s="4">
        <v>1</v>
      </c>
      <c r="E5" s="4"/>
      <c r="F5" s="4"/>
      <c r="G5" s="4">
        <f t="shared" ref="G5:G24" si="1">SUM(B5:F5)</f>
        <v>1</v>
      </c>
      <c r="H5" s="119">
        <f t="shared" ref="H5:H25" si="2">B5/$G5</f>
        <v>0</v>
      </c>
      <c r="I5" s="119">
        <f t="shared" si="0"/>
        <v>0</v>
      </c>
      <c r="J5" s="119">
        <f t="shared" si="0"/>
        <v>1</v>
      </c>
      <c r="K5" s="119">
        <f t="shared" si="0"/>
        <v>0</v>
      </c>
      <c r="L5" s="119">
        <f t="shared" si="0"/>
        <v>0</v>
      </c>
    </row>
    <row r="6" spans="1:12" ht="15.75" thickBot="1">
      <c r="A6" s="6" t="s">
        <v>9</v>
      </c>
      <c r="B6" s="4">
        <v>10</v>
      </c>
      <c r="C6" s="4">
        <v>21</v>
      </c>
      <c r="D6" s="4">
        <v>7</v>
      </c>
      <c r="E6" s="4">
        <v>21</v>
      </c>
      <c r="F6" s="4">
        <v>6</v>
      </c>
      <c r="G6" s="4">
        <f t="shared" si="1"/>
        <v>65</v>
      </c>
      <c r="H6" s="119">
        <f t="shared" si="2"/>
        <v>0.15384615384615385</v>
      </c>
      <c r="I6" s="119">
        <f t="shared" si="0"/>
        <v>0.32307692307692309</v>
      </c>
      <c r="J6" s="119">
        <f t="shared" si="0"/>
        <v>0.1076923076923077</v>
      </c>
      <c r="K6" s="119">
        <f t="shared" si="0"/>
        <v>0.32307692307692309</v>
      </c>
      <c r="L6" s="119">
        <f t="shared" si="0"/>
        <v>9.2307692307692313E-2</v>
      </c>
    </row>
    <row r="7" spans="1:12" ht="15.75" thickBot="1">
      <c r="A7" s="6" t="s">
        <v>53</v>
      </c>
      <c r="B7" s="4">
        <v>1</v>
      </c>
      <c r="C7" s="4"/>
      <c r="D7" s="4">
        <v>1</v>
      </c>
      <c r="E7" s="4">
        <v>3</v>
      </c>
      <c r="F7" s="4"/>
      <c r="G7" s="4">
        <f t="shared" si="1"/>
        <v>5</v>
      </c>
      <c r="H7" s="119">
        <f t="shared" si="2"/>
        <v>0.2</v>
      </c>
      <c r="I7" s="119">
        <f t="shared" si="0"/>
        <v>0</v>
      </c>
      <c r="J7" s="119">
        <f t="shared" si="0"/>
        <v>0.2</v>
      </c>
      <c r="K7" s="119">
        <f t="shared" si="0"/>
        <v>0.6</v>
      </c>
      <c r="L7" s="119">
        <f t="shared" si="0"/>
        <v>0</v>
      </c>
    </row>
    <row r="8" spans="1:12" ht="15.75" thickBot="1">
      <c r="A8" s="6" t="s">
        <v>54</v>
      </c>
      <c r="B8" s="4">
        <v>2</v>
      </c>
      <c r="C8" s="4"/>
      <c r="D8" s="4"/>
      <c r="E8" s="4">
        <v>2</v>
      </c>
      <c r="F8" s="4"/>
      <c r="G8" s="4">
        <f t="shared" si="1"/>
        <v>4</v>
      </c>
      <c r="H8" s="119">
        <f t="shared" si="2"/>
        <v>0.5</v>
      </c>
      <c r="I8" s="119">
        <f t="shared" si="0"/>
        <v>0</v>
      </c>
      <c r="J8" s="119">
        <f t="shared" si="0"/>
        <v>0</v>
      </c>
      <c r="K8" s="119">
        <f t="shared" si="0"/>
        <v>0.5</v>
      </c>
      <c r="L8" s="119">
        <f t="shared" si="0"/>
        <v>0</v>
      </c>
    </row>
    <row r="9" spans="1:12" ht="15.75" thickBot="1">
      <c r="A9" s="6" t="s">
        <v>12</v>
      </c>
      <c r="B9" s="4">
        <v>9</v>
      </c>
      <c r="C9" s="4">
        <v>9</v>
      </c>
      <c r="D9" s="4">
        <v>8</v>
      </c>
      <c r="E9" s="4">
        <v>8</v>
      </c>
      <c r="F9" s="4">
        <v>2</v>
      </c>
      <c r="G9" s="4">
        <f t="shared" si="1"/>
        <v>36</v>
      </c>
      <c r="H9" s="119">
        <f t="shared" si="2"/>
        <v>0.25</v>
      </c>
      <c r="I9" s="119">
        <f t="shared" si="0"/>
        <v>0.25</v>
      </c>
      <c r="J9" s="119">
        <f t="shared" si="0"/>
        <v>0.22222222222222221</v>
      </c>
      <c r="K9" s="119">
        <f t="shared" si="0"/>
        <v>0.22222222222222221</v>
      </c>
      <c r="L9" s="119">
        <f t="shared" si="0"/>
        <v>5.5555555555555552E-2</v>
      </c>
    </row>
    <row r="10" spans="1:12" ht="15.75" thickBot="1">
      <c r="A10" s="6" t="s">
        <v>13</v>
      </c>
      <c r="B10" s="4">
        <v>3</v>
      </c>
      <c r="C10" s="4">
        <v>4</v>
      </c>
      <c r="D10" s="4">
        <v>1</v>
      </c>
      <c r="E10" s="4">
        <v>3</v>
      </c>
      <c r="F10" s="4"/>
      <c r="G10" s="4">
        <f t="shared" si="1"/>
        <v>11</v>
      </c>
      <c r="H10" s="119">
        <f t="shared" si="2"/>
        <v>0.27272727272727271</v>
      </c>
      <c r="I10" s="119">
        <f t="shared" si="0"/>
        <v>0.36363636363636365</v>
      </c>
      <c r="J10" s="119">
        <f t="shared" si="0"/>
        <v>9.0909090909090912E-2</v>
      </c>
      <c r="K10" s="119">
        <f t="shared" si="0"/>
        <v>0.27272727272727271</v>
      </c>
      <c r="L10" s="119">
        <f t="shared" si="0"/>
        <v>0</v>
      </c>
    </row>
    <row r="11" spans="1:12" ht="15.75" thickBot="1">
      <c r="A11" s="6" t="s">
        <v>14</v>
      </c>
      <c r="B11" s="4"/>
      <c r="C11" s="4">
        <v>7</v>
      </c>
      <c r="D11" s="4">
        <v>2</v>
      </c>
      <c r="E11" s="4">
        <v>2</v>
      </c>
      <c r="F11" s="4"/>
      <c r="G11" s="4">
        <f t="shared" si="1"/>
        <v>11</v>
      </c>
      <c r="H11" s="119">
        <f t="shared" si="2"/>
        <v>0</v>
      </c>
      <c r="I11" s="119">
        <f t="shared" si="0"/>
        <v>0.63636363636363635</v>
      </c>
      <c r="J11" s="119">
        <f t="shared" si="0"/>
        <v>0.18181818181818182</v>
      </c>
      <c r="K11" s="119">
        <f t="shared" si="0"/>
        <v>0.18181818181818182</v>
      </c>
      <c r="L11" s="119">
        <f t="shared" si="0"/>
        <v>0</v>
      </c>
    </row>
    <row r="12" spans="1:12" ht="15.75" thickBot="1">
      <c r="A12" s="6" t="s">
        <v>15</v>
      </c>
      <c r="B12" s="4">
        <v>5</v>
      </c>
      <c r="C12" s="4">
        <v>3</v>
      </c>
      <c r="D12" s="4">
        <v>2</v>
      </c>
      <c r="E12" s="4">
        <v>8</v>
      </c>
      <c r="F12" s="4">
        <v>5</v>
      </c>
      <c r="G12" s="4">
        <f t="shared" si="1"/>
        <v>23</v>
      </c>
      <c r="H12" s="119">
        <f t="shared" si="2"/>
        <v>0.21739130434782608</v>
      </c>
      <c r="I12" s="119">
        <f t="shared" si="0"/>
        <v>0.13043478260869565</v>
      </c>
      <c r="J12" s="119">
        <f t="shared" si="0"/>
        <v>8.6956521739130432E-2</v>
      </c>
      <c r="K12" s="119">
        <f t="shared" si="0"/>
        <v>0.34782608695652173</v>
      </c>
      <c r="L12" s="119">
        <f t="shared" si="0"/>
        <v>0.21739130434782608</v>
      </c>
    </row>
    <row r="13" spans="1:12" ht="15.75" thickBot="1">
      <c r="A13" s="6" t="s">
        <v>16</v>
      </c>
      <c r="B13" s="4">
        <v>5</v>
      </c>
      <c r="C13" s="4">
        <v>5</v>
      </c>
      <c r="D13" s="4">
        <v>3</v>
      </c>
      <c r="E13" s="4">
        <v>11</v>
      </c>
      <c r="F13" s="4">
        <v>1</v>
      </c>
      <c r="G13" s="4">
        <f t="shared" si="1"/>
        <v>25</v>
      </c>
      <c r="H13" s="119">
        <f t="shared" si="2"/>
        <v>0.2</v>
      </c>
      <c r="I13" s="119">
        <f t="shared" si="0"/>
        <v>0.2</v>
      </c>
      <c r="J13" s="119">
        <f t="shared" si="0"/>
        <v>0.12</v>
      </c>
      <c r="K13" s="119">
        <f t="shared" si="0"/>
        <v>0.44</v>
      </c>
      <c r="L13" s="119">
        <f t="shared" si="0"/>
        <v>0.04</v>
      </c>
    </row>
    <row r="14" spans="1:12" ht="15.75" thickBot="1">
      <c r="A14" s="6" t="s">
        <v>17</v>
      </c>
      <c r="B14" s="4">
        <v>3</v>
      </c>
      <c r="C14" s="4">
        <v>2</v>
      </c>
      <c r="D14" s="4"/>
      <c r="E14" s="4">
        <v>3</v>
      </c>
      <c r="F14" s="4"/>
      <c r="G14" s="4">
        <f t="shared" si="1"/>
        <v>8</v>
      </c>
      <c r="H14" s="119">
        <f t="shared" si="2"/>
        <v>0.375</v>
      </c>
      <c r="I14" s="119">
        <f t="shared" si="0"/>
        <v>0.25</v>
      </c>
      <c r="J14" s="119">
        <f t="shared" si="0"/>
        <v>0</v>
      </c>
      <c r="K14" s="119">
        <f t="shared" si="0"/>
        <v>0.375</v>
      </c>
      <c r="L14" s="119">
        <f t="shared" si="0"/>
        <v>0</v>
      </c>
    </row>
    <row r="15" spans="1:12" ht="15.75" thickBot="1">
      <c r="A15" s="6" t="s">
        <v>18</v>
      </c>
      <c r="B15" s="4">
        <v>1</v>
      </c>
      <c r="C15" s="4">
        <v>8</v>
      </c>
      <c r="D15" s="4">
        <v>1</v>
      </c>
      <c r="E15" s="4">
        <v>2</v>
      </c>
      <c r="F15" s="4"/>
      <c r="G15" s="4">
        <f t="shared" si="1"/>
        <v>12</v>
      </c>
      <c r="H15" s="119">
        <f t="shared" si="2"/>
        <v>8.3333333333333329E-2</v>
      </c>
      <c r="I15" s="119">
        <f t="shared" si="0"/>
        <v>0.66666666666666663</v>
      </c>
      <c r="J15" s="119">
        <f t="shared" si="0"/>
        <v>8.3333333333333329E-2</v>
      </c>
      <c r="K15" s="119">
        <f t="shared" si="0"/>
        <v>0.16666666666666666</v>
      </c>
      <c r="L15" s="119">
        <f t="shared" si="0"/>
        <v>0</v>
      </c>
    </row>
    <row r="16" spans="1:12" ht="15.75" thickBot="1">
      <c r="A16" s="6" t="s">
        <v>19</v>
      </c>
      <c r="B16" s="4">
        <v>10</v>
      </c>
      <c r="C16" s="4">
        <v>9</v>
      </c>
      <c r="D16" s="4">
        <v>3</v>
      </c>
      <c r="E16" s="4">
        <v>12</v>
      </c>
      <c r="F16" s="4">
        <v>4</v>
      </c>
      <c r="G16" s="4">
        <f t="shared" si="1"/>
        <v>38</v>
      </c>
      <c r="H16" s="119">
        <f t="shared" si="2"/>
        <v>0.26315789473684209</v>
      </c>
      <c r="I16" s="119">
        <f t="shared" si="0"/>
        <v>0.23684210526315788</v>
      </c>
      <c r="J16" s="119">
        <f t="shared" si="0"/>
        <v>7.8947368421052627E-2</v>
      </c>
      <c r="K16" s="119">
        <f t="shared" si="0"/>
        <v>0.31578947368421051</v>
      </c>
      <c r="L16" s="119">
        <f t="shared" si="0"/>
        <v>0.10526315789473684</v>
      </c>
    </row>
    <row r="17" spans="1:12" ht="15.75" thickBot="1">
      <c r="A17" s="6" t="s">
        <v>20</v>
      </c>
      <c r="B17" s="4">
        <v>1</v>
      </c>
      <c r="C17" s="4">
        <v>3</v>
      </c>
      <c r="D17" s="4">
        <v>3</v>
      </c>
      <c r="E17" s="4">
        <v>2</v>
      </c>
      <c r="F17" s="4"/>
      <c r="G17" s="4">
        <f t="shared" si="1"/>
        <v>9</v>
      </c>
      <c r="H17" s="119">
        <f t="shared" si="2"/>
        <v>0.1111111111111111</v>
      </c>
      <c r="I17" s="119">
        <f t="shared" si="0"/>
        <v>0.33333333333333331</v>
      </c>
      <c r="J17" s="119">
        <f t="shared" si="0"/>
        <v>0.33333333333333331</v>
      </c>
      <c r="K17" s="119">
        <f t="shared" si="0"/>
        <v>0.22222222222222221</v>
      </c>
      <c r="L17" s="119">
        <f t="shared" si="0"/>
        <v>0</v>
      </c>
    </row>
    <row r="18" spans="1:12" ht="15.75" thickBot="1">
      <c r="A18" s="6" t="s">
        <v>21</v>
      </c>
      <c r="B18" s="4">
        <v>1</v>
      </c>
      <c r="C18" s="4">
        <v>1</v>
      </c>
      <c r="D18" s="4">
        <v>1</v>
      </c>
      <c r="E18" s="4"/>
      <c r="F18" s="4"/>
      <c r="G18" s="4">
        <f t="shared" si="1"/>
        <v>3</v>
      </c>
      <c r="H18" s="119">
        <f t="shared" si="2"/>
        <v>0.33333333333333331</v>
      </c>
      <c r="I18" s="119">
        <f t="shared" si="0"/>
        <v>0.33333333333333331</v>
      </c>
      <c r="J18" s="119">
        <f t="shared" si="0"/>
        <v>0.33333333333333331</v>
      </c>
      <c r="K18" s="119">
        <f t="shared" si="0"/>
        <v>0</v>
      </c>
      <c r="L18" s="119">
        <f t="shared" si="0"/>
        <v>0</v>
      </c>
    </row>
    <row r="19" spans="1:12" ht="15.75" thickBot="1">
      <c r="A19" s="6" t="s">
        <v>22</v>
      </c>
      <c r="B19" s="4">
        <v>8</v>
      </c>
      <c r="C19" s="4">
        <v>19</v>
      </c>
      <c r="D19" s="4">
        <v>8</v>
      </c>
      <c r="E19" s="4">
        <v>19</v>
      </c>
      <c r="F19" s="4"/>
      <c r="G19" s="4">
        <f t="shared" si="1"/>
        <v>54</v>
      </c>
      <c r="H19" s="119">
        <f t="shared" si="2"/>
        <v>0.14814814814814814</v>
      </c>
      <c r="I19" s="119">
        <f t="shared" si="0"/>
        <v>0.35185185185185186</v>
      </c>
      <c r="J19" s="119">
        <f t="shared" si="0"/>
        <v>0.14814814814814814</v>
      </c>
      <c r="K19" s="119">
        <f t="shared" si="0"/>
        <v>0.35185185185185186</v>
      </c>
      <c r="L19" s="119">
        <f t="shared" si="0"/>
        <v>0</v>
      </c>
    </row>
    <row r="20" spans="1:12" ht="15.75" thickBot="1">
      <c r="A20" s="6" t="s">
        <v>23</v>
      </c>
      <c r="B20" s="4">
        <v>3</v>
      </c>
      <c r="C20" s="4">
        <v>11</v>
      </c>
      <c r="D20" s="4">
        <v>4</v>
      </c>
      <c r="E20" s="4">
        <v>11</v>
      </c>
      <c r="F20" s="4"/>
      <c r="G20" s="4">
        <f t="shared" si="1"/>
        <v>29</v>
      </c>
      <c r="H20" s="119">
        <f t="shared" si="2"/>
        <v>0.10344827586206896</v>
      </c>
      <c r="I20" s="119">
        <f t="shared" ref="I20:I25" si="3">C20/$G20</f>
        <v>0.37931034482758619</v>
      </c>
      <c r="J20" s="119">
        <f t="shared" ref="J20:J25" si="4">D20/$G20</f>
        <v>0.13793103448275862</v>
      </c>
      <c r="K20" s="119">
        <f t="shared" ref="K20:K25" si="5">E20/$G20</f>
        <v>0.37931034482758619</v>
      </c>
      <c r="L20" s="119">
        <f t="shared" ref="L20:L25" si="6">F20/$G20</f>
        <v>0</v>
      </c>
    </row>
    <row r="21" spans="1:12" ht="15.75" thickBot="1">
      <c r="A21" s="6" t="s">
        <v>24</v>
      </c>
      <c r="B21" s="4">
        <v>2</v>
      </c>
      <c r="C21" s="4">
        <v>1</v>
      </c>
      <c r="D21" s="4"/>
      <c r="E21" s="4">
        <v>2</v>
      </c>
      <c r="F21" s="4"/>
      <c r="G21" s="4">
        <f t="shared" si="1"/>
        <v>5</v>
      </c>
      <c r="H21" s="119">
        <f t="shared" si="2"/>
        <v>0.4</v>
      </c>
      <c r="I21" s="119">
        <f t="shared" si="3"/>
        <v>0.2</v>
      </c>
      <c r="J21" s="119">
        <f t="shared" si="4"/>
        <v>0</v>
      </c>
      <c r="K21" s="119">
        <f t="shared" si="5"/>
        <v>0.4</v>
      </c>
      <c r="L21" s="119">
        <f t="shared" si="6"/>
        <v>0</v>
      </c>
    </row>
    <row r="22" spans="1:12" ht="15.75" thickBot="1">
      <c r="A22" s="6" t="s">
        <v>25</v>
      </c>
      <c r="B22" s="4">
        <v>2</v>
      </c>
      <c r="C22" s="4">
        <v>2</v>
      </c>
      <c r="D22" s="4">
        <v>5</v>
      </c>
      <c r="E22" s="4">
        <v>4</v>
      </c>
      <c r="F22" s="4"/>
      <c r="G22" s="4">
        <f t="shared" si="1"/>
        <v>13</v>
      </c>
      <c r="H22" s="119">
        <f t="shared" si="2"/>
        <v>0.15384615384615385</v>
      </c>
      <c r="I22" s="119">
        <f t="shared" si="3"/>
        <v>0.15384615384615385</v>
      </c>
      <c r="J22" s="119">
        <f t="shared" si="4"/>
        <v>0.38461538461538464</v>
      </c>
      <c r="K22" s="119">
        <f t="shared" si="5"/>
        <v>0.30769230769230771</v>
      </c>
      <c r="L22" s="119">
        <f t="shared" si="6"/>
        <v>0</v>
      </c>
    </row>
    <row r="23" spans="1:12" ht="15.75" thickBot="1">
      <c r="A23" s="6" t="s">
        <v>26</v>
      </c>
      <c r="B23" s="4">
        <v>15</v>
      </c>
      <c r="C23" s="4">
        <v>17</v>
      </c>
      <c r="D23" s="4">
        <v>4</v>
      </c>
      <c r="E23" s="4">
        <v>14</v>
      </c>
      <c r="F23" s="4"/>
      <c r="G23" s="4">
        <f t="shared" si="1"/>
        <v>50</v>
      </c>
      <c r="H23" s="119">
        <f t="shared" si="2"/>
        <v>0.3</v>
      </c>
      <c r="I23" s="119">
        <f t="shared" si="3"/>
        <v>0.34</v>
      </c>
      <c r="J23" s="119">
        <f t="shared" si="4"/>
        <v>0.08</v>
      </c>
      <c r="K23" s="119">
        <f t="shared" si="5"/>
        <v>0.28000000000000003</v>
      </c>
      <c r="L23" s="119">
        <f t="shared" si="6"/>
        <v>0</v>
      </c>
    </row>
    <row r="24" spans="1:12" ht="15.75" thickBot="1">
      <c r="A24" s="6" t="s">
        <v>27</v>
      </c>
      <c r="B24" s="4">
        <v>7</v>
      </c>
      <c r="C24" s="4">
        <v>2</v>
      </c>
      <c r="D24" s="4">
        <v>2</v>
      </c>
      <c r="E24" s="4">
        <v>3</v>
      </c>
      <c r="F24" s="4"/>
      <c r="G24" s="4">
        <f t="shared" si="1"/>
        <v>14</v>
      </c>
      <c r="H24" s="119">
        <f t="shared" si="2"/>
        <v>0.5</v>
      </c>
      <c r="I24" s="119">
        <f t="shared" si="3"/>
        <v>0.14285714285714285</v>
      </c>
      <c r="J24" s="119">
        <f t="shared" si="4"/>
        <v>0.14285714285714285</v>
      </c>
      <c r="K24" s="119">
        <f t="shared" si="5"/>
        <v>0.21428571428571427</v>
      </c>
      <c r="L24" s="119">
        <f t="shared" si="6"/>
        <v>0</v>
      </c>
    </row>
    <row r="25" spans="1:12" ht="15.75" thickBot="1">
      <c r="A25" s="9" t="s">
        <v>93</v>
      </c>
      <c r="B25" s="22">
        <f>SUM(B4:B24)</f>
        <v>93</v>
      </c>
      <c r="C25" s="22">
        <f>SUM(C4:C24)</f>
        <v>131</v>
      </c>
      <c r="D25" s="22">
        <f>SUM(D4:D24)</f>
        <v>63</v>
      </c>
      <c r="E25" s="22">
        <f>SUM(E4:E24)</f>
        <v>137</v>
      </c>
      <c r="F25" s="22">
        <f>SUM(F4:F24)</f>
        <v>19</v>
      </c>
      <c r="G25" s="22">
        <f>SUM(B25:F25)</f>
        <v>443</v>
      </c>
      <c r="H25" s="180">
        <f t="shared" si="2"/>
        <v>0.20993227990970656</v>
      </c>
      <c r="I25" s="180">
        <f t="shared" si="3"/>
        <v>0.29571106094808125</v>
      </c>
      <c r="J25" s="180">
        <f t="shared" si="4"/>
        <v>0.14221218961625282</v>
      </c>
      <c r="K25" s="180">
        <f t="shared" si="5"/>
        <v>0.30925507900677202</v>
      </c>
      <c r="L25" s="180">
        <f t="shared" si="6"/>
        <v>4.2889390519187359E-2</v>
      </c>
    </row>
    <row r="26" spans="1:12" ht="15.75" thickTop="1"/>
    <row r="33" spans="6:6">
      <c r="F33" t="s">
        <v>623</v>
      </c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92D050"/>
    <pageSetUpPr fitToPage="1"/>
  </sheetPr>
  <dimension ref="A1:H520"/>
  <sheetViews>
    <sheetView showGridLines="0" zoomScale="85" zoomScaleNormal="85" workbookViewId="0">
      <selection activeCell="A21" sqref="A21"/>
    </sheetView>
  </sheetViews>
  <sheetFormatPr defaultColWidth="9.140625" defaultRowHeight="15"/>
  <cols>
    <col min="1" max="1" width="15.7109375" style="258" customWidth="1"/>
    <col min="2" max="3" width="12.85546875" style="258" customWidth="1"/>
    <col min="4" max="4" width="15.7109375" style="258" customWidth="1"/>
    <col min="5" max="5" width="12.85546875" style="258" customWidth="1"/>
    <col min="6" max="7" width="15.7109375" style="258" customWidth="1"/>
    <col min="8" max="8" width="15.42578125" style="147" bestFit="1" customWidth="1"/>
    <col min="9" max="9" width="15.7109375" style="258" customWidth="1"/>
    <col min="10" max="10" width="12.85546875" style="258" customWidth="1"/>
    <col min="11" max="11" width="15.7109375" style="258" customWidth="1"/>
    <col min="12" max="12" width="12.85546875" style="258" customWidth="1"/>
    <col min="13" max="13" width="15.7109375" style="258" customWidth="1"/>
    <col min="14" max="14" width="12.85546875" style="258" customWidth="1"/>
    <col min="15" max="15" width="15.7109375" style="258" customWidth="1"/>
    <col min="16" max="16" width="12.85546875" style="258" customWidth="1"/>
    <col min="17" max="16384" width="9.140625" style="258"/>
  </cols>
  <sheetData>
    <row r="1" spans="1:8" ht="33" customHeight="1">
      <c r="A1" s="451" t="s">
        <v>625</v>
      </c>
      <c r="B1" s="452"/>
      <c r="C1" s="452"/>
      <c r="D1" s="452"/>
      <c r="E1" s="452"/>
      <c r="F1" s="452"/>
      <c r="G1" s="308"/>
    </row>
    <row r="2" spans="1:8" ht="36" customHeight="1">
      <c r="A2" s="451" t="s">
        <v>630</v>
      </c>
      <c r="B2" s="452"/>
      <c r="C2" s="452"/>
      <c r="D2" s="452"/>
      <c r="E2" s="452"/>
      <c r="F2" s="452"/>
      <c r="G2" s="308"/>
    </row>
    <row r="3" spans="1:8" ht="15.75" thickBot="1"/>
    <row r="4" spans="1:8" ht="27" thickTop="1" thickBot="1">
      <c r="A4" s="157" t="s">
        <v>4</v>
      </c>
      <c r="B4" s="158" t="s">
        <v>48</v>
      </c>
      <c r="C4" s="158" t="s">
        <v>538</v>
      </c>
      <c r="D4" s="158" t="s">
        <v>537</v>
      </c>
      <c r="E4" s="158" t="s">
        <v>577</v>
      </c>
      <c r="F4" s="158" t="s">
        <v>578</v>
      </c>
      <c r="G4" s="325"/>
    </row>
    <row r="5" spans="1:8" ht="15.75" thickBot="1">
      <c r="A5" s="6" t="s">
        <v>524</v>
      </c>
      <c r="B5" s="215">
        <v>104514</v>
      </c>
      <c r="C5" s="215">
        <v>13186</v>
      </c>
      <c r="D5" s="69">
        <v>26.975879825002902</v>
      </c>
      <c r="E5" s="217">
        <v>3.4034096041916708</v>
      </c>
      <c r="F5" s="217">
        <v>12.616491570507302</v>
      </c>
      <c r="G5" s="286"/>
      <c r="H5" s="81"/>
    </row>
    <row r="6" spans="1:8" ht="15.75" thickBot="1">
      <c r="A6" s="6" t="s">
        <v>525</v>
      </c>
      <c r="B6" s="215">
        <v>48975</v>
      </c>
      <c r="C6" s="215">
        <v>13728</v>
      </c>
      <c r="D6" s="69">
        <v>12.640830074722212</v>
      </c>
      <c r="E6" s="217">
        <v>3.5433040380967133</v>
      </c>
      <c r="F6" s="217">
        <v>28.030627871362938</v>
      </c>
      <c r="G6" s="286"/>
      <c r="H6" s="258"/>
    </row>
    <row r="7" spans="1:8" ht="15.75" thickBot="1">
      <c r="A7" s="6" t="s">
        <v>526</v>
      </c>
      <c r="B7" s="215">
        <v>15468</v>
      </c>
      <c r="C7" s="215">
        <v>15468</v>
      </c>
      <c r="D7" s="69">
        <v>3.9924116303379922</v>
      </c>
      <c r="E7" s="217">
        <v>3.9924116303379922</v>
      </c>
      <c r="F7" s="217">
        <v>100</v>
      </c>
      <c r="G7" s="286"/>
      <c r="H7" s="258"/>
    </row>
    <row r="8" spans="1:8" ht="15.75" thickBot="1">
      <c r="A8" s="6" t="s">
        <v>527</v>
      </c>
      <c r="B8" s="215">
        <v>96565</v>
      </c>
      <c r="C8" s="215">
        <v>2543</v>
      </c>
      <c r="D8" s="69">
        <v>24.92418083033283</v>
      </c>
      <c r="E8" s="217">
        <v>0.65636816498251316</v>
      </c>
      <c r="F8" s="217">
        <v>2.6334593279138403</v>
      </c>
      <c r="G8" s="286"/>
    </row>
    <row r="9" spans="1:8" ht="15.75" thickBot="1">
      <c r="A9" s="6" t="s">
        <v>528</v>
      </c>
      <c r="B9" s="215">
        <v>24260</v>
      </c>
      <c r="C9" s="215">
        <v>1818</v>
      </c>
      <c r="D9" s="69">
        <v>6.2616955102146168</v>
      </c>
      <c r="E9" s="217">
        <v>0.46924000154864692</v>
      </c>
      <c r="F9" s="217">
        <v>7.4938169826875516</v>
      </c>
      <c r="G9" s="286"/>
    </row>
    <row r="10" spans="1:8" ht="15.75" thickBot="1">
      <c r="A10" s="6" t="s">
        <v>529</v>
      </c>
      <c r="B10" s="215">
        <v>5094</v>
      </c>
      <c r="C10" s="215">
        <v>5094</v>
      </c>
      <c r="D10" s="69">
        <v>1.3148011924580898</v>
      </c>
      <c r="E10" s="217">
        <v>1.3148011924580898</v>
      </c>
      <c r="F10" s="217">
        <v>100</v>
      </c>
      <c r="G10" s="286"/>
    </row>
    <row r="11" spans="1:8" ht="15.75" thickBot="1">
      <c r="A11" s="6" t="s">
        <v>530</v>
      </c>
      <c r="B11" s="215">
        <v>49990</v>
      </c>
      <c r="C11" s="215">
        <v>42543</v>
      </c>
      <c r="D11" s="69">
        <v>12.902809503529625</v>
      </c>
      <c r="E11" s="217">
        <v>10.980680630299275</v>
      </c>
      <c r="F11" s="217">
        <v>85.103020604120829</v>
      </c>
      <c r="G11" s="286"/>
    </row>
    <row r="12" spans="1:8" ht="15.75" thickBot="1">
      <c r="A12" s="6" t="s">
        <v>531</v>
      </c>
      <c r="B12" s="215">
        <v>8809</v>
      </c>
      <c r="C12" s="215">
        <v>8218</v>
      </c>
      <c r="D12" s="69">
        <v>2.2736717126743842</v>
      </c>
      <c r="E12" s="217">
        <v>2.1211299959993291</v>
      </c>
      <c r="F12" s="217">
        <v>93.290952435009643</v>
      </c>
      <c r="G12" s="286"/>
    </row>
    <row r="13" spans="1:8" ht="15.75" thickBot="1">
      <c r="A13" s="6" t="s">
        <v>532</v>
      </c>
      <c r="B13" s="215">
        <v>4975</v>
      </c>
      <c r="C13" s="215">
        <v>4526</v>
      </c>
      <c r="D13" s="69">
        <v>1.2840863628737724</v>
      </c>
      <c r="E13" s="217">
        <v>1.1681959554505916</v>
      </c>
      <c r="F13" s="217">
        <v>90.9748743718593</v>
      </c>
      <c r="G13" s="286"/>
    </row>
    <row r="14" spans="1:8" ht="15.75" thickBot="1">
      <c r="A14" s="6" t="s">
        <v>533</v>
      </c>
      <c r="B14" s="215">
        <v>6662</v>
      </c>
      <c r="C14" s="215">
        <v>5533</v>
      </c>
      <c r="D14" s="69">
        <v>1.7195142410985069</v>
      </c>
      <c r="E14" s="217">
        <v>1.4281105217649412</v>
      </c>
      <c r="F14" s="217">
        <v>83.053137196037227</v>
      </c>
      <c r="G14" s="286"/>
    </row>
    <row r="15" spans="1:8" ht="15.75" thickBot="1">
      <c r="A15" s="6" t="s">
        <v>534</v>
      </c>
      <c r="B15" s="215">
        <v>2270</v>
      </c>
      <c r="C15" s="215">
        <v>1647</v>
      </c>
      <c r="D15" s="69">
        <v>0.58590473240672625</v>
      </c>
      <c r="E15" s="217">
        <v>0.42510356575941771</v>
      </c>
      <c r="F15" s="217">
        <v>72.555066079295145</v>
      </c>
      <c r="G15" s="286"/>
    </row>
    <row r="16" spans="1:8" ht="15.75" thickBot="1">
      <c r="A16" s="6" t="s">
        <v>535</v>
      </c>
      <c r="B16" s="215">
        <v>19853</v>
      </c>
      <c r="C16" s="215">
        <v>8704</v>
      </c>
      <c r="D16" s="69">
        <v>5.1242143843483428</v>
      </c>
      <c r="E16" s="217">
        <v>2.2465703924529277</v>
      </c>
      <c r="F16" s="217">
        <v>43.842240467435651</v>
      </c>
      <c r="G16" s="286"/>
    </row>
    <row r="17" spans="1:8" ht="15.75" thickBot="1">
      <c r="A17" s="9" t="s">
        <v>539</v>
      </c>
      <c r="B17" s="216">
        <v>387435</v>
      </c>
      <c r="C17" s="216">
        <v>123008</v>
      </c>
      <c r="D17" s="216">
        <v>100</v>
      </c>
      <c r="E17" s="216">
        <v>31.749325693342108</v>
      </c>
      <c r="F17" s="326">
        <v>31.749325693342108</v>
      </c>
      <c r="G17" s="286"/>
    </row>
    <row r="18" spans="1:8" ht="15.75" thickTop="1">
      <c r="D18" s="237"/>
    </row>
    <row r="20" spans="1:8">
      <c r="A20" s="237"/>
      <c r="B20" s="237"/>
      <c r="C20" s="237"/>
      <c r="D20" s="237"/>
      <c r="E20" s="237"/>
      <c r="F20" s="237"/>
      <c r="G20" s="237"/>
    </row>
    <row r="21" spans="1:8">
      <c r="A21" s="237"/>
      <c r="B21" s="237"/>
      <c r="C21" s="237"/>
      <c r="D21" s="237"/>
      <c r="E21" s="237"/>
      <c r="F21" s="237"/>
      <c r="G21" s="237"/>
      <c r="H21" s="258"/>
    </row>
    <row r="22" spans="1:8">
      <c r="A22" s="237"/>
      <c r="B22" s="237"/>
      <c r="C22" s="237"/>
      <c r="D22" s="237"/>
      <c r="E22" s="237"/>
      <c r="F22" s="237"/>
      <c r="G22" s="237"/>
      <c r="H22" s="258"/>
    </row>
    <row r="23" spans="1:8">
      <c r="A23" s="323"/>
      <c r="B23" s="323"/>
      <c r="C23" s="327"/>
      <c r="D23" s="328"/>
      <c r="E23" s="328"/>
      <c r="F23" s="328"/>
      <c r="G23" s="237"/>
      <c r="H23" s="258"/>
    </row>
    <row r="24" spans="1:8">
      <c r="A24" s="323"/>
      <c r="B24" s="323"/>
      <c r="C24" s="328"/>
      <c r="D24" s="328"/>
      <c r="E24" s="328"/>
      <c r="F24" s="328"/>
      <c r="G24" s="237"/>
      <c r="H24" s="258"/>
    </row>
    <row r="25" spans="1:8">
      <c r="A25" s="323"/>
      <c r="B25" s="323"/>
      <c r="C25" s="328"/>
      <c r="D25" s="328"/>
      <c r="E25" s="328"/>
      <c r="F25" s="328"/>
      <c r="G25" s="237"/>
      <c r="H25" s="258"/>
    </row>
    <row r="26" spans="1:8">
      <c r="A26" s="323"/>
      <c r="B26" s="323"/>
      <c r="C26" s="328"/>
      <c r="D26" s="328"/>
      <c r="E26" s="328"/>
      <c r="F26" s="328"/>
      <c r="G26" s="237"/>
      <c r="H26" s="258"/>
    </row>
    <row r="27" spans="1:8">
      <c r="A27" s="323"/>
      <c r="B27" s="323"/>
      <c r="C27" s="328"/>
      <c r="D27" s="328"/>
      <c r="E27" s="328"/>
      <c r="F27" s="328"/>
      <c r="G27" s="237"/>
      <c r="H27" s="258"/>
    </row>
    <row r="28" spans="1:8">
      <c r="A28" s="323"/>
      <c r="B28" s="323"/>
      <c r="C28" s="328"/>
      <c r="D28" s="328"/>
      <c r="E28" s="328"/>
      <c r="F28" s="328"/>
      <c r="G28" s="237"/>
      <c r="H28" s="258"/>
    </row>
    <row r="29" spans="1:8">
      <c r="A29" s="323"/>
      <c r="B29" s="323"/>
      <c r="C29" s="328"/>
      <c r="D29" s="328"/>
      <c r="E29" s="328"/>
      <c r="F29" s="328"/>
      <c r="G29" s="237"/>
      <c r="H29" s="258"/>
    </row>
    <row r="30" spans="1:8">
      <c r="A30" s="323"/>
      <c r="B30" s="323"/>
      <c r="C30" s="328"/>
      <c r="D30" s="328"/>
      <c r="E30" s="328"/>
      <c r="F30" s="328"/>
      <c r="G30" s="237"/>
      <c r="H30" s="258"/>
    </row>
    <row r="31" spans="1:8" ht="16.5" customHeight="1">
      <c r="A31" s="323"/>
      <c r="B31" s="323"/>
      <c r="C31" s="328"/>
      <c r="D31" s="328"/>
      <c r="E31" s="328"/>
      <c r="F31" s="328"/>
      <c r="G31" s="237"/>
      <c r="H31" s="258"/>
    </row>
    <row r="32" spans="1:8">
      <c r="A32" s="323"/>
      <c r="B32" s="323"/>
      <c r="C32" s="328"/>
      <c r="D32" s="328"/>
      <c r="E32" s="328"/>
      <c r="F32" s="328"/>
      <c r="G32" s="237"/>
      <c r="H32" s="258"/>
    </row>
    <row r="33" spans="1:8">
      <c r="A33" s="323"/>
      <c r="B33" s="323"/>
      <c r="C33" s="328"/>
      <c r="D33" s="328"/>
      <c r="E33" s="328"/>
      <c r="F33" s="328"/>
      <c r="G33" s="237"/>
      <c r="H33" s="258"/>
    </row>
    <row r="34" spans="1:8">
      <c r="A34" s="323"/>
      <c r="B34" s="323"/>
      <c r="C34" s="328"/>
      <c r="D34" s="328"/>
      <c r="E34" s="328"/>
      <c r="F34" s="328"/>
      <c r="G34" s="237"/>
      <c r="H34" s="258"/>
    </row>
    <row r="35" spans="1:8">
      <c r="A35" s="324"/>
      <c r="B35" s="324"/>
      <c r="C35" s="328"/>
      <c r="D35" s="328"/>
      <c r="E35" s="327"/>
      <c r="F35" s="327"/>
      <c r="H35" s="258"/>
    </row>
    <row r="36" spans="1:8">
      <c r="B36" s="327"/>
      <c r="C36" s="327"/>
      <c r="D36" s="327"/>
      <c r="E36" s="327"/>
      <c r="F36" s="327"/>
      <c r="H36" s="258"/>
    </row>
    <row r="37" spans="1:8">
      <c r="H37" s="258"/>
    </row>
    <row r="38" spans="1:8">
      <c r="H38" s="258"/>
    </row>
    <row r="39" spans="1:8">
      <c r="H39" s="258"/>
    </row>
    <row r="40" spans="1:8">
      <c r="H40" s="258"/>
    </row>
    <row r="41" spans="1:8">
      <c r="H41" s="258"/>
    </row>
    <row r="42" spans="1:8">
      <c r="H42" s="258"/>
    </row>
    <row r="43" spans="1:8">
      <c r="H43" s="258"/>
    </row>
    <row r="44" spans="1:8">
      <c r="H44" s="258"/>
    </row>
    <row r="45" spans="1:8">
      <c r="H45" s="258"/>
    </row>
    <row r="46" spans="1:8">
      <c r="H46" s="258"/>
    </row>
    <row r="47" spans="1:8">
      <c r="H47" s="258"/>
    </row>
    <row r="48" spans="1:8">
      <c r="H48" s="258"/>
    </row>
    <row r="49" spans="8:8">
      <c r="H49" s="258"/>
    </row>
    <row r="50" spans="8:8">
      <c r="H50" s="258"/>
    </row>
    <row r="51" spans="8:8">
      <c r="H51" s="258"/>
    </row>
    <row r="52" spans="8:8">
      <c r="H52" s="258"/>
    </row>
    <row r="53" spans="8:8">
      <c r="H53" s="258"/>
    </row>
    <row r="54" spans="8:8">
      <c r="H54" s="258"/>
    </row>
    <row r="55" spans="8:8">
      <c r="H55" s="258"/>
    </row>
    <row r="56" spans="8:8">
      <c r="H56" s="258"/>
    </row>
    <row r="57" spans="8:8">
      <c r="H57" s="258"/>
    </row>
    <row r="58" spans="8:8">
      <c r="H58" s="258"/>
    </row>
    <row r="59" spans="8:8">
      <c r="H59" s="258"/>
    </row>
    <row r="60" spans="8:8">
      <c r="H60" s="258"/>
    </row>
    <row r="61" spans="8:8">
      <c r="H61" s="258"/>
    </row>
    <row r="62" spans="8:8">
      <c r="H62" s="258"/>
    </row>
    <row r="63" spans="8:8">
      <c r="H63" s="258"/>
    </row>
    <row r="64" spans="8:8">
      <c r="H64" s="258"/>
    </row>
    <row r="65" spans="8:8">
      <c r="H65" s="258"/>
    </row>
    <row r="66" spans="8:8">
      <c r="H66" s="258"/>
    </row>
    <row r="67" spans="8:8">
      <c r="H67" s="258"/>
    </row>
    <row r="68" spans="8:8">
      <c r="H68" s="258"/>
    </row>
    <row r="69" spans="8:8">
      <c r="H69" s="258"/>
    </row>
    <row r="70" spans="8:8">
      <c r="H70" s="258"/>
    </row>
    <row r="71" spans="8:8">
      <c r="H71" s="258"/>
    </row>
    <row r="72" spans="8:8">
      <c r="H72" s="258"/>
    </row>
    <row r="73" spans="8:8">
      <c r="H73" s="258"/>
    </row>
    <row r="74" spans="8:8">
      <c r="H74" s="258"/>
    </row>
    <row r="75" spans="8:8">
      <c r="H75" s="258"/>
    </row>
    <row r="76" spans="8:8">
      <c r="H76" s="258"/>
    </row>
    <row r="77" spans="8:8">
      <c r="H77" s="258"/>
    </row>
    <row r="78" spans="8:8">
      <c r="H78" s="258"/>
    </row>
    <row r="79" spans="8:8">
      <c r="H79" s="258"/>
    </row>
    <row r="80" spans="8:8">
      <c r="H80" s="258"/>
    </row>
    <row r="81" spans="8:8">
      <c r="H81" s="258"/>
    </row>
    <row r="82" spans="8:8">
      <c r="H82" s="258"/>
    </row>
    <row r="83" spans="8:8">
      <c r="H83" s="258"/>
    </row>
    <row r="84" spans="8:8">
      <c r="H84" s="258"/>
    </row>
    <row r="85" spans="8:8">
      <c r="H85" s="258"/>
    </row>
    <row r="86" spans="8:8">
      <c r="H86" s="258"/>
    </row>
    <row r="87" spans="8:8">
      <c r="H87" s="258"/>
    </row>
    <row r="88" spans="8:8">
      <c r="H88" s="258"/>
    </row>
    <row r="89" spans="8:8">
      <c r="H89" s="258"/>
    </row>
    <row r="90" spans="8:8">
      <c r="H90" s="258"/>
    </row>
    <row r="91" spans="8:8">
      <c r="H91" s="258"/>
    </row>
    <row r="92" spans="8:8">
      <c r="H92" s="258"/>
    </row>
    <row r="93" spans="8:8">
      <c r="H93" s="258"/>
    </row>
    <row r="94" spans="8:8">
      <c r="H94" s="258"/>
    </row>
    <row r="95" spans="8:8">
      <c r="H95" s="258"/>
    </row>
    <row r="96" spans="8:8">
      <c r="H96" s="258"/>
    </row>
    <row r="97" spans="8:8">
      <c r="H97" s="258"/>
    </row>
    <row r="98" spans="8:8">
      <c r="H98" s="258"/>
    </row>
    <row r="99" spans="8:8">
      <c r="H99" s="258"/>
    </row>
    <row r="100" spans="8:8">
      <c r="H100" s="258"/>
    </row>
    <row r="101" spans="8:8">
      <c r="H101" s="258"/>
    </row>
    <row r="102" spans="8:8">
      <c r="H102" s="258"/>
    </row>
    <row r="103" spans="8:8">
      <c r="H103" s="258"/>
    </row>
    <row r="104" spans="8:8">
      <c r="H104" s="258"/>
    </row>
    <row r="105" spans="8:8">
      <c r="H105" s="258"/>
    </row>
    <row r="106" spans="8:8">
      <c r="H106" s="258"/>
    </row>
    <row r="107" spans="8:8">
      <c r="H107" s="258"/>
    </row>
    <row r="108" spans="8:8">
      <c r="H108" s="258"/>
    </row>
    <row r="109" spans="8:8">
      <c r="H109" s="258"/>
    </row>
    <row r="110" spans="8:8">
      <c r="H110" s="258"/>
    </row>
    <row r="111" spans="8:8">
      <c r="H111" s="258"/>
    </row>
    <row r="112" spans="8:8">
      <c r="H112" s="258"/>
    </row>
    <row r="113" spans="8:8">
      <c r="H113" s="258"/>
    </row>
    <row r="114" spans="8:8">
      <c r="H114" s="258"/>
    </row>
    <row r="115" spans="8:8">
      <c r="H115" s="258"/>
    </row>
    <row r="116" spans="8:8">
      <c r="H116" s="258"/>
    </row>
    <row r="117" spans="8:8">
      <c r="H117" s="258"/>
    </row>
    <row r="118" spans="8:8">
      <c r="H118" s="258"/>
    </row>
    <row r="119" spans="8:8">
      <c r="H119" s="258"/>
    </row>
    <row r="120" spans="8:8">
      <c r="H120" s="258"/>
    </row>
    <row r="121" spans="8:8">
      <c r="H121" s="258"/>
    </row>
    <row r="122" spans="8:8">
      <c r="H122" s="258"/>
    </row>
    <row r="123" spans="8:8">
      <c r="H123" s="258"/>
    </row>
    <row r="124" spans="8:8">
      <c r="H124" s="258"/>
    </row>
    <row r="125" spans="8:8">
      <c r="H125" s="258"/>
    </row>
    <row r="126" spans="8:8">
      <c r="H126" s="258"/>
    </row>
    <row r="127" spans="8:8">
      <c r="H127" s="258"/>
    </row>
    <row r="128" spans="8:8">
      <c r="H128" s="258"/>
    </row>
    <row r="129" spans="8:8">
      <c r="H129" s="258"/>
    </row>
    <row r="130" spans="8:8">
      <c r="H130" s="258"/>
    </row>
    <row r="131" spans="8:8">
      <c r="H131" s="258"/>
    </row>
    <row r="132" spans="8:8">
      <c r="H132" s="258"/>
    </row>
    <row r="133" spans="8:8">
      <c r="H133" s="258"/>
    </row>
    <row r="134" spans="8:8">
      <c r="H134" s="258"/>
    </row>
    <row r="135" spans="8:8">
      <c r="H135" s="258"/>
    </row>
    <row r="136" spans="8:8">
      <c r="H136" s="258"/>
    </row>
    <row r="137" spans="8:8">
      <c r="H137" s="258"/>
    </row>
    <row r="138" spans="8:8">
      <c r="H138" s="258"/>
    </row>
    <row r="139" spans="8:8">
      <c r="H139" s="258"/>
    </row>
    <row r="140" spans="8:8">
      <c r="H140" s="258"/>
    </row>
    <row r="141" spans="8:8">
      <c r="H141" s="258"/>
    </row>
    <row r="142" spans="8:8">
      <c r="H142" s="258"/>
    </row>
    <row r="143" spans="8:8">
      <c r="H143" s="258"/>
    </row>
    <row r="144" spans="8:8">
      <c r="H144" s="258"/>
    </row>
    <row r="145" spans="8:8">
      <c r="H145" s="258"/>
    </row>
    <row r="146" spans="8:8">
      <c r="H146" s="258"/>
    </row>
    <row r="147" spans="8:8">
      <c r="H147" s="258"/>
    </row>
    <row r="148" spans="8:8">
      <c r="H148" s="258"/>
    </row>
    <row r="149" spans="8:8">
      <c r="H149" s="258"/>
    </row>
    <row r="150" spans="8:8">
      <c r="H150" s="258"/>
    </row>
    <row r="151" spans="8:8">
      <c r="H151" s="258"/>
    </row>
    <row r="152" spans="8:8">
      <c r="H152" s="258"/>
    </row>
    <row r="153" spans="8:8">
      <c r="H153" s="258"/>
    </row>
    <row r="154" spans="8:8">
      <c r="H154" s="258"/>
    </row>
    <row r="155" spans="8:8">
      <c r="H155" s="258"/>
    </row>
    <row r="156" spans="8:8">
      <c r="H156" s="258"/>
    </row>
    <row r="157" spans="8:8">
      <c r="H157" s="258"/>
    </row>
    <row r="158" spans="8:8">
      <c r="H158" s="258"/>
    </row>
    <row r="159" spans="8:8">
      <c r="H159" s="258"/>
    </row>
    <row r="160" spans="8:8">
      <c r="H160" s="258"/>
    </row>
    <row r="161" spans="8:8">
      <c r="H161" s="258"/>
    </row>
    <row r="162" spans="8:8">
      <c r="H162" s="258"/>
    </row>
    <row r="163" spans="8:8">
      <c r="H163" s="258"/>
    </row>
    <row r="164" spans="8:8">
      <c r="H164" s="258"/>
    </row>
    <row r="165" spans="8:8">
      <c r="H165" s="258"/>
    </row>
    <row r="166" spans="8:8">
      <c r="H166" s="258"/>
    </row>
    <row r="167" spans="8:8">
      <c r="H167" s="258"/>
    </row>
    <row r="168" spans="8:8">
      <c r="H168" s="258"/>
    </row>
    <row r="169" spans="8:8">
      <c r="H169" s="258"/>
    </row>
    <row r="170" spans="8:8">
      <c r="H170" s="258"/>
    </row>
    <row r="171" spans="8:8">
      <c r="H171" s="258"/>
    </row>
    <row r="172" spans="8:8">
      <c r="H172" s="258"/>
    </row>
    <row r="173" spans="8:8">
      <c r="H173" s="258"/>
    </row>
    <row r="174" spans="8:8">
      <c r="H174" s="258"/>
    </row>
    <row r="175" spans="8:8">
      <c r="H175" s="258"/>
    </row>
    <row r="176" spans="8:8">
      <c r="H176" s="258"/>
    </row>
    <row r="177" spans="8:8">
      <c r="H177" s="258"/>
    </row>
    <row r="178" spans="8:8">
      <c r="H178" s="258"/>
    </row>
    <row r="179" spans="8:8">
      <c r="H179" s="258"/>
    </row>
    <row r="180" spans="8:8">
      <c r="H180" s="258"/>
    </row>
    <row r="181" spans="8:8">
      <c r="H181" s="258"/>
    </row>
    <row r="182" spans="8:8">
      <c r="H182" s="258"/>
    </row>
    <row r="183" spans="8:8">
      <c r="H183" s="258"/>
    </row>
    <row r="184" spans="8:8">
      <c r="H184" s="258"/>
    </row>
    <row r="185" spans="8:8">
      <c r="H185" s="258"/>
    </row>
    <row r="186" spans="8:8">
      <c r="H186" s="258"/>
    </row>
    <row r="187" spans="8:8">
      <c r="H187" s="258"/>
    </row>
    <row r="188" spans="8:8">
      <c r="H188" s="258"/>
    </row>
    <row r="189" spans="8:8">
      <c r="H189" s="258"/>
    </row>
    <row r="190" spans="8:8">
      <c r="H190" s="258"/>
    </row>
    <row r="191" spans="8:8">
      <c r="H191" s="258"/>
    </row>
    <row r="192" spans="8:8">
      <c r="H192" s="258"/>
    </row>
    <row r="193" spans="8:8">
      <c r="H193" s="258"/>
    </row>
    <row r="194" spans="8:8">
      <c r="H194" s="258"/>
    </row>
    <row r="195" spans="8:8">
      <c r="H195" s="258"/>
    </row>
    <row r="196" spans="8:8">
      <c r="H196" s="258"/>
    </row>
    <row r="197" spans="8:8">
      <c r="H197" s="258"/>
    </row>
    <row r="198" spans="8:8">
      <c r="H198" s="258"/>
    </row>
    <row r="199" spans="8:8">
      <c r="H199" s="258"/>
    </row>
    <row r="200" spans="8:8">
      <c r="H200" s="258"/>
    </row>
    <row r="201" spans="8:8">
      <c r="H201" s="258"/>
    </row>
    <row r="202" spans="8:8">
      <c r="H202" s="258"/>
    </row>
    <row r="203" spans="8:8">
      <c r="H203" s="258"/>
    </row>
    <row r="204" spans="8:8">
      <c r="H204" s="258"/>
    </row>
    <row r="205" spans="8:8">
      <c r="H205" s="258"/>
    </row>
    <row r="206" spans="8:8">
      <c r="H206" s="258"/>
    </row>
    <row r="207" spans="8:8">
      <c r="H207" s="258"/>
    </row>
    <row r="208" spans="8:8">
      <c r="H208" s="258"/>
    </row>
    <row r="209" spans="8:8">
      <c r="H209" s="258"/>
    </row>
    <row r="210" spans="8:8">
      <c r="H210" s="258"/>
    </row>
    <row r="211" spans="8:8">
      <c r="H211" s="258"/>
    </row>
    <row r="212" spans="8:8">
      <c r="H212" s="258"/>
    </row>
    <row r="213" spans="8:8">
      <c r="H213" s="258"/>
    </row>
    <row r="214" spans="8:8">
      <c r="H214" s="258"/>
    </row>
    <row r="215" spans="8:8">
      <c r="H215" s="258"/>
    </row>
    <row r="216" spans="8:8">
      <c r="H216" s="258"/>
    </row>
    <row r="217" spans="8:8">
      <c r="H217" s="258"/>
    </row>
    <row r="218" spans="8:8">
      <c r="H218" s="258"/>
    </row>
    <row r="219" spans="8:8">
      <c r="H219" s="258"/>
    </row>
    <row r="220" spans="8:8">
      <c r="H220" s="258"/>
    </row>
    <row r="221" spans="8:8">
      <c r="H221" s="258"/>
    </row>
    <row r="222" spans="8:8">
      <c r="H222" s="258"/>
    </row>
    <row r="223" spans="8:8">
      <c r="H223" s="258"/>
    </row>
    <row r="224" spans="8:8">
      <c r="H224" s="258"/>
    </row>
    <row r="225" spans="8:8">
      <c r="H225" s="258"/>
    </row>
    <row r="226" spans="8:8">
      <c r="H226" s="258"/>
    </row>
    <row r="227" spans="8:8">
      <c r="H227" s="258"/>
    </row>
    <row r="228" spans="8:8">
      <c r="H228" s="258"/>
    </row>
    <row r="229" spans="8:8">
      <c r="H229" s="258"/>
    </row>
    <row r="230" spans="8:8">
      <c r="H230" s="258"/>
    </row>
    <row r="231" spans="8:8">
      <c r="H231" s="258"/>
    </row>
    <row r="232" spans="8:8">
      <c r="H232" s="258"/>
    </row>
    <row r="233" spans="8:8">
      <c r="H233" s="258"/>
    </row>
    <row r="234" spans="8:8">
      <c r="H234" s="258"/>
    </row>
    <row r="235" spans="8:8">
      <c r="H235" s="258"/>
    </row>
    <row r="236" spans="8:8">
      <c r="H236" s="258"/>
    </row>
    <row r="237" spans="8:8">
      <c r="H237" s="258"/>
    </row>
    <row r="238" spans="8:8">
      <c r="H238" s="258"/>
    </row>
    <row r="239" spans="8:8">
      <c r="H239" s="258"/>
    </row>
    <row r="240" spans="8:8">
      <c r="H240" s="258"/>
    </row>
    <row r="241" spans="8:8">
      <c r="H241" s="258"/>
    </row>
    <row r="242" spans="8:8">
      <c r="H242" s="258"/>
    </row>
    <row r="243" spans="8:8">
      <c r="H243" s="258"/>
    </row>
    <row r="244" spans="8:8">
      <c r="H244" s="258"/>
    </row>
    <row r="245" spans="8:8">
      <c r="H245" s="258"/>
    </row>
    <row r="246" spans="8:8">
      <c r="H246" s="258"/>
    </row>
    <row r="247" spans="8:8">
      <c r="H247" s="258"/>
    </row>
    <row r="248" spans="8:8">
      <c r="H248" s="258"/>
    </row>
    <row r="249" spans="8:8">
      <c r="H249" s="258"/>
    </row>
    <row r="250" spans="8:8">
      <c r="H250" s="258"/>
    </row>
    <row r="251" spans="8:8">
      <c r="H251" s="258"/>
    </row>
    <row r="252" spans="8:8">
      <c r="H252" s="258"/>
    </row>
    <row r="253" spans="8:8">
      <c r="H253" s="258"/>
    </row>
    <row r="254" spans="8:8">
      <c r="H254" s="258"/>
    </row>
    <row r="255" spans="8:8">
      <c r="H255" s="258"/>
    </row>
    <row r="256" spans="8:8">
      <c r="H256" s="258"/>
    </row>
    <row r="257" spans="8:8">
      <c r="H257" s="258"/>
    </row>
    <row r="258" spans="8:8">
      <c r="H258" s="258"/>
    </row>
    <row r="259" spans="8:8">
      <c r="H259" s="258"/>
    </row>
    <row r="260" spans="8:8">
      <c r="H260" s="258"/>
    </row>
    <row r="261" spans="8:8">
      <c r="H261" s="258"/>
    </row>
    <row r="262" spans="8:8">
      <c r="H262" s="258"/>
    </row>
    <row r="263" spans="8:8">
      <c r="H263" s="258"/>
    </row>
    <row r="264" spans="8:8">
      <c r="H264" s="258"/>
    </row>
    <row r="265" spans="8:8">
      <c r="H265" s="258"/>
    </row>
    <row r="266" spans="8:8">
      <c r="H266" s="258"/>
    </row>
    <row r="267" spans="8:8">
      <c r="H267" s="258"/>
    </row>
    <row r="268" spans="8:8">
      <c r="H268" s="258"/>
    </row>
    <row r="269" spans="8:8">
      <c r="H269" s="258"/>
    </row>
    <row r="270" spans="8:8">
      <c r="H270" s="258"/>
    </row>
    <row r="271" spans="8:8">
      <c r="H271" s="258"/>
    </row>
    <row r="272" spans="8:8">
      <c r="H272" s="258"/>
    </row>
    <row r="273" spans="8:8">
      <c r="H273" s="258"/>
    </row>
    <row r="274" spans="8:8">
      <c r="H274" s="258"/>
    </row>
    <row r="275" spans="8:8">
      <c r="H275" s="258"/>
    </row>
    <row r="276" spans="8:8">
      <c r="H276" s="258"/>
    </row>
    <row r="277" spans="8:8">
      <c r="H277" s="258"/>
    </row>
    <row r="278" spans="8:8">
      <c r="H278" s="258"/>
    </row>
    <row r="279" spans="8:8">
      <c r="H279" s="258"/>
    </row>
    <row r="280" spans="8:8">
      <c r="H280" s="258"/>
    </row>
    <row r="281" spans="8:8">
      <c r="H281" s="258"/>
    </row>
    <row r="282" spans="8:8">
      <c r="H282" s="258"/>
    </row>
    <row r="283" spans="8:8">
      <c r="H283" s="258"/>
    </row>
    <row r="284" spans="8:8">
      <c r="H284" s="258"/>
    </row>
    <row r="285" spans="8:8">
      <c r="H285" s="258"/>
    </row>
    <row r="286" spans="8:8">
      <c r="H286" s="258"/>
    </row>
    <row r="287" spans="8:8">
      <c r="H287" s="258"/>
    </row>
    <row r="288" spans="8:8">
      <c r="H288" s="258"/>
    </row>
    <row r="289" spans="8:8">
      <c r="H289" s="258"/>
    </row>
    <row r="290" spans="8:8">
      <c r="H290" s="258"/>
    </row>
    <row r="291" spans="8:8">
      <c r="H291" s="258"/>
    </row>
    <row r="292" spans="8:8">
      <c r="H292" s="258"/>
    </row>
    <row r="293" spans="8:8">
      <c r="H293" s="258"/>
    </row>
    <row r="294" spans="8:8">
      <c r="H294" s="258"/>
    </row>
    <row r="295" spans="8:8">
      <c r="H295" s="258"/>
    </row>
    <row r="296" spans="8:8">
      <c r="H296" s="258"/>
    </row>
    <row r="297" spans="8:8">
      <c r="H297" s="258"/>
    </row>
    <row r="298" spans="8:8">
      <c r="H298" s="258"/>
    </row>
    <row r="299" spans="8:8">
      <c r="H299" s="258"/>
    </row>
    <row r="300" spans="8:8">
      <c r="H300" s="258"/>
    </row>
    <row r="301" spans="8:8">
      <c r="H301" s="258"/>
    </row>
    <row r="302" spans="8:8">
      <c r="H302" s="258"/>
    </row>
    <row r="303" spans="8:8">
      <c r="H303" s="258"/>
    </row>
    <row r="304" spans="8:8">
      <c r="H304" s="258"/>
    </row>
    <row r="305" spans="8:8">
      <c r="H305" s="258"/>
    </row>
    <row r="306" spans="8:8">
      <c r="H306" s="258"/>
    </row>
    <row r="307" spans="8:8">
      <c r="H307" s="258"/>
    </row>
    <row r="308" spans="8:8">
      <c r="H308" s="258"/>
    </row>
    <row r="309" spans="8:8">
      <c r="H309" s="258"/>
    </row>
    <row r="310" spans="8:8">
      <c r="H310" s="258"/>
    </row>
    <row r="311" spans="8:8">
      <c r="H311" s="258"/>
    </row>
    <row r="312" spans="8:8">
      <c r="H312" s="258"/>
    </row>
    <row r="313" spans="8:8">
      <c r="H313" s="258"/>
    </row>
    <row r="314" spans="8:8">
      <c r="H314" s="258"/>
    </row>
    <row r="315" spans="8:8">
      <c r="H315" s="258"/>
    </row>
    <row r="316" spans="8:8">
      <c r="H316" s="258"/>
    </row>
    <row r="317" spans="8:8">
      <c r="H317" s="258"/>
    </row>
    <row r="318" spans="8:8">
      <c r="H318" s="258"/>
    </row>
    <row r="319" spans="8:8">
      <c r="H319" s="258"/>
    </row>
    <row r="320" spans="8:8">
      <c r="H320" s="258"/>
    </row>
    <row r="321" spans="8:8">
      <c r="H321" s="258"/>
    </row>
    <row r="322" spans="8:8">
      <c r="H322" s="258"/>
    </row>
    <row r="323" spans="8:8">
      <c r="H323" s="258"/>
    </row>
    <row r="324" spans="8:8">
      <c r="H324" s="258"/>
    </row>
    <row r="325" spans="8:8">
      <c r="H325" s="258"/>
    </row>
    <row r="326" spans="8:8">
      <c r="H326" s="258"/>
    </row>
    <row r="327" spans="8:8">
      <c r="H327" s="258"/>
    </row>
    <row r="328" spans="8:8">
      <c r="H328" s="258"/>
    </row>
    <row r="329" spans="8:8">
      <c r="H329" s="258"/>
    </row>
    <row r="330" spans="8:8">
      <c r="H330" s="258"/>
    </row>
    <row r="331" spans="8:8">
      <c r="H331" s="258"/>
    </row>
    <row r="332" spans="8:8">
      <c r="H332" s="258"/>
    </row>
    <row r="333" spans="8:8">
      <c r="H333" s="258"/>
    </row>
    <row r="334" spans="8:8">
      <c r="H334" s="258"/>
    </row>
    <row r="335" spans="8:8">
      <c r="H335" s="258"/>
    </row>
    <row r="336" spans="8:8">
      <c r="H336" s="258"/>
    </row>
    <row r="337" spans="8:8">
      <c r="H337" s="258"/>
    </row>
    <row r="338" spans="8:8">
      <c r="H338" s="258"/>
    </row>
    <row r="339" spans="8:8">
      <c r="H339" s="258"/>
    </row>
    <row r="340" spans="8:8">
      <c r="H340" s="258"/>
    </row>
    <row r="341" spans="8:8">
      <c r="H341" s="258"/>
    </row>
    <row r="342" spans="8:8">
      <c r="H342" s="258"/>
    </row>
    <row r="343" spans="8:8">
      <c r="H343" s="258"/>
    </row>
    <row r="344" spans="8:8">
      <c r="H344" s="258"/>
    </row>
    <row r="345" spans="8:8">
      <c r="H345" s="258"/>
    </row>
    <row r="346" spans="8:8">
      <c r="H346" s="258"/>
    </row>
    <row r="347" spans="8:8">
      <c r="H347" s="258"/>
    </row>
    <row r="348" spans="8:8">
      <c r="H348" s="258"/>
    </row>
    <row r="349" spans="8:8">
      <c r="H349" s="258"/>
    </row>
    <row r="350" spans="8:8">
      <c r="H350" s="258"/>
    </row>
    <row r="351" spans="8:8">
      <c r="H351" s="258"/>
    </row>
    <row r="352" spans="8:8">
      <c r="H352" s="258"/>
    </row>
    <row r="353" spans="8:8">
      <c r="H353" s="258"/>
    </row>
    <row r="354" spans="8:8">
      <c r="H354" s="258"/>
    </row>
    <row r="355" spans="8:8">
      <c r="H355" s="258"/>
    </row>
    <row r="356" spans="8:8">
      <c r="H356" s="258"/>
    </row>
    <row r="357" spans="8:8">
      <c r="H357" s="258"/>
    </row>
    <row r="358" spans="8:8">
      <c r="H358" s="258"/>
    </row>
    <row r="359" spans="8:8">
      <c r="H359" s="258"/>
    </row>
    <row r="360" spans="8:8">
      <c r="H360" s="258"/>
    </row>
    <row r="361" spans="8:8">
      <c r="H361" s="258"/>
    </row>
    <row r="362" spans="8:8">
      <c r="H362" s="258"/>
    </row>
    <row r="363" spans="8:8">
      <c r="H363" s="258"/>
    </row>
    <row r="364" spans="8:8">
      <c r="H364" s="258"/>
    </row>
    <row r="365" spans="8:8">
      <c r="H365" s="258"/>
    </row>
    <row r="366" spans="8:8">
      <c r="H366" s="258"/>
    </row>
    <row r="367" spans="8:8">
      <c r="H367" s="258"/>
    </row>
    <row r="368" spans="8:8">
      <c r="H368" s="258"/>
    </row>
    <row r="369" spans="8:8">
      <c r="H369" s="258"/>
    </row>
    <row r="370" spans="8:8">
      <c r="H370" s="258"/>
    </row>
    <row r="371" spans="8:8">
      <c r="H371" s="258"/>
    </row>
    <row r="372" spans="8:8">
      <c r="H372" s="258"/>
    </row>
    <row r="373" spans="8:8">
      <c r="H373" s="258"/>
    </row>
    <row r="374" spans="8:8">
      <c r="H374" s="258"/>
    </row>
    <row r="375" spans="8:8">
      <c r="H375" s="258"/>
    </row>
    <row r="376" spans="8:8">
      <c r="H376" s="258"/>
    </row>
    <row r="377" spans="8:8">
      <c r="H377" s="258"/>
    </row>
    <row r="378" spans="8:8">
      <c r="H378" s="258"/>
    </row>
    <row r="379" spans="8:8">
      <c r="H379" s="258"/>
    </row>
    <row r="380" spans="8:8">
      <c r="H380" s="258"/>
    </row>
    <row r="381" spans="8:8">
      <c r="H381" s="258"/>
    </row>
    <row r="382" spans="8:8">
      <c r="H382" s="258"/>
    </row>
    <row r="383" spans="8:8">
      <c r="H383" s="258"/>
    </row>
    <row r="384" spans="8:8">
      <c r="H384" s="258"/>
    </row>
    <row r="385" spans="8:8">
      <c r="H385" s="258"/>
    </row>
    <row r="386" spans="8:8">
      <c r="H386" s="258"/>
    </row>
    <row r="387" spans="8:8">
      <c r="H387" s="258"/>
    </row>
    <row r="388" spans="8:8">
      <c r="H388" s="258"/>
    </row>
    <row r="389" spans="8:8">
      <c r="H389" s="258"/>
    </row>
    <row r="390" spans="8:8">
      <c r="H390" s="258"/>
    </row>
    <row r="391" spans="8:8">
      <c r="H391" s="258"/>
    </row>
    <row r="392" spans="8:8">
      <c r="H392" s="258"/>
    </row>
    <row r="393" spans="8:8">
      <c r="H393" s="258"/>
    </row>
    <row r="394" spans="8:8">
      <c r="H394" s="258"/>
    </row>
    <row r="395" spans="8:8">
      <c r="H395" s="258"/>
    </row>
    <row r="396" spans="8:8">
      <c r="H396" s="258"/>
    </row>
    <row r="397" spans="8:8">
      <c r="H397" s="258"/>
    </row>
    <row r="398" spans="8:8">
      <c r="H398" s="258"/>
    </row>
    <row r="399" spans="8:8">
      <c r="H399" s="258"/>
    </row>
    <row r="400" spans="8:8">
      <c r="H400" s="258"/>
    </row>
    <row r="401" spans="8:8">
      <c r="H401" s="258"/>
    </row>
    <row r="402" spans="8:8">
      <c r="H402" s="258"/>
    </row>
    <row r="403" spans="8:8">
      <c r="H403" s="258"/>
    </row>
    <row r="404" spans="8:8">
      <c r="H404" s="258"/>
    </row>
    <row r="405" spans="8:8">
      <c r="H405" s="258"/>
    </row>
    <row r="406" spans="8:8">
      <c r="H406" s="258"/>
    </row>
    <row r="407" spans="8:8">
      <c r="H407" s="258"/>
    </row>
    <row r="408" spans="8:8">
      <c r="H408" s="258"/>
    </row>
    <row r="409" spans="8:8">
      <c r="H409" s="258"/>
    </row>
    <row r="410" spans="8:8">
      <c r="H410" s="258"/>
    </row>
    <row r="411" spans="8:8">
      <c r="H411" s="258"/>
    </row>
    <row r="412" spans="8:8">
      <c r="H412" s="258"/>
    </row>
    <row r="413" spans="8:8">
      <c r="H413" s="258"/>
    </row>
    <row r="414" spans="8:8">
      <c r="H414" s="258"/>
    </row>
    <row r="415" spans="8:8">
      <c r="H415" s="258"/>
    </row>
    <row r="416" spans="8:8">
      <c r="H416" s="258"/>
    </row>
    <row r="417" spans="8:8">
      <c r="H417" s="258"/>
    </row>
    <row r="418" spans="8:8">
      <c r="H418" s="258"/>
    </row>
    <row r="419" spans="8:8">
      <c r="H419" s="258"/>
    </row>
    <row r="420" spans="8:8">
      <c r="H420" s="258"/>
    </row>
    <row r="421" spans="8:8">
      <c r="H421" s="258"/>
    </row>
    <row r="422" spans="8:8">
      <c r="H422" s="258"/>
    </row>
    <row r="423" spans="8:8">
      <c r="H423" s="258"/>
    </row>
    <row r="424" spans="8:8">
      <c r="H424" s="258"/>
    </row>
    <row r="425" spans="8:8">
      <c r="H425" s="258"/>
    </row>
    <row r="426" spans="8:8">
      <c r="H426" s="258"/>
    </row>
    <row r="427" spans="8:8">
      <c r="H427" s="258"/>
    </row>
    <row r="428" spans="8:8">
      <c r="H428" s="258"/>
    </row>
    <row r="429" spans="8:8">
      <c r="H429" s="258"/>
    </row>
    <row r="430" spans="8:8">
      <c r="H430" s="258"/>
    </row>
    <row r="431" spans="8:8">
      <c r="H431" s="258"/>
    </row>
    <row r="432" spans="8:8">
      <c r="H432" s="258"/>
    </row>
    <row r="433" spans="8:8">
      <c r="H433" s="258"/>
    </row>
    <row r="434" spans="8:8">
      <c r="H434" s="258"/>
    </row>
    <row r="435" spans="8:8">
      <c r="H435" s="258"/>
    </row>
    <row r="436" spans="8:8">
      <c r="H436" s="258"/>
    </row>
    <row r="437" spans="8:8">
      <c r="H437" s="258"/>
    </row>
    <row r="438" spans="8:8">
      <c r="H438" s="258"/>
    </row>
    <row r="439" spans="8:8">
      <c r="H439" s="258"/>
    </row>
    <row r="440" spans="8:8">
      <c r="H440" s="258"/>
    </row>
    <row r="441" spans="8:8">
      <c r="H441" s="258"/>
    </row>
    <row r="442" spans="8:8">
      <c r="H442" s="258"/>
    </row>
    <row r="443" spans="8:8">
      <c r="H443" s="258"/>
    </row>
    <row r="444" spans="8:8">
      <c r="H444" s="258"/>
    </row>
    <row r="445" spans="8:8">
      <c r="H445" s="258"/>
    </row>
    <row r="446" spans="8:8">
      <c r="H446" s="258"/>
    </row>
    <row r="447" spans="8:8">
      <c r="H447" s="258"/>
    </row>
    <row r="448" spans="8:8">
      <c r="H448" s="258"/>
    </row>
    <row r="449" spans="8:8">
      <c r="H449" s="258"/>
    </row>
    <row r="450" spans="8:8">
      <c r="H450" s="258"/>
    </row>
    <row r="451" spans="8:8">
      <c r="H451" s="258"/>
    </row>
    <row r="452" spans="8:8">
      <c r="H452" s="258"/>
    </row>
    <row r="453" spans="8:8">
      <c r="H453" s="258"/>
    </row>
    <row r="454" spans="8:8">
      <c r="H454" s="258"/>
    </row>
    <row r="455" spans="8:8">
      <c r="H455" s="258"/>
    </row>
    <row r="456" spans="8:8">
      <c r="H456" s="258"/>
    </row>
    <row r="457" spans="8:8">
      <c r="H457" s="258"/>
    </row>
    <row r="458" spans="8:8">
      <c r="H458" s="258"/>
    </row>
    <row r="459" spans="8:8">
      <c r="H459" s="258"/>
    </row>
    <row r="460" spans="8:8">
      <c r="H460" s="258"/>
    </row>
    <row r="461" spans="8:8">
      <c r="H461" s="258"/>
    </row>
    <row r="462" spans="8:8">
      <c r="H462" s="258"/>
    </row>
    <row r="463" spans="8:8">
      <c r="H463" s="258"/>
    </row>
    <row r="464" spans="8:8">
      <c r="H464" s="258"/>
    </row>
    <row r="465" spans="8:8">
      <c r="H465" s="258"/>
    </row>
    <row r="466" spans="8:8">
      <c r="H466" s="258"/>
    </row>
    <row r="467" spans="8:8">
      <c r="H467" s="258"/>
    </row>
    <row r="468" spans="8:8">
      <c r="H468" s="258"/>
    </row>
    <row r="469" spans="8:8">
      <c r="H469" s="258"/>
    </row>
    <row r="470" spans="8:8">
      <c r="H470" s="258"/>
    </row>
    <row r="471" spans="8:8">
      <c r="H471" s="258"/>
    </row>
    <row r="472" spans="8:8">
      <c r="H472" s="258"/>
    </row>
    <row r="473" spans="8:8">
      <c r="H473" s="258"/>
    </row>
    <row r="474" spans="8:8">
      <c r="H474" s="258"/>
    </row>
    <row r="475" spans="8:8">
      <c r="H475" s="258"/>
    </row>
    <row r="476" spans="8:8">
      <c r="H476" s="258"/>
    </row>
    <row r="477" spans="8:8">
      <c r="H477" s="258"/>
    </row>
    <row r="478" spans="8:8">
      <c r="H478" s="258"/>
    </row>
    <row r="479" spans="8:8">
      <c r="H479" s="258"/>
    </row>
    <row r="480" spans="8:8">
      <c r="H480" s="258"/>
    </row>
    <row r="481" spans="8:8">
      <c r="H481" s="258"/>
    </row>
    <row r="482" spans="8:8">
      <c r="H482" s="258"/>
    </row>
    <row r="483" spans="8:8">
      <c r="H483" s="258"/>
    </row>
    <row r="484" spans="8:8">
      <c r="H484" s="258"/>
    </row>
    <row r="485" spans="8:8">
      <c r="H485" s="258"/>
    </row>
    <row r="486" spans="8:8">
      <c r="H486" s="258"/>
    </row>
    <row r="487" spans="8:8">
      <c r="H487" s="258"/>
    </row>
    <row r="488" spans="8:8">
      <c r="H488" s="258"/>
    </row>
    <row r="489" spans="8:8">
      <c r="H489" s="258"/>
    </row>
    <row r="490" spans="8:8">
      <c r="H490" s="258"/>
    </row>
    <row r="491" spans="8:8">
      <c r="H491" s="258"/>
    </row>
    <row r="492" spans="8:8">
      <c r="H492" s="258"/>
    </row>
    <row r="493" spans="8:8">
      <c r="H493" s="258"/>
    </row>
    <row r="494" spans="8:8">
      <c r="H494" s="258"/>
    </row>
    <row r="495" spans="8:8">
      <c r="H495" s="258"/>
    </row>
    <row r="496" spans="8:8">
      <c r="H496" s="258"/>
    </row>
    <row r="497" spans="8:8">
      <c r="H497" s="258"/>
    </row>
    <row r="498" spans="8:8">
      <c r="H498" s="258"/>
    </row>
    <row r="499" spans="8:8">
      <c r="H499" s="258"/>
    </row>
    <row r="500" spans="8:8">
      <c r="H500" s="258"/>
    </row>
    <row r="501" spans="8:8">
      <c r="H501" s="258"/>
    </row>
    <row r="502" spans="8:8">
      <c r="H502" s="258"/>
    </row>
    <row r="503" spans="8:8">
      <c r="H503" s="258"/>
    </row>
    <row r="504" spans="8:8">
      <c r="H504" s="258"/>
    </row>
    <row r="505" spans="8:8">
      <c r="H505" s="258"/>
    </row>
    <row r="506" spans="8:8">
      <c r="H506" s="258"/>
    </row>
    <row r="507" spans="8:8">
      <c r="H507" s="258"/>
    </row>
    <row r="508" spans="8:8">
      <c r="H508" s="258"/>
    </row>
    <row r="509" spans="8:8">
      <c r="H509" s="258"/>
    </row>
    <row r="510" spans="8:8">
      <c r="H510" s="258"/>
    </row>
    <row r="511" spans="8:8">
      <c r="H511" s="258"/>
    </row>
    <row r="512" spans="8:8">
      <c r="H512" s="258"/>
    </row>
    <row r="513" spans="8:8">
      <c r="H513" s="258"/>
    </row>
    <row r="514" spans="8:8">
      <c r="H514" s="258"/>
    </row>
    <row r="515" spans="8:8">
      <c r="H515" s="258"/>
    </row>
    <row r="516" spans="8:8">
      <c r="H516" s="258"/>
    </row>
    <row r="517" spans="8:8">
      <c r="H517" s="258"/>
    </row>
    <row r="518" spans="8:8">
      <c r="H518" s="258"/>
    </row>
    <row r="519" spans="8:8">
      <c r="H519" s="258"/>
    </row>
    <row r="520" spans="8:8">
      <c r="H520" s="258"/>
    </row>
  </sheetData>
  <mergeCells count="2">
    <mergeCell ref="A1:F1"/>
    <mergeCell ref="A2:F2"/>
  </mergeCells>
  <pageMargins left="0.25" right="0.25" top="0.75" bottom="0.75" header="0.3" footer="0.3"/>
  <pageSetup paperSize="9" scale="66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92D050"/>
  </sheetPr>
  <dimension ref="A1:AD26"/>
  <sheetViews>
    <sheetView workbookViewId="0">
      <selection activeCell="A27" sqref="A27"/>
    </sheetView>
  </sheetViews>
  <sheetFormatPr defaultColWidth="8.85546875" defaultRowHeight="15"/>
  <cols>
    <col min="1" max="1" width="17.42578125" style="258" customWidth="1"/>
    <col min="2" max="3" width="5.7109375" style="258" bestFit="1" customWidth="1"/>
    <col min="4" max="4" width="6.7109375" style="258" bestFit="1" customWidth="1"/>
    <col min="5" max="5" width="5" style="258" bestFit="1" customWidth="1"/>
    <col min="6" max="6" width="5.7109375" style="258" bestFit="1" customWidth="1"/>
    <col min="7" max="9" width="6.7109375" style="258" bestFit="1" customWidth="1"/>
    <col min="10" max="13" width="5.7109375" style="258" bestFit="1" customWidth="1"/>
    <col min="14" max="14" width="11.140625" style="258" bestFit="1" customWidth="1"/>
    <col min="15" max="15" width="8.85546875" style="258"/>
    <col min="16" max="17" width="9.7109375" style="258" bestFit="1" customWidth="1"/>
    <col min="18" max="18" width="10.7109375" style="258" bestFit="1" customWidth="1"/>
    <col min="19" max="19" width="9" style="258" bestFit="1" customWidth="1"/>
    <col min="20" max="20" width="9.7109375" style="258" bestFit="1" customWidth="1"/>
    <col min="21" max="21" width="10.7109375" style="258" bestFit="1" customWidth="1"/>
    <col min="22" max="22" width="9.7109375" style="258" bestFit="1" customWidth="1"/>
    <col min="23" max="25" width="10.7109375" style="258" bestFit="1" customWidth="1"/>
    <col min="26" max="27" width="9.7109375" style="258" bestFit="1" customWidth="1"/>
    <col min="28" max="16384" width="8.85546875" style="258"/>
  </cols>
  <sheetData>
    <row r="1" spans="1:30" ht="33" customHeight="1">
      <c r="A1" s="453" t="s">
        <v>575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30" ht="16.5" thickBot="1">
      <c r="A2" s="140"/>
    </row>
    <row r="3" spans="1:30" ht="51.6" customHeight="1" thickTop="1" thickBot="1">
      <c r="A3" s="141" t="s">
        <v>4</v>
      </c>
      <c r="B3" s="148" t="s">
        <v>524</v>
      </c>
      <c r="C3" s="148" t="s">
        <v>525</v>
      </c>
      <c r="D3" s="148" t="s">
        <v>526</v>
      </c>
      <c r="E3" s="148" t="s">
        <v>527</v>
      </c>
      <c r="F3" s="148" t="s">
        <v>528</v>
      </c>
      <c r="G3" s="148" t="s">
        <v>529</v>
      </c>
      <c r="H3" s="148" t="s">
        <v>530</v>
      </c>
      <c r="I3" s="148" t="s">
        <v>531</v>
      </c>
      <c r="J3" s="148" t="s">
        <v>532</v>
      </c>
      <c r="K3" s="148" t="s">
        <v>533</v>
      </c>
      <c r="L3" s="148" t="s">
        <v>534</v>
      </c>
      <c r="M3" s="148" t="s">
        <v>535</v>
      </c>
      <c r="N3" s="142" t="s">
        <v>540</v>
      </c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</row>
    <row r="4" spans="1:30" ht="15.75" thickBot="1">
      <c r="A4" s="143" t="s">
        <v>7</v>
      </c>
      <c r="B4" s="144">
        <v>8.7685803900177284</v>
      </c>
      <c r="C4" s="144">
        <v>23.658536585365852</v>
      </c>
      <c r="D4" s="144">
        <v>100</v>
      </c>
      <c r="E4" s="144">
        <v>1.4203403457054804</v>
      </c>
      <c r="F4" s="144">
        <v>5.7917109458023379</v>
      </c>
      <c r="G4" s="144">
        <v>100</v>
      </c>
      <c r="H4" s="144">
        <v>77.29007633587787</v>
      </c>
      <c r="I4" s="144">
        <v>97.715053763440864</v>
      </c>
      <c r="J4" s="144">
        <v>93.640350877192986</v>
      </c>
      <c r="K4" s="144">
        <v>79.156908665105391</v>
      </c>
      <c r="L4" s="144">
        <v>59.195402298850574</v>
      </c>
      <c r="M4" s="144">
        <v>39.85013623978201</v>
      </c>
      <c r="N4" s="329">
        <v>7085</v>
      </c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59"/>
      <c r="AC4" s="259"/>
      <c r="AD4" s="259"/>
    </row>
    <row r="5" spans="1:30" ht="15.75" thickBot="1">
      <c r="A5" s="143" t="s">
        <v>8</v>
      </c>
      <c r="B5" s="144">
        <v>12.162162162162163</v>
      </c>
      <c r="C5" s="144">
        <v>27.049180327868854</v>
      </c>
      <c r="D5" s="144">
        <v>100</v>
      </c>
      <c r="E5" s="144">
        <v>0.8</v>
      </c>
      <c r="F5" s="144">
        <v>4.6153846153846159</v>
      </c>
      <c r="G5" s="144">
        <v>100</v>
      </c>
      <c r="H5" s="144">
        <v>63.749999999999993</v>
      </c>
      <c r="I5" s="144">
        <v>60.714285714285708</v>
      </c>
      <c r="J5" s="144">
        <v>100</v>
      </c>
      <c r="K5" s="144">
        <v>91.666666666666657</v>
      </c>
      <c r="L5" s="144">
        <v>50</v>
      </c>
      <c r="M5" s="144">
        <v>11.111111111111111</v>
      </c>
      <c r="N5" s="330">
        <v>179</v>
      </c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59"/>
      <c r="AC5" s="259"/>
      <c r="AD5" s="259"/>
    </row>
    <row r="6" spans="1:30" ht="15.75" thickBot="1">
      <c r="A6" s="143" t="s">
        <v>9</v>
      </c>
      <c r="B6" s="144">
        <v>8.1253804017041986</v>
      </c>
      <c r="C6" s="144">
        <v>21.75771971496437</v>
      </c>
      <c r="D6" s="144">
        <v>100</v>
      </c>
      <c r="E6" s="144">
        <v>1.7467467467467468</v>
      </c>
      <c r="F6" s="144">
        <v>5.301990391214825</v>
      </c>
      <c r="G6" s="144">
        <v>100</v>
      </c>
      <c r="H6" s="144">
        <v>74.167760410452217</v>
      </c>
      <c r="I6" s="144">
        <v>88.118249005116539</v>
      </c>
      <c r="J6" s="144">
        <v>86.696230598669615</v>
      </c>
      <c r="K6" s="144">
        <v>75.965996908809899</v>
      </c>
      <c r="L6" s="144">
        <v>56.97674418604651</v>
      </c>
      <c r="M6" s="144">
        <v>28.741027056874657</v>
      </c>
      <c r="N6" s="329">
        <v>17804</v>
      </c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59"/>
      <c r="AC6" s="259"/>
      <c r="AD6" s="259"/>
    </row>
    <row r="7" spans="1:30" ht="15.75" thickBot="1">
      <c r="A7" s="143" t="s">
        <v>53</v>
      </c>
      <c r="B7" s="144">
        <v>15.456362425049965</v>
      </c>
      <c r="C7" s="144">
        <v>32.730560578661844</v>
      </c>
      <c r="D7" s="144">
        <v>100</v>
      </c>
      <c r="E7" s="144">
        <v>3.2277710109622411</v>
      </c>
      <c r="F7" s="144">
        <v>8.7431693989071047</v>
      </c>
      <c r="G7" s="144">
        <v>100</v>
      </c>
      <c r="H7" s="144">
        <v>59.322033898305079</v>
      </c>
      <c r="I7" s="144">
        <v>97.368421052631575</v>
      </c>
      <c r="J7" s="144">
        <v>93.75</v>
      </c>
      <c r="K7" s="144">
        <v>85.333333333333343</v>
      </c>
      <c r="L7" s="144">
        <v>78.84615384615384</v>
      </c>
      <c r="M7" s="144">
        <v>41.630901287553648</v>
      </c>
      <c r="N7" s="329">
        <v>1432</v>
      </c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59"/>
      <c r="AC7" s="259"/>
      <c r="AD7" s="259"/>
    </row>
    <row r="8" spans="1:30" ht="15.75" thickBot="1">
      <c r="A8" s="143" t="s">
        <v>54</v>
      </c>
      <c r="B8" s="144">
        <v>5.1948051948051948</v>
      </c>
      <c r="C8" s="144">
        <v>15.083798882681565</v>
      </c>
      <c r="D8" s="144">
        <v>100</v>
      </c>
      <c r="E8" s="144">
        <v>0.65412919051512675</v>
      </c>
      <c r="F8" s="144">
        <v>4.1139240506329111</v>
      </c>
      <c r="G8" s="144">
        <v>100</v>
      </c>
      <c r="H8" s="144">
        <v>63.507109004739334</v>
      </c>
      <c r="I8" s="144">
        <v>98.275862068965509</v>
      </c>
      <c r="J8" s="144">
        <v>95.238095238095227</v>
      </c>
      <c r="K8" s="144">
        <v>62.295081967213115</v>
      </c>
      <c r="L8" s="144">
        <v>80</v>
      </c>
      <c r="M8" s="144">
        <v>36.904761904761905</v>
      </c>
      <c r="N8" s="329">
        <v>730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59"/>
      <c r="AC8" s="259"/>
      <c r="AD8" s="259"/>
    </row>
    <row r="9" spans="1:30" ht="15.75" thickBot="1">
      <c r="A9" s="143" t="s">
        <v>12</v>
      </c>
      <c r="B9" s="144">
        <v>9.5165505226480835</v>
      </c>
      <c r="C9" s="144">
        <v>25.399531216705736</v>
      </c>
      <c r="D9" s="144">
        <v>100</v>
      </c>
      <c r="E9" s="144">
        <v>2.1824171299155855</v>
      </c>
      <c r="F9" s="144">
        <v>6.1491160645657184</v>
      </c>
      <c r="G9" s="144">
        <v>100</v>
      </c>
      <c r="H9" s="144">
        <v>76.433304523192163</v>
      </c>
      <c r="I9" s="144">
        <v>97.705802968960867</v>
      </c>
      <c r="J9" s="144">
        <v>95.194508009153324</v>
      </c>
      <c r="K9" s="144">
        <v>86.842105263157904</v>
      </c>
      <c r="L9" s="144">
        <v>70.422535211267601</v>
      </c>
      <c r="M9" s="144">
        <v>43.823711980136558</v>
      </c>
      <c r="N9" s="329">
        <v>8584</v>
      </c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59"/>
      <c r="AC9" s="259"/>
      <c r="AD9" s="259"/>
    </row>
    <row r="10" spans="1:30" ht="26.25" thickBot="1">
      <c r="A10" s="143" t="s">
        <v>13</v>
      </c>
      <c r="B10" s="144">
        <v>6.4390665514261025</v>
      </c>
      <c r="C10" s="144">
        <v>21.195652173913043</v>
      </c>
      <c r="D10" s="144">
        <v>100</v>
      </c>
      <c r="E10" s="144">
        <v>1.3646055437100213</v>
      </c>
      <c r="F10" s="144">
        <v>5.5749128919860631</v>
      </c>
      <c r="G10" s="144">
        <v>100</v>
      </c>
      <c r="H10" s="144">
        <v>61.258741258741253</v>
      </c>
      <c r="I10" s="144">
        <v>98.941798941798936</v>
      </c>
      <c r="J10" s="144">
        <v>92.929292929292927</v>
      </c>
      <c r="K10" s="144">
        <v>84.426229508196727</v>
      </c>
      <c r="L10" s="144">
        <v>70</v>
      </c>
      <c r="M10" s="144">
        <v>42.577030812324928</v>
      </c>
      <c r="N10" s="329">
        <v>1601</v>
      </c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59"/>
      <c r="AC10" s="259"/>
      <c r="AD10" s="259"/>
    </row>
    <row r="11" spans="1:30" ht="15.75" thickBot="1">
      <c r="A11" s="143" t="s">
        <v>14</v>
      </c>
      <c r="B11" s="144">
        <v>11.943793911007026</v>
      </c>
      <c r="C11" s="144">
        <v>30.071813285457811</v>
      </c>
      <c r="D11" s="144">
        <v>100</v>
      </c>
      <c r="E11" s="144">
        <v>3.0927835051546393</v>
      </c>
      <c r="F11" s="144">
        <v>6.651884700665188</v>
      </c>
      <c r="G11" s="144">
        <v>100</v>
      </c>
      <c r="H11" s="144">
        <v>86.082474226804123</v>
      </c>
      <c r="I11" s="144">
        <v>93.627450980392155</v>
      </c>
      <c r="J11" s="144">
        <v>90.566037735849065</v>
      </c>
      <c r="K11" s="144">
        <v>76.510067114093957</v>
      </c>
      <c r="L11" s="144">
        <v>63.46153846153846</v>
      </c>
      <c r="M11" s="144">
        <v>46.666666666666664</v>
      </c>
      <c r="N11" s="329">
        <v>2638</v>
      </c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59"/>
      <c r="AC11" s="259"/>
      <c r="AD11" s="259"/>
    </row>
    <row r="12" spans="1:30" ht="15.75" thickBot="1">
      <c r="A12" s="143" t="s">
        <v>15</v>
      </c>
      <c r="B12" s="144">
        <v>7.8702064896755157</v>
      </c>
      <c r="C12" s="144">
        <v>21.135781383432963</v>
      </c>
      <c r="D12" s="144">
        <v>100</v>
      </c>
      <c r="E12" s="144">
        <v>1.3638519924098673</v>
      </c>
      <c r="F12" s="144">
        <v>5.267295597484277</v>
      </c>
      <c r="G12" s="144">
        <v>100</v>
      </c>
      <c r="H12" s="144">
        <v>77.02743442870063</v>
      </c>
      <c r="I12" s="144">
        <v>97.083333333333329</v>
      </c>
      <c r="J12" s="144">
        <v>92.048192771084331</v>
      </c>
      <c r="K12" s="144">
        <v>87.412587412587413</v>
      </c>
      <c r="L12" s="144">
        <v>62.011173184357538</v>
      </c>
      <c r="M12" s="144">
        <v>41.362229102167177</v>
      </c>
      <c r="N12" s="329">
        <v>8119</v>
      </c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59"/>
      <c r="AC12" s="259"/>
      <c r="AD12" s="259"/>
    </row>
    <row r="13" spans="1:30" ht="15.75" thickBot="1">
      <c r="A13" s="143" t="s">
        <v>16</v>
      </c>
      <c r="B13" s="144">
        <v>7.9381145170618854</v>
      </c>
      <c r="C13" s="144">
        <v>18.651044965167827</v>
      </c>
      <c r="D13" s="144">
        <v>100</v>
      </c>
      <c r="E13" s="144">
        <v>2.2238267148014441</v>
      </c>
      <c r="F13" s="144">
        <v>6.192519926425506</v>
      </c>
      <c r="G13" s="144">
        <v>100</v>
      </c>
      <c r="H13" s="144">
        <v>72.525439407955588</v>
      </c>
      <c r="I13" s="144">
        <v>76.421404682274257</v>
      </c>
      <c r="J13" s="144">
        <v>76.34730538922156</v>
      </c>
      <c r="K13" s="144">
        <v>62.663755458515283</v>
      </c>
      <c r="L13" s="144">
        <v>67.068273092369481</v>
      </c>
      <c r="M13" s="144">
        <v>22.295081967213115</v>
      </c>
      <c r="N13" s="329">
        <v>5179</v>
      </c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59"/>
      <c r="AC13" s="259"/>
      <c r="AD13" s="259"/>
    </row>
    <row r="14" spans="1:30" ht="15.75" thickBot="1">
      <c r="A14" s="143" t="s">
        <v>17</v>
      </c>
      <c r="B14" s="144">
        <v>8.6198547215496379</v>
      </c>
      <c r="C14" s="144">
        <v>21.447721179624665</v>
      </c>
      <c r="D14" s="144">
        <v>100</v>
      </c>
      <c r="E14" s="144">
        <v>1.2056737588652482</v>
      </c>
      <c r="F14" s="144">
        <v>6.6225165562913908</v>
      </c>
      <c r="G14" s="144">
        <v>100</v>
      </c>
      <c r="H14" s="144">
        <v>69.387755102040813</v>
      </c>
      <c r="I14" s="144">
        <v>86.805555555555557</v>
      </c>
      <c r="J14" s="144">
        <v>69.230769230769226</v>
      </c>
      <c r="K14" s="144">
        <v>65.591397849462368</v>
      </c>
      <c r="L14" s="144">
        <v>74.074074074074076</v>
      </c>
      <c r="M14" s="144">
        <v>24.264705882352942</v>
      </c>
      <c r="N14" s="329">
        <v>1298</v>
      </c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59"/>
      <c r="AC14" s="259"/>
      <c r="AD14" s="259"/>
    </row>
    <row r="15" spans="1:30" ht="15.75" thickBot="1">
      <c r="A15" s="143" t="s">
        <v>18</v>
      </c>
      <c r="B15" s="144">
        <v>9.9269445638160718</v>
      </c>
      <c r="C15" s="144">
        <v>22.344071281699797</v>
      </c>
      <c r="D15" s="144">
        <v>100</v>
      </c>
      <c r="E15" s="144">
        <v>1.8336886993603412</v>
      </c>
      <c r="F15" s="144">
        <v>6.3469675599435824</v>
      </c>
      <c r="G15" s="144">
        <v>100</v>
      </c>
      <c r="H15" s="144">
        <v>83.073929961089505</v>
      </c>
      <c r="I15" s="144">
        <v>79.187817258883257</v>
      </c>
      <c r="J15" s="144">
        <v>87.603305785123965</v>
      </c>
      <c r="K15" s="144">
        <v>74.534161490683232</v>
      </c>
      <c r="L15" s="144">
        <v>53.658536585365859</v>
      </c>
      <c r="M15" s="144">
        <v>34.989648033126294</v>
      </c>
      <c r="N15" s="329">
        <v>2775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59"/>
      <c r="AC15" s="259"/>
      <c r="AD15" s="259"/>
    </row>
    <row r="16" spans="1:30" ht="15.75" thickBot="1">
      <c r="A16" s="143" t="s">
        <v>19</v>
      </c>
      <c r="B16" s="77"/>
      <c r="C16" s="77"/>
      <c r="D16" s="144"/>
      <c r="E16" s="77"/>
      <c r="F16" s="77"/>
      <c r="G16" s="144"/>
      <c r="H16" s="214"/>
      <c r="I16" s="144"/>
      <c r="J16" s="144"/>
      <c r="K16" s="144"/>
      <c r="L16" s="144"/>
      <c r="M16" s="144"/>
      <c r="N16" s="329" t="s">
        <v>187</v>
      </c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59"/>
      <c r="AC16" s="259"/>
      <c r="AD16" s="259"/>
    </row>
    <row r="17" spans="1:30" ht="15.75" thickBot="1">
      <c r="A17" s="143" t="s">
        <v>20</v>
      </c>
      <c r="B17" s="144">
        <v>9.6598068038639227</v>
      </c>
      <c r="C17" s="144">
        <v>28.618152085036797</v>
      </c>
      <c r="D17" s="144">
        <v>100</v>
      </c>
      <c r="E17" s="144">
        <v>2.0904229460379193</v>
      </c>
      <c r="F17" s="144">
        <v>5.353728489483748</v>
      </c>
      <c r="G17" s="144">
        <v>100</v>
      </c>
      <c r="H17" s="144">
        <v>87.466185752930571</v>
      </c>
      <c r="I17" s="144">
        <v>91.954022988505741</v>
      </c>
      <c r="J17" s="144">
        <v>90.990990990990994</v>
      </c>
      <c r="K17" s="144">
        <v>92.700729927007302</v>
      </c>
      <c r="L17" s="144">
        <v>77.5</v>
      </c>
      <c r="M17" s="144">
        <v>49.180327868852459</v>
      </c>
      <c r="N17" s="329">
        <v>2720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59"/>
      <c r="AC17" s="259"/>
      <c r="AD17" s="259"/>
    </row>
    <row r="18" spans="1:30" ht="15.75" thickBot="1">
      <c r="A18" s="143" t="s">
        <v>21</v>
      </c>
      <c r="B18" s="144">
        <v>13.063063063063062</v>
      </c>
      <c r="C18" s="144">
        <v>25.10460251046025</v>
      </c>
      <c r="D18" s="144">
        <v>100</v>
      </c>
      <c r="E18" s="144">
        <v>6.4343163538873993</v>
      </c>
      <c r="F18" s="214">
        <v>3.225806451612903</v>
      </c>
      <c r="G18" s="144">
        <v>100</v>
      </c>
      <c r="H18" s="144">
        <v>96.057347670250891</v>
      </c>
      <c r="I18" s="144">
        <v>100</v>
      </c>
      <c r="J18" s="144">
        <v>100</v>
      </c>
      <c r="K18" s="144">
        <v>100</v>
      </c>
      <c r="L18" s="144" t="s">
        <v>187</v>
      </c>
      <c r="M18" s="144">
        <v>56.626506024096393</v>
      </c>
      <c r="N18" s="330">
        <v>647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59"/>
      <c r="AC18" s="259"/>
      <c r="AD18" s="259"/>
    </row>
    <row r="19" spans="1:30" ht="15.75" thickBot="1">
      <c r="A19" s="143" t="s">
        <v>22</v>
      </c>
      <c r="B19" s="144">
        <v>21.614906832298136</v>
      </c>
      <c r="C19" s="144">
        <v>33.850630455868092</v>
      </c>
      <c r="D19" s="144">
        <v>100</v>
      </c>
      <c r="E19" s="144">
        <v>5.9403559403559401</v>
      </c>
      <c r="F19" s="144">
        <v>7.4439461883408065</v>
      </c>
      <c r="G19" s="144">
        <v>100</v>
      </c>
      <c r="H19" s="144">
        <v>96.621437027593117</v>
      </c>
      <c r="I19" s="144">
        <v>98.072562358276656</v>
      </c>
      <c r="J19" s="144">
        <v>94.499017681728887</v>
      </c>
      <c r="K19" s="144">
        <v>92.7683615819209</v>
      </c>
      <c r="L19" s="144">
        <v>83.464566929133852</v>
      </c>
      <c r="M19" s="144">
        <v>59.048680787811222</v>
      </c>
      <c r="N19" s="329">
        <v>25410</v>
      </c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59"/>
      <c r="AC19" s="259"/>
      <c r="AD19" s="259"/>
    </row>
    <row r="20" spans="1:30" ht="15.75" thickBot="1">
      <c r="A20" s="143" t="s">
        <v>23</v>
      </c>
      <c r="B20" s="144">
        <v>17.313772606551154</v>
      </c>
      <c r="C20" s="144">
        <v>35.579992905285565</v>
      </c>
      <c r="D20" s="144">
        <v>100</v>
      </c>
      <c r="E20" s="144">
        <v>3.2570422535211265</v>
      </c>
      <c r="F20" s="144">
        <v>9.4166666666666661</v>
      </c>
      <c r="G20" s="144">
        <v>100</v>
      </c>
      <c r="H20" s="144">
        <v>95.429184549356222</v>
      </c>
      <c r="I20" s="144">
        <v>96.869851729818777</v>
      </c>
      <c r="J20" s="144">
        <v>94.660194174757279</v>
      </c>
      <c r="K20" s="144">
        <v>84.865900383141764</v>
      </c>
      <c r="L20" s="144">
        <v>93.82022471910112</v>
      </c>
      <c r="M20" s="144">
        <v>56.910569105691053</v>
      </c>
      <c r="N20" s="329">
        <v>11352</v>
      </c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59"/>
      <c r="AC20" s="259"/>
      <c r="AD20" s="259"/>
    </row>
    <row r="21" spans="1:30" ht="15.75" thickBot="1">
      <c r="A21" s="143" t="s">
        <v>24</v>
      </c>
      <c r="B21" s="144">
        <v>16.869565217391305</v>
      </c>
      <c r="C21" s="144">
        <v>36.397748592870542</v>
      </c>
      <c r="D21" s="144">
        <v>100</v>
      </c>
      <c r="E21" s="144">
        <v>2.7777777777777777</v>
      </c>
      <c r="F21" s="144">
        <v>6.9148936170212769</v>
      </c>
      <c r="G21" s="144">
        <v>100</v>
      </c>
      <c r="H21" s="144">
        <v>98.50187265917603</v>
      </c>
      <c r="I21" s="144">
        <v>98.876404494382015</v>
      </c>
      <c r="J21" s="144">
        <v>95</v>
      </c>
      <c r="K21" s="144">
        <v>94.117647058823522</v>
      </c>
      <c r="L21" s="144">
        <v>78.571428571428569</v>
      </c>
      <c r="M21" s="144">
        <v>53.529411764705884</v>
      </c>
      <c r="N21" s="329">
        <v>1402</v>
      </c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59"/>
      <c r="AC21" s="259"/>
      <c r="AD21" s="259"/>
    </row>
    <row r="22" spans="1:30" ht="15.75" thickBot="1">
      <c r="A22" s="143" t="s">
        <v>25</v>
      </c>
      <c r="B22" s="144">
        <v>17.85209609043806</v>
      </c>
      <c r="C22" s="144">
        <v>32.617037605525709</v>
      </c>
      <c r="D22" s="144">
        <v>100</v>
      </c>
      <c r="E22" s="144">
        <v>5.0141643059490084</v>
      </c>
      <c r="F22" s="144">
        <v>8.2298136645962732</v>
      </c>
      <c r="G22" s="144">
        <v>100</v>
      </c>
      <c r="H22" s="144">
        <v>93.507281553398059</v>
      </c>
      <c r="I22" s="144">
        <v>97.69736842105263</v>
      </c>
      <c r="J22" s="144">
        <v>94.535519125683066</v>
      </c>
      <c r="K22" s="144">
        <v>92.356687898089177</v>
      </c>
      <c r="L22" s="144">
        <v>76</v>
      </c>
      <c r="M22" s="144">
        <v>51.005025125628144</v>
      </c>
      <c r="N22" s="329">
        <v>5083</v>
      </c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59"/>
      <c r="AC22" s="259"/>
      <c r="AD22" s="259"/>
    </row>
    <row r="23" spans="1:30" ht="15.75" thickBot="1">
      <c r="A23" s="143" t="s">
        <v>26</v>
      </c>
      <c r="B23" s="144">
        <v>19.863791146424518</v>
      </c>
      <c r="C23" s="144">
        <v>44.981343283582085</v>
      </c>
      <c r="D23" s="144">
        <v>100</v>
      </c>
      <c r="E23" s="144">
        <v>3.8307604345340196</v>
      </c>
      <c r="F23" s="144">
        <v>11.129991503823279</v>
      </c>
      <c r="G23" s="144">
        <v>100</v>
      </c>
      <c r="H23" s="144">
        <v>94.206302603249171</v>
      </c>
      <c r="I23" s="144">
        <v>97.645854657113617</v>
      </c>
      <c r="J23" s="144">
        <v>93.939393939393938</v>
      </c>
      <c r="K23" s="144">
        <v>90.527740189445197</v>
      </c>
      <c r="L23" s="144">
        <v>86.181818181818187</v>
      </c>
      <c r="M23" s="144">
        <v>56.469456469456468</v>
      </c>
      <c r="N23" s="329">
        <v>15697</v>
      </c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59"/>
      <c r="AC23" s="259"/>
      <c r="AD23" s="259"/>
    </row>
    <row r="24" spans="1:30" ht="15.75" thickBot="1">
      <c r="A24" s="143" t="s">
        <v>27</v>
      </c>
      <c r="B24" s="144">
        <v>16.28012733060482</v>
      </c>
      <c r="C24" s="144">
        <v>47.227722772277225</v>
      </c>
      <c r="D24" s="144">
        <v>100</v>
      </c>
      <c r="E24" s="144">
        <v>3.3925686591276252</v>
      </c>
      <c r="F24" s="144">
        <v>31.500572737686138</v>
      </c>
      <c r="G24" s="144">
        <v>100</v>
      </c>
      <c r="H24" s="144">
        <v>89.776357827476033</v>
      </c>
      <c r="I24" s="144">
        <v>93.75</v>
      </c>
      <c r="J24" s="144">
        <v>93</v>
      </c>
      <c r="K24" s="144">
        <v>93.037974683544306</v>
      </c>
      <c r="L24" s="144">
        <v>78.125</v>
      </c>
      <c r="M24" s="144">
        <v>51.754385964912288</v>
      </c>
      <c r="N24" s="329">
        <v>3273</v>
      </c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59"/>
      <c r="AC24" s="259"/>
      <c r="AD24" s="259"/>
    </row>
    <row r="25" spans="1:30" ht="15.75" thickBot="1">
      <c r="A25" s="145" t="s">
        <v>93</v>
      </c>
      <c r="B25" s="146">
        <v>12.616491570507302</v>
      </c>
      <c r="C25" s="146">
        <v>28.030627871362938</v>
      </c>
      <c r="D25" s="146">
        <v>100</v>
      </c>
      <c r="E25" s="146">
        <v>2.6334593279138403</v>
      </c>
      <c r="F25" s="146">
        <v>7.4938169826875516</v>
      </c>
      <c r="G25" s="146">
        <v>100</v>
      </c>
      <c r="H25" s="146">
        <v>85.103020604120829</v>
      </c>
      <c r="I25" s="146">
        <v>93.290952435009643</v>
      </c>
      <c r="J25" s="146">
        <v>90.9748743718593</v>
      </c>
      <c r="K25" s="146">
        <v>83.053137196037227</v>
      </c>
      <c r="L25" s="146">
        <v>72.555066079295145</v>
      </c>
      <c r="M25" s="146">
        <v>43.842240467435651</v>
      </c>
      <c r="N25" s="331">
        <v>123008</v>
      </c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59"/>
      <c r="AC25" s="259"/>
      <c r="AD25" s="259"/>
    </row>
    <row r="26" spans="1:30" ht="15.75" thickTop="1"/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92D050"/>
    <pageSetUpPr fitToPage="1"/>
  </sheetPr>
  <dimension ref="A1:AB35"/>
  <sheetViews>
    <sheetView showGridLines="0" zoomScale="70" zoomScaleNormal="70" workbookViewId="0">
      <selection sqref="A1:M1"/>
    </sheetView>
  </sheetViews>
  <sheetFormatPr defaultColWidth="8.85546875" defaultRowHeight="15"/>
  <cols>
    <col min="1" max="1" width="27.140625" style="258" bestFit="1" customWidth="1"/>
    <col min="2" max="13" width="20.7109375" style="258" customWidth="1"/>
    <col min="14" max="14" width="25.85546875" style="258" customWidth="1"/>
    <col min="15" max="15" width="32.42578125" style="258" customWidth="1"/>
    <col min="16" max="16" width="32.140625" style="258" customWidth="1"/>
    <col min="17" max="17" width="22.42578125" style="258" customWidth="1"/>
    <col min="18" max="18" width="25.85546875" style="258" customWidth="1"/>
    <col min="19" max="19" width="32.42578125" style="258" customWidth="1"/>
    <col min="20" max="20" width="32.140625" style="258" customWidth="1"/>
    <col min="21" max="21" width="22.42578125" style="258" customWidth="1"/>
    <col min="22" max="22" width="25.85546875" style="258" customWidth="1"/>
    <col min="23" max="23" width="32.42578125" style="258" customWidth="1"/>
    <col min="24" max="24" width="32.140625" style="258" customWidth="1"/>
    <col min="25" max="25" width="22.42578125" style="258" customWidth="1"/>
    <col min="26" max="26" width="25.85546875" style="258" customWidth="1"/>
    <col min="27" max="27" width="32.42578125" style="258" customWidth="1"/>
    <col min="28" max="28" width="32.140625" style="258" customWidth="1"/>
    <col min="29" max="29" width="22.42578125" style="258" customWidth="1"/>
    <col min="30" max="30" width="25.85546875" style="258" customWidth="1"/>
    <col min="31" max="31" width="32.42578125" style="258" customWidth="1"/>
    <col min="32" max="32" width="32.140625" style="258" customWidth="1"/>
    <col min="33" max="33" width="22.42578125" style="258" customWidth="1"/>
    <col min="34" max="34" width="25.85546875" style="258" customWidth="1"/>
    <col min="35" max="35" width="32.42578125" style="258" customWidth="1"/>
    <col min="36" max="36" width="32.140625" style="258" customWidth="1"/>
    <col min="37" max="37" width="22.42578125" style="258" customWidth="1"/>
    <col min="38" max="38" width="25.85546875" style="258" customWidth="1"/>
    <col min="39" max="39" width="32" style="258" customWidth="1"/>
    <col min="40" max="40" width="31.7109375" style="258" customWidth="1"/>
    <col min="41" max="41" width="22.140625" style="258" customWidth="1"/>
    <col min="42" max="42" width="25.42578125" style="258" customWidth="1"/>
    <col min="43" max="16384" width="8.85546875" style="258"/>
  </cols>
  <sheetData>
    <row r="1" spans="1:28" ht="39" customHeight="1">
      <c r="A1" s="454" t="s">
        <v>626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159"/>
    </row>
    <row r="2" spans="1:28" ht="15.75" thickBot="1"/>
    <row r="3" spans="1:28" ht="16.5" thickTop="1" thickBot="1">
      <c r="A3" s="173" t="s">
        <v>541</v>
      </c>
      <c r="B3" s="173" t="s">
        <v>524</v>
      </c>
      <c r="C3" s="173" t="s">
        <v>525</v>
      </c>
      <c r="D3" s="173" t="s">
        <v>526</v>
      </c>
      <c r="E3" s="173" t="s">
        <v>527</v>
      </c>
      <c r="F3" s="173" t="s">
        <v>528</v>
      </c>
      <c r="G3" s="173" t="s">
        <v>529</v>
      </c>
      <c r="H3" s="173" t="s">
        <v>530</v>
      </c>
      <c r="I3" s="173" t="s">
        <v>531</v>
      </c>
      <c r="J3" s="173" t="s">
        <v>532</v>
      </c>
      <c r="K3" s="173" t="s">
        <v>533</v>
      </c>
      <c r="L3" s="173" t="s">
        <v>534</v>
      </c>
      <c r="M3" s="173" t="s">
        <v>535</v>
      </c>
    </row>
    <row r="4" spans="1:28" ht="16.5" thickTop="1" thickBot="1">
      <c r="A4" s="167" t="s">
        <v>542</v>
      </c>
      <c r="B4" s="168">
        <v>8.7685803900177284</v>
      </c>
      <c r="C4" s="168">
        <v>23.658536585365852</v>
      </c>
      <c r="D4" s="168">
        <v>100</v>
      </c>
      <c r="E4" s="168">
        <v>1.4203403457054804</v>
      </c>
      <c r="F4" s="168">
        <v>5.7917109458023379</v>
      </c>
      <c r="G4" s="168">
        <v>100</v>
      </c>
      <c r="H4" s="168">
        <v>77.29007633587787</v>
      </c>
      <c r="I4" s="168">
        <v>97.715053763440864</v>
      </c>
      <c r="J4" s="168">
        <v>93.640350877192986</v>
      </c>
      <c r="K4" s="168">
        <v>79.156908665105391</v>
      </c>
      <c r="L4" s="168">
        <v>59.195402298850574</v>
      </c>
      <c r="M4" s="168">
        <v>39.85013623978201</v>
      </c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 ht="15.75" thickBot="1">
      <c r="A5" s="171" t="s">
        <v>543</v>
      </c>
      <c r="B5" s="172">
        <v>12.162162162162163</v>
      </c>
      <c r="C5" s="172">
        <v>27.049180327868854</v>
      </c>
      <c r="D5" s="172">
        <v>100</v>
      </c>
      <c r="E5" s="172">
        <v>0.8</v>
      </c>
      <c r="F5" s="172">
        <v>4.6153846153846159</v>
      </c>
      <c r="G5" s="172">
        <v>100</v>
      </c>
      <c r="H5" s="172">
        <v>63.749999999999993</v>
      </c>
      <c r="I5" s="172">
        <v>60.714285714285708</v>
      </c>
      <c r="J5" s="172">
        <v>100</v>
      </c>
      <c r="K5" s="172">
        <v>91.666666666666657</v>
      </c>
      <c r="L5" s="172">
        <v>50</v>
      </c>
      <c r="M5" s="172">
        <v>11.111111111111111</v>
      </c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</row>
    <row r="6" spans="1:28" ht="15.75" thickBot="1">
      <c r="A6" s="171" t="s">
        <v>544</v>
      </c>
      <c r="B6" s="172">
        <v>8.1253804017041986</v>
      </c>
      <c r="C6" s="172">
        <v>21.75771971496437</v>
      </c>
      <c r="D6" s="172">
        <v>100</v>
      </c>
      <c r="E6" s="172">
        <v>1.7467467467467468</v>
      </c>
      <c r="F6" s="172">
        <v>5.301990391214825</v>
      </c>
      <c r="G6" s="172">
        <v>100</v>
      </c>
      <c r="H6" s="172">
        <v>74.167760410452217</v>
      </c>
      <c r="I6" s="172">
        <v>88.118249005116539</v>
      </c>
      <c r="J6" s="172">
        <v>86.696230598669615</v>
      </c>
      <c r="K6" s="172">
        <v>75.965996908809899</v>
      </c>
      <c r="L6" s="172">
        <v>56.97674418604651</v>
      </c>
      <c r="M6" s="172">
        <v>28.741027056874657</v>
      </c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</row>
    <row r="7" spans="1:28" ht="14.25" customHeight="1" thickBot="1">
      <c r="A7" s="171" t="s">
        <v>545</v>
      </c>
      <c r="B7" s="172">
        <v>15.456362425049965</v>
      </c>
      <c r="C7" s="172">
        <v>32.730560578661844</v>
      </c>
      <c r="D7" s="172">
        <v>100</v>
      </c>
      <c r="E7" s="172">
        <v>3.2277710109622411</v>
      </c>
      <c r="F7" s="172">
        <v>8.7431693989071047</v>
      </c>
      <c r="G7" s="172">
        <v>100</v>
      </c>
      <c r="H7" s="172">
        <v>59.322033898305079</v>
      </c>
      <c r="I7" s="172">
        <v>97.368421052631575</v>
      </c>
      <c r="J7" s="172">
        <v>93.75</v>
      </c>
      <c r="K7" s="172">
        <v>85.333333333333343</v>
      </c>
      <c r="L7" s="172">
        <v>78.84615384615384</v>
      </c>
      <c r="M7" s="172">
        <v>41.630901287553648</v>
      </c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</row>
    <row r="8" spans="1:28" ht="15.75" thickBot="1">
      <c r="A8" s="171" t="s">
        <v>546</v>
      </c>
      <c r="B8" s="172">
        <v>5.1948051948051948</v>
      </c>
      <c r="C8" s="172">
        <v>15.083798882681565</v>
      </c>
      <c r="D8" s="172">
        <v>100</v>
      </c>
      <c r="E8" s="172">
        <v>0.65412919051512675</v>
      </c>
      <c r="F8" s="172">
        <v>4.1139240506329111</v>
      </c>
      <c r="G8" s="172">
        <v>100</v>
      </c>
      <c r="H8" s="172">
        <v>63.507109004739334</v>
      </c>
      <c r="I8" s="172">
        <v>98.275862068965509</v>
      </c>
      <c r="J8" s="172">
        <v>95.238095238095227</v>
      </c>
      <c r="K8" s="172">
        <v>62.295081967213115</v>
      </c>
      <c r="L8" s="172">
        <v>80</v>
      </c>
      <c r="M8" s="172">
        <v>36.904761904761905</v>
      </c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</row>
    <row r="9" spans="1:28" ht="15.75" thickBot="1">
      <c r="A9" s="171" t="s">
        <v>547</v>
      </c>
      <c r="B9" s="172">
        <v>9.5165505226480835</v>
      </c>
      <c r="C9" s="172">
        <v>25.399531216705736</v>
      </c>
      <c r="D9" s="172">
        <v>100</v>
      </c>
      <c r="E9" s="172">
        <v>2.1824171299155855</v>
      </c>
      <c r="F9" s="172">
        <v>6.1491160645657184</v>
      </c>
      <c r="G9" s="172">
        <v>100</v>
      </c>
      <c r="H9" s="172">
        <v>76.433304523192163</v>
      </c>
      <c r="I9" s="172">
        <v>97.705802968960867</v>
      </c>
      <c r="J9" s="172">
        <v>95.194508009153324</v>
      </c>
      <c r="K9" s="172">
        <v>86.842105263157904</v>
      </c>
      <c r="L9" s="172">
        <v>70.422535211267601</v>
      </c>
      <c r="M9" s="172">
        <v>43.823711980136558</v>
      </c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</row>
    <row r="10" spans="1:28" ht="15.75" thickBot="1">
      <c r="A10" s="171" t="s">
        <v>548</v>
      </c>
      <c r="B10" s="172">
        <v>6.4390665514261025</v>
      </c>
      <c r="C10" s="172">
        <v>21.195652173913043</v>
      </c>
      <c r="D10" s="172">
        <v>100</v>
      </c>
      <c r="E10" s="172">
        <v>1.3646055437100213</v>
      </c>
      <c r="F10" s="172">
        <v>5.5749128919860631</v>
      </c>
      <c r="G10" s="172">
        <v>100</v>
      </c>
      <c r="H10" s="172">
        <v>61.258741258741253</v>
      </c>
      <c r="I10" s="172">
        <v>98.941798941798936</v>
      </c>
      <c r="J10" s="172">
        <v>92.929292929292927</v>
      </c>
      <c r="K10" s="172">
        <v>84.426229508196727</v>
      </c>
      <c r="L10" s="172">
        <v>70</v>
      </c>
      <c r="M10" s="172">
        <v>42.577030812324928</v>
      </c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</row>
    <row r="11" spans="1:28" ht="15.75" thickBot="1">
      <c r="A11" s="171" t="s">
        <v>549</v>
      </c>
      <c r="B11" s="172">
        <v>11.943793911007026</v>
      </c>
      <c r="C11" s="172">
        <v>30.071813285457811</v>
      </c>
      <c r="D11" s="172">
        <v>100</v>
      </c>
      <c r="E11" s="172">
        <v>3.0927835051546393</v>
      </c>
      <c r="F11" s="172">
        <v>6.651884700665188</v>
      </c>
      <c r="G11" s="172">
        <v>100</v>
      </c>
      <c r="H11" s="172">
        <v>86.082474226804123</v>
      </c>
      <c r="I11" s="172">
        <v>93.627450980392155</v>
      </c>
      <c r="J11" s="172">
        <v>90.566037735849065</v>
      </c>
      <c r="K11" s="172">
        <v>76.510067114093957</v>
      </c>
      <c r="L11" s="172">
        <v>63.46153846153846</v>
      </c>
      <c r="M11" s="172">
        <v>46.666666666666664</v>
      </c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</row>
    <row r="12" spans="1:28" ht="15.75" thickBot="1">
      <c r="A12" s="171" t="s">
        <v>550</v>
      </c>
      <c r="B12" s="172">
        <v>7.8702064896755157</v>
      </c>
      <c r="C12" s="172">
        <v>21.135781383432963</v>
      </c>
      <c r="D12" s="172">
        <v>100</v>
      </c>
      <c r="E12" s="172">
        <v>1.3638519924098673</v>
      </c>
      <c r="F12" s="172">
        <v>5.267295597484277</v>
      </c>
      <c r="G12" s="172">
        <v>100</v>
      </c>
      <c r="H12" s="172">
        <v>77.02743442870063</v>
      </c>
      <c r="I12" s="172">
        <v>97.083333333333329</v>
      </c>
      <c r="J12" s="172">
        <v>92.048192771084331</v>
      </c>
      <c r="K12" s="172">
        <v>87.412587412587413</v>
      </c>
      <c r="L12" s="172">
        <v>62.011173184357538</v>
      </c>
      <c r="M12" s="172">
        <v>41.362229102167177</v>
      </c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</row>
    <row r="13" spans="1:28" ht="15.75" thickBot="1">
      <c r="A13" s="171" t="s">
        <v>551</v>
      </c>
      <c r="B13" s="172">
        <v>7.9381145170618854</v>
      </c>
      <c r="C13" s="172">
        <v>18.651044965167827</v>
      </c>
      <c r="D13" s="172">
        <v>100</v>
      </c>
      <c r="E13" s="172">
        <v>2.2238267148014441</v>
      </c>
      <c r="F13" s="172">
        <v>6.192519926425506</v>
      </c>
      <c r="G13" s="172">
        <v>100</v>
      </c>
      <c r="H13" s="172">
        <v>72.525439407955588</v>
      </c>
      <c r="I13" s="172">
        <v>76.421404682274257</v>
      </c>
      <c r="J13" s="172">
        <v>76.34730538922156</v>
      </c>
      <c r="K13" s="172">
        <v>62.663755458515283</v>
      </c>
      <c r="L13" s="172">
        <v>67.068273092369481</v>
      </c>
      <c r="M13" s="172">
        <v>22.295081967213115</v>
      </c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</row>
    <row r="14" spans="1:28" ht="15.75" thickBot="1">
      <c r="A14" s="171" t="s">
        <v>552</v>
      </c>
      <c r="B14" s="172">
        <v>8.6198547215496379</v>
      </c>
      <c r="C14" s="172">
        <v>21.447721179624665</v>
      </c>
      <c r="D14" s="172">
        <v>100</v>
      </c>
      <c r="E14" s="172">
        <v>1.2056737588652482</v>
      </c>
      <c r="F14" s="172">
        <v>6.6225165562913908</v>
      </c>
      <c r="G14" s="172">
        <v>100</v>
      </c>
      <c r="H14" s="172">
        <v>69.387755102040813</v>
      </c>
      <c r="I14" s="172">
        <v>86.805555555555557</v>
      </c>
      <c r="J14" s="172">
        <v>69.230769230769226</v>
      </c>
      <c r="K14" s="172">
        <v>65.591397849462368</v>
      </c>
      <c r="L14" s="172">
        <v>74.074074074074076</v>
      </c>
      <c r="M14" s="172">
        <v>24.264705882352942</v>
      </c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</row>
    <row r="15" spans="1:28" ht="15.75" thickBot="1">
      <c r="A15" s="171" t="s">
        <v>553</v>
      </c>
      <c r="B15" s="172">
        <v>9.9269445638160718</v>
      </c>
      <c r="C15" s="172">
        <v>22.344071281699797</v>
      </c>
      <c r="D15" s="172">
        <v>100</v>
      </c>
      <c r="E15" s="172">
        <v>1.8336886993603412</v>
      </c>
      <c r="F15" s="172">
        <v>6.3469675599435824</v>
      </c>
      <c r="G15" s="172">
        <v>100</v>
      </c>
      <c r="H15" s="172">
        <v>83.073929961089505</v>
      </c>
      <c r="I15" s="172">
        <v>79.187817258883257</v>
      </c>
      <c r="J15" s="172">
        <v>87.603305785123965</v>
      </c>
      <c r="K15" s="172">
        <v>74.534161490683232</v>
      </c>
      <c r="L15" s="172">
        <v>53.658536585365859</v>
      </c>
      <c r="M15" s="172">
        <v>34.989648033126294</v>
      </c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</row>
    <row r="16" spans="1:28" ht="15.75" thickBot="1">
      <c r="A16" s="171" t="s">
        <v>554</v>
      </c>
      <c r="B16" s="172">
        <v>9.6598068038639227</v>
      </c>
      <c r="C16" s="172">
        <v>28.618152085036797</v>
      </c>
      <c r="D16" s="172">
        <v>100</v>
      </c>
      <c r="E16" s="172">
        <v>2.0904229460379193</v>
      </c>
      <c r="F16" s="172">
        <v>5.353728489483748</v>
      </c>
      <c r="G16" s="172">
        <v>100</v>
      </c>
      <c r="H16" s="172">
        <v>87.466185752930571</v>
      </c>
      <c r="I16" s="172">
        <v>91.954022988505741</v>
      </c>
      <c r="J16" s="172">
        <v>90.990990990990994</v>
      </c>
      <c r="K16" s="172">
        <v>92.700729927007302</v>
      </c>
      <c r="L16" s="172">
        <v>77.5</v>
      </c>
      <c r="M16" s="172">
        <v>49.180327868852459</v>
      </c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</row>
    <row r="17" spans="1:28" ht="15.75" thickBot="1">
      <c r="A17" s="171" t="s">
        <v>555</v>
      </c>
      <c r="B17" s="172">
        <v>13.063063063063062</v>
      </c>
      <c r="C17" s="172">
        <v>25.10460251046025</v>
      </c>
      <c r="D17" s="172">
        <v>100</v>
      </c>
      <c r="E17" s="172">
        <v>6.4343163538873993</v>
      </c>
      <c r="F17" s="172">
        <v>3.225806451612903</v>
      </c>
      <c r="G17" s="172">
        <v>100</v>
      </c>
      <c r="H17" s="172">
        <v>96.057347670250891</v>
      </c>
      <c r="I17" s="172">
        <v>100</v>
      </c>
      <c r="J17" s="172">
        <v>100</v>
      </c>
      <c r="K17" s="172">
        <v>100</v>
      </c>
      <c r="L17" s="172"/>
      <c r="M17" s="172">
        <v>56.626506024096393</v>
      </c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</row>
    <row r="18" spans="1:28" ht="15.75" thickBot="1">
      <c r="A18" s="171" t="s">
        <v>556</v>
      </c>
      <c r="B18" s="172">
        <v>21.614906832298136</v>
      </c>
      <c r="C18" s="172">
        <v>33.850630455868092</v>
      </c>
      <c r="D18" s="172">
        <v>100</v>
      </c>
      <c r="E18" s="172">
        <v>5.9403559403559401</v>
      </c>
      <c r="F18" s="172">
        <v>7.4439461883408065</v>
      </c>
      <c r="G18" s="172">
        <v>100</v>
      </c>
      <c r="H18" s="172">
        <v>96.621437027593117</v>
      </c>
      <c r="I18" s="172">
        <v>98.072562358276656</v>
      </c>
      <c r="J18" s="172">
        <v>94.499017681728887</v>
      </c>
      <c r="K18" s="172">
        <v>92.7683615819209</v>
      </c>
      <c r="L18" s="172">
        <v>83.464566929133852</v>
      </c>
      <c r="M18" s="172">
        <v>59.048680787811222</v>
      </c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</row>
    <row r="19" spans="1:28" ht="15.75" thickBot="1">
      <c r="A19" s="171" t="s">
        <v>557</v>
      </c>
      <c r="B19" s="172">
        <v>17.313772606551154</v>
      </c>
      <c r="C19" s="172">
        <v>35.579992905285565</v>
      </c>
      <c r="D19" s="172">
        <v>100</v>
      </c>
      <c r="E19" s="172">
        <v>3.2570422535211265</v>
      </c>
      <c r="F19" s="172">
        <v>9.4166666666666661</v>
      </c>
      <c r="G19" s="172">
        <v>100</v>
      </c>
      <c r="H19" s="172">
        <v>95.429184549356222</v>
      </c>
      <c r="I19" s="172">
        <v>96.869851729818777</v>
      </c>
      <c r="J19" s="172">
        <v>94.660194174757279</v>
      </c>
      <c r="K19" s="172">
        <v>84.865900383141764</v>
      </c>
      <c r="L19" s="172">
        <v>93.82022471910112</v>
      </c>
      <c r="M19" s="172">
        <v>56.910569105691053</v>
      </c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</row>
    <row r="20" spans="1:28" ht="15.75" thickBot="1">
      <c r="A20" s="171" t="s">
        <v>558</v>
      </c>
      <c r="B20" s="172">
        <v>16.869565217391305</v>
      </c>
      <c r="C20" s="172">
        <v>36.397748592870542</v>
      </c>
      <c r="D20" s="172">
        <v>100</v>
      </c>
      <c r="E20" s="172">
        <v>2.7777777777777777</v>
      </c>
      <c r="F20" s="172">
        <v>6.9148936170212769</v>
      </c>
      <c r="G20" s="172">
        <v>100</v>
      </c>
      <c r="H20" s="172">
        <v>98.50187265917603</v>
      </c>
      <c r="I20" s="172">
        <v>98.876404494382015</v>
      </c>
      <c r="J20" s="172">
        <v>95</v>
      </c>
      <c r="K20" s="172">
        <v>94.117647058823522</v>
      </c>
      <c r="L20" s="172">
        <v>78.571428571428569</v>
      </c>
      <c r="M20" s="172">
        <v>53.529411764705884</v>
      </c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</row>
    <row r="21" spans="1:28" ht="15.75" thickBot="1">
      <c r="A21" s="171" t="s">
        <v>559</v>
      </c>
      <c r="B21" s="172">
        <v>17.85209609043806</v>
      </c>
      <c r="C21" s="172">
        <v>32.617037605525709</v>
      </c>
      <c r="D21" s="172">
        <v>100</v>
      </c>
      <c r="E21" s="172">
        <v>5.0141643059490084</v>
      </c>
      <c r="F21" s="172">
        <v>8.2298136645962732</v>
      </c>
      <c r="G21" s="172">
        <v>100</v>
      </c>
      <c r="H21" s="172">
        <v>93.507281553398059</v>
      </c>
      <c r="I21" s="172">
        <v>97.69736842105263</v>
      </c>
      <c r="J21" s="172">
        <v>94.535519125683066</v>
      </c>
      <c r="K21" s="172">
        <v>92.356687898089177</v>
      </c>
      <c r="L21" s="172">
        <v>76</v>
      </c>
      <c r="M21" s="172">
        <v>51.005025125628144</v>
      </c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</row>
    <row r="22" spans="1:28" ht="15.75" thickBot="1">
      <c r="A22" s="171" t="s">
        <v>560</v>
      </c>
      <c r="B22" s="172">
        <v>19.863791146424518</v>
      </c>
      <c r="C22" s="172">
        <v>44.981343283582085</v>
      </c>
      <c r="D22" s="172">
        <v>100</v>
      </c>
      <c r="E22" s="172">
        <v>3.8307604345340196</v>
      </c>
      <c r="F22" s="172">
        <v>11.129991503823279</v>
      </c>
      <c r="G22" s="172">
        <v>100</v>
      </c>
      <c r="H22" s="172">
        <v>94.206302603249171</v>
      </c>
      <c r="I22" s="172">
        <v>97.645854657113617</v>
      </c>
      <c r="J22" s="172">
        <v>93.939393939393938</v>
      </c>
      <c r="K22" s="172">
        <v>90.527740189445197</v>
      </c>
      <c r="L22" s="172">
        <v>86.181818181818187</v>
      </c>
      <c r="M22" s="172">
        <v>56.469456469456468</v>
      </c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</row>
    <row r="23" spans="1:28" ht="15.75" thickBot="1">
      <c r="A23" s="169" t="s">
        <v>561</v>
      </c>
      <c r="B23" s="170">
        <v>16.28012733060482</v>
      </c>
      <c r="C23" s="170">
        <v>47.227722772277225</v>
      </c>
      <c r="D23" s="170">
        <v>100</v>
      </c>
      <c r="E23" s="170">
        <v>3.3925686591276252</v>
      </c>
      <c r="F23" s="170">
        <v>31.500572737686138</v>
      </c>
      <c r="G23" s="170">
        <v>100</v>
      </c>
      <c r="H23" s="170">
        <v>89.776357827476033</v>
      </c>
      <c r="I23" s="170">
        <v>93.75</v>
      </c>
      <c r="J23" s="170">
        <v>93</v>
      </c>
      <c r="K23" s="170">
        <v>93.037974683544306</v>
      </c>
      <c r="L23" s="170">
        <v>78.125</v>
      </c>
      <c r="M23" s="170">
        <v>51.754385964912288</v>
      </c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</row>
    <row r="24" spans="1:28" ht="15.75" thickTop="1"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</row>
    <row r="27" spans="1:28" ht="15.75" thickBot="1"/>
    <row r="28" spans="1:28" s="129" customFormat="1" ht="16.5" thickTop="1" thickBot="1">
      <c r="A28" s="174"/>
      <c r="B28" s="181" t="s">
        <v>562</v>
      </c>
      <c r="C28" s="174" t="s">
        <v>524</v>
      </c>
      <c r="D28" s="174" t="s">
        <v>525</v>
      </c>
      <c r="E28" s="174" t="s">
        <v>526</v>
      </c>
      <c r="F28" s="174" t="s">
        <v>527</v>
      </c>
      <c r="G28" s="174" t="s">
        <v>528</v>
      </c>
      <c r="H28" s="174" t="s">
        <v>529</v>
      </c>
      <c r="I28" s="174" t="s">
        <v>530</v>
      </c>
      <c r="J28" s="174" t="s">
        <v>531</v>
      </c>
      <c r="K28" s="174" t="s">
        <v>532</v>
      </c>
      <c r="L28" s="174" t="s">
        <v>533</v>
      </c>
      <c r="M28" s="174" t="s">
        <v>534</v>
      </c>
      <c r="N28" s="174" t="s">
        <v>535</v>
      </c>
    </row>
    <row r="29" spans="1:28" ht="15.75" thickBot="1">
      <c r="A29" s="175" t="s">
        <v>563</v>
      </c>
      <c r="B29" s="182">
        <v>1</v>
      </c>
      <c r="C29" s="184">
        <f t="shared" ref="C29:N33" si="0">QUARTILE(B$4:B$23,$B29)</f>
        <v>8.4962361415882786</v>
      </c>
      <c r="D29" s="184">
        <f t="shared" si="0"/>
        <v>21.680220081129445</v>
      </c>
      <c r="E29" s="184">
        <f t="shared" si="0"/>
        <v>100</v>
      </c>
      <c r="F29" s="184">
        <f t="shared" si="0"/>
        <v>1.4064066452066157</v>
      </c>
      <c r="G29" s="184">
        <f t="shared" si="0"/>
        <v>5.340793964916517</v>
      </c>
      <c r="H29" s="184">
        <f t="shared" si="0"/>
        <v>100</v>
      </c>
      <c r="I29" s="184">
        <f t="shared" si="0"/>
        <v>71.741018331476894</v>
      </c>
      <c r="J29" s="184">
        <f t="shared" si="0"/>
        <v>90.995079492658448</v>
      </c>
      <c r="K29" s="184">
        <f t="shared" si="0"/>
        <v>90.884752677205512</v>
      </c>
      <c r="L29" s="184">
        <f t="shared" si="0"/>
        <v>76.374049562772939</v>
      </c>
      <c r="M29" s="184">
        <f t="shared" si="0"/>
        <v>62.736355822947999</v>
      </c>
      <c r="N29" s="176">
        <f t="shared" si="0"/>
        <v>36.425983436853002</v>
      </c>
    </row>
    <row r="30" spans="1:28" ht="15.75" thickBot="1">
      <c r="A30" s="175" t="s">
        <v>564</v>
      </c>
      <c r="B30" s="182">
        <v>0</v>
      </c>
      <c r="C30" s="184">
        <f t="shared" si="0"/>
        <v>5.1948051948051948</v>
      </c>
      <c r="D30" s="184">
        <f t="shared" si="0"/>
        <v>15.083798882681565</v>
      </c>
      <c r="E30" s="184">
        <f t="shared" si="0"/>
        <v>100</v>
      </c>
      <c r="F30" s="184">
        <f t="shared" si="0"/>
        <v>0.65412919051512675</v>
      </c>
      <c r="G30" s="184">
        <f t="shared" si="0"/>
        <v>3.225806451612903</v>
      </c>
      <c r="H30" s="184">
        <f t="shared" si="0"/>
        <v>100</v>
      </c>
      <c r="I30" s="184">
        <f t="shared" si="0"/>
        <v>59.322033898305079</v>
      </c>
      <c r="J30" s="184">
        <f t="shared" si="0"/>
        <v>60.714285714285708</v>
      </c>
      <c r="K30" s="184">
        <f t="shared" si="0"/>
        <v>69.230769230769226</v>
      </c>
      <c r="L30" s="184">
        <f t="shared" si="0"/>
        <v>62.295081967213115</v>
      </c>
      <c r="M30" s="184">
        <f t="shared" si="0"/>
        <v>50</v>
      </c>
      <c r="N30" s="176">
        <f t="shared" si="0"/>
        <v>11.111111111111111</v>
      </c>
    </row>
    <row r="31" spans="1:28" ht="15.75" thickBot="1">
      <c r="A31" s="175" t="s">
        <v>565</v>
      </c>
      <c r="B31" s="182">
        <v>2</v>
      </c>
      <c r="C31" s="184">
        <f t="shared" si="0"/>
        <v>10.93536923741155</v>
      </c>
      <c r="D31" s="184">
        <f t="shared" si="0"/>
        <v>26.224355772287296</v>
      </c>
      <c r="E31" s="184">
        <f t="shared" si="0"/>
        <v>100</v>
      </c>
      <c r="F31" s="184">
        <f t="shared" si="0"/>
        <v>2.2031219223585148</v>
      </c>
      <c r="G31" s="184">
        <f t="shared" si="0"/>
        <v>6.2697437431845442</v>
      </c>
      <c r="H31" s="184">
        <f t="shared" si="0"/>
        <v>100</v>
      </c>
      <c r="I31" s="184">
        <f t="shared" si="0"/>
        <v>80.182003148483687</v>
      </c>
      <c r="J31" s="184">
        <f t="shared" si="0"/>
        <v>97.225877192982452</v>
      </c>
      <c r="K31" s="184">
        <f t="shared" si="0"/>
        <v>93.695175438596493</v>
      </c>
      <c r="L31" s="184">
        <f t="shared" si="0"/>
        <v>86.087719298245617</v>
      </c>
      <c r="M31" s="184">
        <f t="shared" si="0"/>
        <v>74.074074074074076</v>
      </c>
      <c r="N31" s="176">
        <f t="shared" si="0"/>
        <v>43.200371396230743</v>
      </c>
    </row>
    <row r="32" spans="1:28" ht="15.75" thickBot="1">
      <c r="A32" s="175" t="s">
        <v>566</v>
      </c>
      <c r="B32" s="182">
        <v>4</v>
      </c>
      <c r="C32" s="184">
        <f t="shared" si="0"/>
        <v>21.614906832298136</v>
      </c>
      <c r="D32" s="184">
        <f t="shared" si="0"/>
        <v>47.227722772277225</v>
      </c>
      <c r="E32" s="184">
        <f t="shared" si="0"/>
        <v>100</v>
      </c>
      <c r="F32" s="184">
        <f t="shared" si="0"/>
        <v>6.4343163538873993</v>
      </c>
      <c r="G32" s="184">
        <f t="shared" si="0"/>
        <v>31.500572737686138</v>
      </c>
      <c r="H32" s="184">
        <f t="shared" si="0"/>
        <v>100</v>
      </c>
      <c r="I32" s="184">
        <f t="shared" si="0"/>
        <v>98.50187265917603</v>
      </c>
      <c r="J32" s="184">
        <f t="shared" si="0"/>
        <v>100</v>
      </c>
      <c r="K32" s="184">
        <f t="shared" si="0"/>
        <v>100</v>
      </c>
      <c r="L32" s="184">
        <f t="shared" si="0"/>
        <v>100</v>
      </c>
      <c r="M32" s="184">
        <f t="shared" si="0"/>
        <v>93.82022471910112</v>
      </c>
      <c r="N32" s="176">
        <f t="shared" si="0"/>
        <v>59.048680787811222</v>
      </c>
    </row>
    <row r="33" spans="1:14" ht="15.75" thickBot="1">
      <c r="A33" s="177" t="s">
        <v>567</v>
      </c>
      <c r="B33" s="183">
        <v>3</v>
      </c>
      <c r="C33" s="185">
        <f t="shared" si="0"/>
        <v>16.427486802301441</v>
      </c>
      <c r="D33" s="185">
        <f t="shared" si="0"/>
        <v>33.010578047963406</v>
      </c>
      <c r="E33" s="185">
        <f t="shared" si="0"/>
        <v>100</v>
      </c>
      <c r="F33" s="185">
        <f t="shared" si="0"/>
        <v>3.2909238549227511</v>
      </c>
      <c r="G33" s="185">
        <f t="shared" si="0"/>
        <v>7.6404130574046736</v>
      </c>
      <c r="H33" s="185">
        <f t="shared" si="0"/>
        <v>100</v>
      </c>
      <c r="I33" s="185">
        <f t="shared" si="0"/>
        <v>93.68203681586084</v>
      </c>
      <c r="J33" s="185">
        <f t="shared" si="0"/>
        <v>97.804430912149812</v>
      </c>
      <c r="K33" s="185">
        <f t="shared" si="0"/>
        <v>94.745145631067956</v>
      </c>
      <c r="L33" s="185">
        <f t="shared" si="0"/>
        <v>92.442698405318708</v>
      </c>
      <c r="M33" s="185">
        <f t="shared" si="0"/>
        <v>78.708791208791212</v>
      </c>
      <c r="N33" s="178">
        <f t="shared" si="0"/>
        <v>52.198142414860683</v>
      </c>
    </row>
    <row r="34" spans="1:14" ht="15.75" thickTop="1">
      <c r="A34" s="12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</row>
    <row r="35" spans="1:14">
      <c r="A35" s="12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</row>
  </sheetData>
  <mergeCells count="1">
    <mergeCell ref="A1:M1"/>
  </mergeCells>
  <pageMargins left="0.7" right="0.7" top="0.75" bottom="0.75" header="0.3" footer="0.3"/>
  <pageSetup paperSize="9" scale="43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00B050"/>
  </sheetPr>
  <dimension ref="A1:B16"/>
  <sheetViews>
    <sheetView workbookViewId="0">
      <selection activeCell="A26" sqref="A26"/>
    </sheetView>
  </sheetViews>
  <sheetFormatPr defaultColWidth="8.85546875" defaultRowHeight="32.25" customHeight="1"/>
  <cols>
    <col min="2" max="2" width="62" bestFit="1" customWidth="1"/>
  </cols>
  <sheetData>
    <row r="1" spans="1:2" ht="32.25" customHeight="1">
      <c r="A1" s="343" t="s">
        <v>587</v>
      </c>
      <c r="B1" s="343"/>
    </row>
    <row r="2" spans="1:2" ht="32.25" customHeight="1" thickBot="1"/>
    <row r="3" spans="1:2" ht="32.25" customHeight="1" thickTop="1" thickBot="1">
      <c r="A3" s="160" t="s">
        <v>500</v>
      </c>
      <c r="B3" s="160" t="s">
        <v>568</v>
      </c>
    </row>
    <row r="4" spans="1:2" ht="32.25" customHeight="1" thickTop="1" thickBot="1">
      <c r="A4" s="161">
        <v>1</v>
      </c>
      <c r="B4" s="162" t="s">
        <v>579</v>
      </c>
    </row>
    <row r="5" spans="1:2" ht="32.25" customHeight="1" thickBot="1">
      <c r="A5" s="165" t="s">
        <v>520</v>
      </c>
      <c r="B5" s="166" t="s">
        <v>580</v>
      </c>
    </row>
    <row r="6" spans="1:2" ht="32.25" customHeight="1" thickBot="1">
      <c r="A6" s="165" t="s">
        <v>521</v>
      </c>
      <c r="B6" s="166" t="s">
        <v>581</v>
      </c>
    </row>
    <row r="7" spans="1:2" ht="32.25" customHeight="1" thickBot="1">
      <c r="A7" s="165">
        <v>3</v>
      </c>
      <c r="B7" s="166" t="s">
        <v>582</v>
      </c>
    </row>
    <row r="8" spans="1:2" ht="32.25" customHeight="1" thickBot="1">
      <c r="A8" s="165" t="s">
        <v>522</v>
      </c>
      <c r="B8" s="166" t="s">
        <v>583</v>
      </c>
    </row>
    <row r="9" spans="1:2" ht="32.25" customHeight="1" thickBot="1">
      <c r="A9" s="165" t="s">
        <v>523</v>
      </c>
      <c r="B9" s="166" t="s">
        <v>584</v>
      </c>
    </row>
    <row r="10" spans="1:2" ht="32.25" customHeight="1" thickBot="1">
      <c r="A10" s="165">
        <v>5</v>
      </c>
      <c r="B10" s="166" t="s">
        <v>585</v>
      </c>
    </row>
    <row r="11" spans="1:2" ht="32.25" customHeight="1" thickBot="1">
      <c r="A11" s="165">
        <v>6</v>
      </c>
      <c r="B11" s="166" t="s">
        <v>569</v>
      </c>
    </row>
    <row r="12" spans="1:2" ht="32.25" customHeight="1" thickBot="1">
      <c r="A12" s="165">
        <v>7</v>
      </c>
      <c r="B12" s="166" t="s">
        <v>570</v>
      </c>
    </row>
    <row r="13" spans="1:2" ht="32.25" customHeight="1" thickBot="1">
      <c r="A13" s="165">
        <v>8</v>
      </c>
      <c r="B13" s="166" t="s">
        <v>571</v>
      </c>
    </row>
    <row r="14" spans="1:2" ht="32.25" customHeight="1" thickBot="1">
      <c r="A14" s="165">
        <v>9</v>
      </c>
      <c r="B14" s="166" t="s">
        <v>572</v>
      </c>
    </row>
    <row r="15" spans="1:2" ht="32.25" customHeight="1" thickBot="1">
      <c r="A15" s="163">
        <v>10</v>
      </c>
      <c r="B15" s="164" t="s">
        <v>586</v>
      </c>
    </row>
    <row r="16" spans="1:2" ht="32.25" customHeight="1" thickTop="1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tabColor rgb="FF92D050"/>
  </sheetPr>
  <dimension ref="A1:O26"/>
  <sheetViews>
    <sheetView workbookViewId="0">
      <selection activeCell="A29" sqref="A29"/>
    </sheetView>
  </sheetViews>
  <sheetFormatPr defaultColWidth="8.85546875" defaultRowHeight="15"/>
  <cols>
    <col min="1" max="1" width="23.140625" customWidth="1"/>
  </cols>
  <sheetData>
    <row r="1" spans="1:15" ht="30" customHeight="1">
      <c r="A1" s="344" t="s">
        <v>105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5" ht="15.75" thickBot="1"/>
    <row r="3" spans="1:15" ht="16.5" thickTop="1" thickBot="1">
      <c r="A3" s="109" t="s">
        <v>4</v>
      </c>
      <c r="B3" s="110" t="s">
        <v>63</v>
      </c>
      <c r="C3" s="110" t="s">
        <v>64</v>
      </c>
      <c r="D3" s="110" t="s">
        <v>65</v>
      </c>
      <c r="E3" s="110" t="s">
        <v>66</v>
      </c>
      <c r="F3" s="110" t="s">
        <v>67</v>
      </c>
      <c r="G3" s="109" t="s">
        <v>28</v>
      </c>
      <c r="H3" s="110" t="s">
        <v>63</v>
      </c>
      <c r="I3" s="110" t="s">
        <v>64</v>
      </c>
      <c r="J3" s="110" t="s">
        <v>65</v>
      </c>
      <c r="K3" s="110" t="s">
        <v>66</v>
      </c>
      <c r="L3" s="110" t="s">
        <v>67</v>
      </c>
      <c r="N3" s="129" t="s">
        <v>605</v>
      </c>
      <c r="O3" s="129">
        <v>-1000</v>
      </c>
    </row>
    <row r="4" spans="1:15" ht="15.75" thickBot="1">
      <c r="A4" s="6" t="s">
        <v>7</v>
      </c>
      <c r="B4" s="4">
        <v>1292</v>
      </c>
      <c r="C4" s="4">
        <v>4343</v>
      </c>
      <c r="D4" s="4">
        <v>6264</v>
      </c>
      <c r="E4" s="4">
        <v>9470</v>
      </c>
      <c r="F4" s="4">
        <v>6653</v>
      </c>
      <c r="G4" s="4">
        <f>SUM(B4:F4)</f>
        <v>28022</v>
      </c>
      <c r="H4" s="119">
        <f>B4/$G4</f>
        <v>4.6106630504603528E-2</v>
      </c>
      <c r="I4" s="119">
        <f t="shared" ref="I4:L19" si="0">C4/$G4</f>
        <v>0.15498536863892656</v>
      </c>
      <c r="J4" s="119">
        <f t="shared" si="0"/>
        <v>0.22353864820498179</v>
      </c>
      <c r="K4" s="119">
        <f t="shared" si="0"/>
        <v>0.33794875454999646</v>
      </c>
      <c r="L4" s="119">
        <f t="shared" si="0"/>
        <v>0.23742059810149169</v>
      </c>
      <c r="N4" s="248">
        <f>K4+L4</f>
        <v>0.57536935265148814</v>
      </c>
      <c r="O4" s="248">
        <f>H4+I4+J4</f>
        <v>0.42463064734851186</v>
      </c>
    </row>
    <row r="5" spans="1:15" ht="15.75" thickBot="1">
      <c r="A5" s="6" t="s">
        <v>8</v>
      </c>
      <c r="B5" s="4"/>
      <c r="C5" s="4"/>
      <c r="D5" s="4">
        <v>871</v>
      </c>
      <c r="E5" s="4"/>
      <c r="F5" s="4"/>
      <c r="G5" s="4">
        <f t="shared" ref="G5:G25" si="1">SUM(B5:F5)</f>
        <v>871</v>
      </c>
      <c r="H5" s="119">
        <f>B5/$G5</f>
        <v>0</v>
      </c>
      <c r="I5" s="119">
        <f t="shared" si="0"/>
        <v>0</v>
      </c>
      <c r="J5" s="119">
        <f t="shared" si="0"/>
        <v>1</v>
      </c>
      <c r="K5" s="119">
        <f t="shared" si="0"/>
        <v>0</v>
      </c>
      <c r="L5" s="119">
        <f t="shared" si="0"/>
        <v>0</v>
      </c>
      <c r="N5" s="248">
        <f t="shared" ref="N5:N25" si="2">K5+L5</f>
        <v>0</v>
      </c>
      <c r="O5" s="248">
        <f t="shared" ref="O5:O25" si="3">H5+I5+J5</f>
        <v>1</v>
      </c>
    </row>
    <row r="6" spans="1:15" ht="15.75" thickBot="1">
      <c r="A6" s="6" t="s">
        <v>9</v>
      </c>
      <c r="B6" s="4">
        <v>2668</v>
      </c>
      <c r="C6" s="4">
        <v>13252</v>
      </c>
      <c r="D6" s="4">
        <v>6104</v>
      </c>
      <c r="E6" s="4">
        <v>32614</v>
      </c>
      <c r="F6" s="4">
        <v>20798</v>
      </c>
      <c r="G6" s="4">
        <f t="shared" si="1"/>
        <v>75436</v>
      </c>
      <c r="H6" s="119">
        <f t="shared" ref="H6:H25" si="4">B6/$G6</f>
        <v>3.536772893578663E-2</v>
      </c>
      <c r="I6" s="119">
        <f t="shared" si="0"/>
        <v>0.17567209289994168</v>
      </c>
      <c r="J6" s="119">
        <f t="shared" si="0"/>
        <v>8.0916273397316926E-2</v>
      </c>
      <c r="K6" s="119">
        <f t="shared" si="0"/>
        <v>0.43233999681849516</v>
      </c>
      <c r="L6" s="119">
        <f t="shared" si="0"/>
        <v>0.27570390794845961</v>
      </c>
      <c r="N6" s="248">
        <f t="shared" si="2"/>
        <v>0.70804390476695478</v>
      </c>
      <c r="O6" s="248">
        <f t="shared" si="3"/>
        <v>0.29195609523304522</v>
      </c>
    </row>
    <row r="7" spans="1:15" ht="15.75" thickBot="1">
      <c r="A7" s="6" t="s">
        <v>53</v>
      </c>
      <c r="B7" s="4">
        <v>385</v>
      </c>
      <c r="C7" s="4"/>
      <c r="D7" s="4">
        <v>844</v>
      </c>
      <c r="E7" s="4">
        <v>4200</v>
      </c>
      <c r="F7" s="4"/>
      <c r="G7" s="4">
        <f t="shared" si="1"/>
        <v>5429</v>
      </c>
      <c r="H7" s="119">
        <f t="shared" si="4"/>
        <v>7.0915454043101858E-2</v>
      </c>
      <c r="I7" s="119">
        <f t="shared" si="0"/>
        <v>0</v>
      </c>
      <c r="J7" s="119">
        <f t="shared" si="0"/>
        <v>0.15546141094124147</v>
      </c>
      <c r="K7" s="119">
        <f t="shared" si="0"/>
        <v>0.7736231350156566</v>
      </c>
      <c r="L7" s="119">
        <f t="shared" si="0"/>
        <v>0</v>
      </c>
      <c r="N7" s="248">
        <f t="shared" si="2"/>
        <v>0.7736231350156566</v>
      </c>
      <c r="O7" s="248">
        <f t="shared" si="3"/>
        <v>0.22637686498434334</v>
      </c>
    </row>
    <row r="8" spans="1:15" ht="15.75" thickBot="1">
      <c r="A8" s="6" t="s">
        <v>54</v>
      </c>
      <c r="B8" s="4">
        <v>463</v>
      </c>
      <c r="C8" s="4"/>
      <c r="D8" s="4"/>
      <c r="E8" s="4">
        <v>3487</v>
      </c>
      <c r="F8" s="4"/>
      <c r="G8" s="4">
        <f t="shared" si="1"/>
        <v>3950</v>
      </c>
      <c r="H8" s="119">
        <f t="shared" si="4"/>
        <v>0.11721518987341772</v>
      </c>
      <c r="I8" s="119">
        <f t="shared" si="0"/>
        <v>0</v>
      </c>
      <c r="J8" s="119">
        <f t="shared" si="0"/>
        <v>0</v>
      </c>
      <c r="K8" s="119">
        <f t="shared" si="0"/>
        <v>0.88278481012658228</v>
      </c>
      <c r="L8" s="119">
        <f t="shared" si="0"/>
        <v>0</v>
      </c>
      <c r="N8" s="248">
        <f t="shared" si="2"/>
        <v>0.88278481012658228</v>
      </c>
      <c r="O8" s="248">
        <f t="shared" si="3"/>
        <v>0.11721518987341772</v>
      </c>
    </row>
    <row r="9" spans="1:15" ht="15.75" thickBot="1">
      <c r="A9" s="6" t="s">
        <v>12</v>
      </c>
      <c r="B9" s="4">
        <v>2397</v>
      </c>
      <c r="C9" s="4">
        <v>5911</v>
      </c>
      <c r="D9" s="4">
        <v>7174</v>
      </c>
      <c r="E9" s="4">
        <v>12808</v>
      </c>
      <c r="F9" s="4">
        <v>6095</v>
      </c>
      <c r="G9" s="4">
        <f t="shared" si="1"/>
        <v>34385</v>
      </c>
      <c r="H9" s="119">
        <f t="shared" si="4"/>
        <v>6.9710629635015273E-2</v>
      </c>
      <c r="I9" s="119">
        <f t="shared" si="0"/>
        <v>0.17190635451505018</v>
      </c>
      <c r="J9" s="119">
        <f t="shared" si="0"/>
        <v>0.20863748727642867</v>
      </c>
      <c r="K9" s="119">
        <f t="shared" si="0"/>
        <v>0.37248800348989386</v>
      </c>
      <c r="L9" s="119">
        <f t="shared" si="0"/>
        <v>0.17725752508361203</v>
      </c>
      <c r="N9" s="248">
        <f t="shared" si="2"/>
        <v>0.54974552857350589</v>
      </c>
      <c r="O9" s="248">
        <f t="shared" si="3"/>
        <v>0.45025447142649411</v>
      </c>
    </row>
    <row r="10" spans="1:15" ht="15.75" thickBot="1">
      <c r="A10" s="6" t="s">
        <v>13</v>
      </c>
      <c r="B10" s="4">
        <v>393</v>
      </c>
      <c r="C10" s="4">
        <v>2927</v>
      </c>
      <c r="D10" s="4">
        <v>886</v>
      </c>
      <c r="E10" s="4">
        <v>3922</v>
      </c>
      <c r="F10" s="4"/>
      <c r="G10" s="4">
        <f t="shared" si="1"/>
        <v>8128</v>
      </c>
      <c r="H10" s="119">
        <f t="shared" si="4"/>
        <v>4.8351377952755903E-2</v>
      </c>
      <c r="I10" s="119">
        <f t="shared" si="0"/>
        <v>0.36011318897637795</v>
      </c>
      <c r="J10" s="119">
        <f t="shared" si="0"/>
        <v>0.10900590551181102</v>
      </c>
      <c r="K10" s="119">
        <f t="shared" si="0"/>
        <v>0.48252952755905509</v>
      </c>
      <c r="L10" s="119">
        <f t="shared" si="0"/>
        <v>0</v>
      </c>
      <c r="N10" s="248">
        <f t="shared" si="2"/>
        <v>0.48252952755905509</v>
      </c>
      <c r="O10" s="248">
        <f t="shared" si="3"/>
        <v>0.51747047244094491</v>
      </c>
    </row>
    <row r="11" spans="1:15" ht="15.75" thickBot="1">
      <c r="A11" s="6" t="s">
        <v>14</v>
      </c>
      <c r="B11" s="4"/>
      <c r="C11" s="4">
        <v>4353</v>
      </c>
      <c r="D11" s="4">
        <v>1793</v>
      </c>
      <c r="E11" s="4">
        <v>2548</v>
      </c>
      <c r="F11" s="4"/>
      <c r="G11" s="4">
        <f t="shared" si="1"/>
        <v>8694</v>
      </c>
      <c r="H11" s="119">
        <f t="shared" si="4"/>
        <v>0</v>
      </c>
      <c r="I11" s="119">
        <f t="shared" si="0"/>
        <v>0.50069013112491378</v>
      </c>
      <c r="J11" s="119">
        <f t="shared" si="0"/>
        <v>0.20623418449505407</v>
      </c>
      <c r="K11" s="119">
        <f t="shared" si="0"/>
        <v>0.29307568438003223</v>
      </c>
      <c r="L11" s="119">
        <f t="shared" si="0"/>
        <v>0</v>
      </c>
      <c r="N11" s="248">
        <f t="shared" si="2"/>
        <v>0.29307568438003223</v>
      </c>
      <c r="O11" s="248">
        <f t="shared" si="3"/>
        <v>0.70692431561996782</v>
      </c>
    </row>
    <row r="12" spans="1:15" ht="15.75" thickBot="1">
      <c r="A12" s="6" t="s">
        <v>15</v>
      </c>
      <c r="B12" s="4">
        <v>1883</v>
      </c>
      <c r="C12" s="4">
        <v>1833</v>
      </c>
      <c r="D12" s="4">
        <v>1808</v>
      </c>
      <c r="E12" s="4">
        <v>12503</v>
      </c>
      <c r="F12" s="4">
        <v>14249</v>
      </c>
      <c r="G12" s="4">
        <f t="shared" si="1"/>
        <v>32276</v>
      </c>
      <c r="H12" s="119">
        <f t="shared" si="4"/>
        <v>5.8340562647168172E-2</v>
      </c>
      <c r="I12" s="119">
        <f t="shared" si="0"/>
        <v>5.6791423968273642E-2</v>
      </c>
      <c r="J12" s="119">
        <f t="shared" si="0"/>
        <v>5.6016854628826371E-2</v>
      </c>
      <c r="K12" s="119">
        <f t="shared" si="0"/>
        <v>0.38737761804436732</v>
      </c>
      <c r="L12" s="119">
        <f t="shared" si="0"/>
        <v>0.44147354071136446</v>
      </c>
      <c r="N12" s="248">
        <f t="shared" si="2"/>
        <v>0.82885115875573179</v>
      </c>
      <c r="O12" s="248">
        <f t="shared" si="3"/>
        <v>0.17114884124426819</v>
      </c>
    </row>
    <row r="13" spans="1:15" ht="15.75" thickBot="1">
      <c r="A13" s="6" t="s">
        <v>16</v>
      </c>
      <c r="B13" s="4">
        <v>1074</v>
      </c>
      <c r="C13" s="4">
        <v>2869</v>
      </c>
      <c r="D13" s="4">
        <v>2821</v>
      </c>
      <c r="E13" s="4">
        <v>15005</v>
      </c>
      <c r="F13" s="4">
        <v>3197</v>
      </c>
      <c r="G13" s="4">
        <f t="shared" si="1"/>
        <v>24966</v>
      </c>
      <c r="H13" s="119">
        <f t="shared" si="4"/>
        <v>4.3018505167027155E-2</v>
      </c>
      <c r="I13" s="119">
        <f t="shared" si="0"/>
        <v>0.11491628614916286</v>
      </c>
      <c r="J13" s="119">
        <f t="shared" si="0"/>
        <v>0.1129936713930946</v>
      </c>
      <c r="K13" s="119">
        <f t="shared" si="0"/>
        <v>0.60101738364175283</v>
      </c>
      <c r="L13" s="119">
        <f t="shared" si="0"/>
        <v>0.12805415364896258</v>
      </c>
      <c r="N13" s="248">
        <f t="shared" si="2"/>
        <v>0.72907153729071539</v>
      </c>
      <c r="O13" s="248">
        <f t="shared" si="3"/>
        <v>0.27092846270928461</v>
      </c>
    </row>
    <row r="14" spans="1:15" ht="15.75" thickBot="1">
      <c r="A14" s="6" t="s">
        <v>17</v>
      </c>
      <c r="B14" s="4">
        <v>1032</v>
      </c>
      <c r="C14" s="4">
        <v>1084</v>
      </c>
      <c r="D14" s="4"/>
      <c r="E14" s="4">
        <v>3955</v>
      </c>
      <c r="F14" s="4"/>
      <c r="G14" s="4">
        <f t="shared" si="1"/>
        <v>6071</v>
      </c>
      <c r="H14" s="119">
        <f t="shared" si="4"/>
        <v>0.16998846977433701</v>
      </c>
      <c r="I14" s="119">
        <f t="shared" si="0"/>
        <v>0.17855378026684238</v>
      </c>
      <c r="J14" s="119">
        <f t="shared" si="0"/>
        <v>0</v>
      </c>
      <c r="K14" s="119">
        <f t="shared" si="0"/>
        <v>0.65145774995882066</v>
      </c>
      <c r="L14" s="119">
        <f t="shared" si="0"/>
        <v>0</v>
      </c>
      <c r="N14" s="248">
        <f t="shared" si="2"/>
        <v>0.65145774995882066</v>
      </c>
      <c r="O14" s="248">
        <f t="shared" si="3"/>
        <v>0.34854225004117939</v>
      </c>
    </row>
    <row r="15" spans="1:15" ht="15.75" thickBot="1">
      <c r="A15" s="6" t="s">
        <v>18</v>
      </c>
      <c r="B15" s="4">
        <v>319</v>
      </c>
      <c r="C15" s="4">
        <v>5374</v>
      </c>
      <c r="D15" s="4">
        <v>821</v>
      </c>
      <c r="E15" s="4">
        <v>3382</v>
      </c>
      <c r="F15" s="4"/>
      <c r="G15" s="4">
        <f t="shared" si="1"/>
        <v>9896</v>
      </c>
      <c r="H15" s="119">
        <f t="shared" si="4"/>
        <v>3.2235246564268391E-2</v>
      </c>
      <c r="I15" s="119">
        <f t="shared" si="0"/>
        <v>0.54304769603880354</v>
      </c>
      <c r="J15" s="119">
        <f t="shared" si="0"/>
        <v>8.2962813257881976E-2</v>
      </c>
      <c r="K15" s="119">
        <f t="shared" si="0"/>
        <v>0.34175424413904609</v>
      </c>
      <c r="L15" s="119">
        <f t="shared" si="0"/>
        <v>0</v>
      </c>
      <c r="N15" s="248">
        <f t="shared" si="2"/>
        <v>0.34175424413904609</v>
      </c>
      <c r="O15" s="248">
        <f t="shared" si="3"/>
        <v>0.65824575586095391</v>
      </c>
    </row>
    <row r="16" spans="1:15" ht="15.75" thickBot="1">
      <c r="A16" s="6" t="s">
        <v>19</v>
      </c>
      <c r="B16" s="4">
        <v>2633</v>
      </c>
      <c r="C16" s="4">
        <v>5241</v>
      </c>
      <c r="D16" s="4">
        <v>2571</v>
      </c>
      <c r="E16" s="4">
        <v>17155</v>
      </c>
      <c r="F16" s="4">
        <v>14682</v>
      </c>
      <c r="G16" s="4">
        <f t="shared" si="1"/>
        <v>42282</v>
      </c>
      <c r="H16" s="119">
        <f t="shared" si="4"/>
        <v>6.2272361761506079E-2</v>
      </c>
      <c r="I16" s="119">
        <f t="shared" si="0"/>
        <v>0.12395345537107989</v>
      </c>
      <c r="J16" s="119">
        <f t="shared" si="0"/>
        <v>6.0806016744714066E-2</v>
      </c>
      <c r="K16" s="119">
        <f t="shared" si="0"/>
        <v>0.40572820585591979</v>
      </c>
      <c r="L16" s="119">
        <f t="shared" si="0"/>
        <v>0.34723996026678017</v>
      </c>
      <c r="N16" s="248">
        <f t="shared" si="2"/>
        <v>0.7529681661226999</v>
      </c>
      <c r="O16" s="248">
        <f t="shared" si="3"/>
        <v>0.24703183387730002</v>
      </c>
    </row>
    <row r="17" spans="1:15" ht="15.75" thickBot="1">
      <c r="A17" s="6" t="s">
        <v>20</v>
      </c>
      <c r="B17" s="4">
        <v>233</v>
      </c>
      <c r="C17" s="4">
        <v>1954</v>
      </c>
      <c r="D17" s="4">
        <v>2687</v>
      </c>
      <c r="E17" s="4">
        <v>3847</v>
      </c>
      <c r="F17" s="4"/>
      <c r="G17" s="4">
        <f t="shared" si="1"/>
        <v>8721</v>
      </c>
      <c r="H17" s="119">
        <f t="shared" si="4"/>
        <v>2.6717119596376564E-2</v>
      </c>
      <c r="I17" s="119">
        <f t="shared" si="0"/>
        <v>0.22405687421167297</v>
      </c>
      <c r="J17" s="119">
        <f t="shared" si="0"/>
        <v>0.30810686847838553</v>
      </c>
      <c r="K17" s="119">
        <f t="shared" si="0"/>
        <v>0.44111913771356498</v>
      </c>
      <c r="L17" s="119">
        <f t="shared" si="0"/>
        <v>0</v>
      </c>
      <c r="N17" s="248">
        <f t="shared" si="2"/>
        <v>0.44111913771356498</v>
      </c>
      <c r="O17" s="248">
        <f t="shared" si="3"/>
        <v>0.55888086228643508</v>
      </c>
    </row>
    <row r="18" spans="1:15" ht="15.75" thickBot="1">
      <c r="A18" s="6" t="s">
        <v>21</v>
      </c>
      <c r="B18" s="4">
        <v>353</v>
      </c>
      <c r="C18" s="4">
        <v>535</v>
      </c>
      <c r="D18" s="4">
        <v>810</v>
      </c>
      <c r="E18" s="4"/>
      <c r="F18" s="4"/>
      <c r="G18" s="4">
        <f t="shared" si="1"/>
        <v>1698</v>
      </c>
      <c r="H18" s="119">
        <f t="shared" si="4"/>
        <v>0.20789163722025913</v>
      </c>
      <c r="I18" s="119">
        <f t="shared" si="0"/>
        <v>0.31507656065959955</v>
      </c>
      <c r="J18" s="119">
        <f t="shared" si="0"/>
        <v>0.47703180212014135</v>
      </c>
      <c r="K18" s="119">
        <f t="shared" si="0"/>
        <v>0</v>
      </c>
      <c r="L18" s="119">
        <f t="shared" si="0"/>
        <v>0</v>
      </c>
      <c r="N18" s="248">
        <f t="shared" si="2"/>
        <v>0</v>
      </c>
      <c r="O18" s="248">
        <f t="shared" si="3"/>
        <v>1</v>
      </c>
    </row>
    <row r="19" spans="1:15" ht="15.75" thickBot="1">
      <c r="A19" s="6" t="s">
        <v>22</v>
      </c>
      <c r="B19" s="4">
        <v>2297</v>
      </c>
      <c r="C19" s="4">
        <v>12928</v>
      </c>
      <c r="D19" s="4">
        <v>7183</v>
      </c>
      <c r="E19" s="4">
        <v>25663</v>
      </c>
      <c r="F19" s="4"/>
      <c r="G19" s="4">
        <f t="shared" si="1"/>
        <v>48071</v>
      </c>
      <c r="H19" s="119">
        <f t="shared" si="4"/>
        <v>4.778348692558923E-2</v>
      </c>
      <c r="I19" s="119">
        <f t="shared" si="0"/>
        <v>0.26893553285764804</v>
      </c>
      <c r="J19" s="119">
        <f t="shared" si="0"/>
        <v>0.14942480913648562</v>
      </c>
      <c r="K19" s="119">
        <f t="shared" si="0"/>
        <v>0.53385617108027705</v>
      </c>
      <c r="L19" s="119">
        <f t="shared" si="0"/>
        <v>0</v>
      </c>
      <c r="N19" s="248">
        <f t="shared" si="2"/>
        <v>0.53385617108027705</v>
      </c>
      <c r="O19" s="248">
        <f t="shared" si="3"/>
        <v>0.46614382891972284</v>
      </c>
    </row>
    <row r="20" spans="1:15" ht="15.75" thickBot="1">
      <c r="A20" s="6" t="s">
        <v>23</v>
      </c>
      <c r="B20" s="4">
        <v>1124</v>
      </c>
      <c r="C20" s="4">
        <v>7223</v>
      </c>
      <c r="D20" s="4">
        <v>3424</v>
      </c>
      <c r="E20" s="4">
        <v>17092</v>
      </c>
      <c r="F20" s="4"/>
      <c r="G20" s="4">
        <f t="shared" si="1"/>
        <v>28863</v>
      </c>
      <c r="H20" s="119">
        <f t="shared" si="4"/>
        <v>3.8942590860270937E-2</v>
      </c>
      <c r="I20" s="119">
        <f t="shared" ref="I20:I25" si="5">C20/$G20</f>
        <v>0.25025118664033535</v>
      </c>
      <c r="J20" s="119">
        <f t="shared" ref="J20:J25" si="6">D20/$G20</f>
        <v>0.11862938710459758</v>
      </c>
      <c r="K20" s="119">
        <f t="shared" ref="K20:K25" si="7">E20/$G20</f>
        <v>0.59217683539479615</v>
      </c>
      <c r="L20" s="119">
        <f t="shared" ref="L20:L25" si="8">F20/$G20</f>
        <v>0</v>
      </c>
      <c r="N20" s="248">
        <f t="shared" si="2"/>
        <v>0.59217683539479615</v>
      </c>
      <c r="O20" s="248">
        <f t="shared" si="3"/>
        <v>0.40782316460520385</v>
      </c>
    </row>
    <row r="21" spans="1:15" ht="15.75" thickBot="1">
      <c r="A21" s="6" t="s">
        <v>24</v>
      </c>
      <c r="B21" s="4">
        <v>873</v>
      </c>
      <c r="C21" s="4">
        <v>531</v>
      </c>
      <c r="D21" s="4"/>
      <c r="E21" s="4">
        <v>2579</v>
      </c>
      <c r="F21" s="4"/>
      <c r="G21" s="4">
        <f t="shared" si="1"/>
        <v>3983</v>
      </c>
      <c r="H21" s="119">
        <f t="shared" si="4"/>
        <v>0.21918152146623149</v>
      </c>
      <c r="I21" s="119">
        <f t="shared" si="5"/>
        <v>0.13331659553100678</v>
      </c>
      <c r="J21" s="119">
        <f t="shared" si="6"/>
        <v>0</v>
      </c>
      <c r="K21" s="119">
        <f t="shared" si="7"/>
        <v>0.64750188300276179</v>
      </c>
      <c r="L21" s="119">
        <f t="shared" si="8"/>
        <v>0</v>
      </c>
      <c r="N21" s="248">
        <f t="shared" si="2"/>
        <v>0.64750188300276179</v>
      </c>
      <c r="O21" s="248">
        <f t="shared" si="3"/>
        <v>0.35249811699723826</v>
      </c>
    </row>
    <row r="22" spans="1:15" ht="15.75" thickBot="1">
      <c r="A22" s="6" t="s">
        <v>25</v>
      </c>
      <c r="B22" s="4">
        <v>751</v>
      </c>
      <c r="C22" s="4">
        <v>1319</v>
      </c>
      <c r="D22" s="4">
        <v>4528</v>
      </c>
      <c r="E22" s="4">
        <v>7538</v>
      </c>
      <c r="F22" s="4"/>
      <c r="G22" s="4">
        <f t="shared" si="1"/>
        <v>14136</v>
      </c>
      <c r="H22" s="119">
        <f t="shared" si="4"/>
        <v>5.3126768534238825E-2</v>
      </c>
      <c r="I22" s="119">
        <f t="shared" si="5"/>
        <v>9.330786644029429E-2</v>
      </c>
      <c r="J22" s="119">
        <f t="shared" si="6"/>
        <v>0.32031692133559708</v>
      </c>
      <c r="K22" s="119">
        <f t="shared" si="7"/>
        <v>0.53324844368986979</v>
      </c>
      <c r="L22" s="119">
        <f t="shared" si="8"/>
        <v>0</v>
      </c>
      <c r="N22" s="248">
        <f t="shared" si="2"/>
        <v>0.53324844368986979</v>
      </c>
      <c r="O22" s="248">
        <f t="shared" si="3"/>
        <v>0.46675155631013021</v>
      </c>
    </row>
    <row r="23" spans="1:15" ht="15.75" thickBot="1">
      <c r="A23" s="6" t="s">
        <v>26</v>
      </c>
      <c r="B23" s="4">
        <v>4321</v>
      </c>
      <c r="C23" s="4">
        <v>10620</v>
      </c>
      <c r="D23" s="4">
        <v>3625</v>
      </c>
      <c r="E23" s="4">
        <v>21328</v>
      </c>
      <c r="F23" s="4"/>
      <c r="G23" s="4">
        <f t="shared" si="1"/>
        <v>39894</v>
      </c>
      <c r="H23" s="119">
        <f t="shared" si="4"/>
        <v>0.10831202687120871</v>
      </c>
      <c r="I23" s="119">
        <f t="shared" si="5"/>
        <v>0.26620544442773347</v>
      </c>
      <c r="J23" s="119">
        <f t="shared" si="6"/>
        <v>9.0865794355040858E-2</v>
      </c>
      <c r="K23" s="119">
        <f t="shared" si="7"/>
        <v>0.53461673434601698</v>
      </c>
      <c r="L23" s="119">
        <f t="shared" si="8"/>
        <v>0</v>
      </c>
      <c r="N23" s="248">
        <f t="shared" si="2"/>
        <v>0.53461673434601698</v>
      </c>
      <c r="O23" s="248">
        <f t="shared" si="3"/>
        <v>0.46538326565398302</v>
      </c>
    </row>
    <row r="24" spans="1:15" ht="15.75" thickBot="1">
      <c r="A24" s="6" t="s">
        <v>27</v>
      </c>
      <c r="B24" s="4">
        <v>1843</v>
      </c>
      <c r="C24" s="4">
        <v>1377</v>
      </c>
      <c r="D24" s="4">
        <v>1766</v>
      </c>
      <c r="E24" s="4">
        <v>3996</v>
      </c>
      <c r="F24" s="4"/>
      <c r="G24" s="4">
        <f t="shared" si="1"/>
        <v>8982</v>
      </c>
      <c r="H24" s="119">
        <f t="shared" si="4"/>
        <v>0.20518815408594968</v>
      </c>
      <c r="I24" s="119">
        <f t="shared" si="5"/>
        <v>0.15330661322645289</v>
      </c>
      <c r="J24" s="119">
        <f t="shared" si="6"/>
        <v>0.19661545312847917</v>
      </c>
      <c r="K24" s="119">
        <f t="shared" si="7"/>
        <v>0.44488977955911824</v>
      </c>
      <c r="L24" s="119">
        <f t="shared" si="8"/>
        <v>0</v>
      </c>
      <c r="N24" s="248">
        <f t="shared" si="2"/>
        <v>0.44488977955911824</v>
      </c>
      <c r="O24" s="248">
        <f t="shared" si="3"/>
        <v>0.55511022044088176</v>
      </c>
    </row>
    <row r="25" spans="1:15" ht="15.75" thickBot="1">
      <c r="A25" s="9" t="s">
        <v>93</v>
      </c>
      <c r="B25" s="22">
        <f>SUM(B4:B24)</f>
        <v>26334</v>
      </c>
      <c r="C25" s="22">
        <f>SUM(C4:C24)</f>
        <v>83674</v>
      </c>
      <c r="D25" s="22">
        <f t="shared" ref="D25:F25" si="9">SUM(D4:D24)</f>
        <v>55980</v>
      </c>
      <c r="E25" s="22">
        <f t="shared" si="9"/>
        <v>203092</v>
      </c>
      <c r="F25" s="22">
        <f t="shared" si="9"/>
        <v>65674</v>
      </c>
      <c r="G25" s="22">
        <f t="shared" si="1"/>
        <v>434754</v>
      </c>
      <c r="H25" s="233">
        <f t="shared" si="4"/>
        <v>6.0572185649815757E-2</v>
      </c>
      <c r="I25" s="180">
        <f t="shared" si="5"/>
        <v>0.19246286405645491</v>
      </c>
      <c r="J25" s="180">
        <f t="shared" si="6"/>
        <v>0.12876247257069515</v>
      </c>
      <c r="K25" s="180">
        <f t="shared" si="7"/>
        <v>0.46714233796583815</v>
      </c>
      <c r="L25" s="180">
        <f t="shared" si="8"/>
        <v>0.15106013975719601</v>
      </c>
      <c r="N25" s="248">
        <f t="shared" si="2"/>
        <v>0.61820247772303416</v>
      </c>
      <c r="O25" s="248">
        <f t="shared" si="3"/>
        <v>0.38179752227696584</v>
      </c>
    </row>
    <row r="26" spans="1:15" ht="15.75" thickTop="1"/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70F5C89DCC14F8C5319EF4DD42A83" ma:contentTypeVersion="11" ma:contentTypeDescription="Create a new document." ma:contentTypeScope="" ma:versionID="e53a605211a9ce7f47dc2685a050da41">
  <xsd:schema xmlns:xsd="http://www.w3.org/2001/XMLSchema" xmlns:xs="http://www.w3.org/2001/XMLSchema" xmlns:p="http://schemas.microsoft.com/office/2006/metadata/properties" xmlns:ns3="d5f9e821-25d3-4f47-80ff-724a6e5a0375" xmlns:ns4="c1bce2dc-5a43-4fa4-9bb9-37dcf7bae4c9" targetNamespace="http://schemas.microsoft.com/office/2006/metadata/properties" ma:root="true" ma:fieldsID="655841d267b1d7d62b60a24aa1f907df" ns3:_="" ns4:_="">
    <xsd:import namespace="d5f9e821-25d3-4f47-80ff-724a6e5a0375"/>
    <xsd:import namespace="c1bce2dc-5a43-4fa4-9bb9-37dcf7bae4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9e821-25d3-4f47-80ff-724a6e5a0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ce2dc-5a43-4fa4-9bb9-37dcf7bae4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A7E1E-285D-401B-8C26-1FCB234627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718207-E0D2-44D3-91AB-4B8263691143}">
  <ds:schemaRefs>
    <ds:schemaRef ds:uri="http://purl.org/dc/terms/"/>
    <ds:schemaRef ds:uri="http://schemas.openxmlformats.org/package/2006/metadata/core-properties"/>
    <ds:schemaRef ds:uri="d5f9e821-25d3-4f47-80ff-724a6e5a037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1bce2dc-5a43-4fa4-9bb9-37dcf7bae4c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0FA406-0D5B-42B5-A74D-E6478DA6B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f9e821-25d3-4f47-80ff-724a6e5a0375"/>
    <ds:schemaRef ds:uri="c1bce2dc-5a43-4fa4-9bb9-37dcf7bae4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  </vt:lpstr>
      <vt:lpstr>Tab. 4</vt:lpstr>
      <vt:lpstr>Tab. 5</vt:lpstr>
      <vt:lpstr>Grafico 3</vt:lpstr>
      <vt:lpstr>Grafico 4</vt:lpstr>
      <vt:lpstr>Tab. 6</vt:lpstr>
      <vt:lpstr>Tab. 7</vt:lpstr>
      <vt:lpstr>Tab. 8</vt:lpstr>
      <vt:lpstr>Tab. 9  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 </vt:lpstr>
      <vt:lpstr>Tab. 36</vt:lpstr>
      <vt:lpstr>Tab. 37</vt:lpstr>
      <vt:lpstr>Tab. 38 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a.dirosa-esterno</dc:creator>
  <cp:lastModifiedBy>Morgan Romanelli</cp:lastModifiedBy>
  <cp:lastPrinted>2018-02-01T15:43:45Z</cp:lastPrinted>
  <dcterms:created xsi:type="dcterms:W3CDTF">2015-06-16T08:13:52Z</dcterms:created>
  <dcterms:modified xsi:type="dcterms:W3CDTF">2021-02-22T10:25:46Z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0x010100C6670F5C89DCC14F8C5319EF4DD42A83</vt:lpwstr>
  </property>
</Properties>
</file>