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985" firstSheet="2" activeTab="2"/>
  </bookViews>
  <sheets>
    <sheet name="3.1.1" sheetId="1" r:id="rId1"/>
    <sheet name="3.1.2" sheetId="2" r:id="rId2"/>
    <sheet name="3.1.3" sheetId="3" r:id="rId3"/>
    <sheet name="3.1.4" sheetId="4" r:id="rId4"/>
    <sheet name="3.1.5" sheetId="5" r:id="rId5"/>
    <sheet name="3.1.6" sheetId="6" r:id="rId6"/>
    <sheet name="3.1.7" sheetId="7" r:id="rId7"/>
    <sheet name="3.1.8" sheetId="8" r:id="rId8"/>
    <sheet name="3.1.9" sheetId="9" r:id="rId9"/>
    <sheet name="3.2.1" sheetId="10" r:id="rId10"/>
    <sheet name="3.2.2" sheetId="11" r:id="rId11"/>
    <sheet name="3.2.3" sheetId="12" r:id="rId12"/>
    <sheet name="3.3.2" sheetId="13" r:id="rId13"/>
    <sheet name="3.3.3" sheetId="14" r:id="rId14"/>
    <sheet name="4.1" sheetId="15" r:id="rId15"/>
    <sheet name="4.2" sheetId="16" r:id="rId16"/>
    <sheet name="5.1" sheetId="17" r:id="rId17"/>
    <sheet name="5.2" sheetId="18" r:id="rId18"/>
    <sheet name="5.3" sheetId="19" r:id="rId19"/>
    <sheet name="6.2.1A" sheetId="20" r:id="rId20"/>
    <sheet name="6.2.2A" sheetId="21" r:id="rId21"/>
    <sheet name="6.2.2A bis" sheetId="22" r:id="rId22"/>
    <sheet name="6.2.1A bis" sheetId="23" r:id="rId23"/>
    <sheet name="6.3.2F" sheetId="24" r:id="rId24"/>
    <sheet name="6.3.2F bis" sheetId="25" r:id="rId25"/>
    <sheet name="trend tab 1" sheetId="26" r:id="rId26"/>
    <sheet name="trend tab 1B" sheetId="27" r:id="rId27"/>
    <sheet name="trend tab 2" sheetId="28" r:id="rId28"/>
    <sheet name="trend tab 5" sheetId="29" r:id="rId29"/>
    <sheet name="trend tab 6" sheetId="30" r:id="rId30"/>
  </sheets>
  <definedNames>
    <definedName name="_xlnm.Print_Titles" localSheetId="22">'6.2.1A bis'!$4:$5</definedName>
  </definedNames>
  <calcPr fullCalcOnLoad="1"/>
</workbook>
</file>

<file path=xl/sharedStrings.xml><?xml version="1.0" encoding="utf-8"?>
<sst xmlns="http://schemas.openxmlformats.org/spreadsheetml/2006/main" count="1112" uniqueCount="239">
  <si>
    <t>TOTALE</t>
  </si>
  <si>
    <t>MEDICI</t>
  </si>
  <si>
    <t>VETERINARI</t>
  </si>
  <si>
    <t>ODONTOIATRI</t>
  </si>
  <si>
    <t>FARMACISTI</t>
  </si>
  <si>
    <t>BIOLOGI</t>
  </si>
  <si>
    <t>CHIMICI</t>
  </si>
  <si>
    <t>FISICI</t>
  </si>
  <si>
    <t>PSICOLOGI</t>
  </si>
  <si>
    <t>DIR. PROFESSIONI SANITARIE</t>
  </si>
  <si>
    <t>PERS. INFERMIERISTICO</t>
  </si>
  <si>
    <t>PERS. TECNICO SANITARIO</t>
  </si>
  <si>
    <t>PERS. VIGILANZA ED ISPEZIONE</t>
  </si>
  <si>
    <t>PERS. FUNZ. RIABILITATIVE</t>
  </si>
  <si>
    <t>PROFILO RUOLO PROFESSIONALE</t>
  </si>
  <si>
    <t>DIR. RUOLO PROFESSIONALE</t>
  </si>
  <si>
    <t>PROFILO RUOLO TECNICO</t>
  </si>
  <si>
    <t>DIR. RUOLO TECNICO</t>
  </si>
  <si>
    <t>PROFILO RUOLO AMMINISTRATIVO</t>
  </si>
  <si>
    <t>DIR. RUOLO AMMINISTRATIVO</t>
  </si>
  <si>
    <t>ALTRO PERSONALE</t>
  </si>
  <si>
    <t>CATEGORIA</t>
  </si>
  <si>
    <t>TEMPO PIENO</t>
  </si>
  <si>
    <t>PERSONALE ANNO DI RIFERIMENTO</t>
  </si>
  <si>
    <t>NORD</t>
  </si>
  <si>
    <t>CENTRO</t>
  </si>
  <si>
    <t>SUD</t>
  </si>
  <si>
    <t>ISOLE</t>
  </si>
  <si>
    <t>PART-TIME</t>
  </si>
  <si>
    <t>FINO AL 50%</t>
  </si>
  <si>
    <t>OLTRE IL 50%</t>
  </si>
  <si>
    <t xml:space="preserve">TOTALE </t>
  </si>
  <si>
    <t>Uomini</t>
  </si>
  <si>
    <t>Donne</t>
  </si>
  <si>
    <t>Totale</t>
  </si>
  <si>
    <t>Tempo pieno e tempo parziale</t>
  </si>
  <si>
    <t>Elaborazioni a cura della Direzione generale del sistema informativo e statistico su dati del conto annuale - Tab. 1</t>
  </si>
  <si>
    <t>A.O.</t>
  </si>
  <si>
    <t>A.O.U.</t>
  </si>
  <si>
    <t>I.R.C.C.S. pubblico</t>
  </si>
  <si>
    <t>ASL</t>
  </si>
  <si>
    <t>RUOLO</t>
  </si>
  <si>
    <t>RUOLO SANITARIO</t>
  </si>
  <si>
    <t>RUOLO PROFESSIONALE</t>
  </si>
  <si>
    <t>RUOLO TECNICO</t>
  </si>
  <si>
    <t>RUOLO AMMINISTRATIVO</t>
  </si>
  <si>
    <t>DIRIGENTI SANITARI NON MEDICI</t>
  </si>
  <si>
    <t>STRUTTURA COMPLESSA</t>
  </si>
  <si>
    <t>STRUTTURA SEMPLICE</t>
  </si>
  <si>
    <t>ALTRO</t>
  </si>
  <si>
    <t>valori percentuali</t>
  </si>
  <si>
    <t>di cui ospedale a gestione diretta</t>
  </si>
  <si>
    <t xml:space="preserve"> </t>
  </si>
  <si>
    <r>
      <t>Rapporto flessibile (</t>
    </r>
    <r>
      <rPr>
        <sz val="8"/>
        <color indexed="8"/>
        <rFont val="Arial"/>
        <family val="2"/>
      </rPr>
      <t>Tempo determinato,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Formazione lavoro, Interinale, LSU, Telelavoro/Smart working)</t>
    </r>
  </si>
  <si>
    <t>di cui a tempo determinato</t>
  </si>
  <si>
    <t>PROFILI RUOLO SANITARIO -PERSONALE INFERMIERISTICO</t>
  </si>
  <si>
    <t>PROFILI RUOLO SANITARIO-PERS.FUNZIONI RIABILITATIV</t>
  </si>
  <si>
    <t>PROFILI RUOLO SANITARIO - PERS. TECNICO SANITARIO</t>
  </si>
  <si>
    <t>PROFILI RUOLO SANITARIO-PERS.VIGILANZA E ISPEZIONE</t>
  </si>
  <si>
    <t>DIRIGENTI RUOLO PROFESSIONALE</t>
  </si>
  <si>
    <t>PROFILI RUOLO PROFESSIONALE</t>
  </si>
  <si>
    <t>DIRIGENTI RUOLO TECNICO</t>
  </si>
  <si>
    <t>PROFILI RUOLO TECNICO</t>
  </si>
  <si>
    <t>DIRIGENTI RUOLO AMMINISTRATIVO</t>
  </si>
  <si>
    <t>PROFILI RUOLO AMMINISTRATIVO</t>
  </si>
  <si>
    <t>PERSONALE CONTRATTISTA</t>
  </si>
  <si>
    <t>Elaborazioni a cura della Direzione generale del sistema informativo e statistico su dati del conto annuale - Tab. 2</t>
  </si>
  <si>
    <t>valori assoluti e percentuali</t>
  </si>
  <si>
    <t xml:space="preserve">Totale </t>
  </si>
  <si>
    <t>%</t>
  </si>
  <si>
    <t>Azienda Ospedaliera</t>
  </si>
  <si>
    <t>Azienda Ospedaliera Universitaria</t>
  </si>
  <si>
    <t>Istituto di Ricovero e Cura a Carattere Scientifico</t>
  </si>
  <si>
    <t>ASL e altro</t>
  </si>
  <si>
    <t>TEMPO INDETERMINATO</t>
  </si>
  <si>
    <t>TEMPO DETERMINATO</t>
  </si>
  <si>
    <t>Elaborazioni a cura della Direzione generale del sistema informativo e statistico su dati del conto annuale - Tab. 1B</t>
  </si>
  <si>
    <t>di cui  Ospedali a gestione diretta</t>
  </si>
  <si>
    <t xml:space="preserve">Fascia 0-5 </t>
  </si>
  <si>
    <t xml:space="preserve">Fascia 6-15  </t>
  </si>
  <si>
    <t xml:space="preserve">Fascia 16-25  </t>
  </si>
  <si>
    <t xml:space="preserve">Fascia 26-35  </t>
  </si>
  <si>
    <t xml:space="preserve">Fascia 36-40  </t>
  </si>
  <si>
    <t>Fascia oltre 40</t>
  </si>
  <si>
    <t>Elaborazioni a cura della Direzione generale del sistema informativo e statistico su dati del conto annuale - Tab. 7</t>
  </si>
  <si>
    <t>Fino a 29 anni</t>
  </si>
  <si>
    <t>30-39 anni</t>
  </si>
  <si>
    <t>40-49 anni</t>
  </si>
  <si>
    <t>50-59 anni</t>
  </si>
  <si>
    <t>60-64 anni</t>
  </si>
  <si>
    <t>65 anni e oltre</t>
  </si>
  <si>
    <t>Elaborazioni a cura della Direzione generale del sistema informativo e statistico su dati del conto annuale - Tab. 8</t>
  </si>
  <si>
    <t xml:space="preserve">      CESSATI PURI </t>
  </si>
  <si>
    <t>MOBILITA'</t>
  </si>
  <si>
    <t>TOTALE ALTRO</t>
  </si>
  <si>
    <t>CESSATO DAL SERVIZIO</t>
  </si>
  <si>
    <t>Altro comparto</t>
  </si>
  <si>
    <t>Stesso comparto</t>
  </si>
  <si>
    <t>Elaborazioni a cura della Direzione generale del sistema informativo e statistico su dati del conto annuale - Tab.5</t>
  </si>
  <si>
    <t xml:space="preserve">ASSUNTI PURI </t>
  </si>
  <si>
    <t>ASSUNTI IN SERVIZIO</t>
  </si>
  <si>
    <t>Elaborazioni a cura della Direzione generale del sistema informativo e statistico su dati del conto annuale - Tab.6</t>
  </si>
  <si>
    <t>(Policlinici Universitari Privati, I.R.C.C.S. Privati, Fondazioni Private, Ospedali Classificati, Istituti privati qualificati Presidi USL, Enti di Ricerca)</t>
  </si>
  <si>
    <t>ALTRO TIPO DI RAPPORTO</t>
  </si>
  <si>
    <t>Elaborazioni a cura della Direzione generale del sistema informativo e statistico su dati del conto annuale - Tab. 1Cbis</t>
  </si>
  <si>
    <t>Classificazione Decreto Ministeriale 29/03/2001 - G.U. 23/5/2001 n. 118</t>
  </si>
  <si>
    <t>Figura professionale</t>
  </si>
  <si>
    <t>Tempo indeterminato</t>
  </si>
  <si>
    <t>Tempo determinato</t>
  </si>
  <si>
    <t>AREA INFERMIERISTICA ED OSTETRICA</t>
  </si>
  <si>
    <t>INFERMIERE</t>
  </si>
  <si>
    <t>INFERMIERE PEDIATRICO</t>
  </si>
  <si>
    <t>OSTETRICA</t>
  </si>
  <si>
    <t>AREA DELLA RIABILITAZIONE</t>
  </si>
  <si>
    <t>EDUCATORE PROFESSIONALE</t>
  </si>
  <si>
    <t>FISIOTERAPISTA</t>
  </si>
  <si>
    <t>LOGOPEDISTA</t>
  </si>
  <si>
    <t>ORTOTTISTA</t>
  </si>
  <si>
    <t>PODOLOGO</t>
  </si>
  <si>
    <t>TECNICO DELLA RIABILITAZIONE PSICHIATRICA</t>
  </si>
  <si>
    <t>TERAPISTA NEUROPSICOMOTRICITA’ ETA’ EVOLUTIVA</t>
  </si>
  <si>
    <t>TERAPISTA OCCUPAZIONALE</t>
  </si>
  <si>
    <t>AREA TECNICA E  DELLA PREVENZIONE</t>
  </si>
  <si>
    <t>Area Tecnica Assistenziale</t>
  </si>
  <si>
    <t>DIETISTA</t>
  </si>
  <si>
    <t>IGIENISTA DENTALE</t>
  </si>
  <si>
    <t>TECNICO AUDIOPROTESISTA</t>
  </si>
  <si>
    <t>TECNICO FISIOPATOLOGIA CARDIO</t>
  </si>
  <si>
    <t>TECNICO ORTOPEDICO</t>
  </si>
  <si>
    <t>Area Tecnica Diagnostica</t>
  </si>
  <si>
    <t>TECNICO AUDIOMETRISTA</t>
  </si>
  <si>
    <t>TECNICO LABORATORIO BIOMEDICO</t>
  </si>
  <si>
    <t>TECNICO NEUROFISIOPATOLOGIA</t>
  </si>
  <si>
    <t>TECNICO RADIOLOGIA MEDICA</t>
  </si>
  <si>
    <t>Area Tecnica della Prevenzione</t>
  </si>
  <si>
    <t>ASSISTENTE SANITARIO</t>
  </si>
  <si>
    <t>TECNICO PREVENZIONE</t>
  </si>
  <si>
    <t>ALTRI OPERATORI</t>
  </si>
  <si>
    <t>INFERMIERE GENERICO</t>
  </si>
  <si>
    <t>INFERMIERE PSICHIATRICO 1 ANNO SCUOLA</t>
  </si>
  <si>
    <t>MASSAGGIATORE/MASSOFISIOTERAPISTA</t>
  </si>
  <si>
    <t>MASSAGGIATORE NON VEDENTE</t>
  </si>
  <si>
    <t>ODONTOTECNICO</t>
  </si>
  <si>
    <t>OTTICO</t>
  </si>
  <si>
    <t>PUERICULTRICE</t>
  </si>
  <si>
    <t>TECNICO EDUCAZIONE E RIABILIT. PSICHIATRICA E PSICOSOC</t>
  </si>
  <si>
    <t>Elaborazioni a cura della Direzione generale del sistema informativo e statistico su dati del conto annuale - Tab. 1A</t>
  </si>
  <si>
    <t>TIPO STRUTTURA</t>
  </si>
  <si>
    <t>Azienda ospedaliera Universitaria</t>
  </si>
  <si>
    <t>Istituto di ricovero e cura a carattere scientifico</t>
  </si>
  <si>
    <t>ASL, ISPO, Ares Lazio e Lombardia</t>
  </si>
  <si>
    <t>Altri tipi di rapporto</t>
  </si>
  <si>
    <t>Elaborazioni a cura della Direzione generale del sistema informativo e statistico su dati del conto annuale - Tab. 1Abis</t>
  </si>
  <si>
    <t>(POLICLINICI UNIVERSITARI PRIVATI, IRCCS PRIVATI, OSPEDALI CLASSIFICATI, ISTITUTI QUALIFICATI, ENTI DI RICERCA, CASE DI CURA PRIVATE)</t>
  </si>
  <si>
    <t>Policlinico universitario privato</t>
  </si>
  <si>
    <t>Istituto di ricovero e cura a carattere scientifico privato</t>
  </si>
  <si>
    <t>Ospedale classificato o assimilato</t>
  </si>
  <si>
    <t>Casa di cura privata</t>
  </si>
  <si>
    <t xml:space="preserve">Istituto sanitario privato qualificato presidio USL </t>
  </si>
  <si>
    <t xml:space="preserve">Ente di ricerca </t>
  </si>
  <si>
    <t>Casa di cura privata convenzionata</t>
  </si>
  <si>
    <t>Casa di cura privata non convenzionata</t>
  </si>
  <si>
    <t>DIRIGENTI MEDICI PER SPECIALITA' E TIPO STRUTTURA SANITARIA - ANNO 2015 (31/12/2015)</t>
  </si>
  <si>
    <t>SPECIALIZZAZIONE</t>
  </si>
  <si>
    <t>Istituto di ricovero e cura a carattere scientifico pubblico</t>
  </si>
  <si>
    <t>AREA FUNZIONALE DEI SERVIZI</t>
  </si>
  <si>
    <t>AREA FUNZIONALE DI CHIRURGIA</t>
  </si>
  <si>
    <t>AREA FUNZIONALE DI MEDICINA</t>
  </si>
  <si>
    <t>SMS054</t>
  </si>
  <si>
    <t>ALTRE SPECIALIZZAZIONI</t>
  </si>
  <si>
    <t>SMS055</t>
  </si>
  <si>
    <t>SENZA SPECIALIZZAZIONE</t>
  </si>
  <si>
    <t>Elaborazioni a cura della Direzione generale del sistema informativo e statistico su dati del conto annuale - Tab. 1F</t>
  </si>
  <si>
    <t>Strutture sanitarie equiparate alle pubbliche</t>
  </si>
  <si>
    <t>Elaborazioni a cura della Direzione generale del sistema informativo e statistico su dati del conto annuale - Tab. 1Fbis</t>
  </si>
  <si>
    <t xml:space="preserve">PERSONALE A TEMPO INDETERMINATO E PERSONALE DIRIGENTE PER CATEGORIA E TIPO RAPPORTO DI LAVORO -  </t>
  </si>
  <si>
    <t>PERSONALE ANNO DI RIFERIMENTO 2012</t>
  </si>
  <si>
    <t>PERSONALE ANNO DI RIFERIMENTO 2013</t>
  </si>
  <si>
    <t>PERSONALE ANNO DI RIFERIMENTO 2014</t>
  </si>
  <si>
    <t>PERSONALE ANNO DI RIFERIMENTO 2015</t>
  </si>
  <si>
    <t>PERSONALE ANNO DI RIFERIMENTO 2016</t>
  </si>
  <si>
    <t>PERSONALE ANNO DI RIFERIMENTO 2017</t>
  </si>
  <si>
    <t xml:space="preserve">PERSONALE UNIVERSITARIO PER CATEGORIA E TIPO DI RAPPORTO DI LAVORO - </t>
  </si>
  <si>
    <t>TOTALE 2012</t>
  </si>
  <si>
    <t>TOTALE 2013</t>
  </si>
  <si>
    <t>TOTALE 2014</t>
  </si>
  <si>
    <t>TOTALE 2015</t>
  </si>
  <si>
    <t>TOTALE 2016</t>
  </si>
  <si>
    <t>TOTALE 2017</t>
  </si>
  <si>
    <t xml:space="preserve">PERSONALE CON RAPPORTO DI LAVORO FLESSIBILE PER CATEGORIA </t>
  </si>
  <si>
    <t xml:space="preserve"> Rapporto flessibile </t>
  </si>
  <si>
    <t xml:space="preserve">di cui tempo determinato </t>
  </si>
  <si>
    <t>PERSONALE A TEMPO INDETERMINATO E PERSONALE DIRIGENTE CESSATO DAL SERVIZIO  PER CATEGORIA</t>
  </si>
  <si>
    <t xml:space="preserve">      CESSATI PURI 2012</t>
  </si>
  <si>
    <t xml:space="preserve">      CESSATI PURI 2013</t>
  </si>
  <si>
    <t xml:space="preserve">      CESSATI PURI 2014</t>
  </si>
  <si>
    <t xml:space="preserve">      CESSATI PURI 2015</t>
  </si>
  <si>
    <t xml:space="preserve">      CESSATI PURI 2016</t>
  </si>
  <si>
    <t xml:space="preserve">      CESSATI PURI 2017</t>
  </si>
  <si>
    <t>PERSONALE A TEMPO INDETERMINATO E PERSONALE DIRIGENTE ASSUNTO IN  SERVIZIO  PER CATEGORIA</t>
  </si>
  <si>
    <t>ASSUNTI PER CONCORSO</t>
  </si>
  <si>
    <t>Anzianità contributiva media  e quota oltre 35 anni per tipo stuttura e categoria professionale</t>
  </si>
  <si>
    <t>Azienda ospedaliera</t>
  </si>
  <si>
    <t>Azienda ospedaliera universitaria</t>
  </si>
  <si>
    <t>IRCCS</t>
  </si>
  <si>
    <t>Oltre 35 anni</t>
  </si>
  <si>
    <t>anzianità media</t>
  </si>
  <si>
    <t>L’anzianità considerata è quella maturata complessivamente con riferimento  ai servizi prestati alle dipendenze di pubbliche Amministrazioni con esclusione degli anni riscattati ai fini pensionistici o di buonuscita</t>
  </si>
  <si>
    <t>60 anni e oltre</t>
  </si>
  <si>
    <t>PERSONALE A TEMPO INDETERMINATO E PERSONALE DIRIGENTE PER CATEGORIA E TIPO RAPPORTO DI LAVORO - ANNO 2018 (31/12/2018)</t>
  </si>
  <si>
    <t>(ASL, AO, AOU, IRCCS PUBBLICI, ESTAR TOSCANA, ISPO, ARES LAZIO, AREU e AGENZIA CSS LOMBARDIA, AZIENDA ZERO VENETO, A.Li.Sa LIGURIA)</t>
  </si>
  <si>
    <t>PERSONALE A TEMPO INDETERMINATO E PERSONALE DIRIGENTE PER CATEGORIA E ZONA GEOGRAFICA - ANNO 2018 (31/12/2018)</t>
  </si>
  <si>
    <t>PERSONALE A TEMPO INDETERMINATO E PERSONALE DIRIGENTE PER CATEGORIA TIPO STRUTTURA  - ANNO 2018 (31/12/2018)</t>
  </si>
  <si>
    <t>Personale Dirigente a tempo indeterminato per categoria e tipo incarico  e genere – anno 2018 (31/12/2018)</t>
  </si>
  <si>
    <t>PERSONALE A TEMPO INDETERMINATO E PERSONALE DIRIGENTE PER RUOLO E TIPO STRUTTURA  - ANNO 2018 (31/12/2018)</t>
  </si>
  <si>
    <t>PERSONALE A TEMPO INDETERMINATO E PERSONALE DIRIGENTE PER CATEGORIA E PER CLASSI DI ANZIANITA' DI SERVIZIO - ANNO 2018 (31/12/2018)</t>
  </si>
  <si>
    <t>Personale a tempo indeterminato e personale dirigente per classi di anzianità di servizio al 31/12/2018</t>
  </si>
  <si>
    <t>PERSONALE A TEMPO INDETERMINATO E PERSONALE DIRIGENTE PER CATEGORIA E PER CLASSI DI ETA' - ANNO 2018 (31/12/2018)</t>
  </si>
  <si>
    <t>PERSONALE A TEMPO INDETERMINATO E PERSONALE DIRIGENTE PER CATEGORIA E CLASSI DI ETA' - ANNO 2018 (31/12/2018)</t>
  </si>
  <si>
    <t>Età anagrafica media e quota over 60 anni per tipo struttura struttura pubblica</t>
  </si>
  <si>
    <t xml:space="preserve">Età media
</t>
  </si>
  <si>
    <t>PERSONALE CON RAPPORTO DI LAVORO FLESSIBILE PER CATEGORIA ANNO 2018 (31/12/2018)</t>
  </si>
  <si>
    <t>PERSONALE CON RAPPORTO DI LAVORO FLESSIBILE PER CATEGORIA E ZONA GEOGRAFICA ANNO 2018 (31/12/2018)</t>
  </si>
  <si>
    <t>DISTRIBUZIONE  DEL PERSONALE CON RAPPORTO DI LAVORO A TEMPO DETERMINATO PER TIPO STRUTTURA ANNO 2018 (31/12/2018)</t>
  </si>
  <si>
    <t>PERSONALE UNIVERSITARIO PER CATEGORIA PER TIPO DI RAPPORTO DI LAVORO E SESSO - ANNO 2018 (31/12/2018)</t>
  </si>
  <si>
    <t>PERSONALE UNIVERSITARIO PER CATEGORIA E TIPO DI STRUTTURA - ANNO 2018 (31/12/2018)</t>
  </si>
  <si>
    <t>PERSONALE A TEMPO INDETERMINATO E PERSONALE DIRIGENTE CESSATO DAL SERVIZIO NEL CORSO DELL'ANNO 2018 PER CATEGORIA</t>
  </si>
  <si>
    <t>PERSONALE A TEMPO INDETERMINATO E PERSONALE DIRIGENTE ASSUNTO IN  SERVIZIO NEL CORSO DELL'ANNO 2018 PER CATEGORIA</t>
  </si>
  <si>
    <t>PERSONALE DELLE STRUTTURE DI RICOVERO EQUIPARATE ALLE PUBBLICHE PER CATEGORIA E TIPO DI RAPPORTO DI LAVORO ANNO 2018 (31/12/2018)</t>
  </si>
  <si>
    <t>PERSONALE DELLE CASE DI CURA PRIVATE CONVENZIONATE PER CATEGORIA E SESSO ANNO 2018 (31/12/2018)</t>
  </si>
  <si>
    <t>Somma:</t>
  </si>
  <si>
    <t>PERSONALE DELLE CASE DI CURA PRIVATE NON CONVENZIONATE PER CATEGORIA E SESSO ANNO 2018 (31/12/20187)</t>
  </si>
  <si>
    <t>PERSONALE PER FIGURA PROFESSIONALE TIPO DI RAPPORTO DI LAVORO -  ANNO 2018 (31/12/2018)</t>
  </si>
  <si>
    <t>PERSONALE PER FIGURA PROFESSIONALE TIPO DI STRUTTURA -  ANNO 2018 (31/12/2018)</t>
  </si>
  <si>
    <t>DIRIGENTI MEDICI PER SPECIALITA' E TIPO STRUTTURA SANITARIA - ANNO 2018 (31/12/2018)</t>
  </si>
  <si>
    <t>(ASL, ESTAR TOSCANA, ISPO, ARES LAZIO, AREU e AGENZIA CSS LOMBARDIA, AZIENDA ZERO VENETO, A.Li.Sa LIGURIA)</t>
  </si>
  <si>
    <t>PERSONALE ANNO DI RIFERIMENTO 2018</t>
  </si>
  <si>
    <t>TOTALE 2018</t>
  </si>
  <si>
    <t xml:space="preserve">      CESSATI PURI 2018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</si>
</sst>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0.000"/>
    <numFmt numFmtId="184" formatCode="0.0"/>
    <numFmt numFmtId="185" formatCode="0.000000"/>
    <numFmt numFmtId="186" formatCode="0.0000000"/>
    <numFmt numFmtId="187" formatCode="0.0000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#,##0.0"/>
    <numFmt numFmtId="193" formatCode="#,##0.0%"/>
    <numFmt numFmtId="194" formatCode="#,##0.00%"/>
    <numFmt numFmtId="195" formatCode="0.0%"/>
  </numFmts>
  <fonts count="7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rgb="FF000000"/>
      <name val="Arial"/>
      <family val="0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0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5F0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1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31"/>
      </left>
      <right style="thin">
        <color indexed="31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medium"/>
      <top style="thin">
        <color indexed="31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CACAD9"/>
      </bottom>
    </border>
    <border>
      <left style="thin">
        <color indexed="8"/>
      </left>
      <right style="medium"/>
      <top style="thin">
        <color indexed="8"/>
      </top>
      <bottom style="thin">
        <color rgb="FFCACAD9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 style="thin"/>
      <top style="medium"/>
      <bottom style="thin">
        <color indexed="31"/>
      </bottom>
    </border>
    <border>
      <left style="thin"/>
      <right>
        <color indexed="63"/>
      </right>
      <top style="medium"/>
      <bottom style="thin">
        <color indexed="31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179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/>
    </xf>
    <xf numFmtId="181" fontId="4" fillId="33" borderId="10" xfId="42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vertical="center"/>
    </xf>
    <xf numFmtId="181" fontId="8" fillId="33" borderId="12" xfId="42" applyNumberFormat="1" applyFont="1" applyFill="1" applyBorder="1" applyAlignment="1">
      <alignment horizontal="right" vertical="center"/>
    </xf>
    <xf numFmtId="181" fontId="8" fillId="33" borderId="13" xfId="42" applyNumberFormat="1" applyFont="1" applyFill="1" applyBorder="1" applyAlignment="1">
      <alignment horizontal="right" vertical="center"/>
    </xf>
    <xf numFmtId="181" fontId="8" fillId="33" borderId="0" xfId="42" applyNumberFormat="1" applyFont="1" applyFill="1" applyBorder="1" applyAlignment="1">
      <alignment horizontal="right" vertical="center"/>
    </xf>
    <xf numFmtId="181" fontId="4" fillId="33" borderId="10" xfId="42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left"/>
    </xf>
    <xf numFmtId="181" fontId="4" fillId="33" borderId="15" xfId="42" applyNumberFormat="1" applyFont="1" applyFill="1" applyBorder="1" applyAlignment="1">
      <alignment horizontal="right" vertical="center"/>
    </xf>
    <xf numFmtId="181" fontId="4" fillId="33" borderId="15" xfId="42" applyNumberFormat="1" applyFont="1" applyFill="1" applyBorder="1" applyAlignment="1">
      <alignment horizontal="right"/>
    </xf>
    <xf numFmtId="0" fontId="9" fillId="34" borderId="16" xfId="0" applyFont="1" applyFill="1" applyBorder="1" applyAlignment="1">
      <alignment horizontal="left"/>
    </xf>
    <xf numFmtId="181" fontId="4" fillId="33" borderId="17" xfId="42" applyNumberFormat="1" applyFont="1" applyFill="1" applyBorder="1" applyAlignment="1">
      <alignment horizontal="right"/>
    </xf>
    <xf numFmtId="181" fontId="4" fillId="33" borderId="18" xfId="42" applyNumberFormat="1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81" fontId="8" fillId="33" borderId="21" xfId="42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0" fontId="4" fillId="33" borderId="10" xfId="42" applyNumberFormat="1" applyFont="1" applyFill="1" applyBorder="1" applyAlignment="1">
      <alignment horizontal="right" wrapText="1"/>
    </xf>
    <xf numFmtId="3" fontId="4" fillId="33" borderId="22" xfId="0" applyNumberFormat="1" applyFont="1" applyFill="1" applyBorder="1" applyAlignment="1">
      <alignment horizontal="right" wrapText="1"/>
    </xf>
    <xf numFmtId="180" fontId="4" fillId="33" borderId="17" xfId="42" applyNumberFormat="1" applyFont="1" applyFill="1" applyBorder="1" applyAlignment="1">
      <alignment horizontal="right"/>
    </xf>
    <xf numFmtId="180" fontId="4" fillId="33" borderId="18" xfId="42" applyNumberFormat="1" applyFont="1" applyFill="1" applyBorder="1" applyAlignment="1">
      <alignment horizontal="right"/>
    </xf>
    <xf numFmtId="180" fontId="4" fillId="33" borderId="10" xfId="42" applyNumberFormat="1" applyFont="1" applyFill="1" applyBorder="1" applyAlignment="1">
      <alignment horizontal="right"/>
    </xf>
    <xf numFmtId="180" fontId="4" fillId="33" borderId="15" xfId="42" applyNumberFormat="1" applyFont="1" applyFill="1" applyBorder="1" applyAlignment="1">
      <alignment horizontal="right" vertical="center"/>
    </xf>
    <xf numFmtId="180" fontId="4" fillId="33" borderId="23" xfId="42" applyNumberFormat="1" applyFont="1" applyFill="1" applyBorder="1" applyAlignment="1">
      <alignment horizontal="right"/>
    </xf>
    <xf numFmtId="180" fontId="4" fillId="33" borderId="24" xfId="42" applyNumberFormat="1" applyFont="1" applyFill="1" applyBorder="1" applyAlignment="1">
      <alignment horizontal="right" vertical="center"/>
    </xf>
    <xf numFmtId="180" fontId="8" fillId="33" borderId="11" xfId="42" applyNumberFormat="1" applyFont="1" applyFill="1" applyBorder="1" applyAlignment="1">
      <alignment horizontal="right" vertical="center"/>
    </xf>
    <xf numFmtId="180" fontId="8" fillId="33" borderId="12" xfId="42" applyNumberFormat="1" applyFont="1" applyFill="1" applyBorder="1" applyAlignment="1">
      <alignment horizontal="right" vertical="center"/>
    </xf>
    <xf numFmtId="180" fontId="8" fillId="33" borderId="13" xfId="42" applyNumberFormat="1" applyFont="1" applyFill="1" applyBorder="1" applyAlignment="1">
      <alignment horizontal="right" vertical="center"/>
    </xf>
    <xf numFmtId="181" fontId="4" fillId="33" borderId="23" xfId="42" applyNumberFormat="1" applyFont="1" applyFill="1" applyBorder="1" applyAlignment="1">
      <alignment horizontal="right"/>
    </xf>
    <xf numFmtId="181" fontId="4" fillId="33" borderId="24" xfId="42" applyNumberFormat="1" applyFont="1" applyFill="1" applyBorder="1" applyAlignment="1">
      <alignment horizontal="right" vertical="center"/>
    </xf>
    <xf numFmtId="181" fontId="8" fillId="33" borderId="11" xfId="42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180" fontId="0" fillId="0" borderId="10" xfId="42" applyNumberFormat="1" applyFont="1" applyBorder="1" applyAlignment="1">
      <alignment/>
    </xf>
    <xf numFmtId="180" fontId="0" fillId="0" borderId="15" xfId="42" applyNumberFormat="1" applyFont="1" applyBorder="1" applyAlignment="1">
      <alignment/>
    </xf>
    <xf numFmtId="0" fontId="4" fillId="33" borderId="27" xfId="0" applyFont="1" applyFill="1" applyBorder="1" applyAlignment="1">
      <alignment horizontal="left"/>
    </xf>
    <xf numFmtId="180" fontId="0" fillId="0" borderId="19" xfId="42" applyNumberFormat="1" applyFont="1" applyBorder="1" applyAlignment="1">
      <alignment/>
    </xf>
    <xf numFmtId="180" fontId="0" fillId="0" borderId="28" xfId="42" applyNumberFormat="1" applyFont="1" applyBorder="1" applyAlignment="1">
      <alignment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181" fontId="4" fillId="33" borderId="15" xfId="42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3" fillId="33" borderId="0" xfId="0" applyFont="1" applyFill="1" applyAlignment="1">
      <alignment vertical="center"/>
    </xf>
    <xf numFmtId="0" fontId="5" fillId="33" borderId="33" xfId="0" applyFont="1" applyFill="1" applyBorder="1" applyAlignment="1">
      <alignment horizontal="left" wrapText="1"/>
    </xf>
    <xf numFmtId="3" fontId="5" fillId="33" borderId="33" xfId="0" applyNumberFormat="1" applyFont="1" applyFill="1" applyBorder="1" applyAlignment="1">
      <alignment horizontal="right" wrapText="1"/>
    </xf>
    <xf numFmtId="0" fontId="5" fillId="33" borderId="34" xfId="0" applyFont="1" applyFill="1" applyBorder="1" applyAlignment="1">
      <alignment horizontal="left" wrapText="1"/>
    </xf>
    <xf numFmtId="3" fontId="5" fillId="33" borderId="34" xfId="0" applyNumberFormat="1" applyFont="1" applyFill="1" applyBorder="1" applyAlignment="1">
      <alignment horizontal="right" wrapText="1"/>
    </xf>
    <xf numFmtId="0" fontId="8" fillId="33" borderId="34" xfId="0" applyFont="1" applyFill="1" applyBorder="1" applyAlignment="1">
      <alignment horizontal="left" vertical="center"/>
    </xf>
    <xf numFmtId="3" fontId="8" fillId="33" borderId="34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9" fillId="0" borderId="0" xfId="0" applyFont="1" applyAlignment="1">
      <alignment/>
    </xf>
    <xf numFmtId="0" fontId="13" fillId="33" borderId="0" xfId="0" applyFont="1" applyFill="1" applyAlignment="1">
      <alignment vertical="center"/>
    </xf>
    <xf numFmtId="0" fontId="64" fillId="0" borderId="35" xfId="0" applyFont="1" applyFill="1" applyBorder="1" applyAlignment="1">
      <alignment horizontal="center"/>
    </xf>
    <xf numFmtId="0" fontId="64" fillId="0" borderId="36" xfId="0" applyFont="1" applyFill="1" applyBorder="1" applyAlignment="1">
      <alignment horizontal="center"/>
    </xf>
    <xf numFmtId="181" fontId="5" fillId="33" borderId="33" xfId="42" applyNumberFormat="1" applyFont="1" applyFill="1" applyBorder="1" applyAlignment="1">
      <alignment horizontal="right" wrapText="1"/>
    </xf>
    <xf numFmtId="184" fontId="5" fillId="33" borderId="33" xfId="62" applyNumberFormat="1" applyFont="1" applyFill="1" applyBorder="1" applyAlignment="1">
      <alignment horizontal="right" wrapText="1"/>
    </xf>
    <xf numFmtId="192" fontId="5" fillId="33" borderId="33" xfId="0" applyNumberFormat="1" applyFont="1" applyFill="1" applyBorder="1" applyAlignment="1">
      <alignment horizontal="right" wrapText="1"/>
    </xf>
    <xf numFmtId="181" fontId="5" fillId="33" borderId="34" xfId="42" applyNumberFormat="1" applyFont="1" applyFill="1" applyBorder="1" applyAlignment="1">
      <alignment horizontal="right" wrapText="1"/>
    </xf>
    <xf numFmtId="184" fontId="5" fillId="33" borderId="34" xfId="62" applyNumberFormat="1" applyFont="1" applyFill="1" applyBorder="1" applyAlignment="1">
      <alignment horizontal="right" wrapText="1"/>
    </xf>
    <xf numFmtId="192" fontId="5" fillId="33" borderId="34" xfId="0" applyNumberFormat="1" applyFont="1" applyFill="1" applyBorder="1" applyAlignment="1">
      <alignment horizontal="right" wrapText="1"/>
    </xf>
    <xf numFmtId="0" fontId="5" fillId="33" borderId="37" xfId="0" applyFont="1" applyFill="1" applyBorder="1" applyAlignment="1">
      <alignment horizontal="left" wrapText="1"/>
    </xf>
    <xf numFmtId="181" fontId="5" fillId="33" borderId="37" xfId="42" applyNumberFormat="1" applyFont="1" applyFill="1" applyBorder="1" applyAlignment="1">
      <alignment horizontal="right" wrapText="1"/>
    </xf>
    <xf numFmtId="184" fontId="5" fillId="33" borderId="37" xfId="62" applyNumberFormat="1" applyFont="1" applyFill="1" applyBorder="1" applyAlignment="1">
      <alignment horizontal="right" wrapText="1"/>
    </xf>
    <xf numFmtId="192" fontId="5" fillId="33" borderId="37" xfId="0" applyNumberFormat="1" applyFont="1" applyFill="1" applyBorder="1" applyAlignment="1">
      <alignment horizontal="right" wrapText="1"/>
    </xf>
    <xf numFmtId="0" fontId="8" fillId="33" borderId="38" xfId="0" applyFont="1" applyFill="1" applyBorder="1" applyAlignment="1">
      <alignment horizontal="left" vertical="center"/>
    </xf>
    <xf numFmtId="181" fontId="8" fillId="33" borderId="39" xfId="42" applyNumberFormat="1" applyFont="1" applyFill="1" applyBorder="1" applyAlignment="1">
      <alignment horizontal="right"/>
    </xf>
    <xf numFmtId="184" fontId="8" fillId="33" borderId="40" xfId="62" applyNumberFormat="1" applyFont="1" applyFill="1" applyBorder="1" applyAlignment="1">
      <alignment horizontal="right" wrapText="1"/>
    </xf>
    <xf numFmtId="181" fontId="8" fillId="33" borderId="41" xfId="42" applyNumberFormat="1" applyFont="1" applyFill="1" applyBorder="1" applyAlignment="1">
      <alignment horizontal="right"/>
    </xf>
    <xf numFmtId="192" fontId="8" fillId="33" borderId="40" xfId="0" applyNumberFormat="1" applyFont="1" applyFill="1" applyBorder="1" applyAlignment="1">
      <alignment horizontal="right" wrapText="1"/>
    </xf>
    <xf numFmtId="181" fontId="8" fillId="33" borderId="42" xfId="42" applyNumberFormat="1" applyFont="1" applyFill="1" applyBorder="1" applyAlignment="1">
      <alignment horizontal="right"/>
    </xf>
    <xf numFmtId="192" fontId="8" fillId="33" borderId="43" xfId="0" applyNumberFormat="1" applyFont="1" applyFill="1" applyBorder="1" applyAlignment="1">
      <alignment/>
    </xf>
    <xf numFmtId="0" fontId="5" fillId="33" borderId="44" xfId="0" applyFont="1" applyFill="1" applyBorder="1" applyAlignment="1">
      <alignment horizontal="left" wrapText="1"/>
    </xf>
    <xf numFmtId="181" fontId="14" fillId="33" borderId="33" xfId="42" applyNumberFormat="1" applyFont="1" applyFill="1" applyBorder="1" applyAlignment="1">
      <alignment horizontal="right" wrapText="1"/>
    </xf>
    <xf numFmtId="181" fontId="14" fillId="33" borderId="45" xfId="42" applyNumberFormat="1" applyFont="1" applyFill="1" applyBorder="1" applyAlignment="1">
      <alignment horizontal="right" wrapText="1"/>
    </xf>
    <xf numFmtId="181" fontId="14" fillId="33" borderId="34" xfId="42" applyNumberFormat="1" applyFont="1" applyFill="1" applyBorder="1" applyAlignment="1">
      <alignment horizontal="right" wrapText="1"/>
    </xf>
    <xf numFmtId="181" fontId="14" fillId="33" borderId="46" xfId="42" applyNumberFormat="1" applyFont="1" applyFill="1" applyBorder="1" applyAlignment="1">
      <alignment horizontal="right" wrapText="1"/>
    </xf>
    <xf numFmtId="0" fontId="5" fillId="33" borderId="47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3" fontId="5" fillId="33" borderId="18" xfId="0" applyNumberFormat="1" applyFont="1" applyFill="1" applyBorder="1" applyAlignment="1">
      <alignment horizontal="right"/>
    </xf>
    <xf numFmtId="3" fontId="8" fillId="33" borderId="18" xfId="0" applyNumberFormat="1" applyFont="1" applyFill="1" applyBorder="1" applyAlignment="1">
      <alignment horizontal="right"/>
    </xf>
    <xf numFmtId="3" fontId="5" fillId="33" borderId="48" xfId="0" applyNumberFormat="1" applyFont="1" applyFill="1" applyBorder="1" applyAlignment="1">
      <alignment horizontal="right"/>
    </xf>
    <xf numFmtId="3" fontId="8" fillId="33" borderId="13" xfId="0" applyNumberFormat="1" applyFont="1" applyFill="1" applyBorder="1" applyAlignment="1">
      <alignment horizontal="right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left" wrapText="1"/>
    </xf>
    <xf numFmtId="3" fontId="4" fillId="33" borderId="51" xfId="0" applyNumberFormat="1" applyFont="1" applyFill="1" applyBorder="1" applyAlignment="1">
      <alignment horizontal="right" wrapText="1"/>
    </xf>
    <xf numFmtId="0" fontId="12" fillId="33" borderId="52" xfId="0" applyFont="1" applyFill="1" applyBorder="1" applyAlignment="1">
      <alignment horizontal="left" wrapText="1"/>
    </xf>
    <xf numFmtId="3" fontId="8" fillId="33" borderId="4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8" fillId="33" borderId="38" xfId="0" applyFont="1" applyFill="1" applyBorder="1" applyAlignment="1">
      <alignment horizontal="center" vertical="center" wrapText="1"/>
    </xf>
    <xf numFmtId="49" fontId="7" fillId="34" borderId="38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left" wrapText="1"/>
    </xf>
    <xf numFmtId="3" fontId="4" fillId="33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5" fillId="33" borderId="53" xfId="0" applyNumberFormat="1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left" wrapText="1"/>
    </xf>
    <xf numFmtId="49" fontId="12" fillId="33" borderId="52" xfId="0" applyNumberFormat="1" applyFont="1" applyFill="1" applyBorder="1" applyAlignment="1">
      <alignment horizontal="center" wrapText="1"/>
    </xf>
    <xf numFmtId="3" fontId="8" fillId="33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4" fillId="33" borderId="34" xfId="0" applyFont="1" applyFill="1" applyBorder="1" applyAlignment="1">
      <alignment horizontal="left" wrapText="1"/>
    </xf>
    <xf numFmtId="3" fontId="14" fillId="33" borderId="34" xfId="0" applyNumberFormat="1" applyFont="1" applyFill="1" applyBorder="1" applyAlignment="1">
      <alignment horizontal="right" wrapText="1"/>
    </xf>
    <xf numFmtId="193" fontId="14" fillId="33" borderId="34" xfId="0" applyNumberFormat="1" applyFont="1" applyFill="1" applyBorder="1" applyAlignment="1">
      <alignment horizontal="right" wrapText="1"/>
    </xf>
    <xf numFmtId="0" fontId="12" fillId="33" borderId="34" xfId="0" applyFont="1" applyFill="1" applyBorder="1" applyAlignment="1">
      <alignment horizontal="left"/>
    </xf>
    <xf numFmtId="3" fontId="16" fillId="33" borderId="34" xfId="0" applyNumberFormat="1" applyFont="1" applyFill="1" applyBorder="1" applyAlignment="1">
      <alignment horizontal="right"/>
    </xf>
    <xf numFmtId="193" fontId="16" fillId="33" borderId="3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2" fillId="33" borderId="3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194" fontId="14" fillId="33" borderId="34" xfId="0" applyNumberFormat="1" applyFont="1" applyFill="1" applyBorder="1" applyAlignment="1">
      <alignment horizontal="right" wrapText="1"/>
    </xf>
    <xf numFmtId="0" fontId="5" fillId="33" borderId="34" xfId="0" applyFont="1" applyFill="1" applyBorder="1" applyAlignment="1">
      <alignment horizontal="left" vertical="center" wrapText="1"/>
    </xf>
    <xf numFmtId="0" fontId="12" fillId="33" borderId="34" xfId="0" applyFont="1" applyFill="1" applyBorder="1" applyAlignment="1">
      <alignment horizontal="left" vertical="center" wrapText="1"/>
    </xf>
    <xf numFmtId="3" fontId="12" fillId="33" borderId="34" xfId="0" applyNumberFormat="1" applyFont="1" applyFill="1" applyBorder="1" applyAlignment="1">
      <alignment horizontal="right" vertical="center" wrapText="1"/>
    </xf>
    <xf numFmtId="194" fontId="12" fillId="33" borderId="34" xfId="0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Border="1" applyAlignment="1">
      <alignment horizontal="right" vertical="center"/>
    </xf>
    <xf numFmtId="0" fontId="12" fillId="33" borderId="54" xfId="0" applyFont="1" applyFill="1" applyBorder="1" applyAlignment="1">
      <alignment horizontal="center" vertical="center" wrapText="1"/>
    </xf>
    <xf numFmtId="0" fontId="6" fillId="0" borderId="0" xfId="58" applyFont="1" applyAlignment="1">
      <alignment/>
      <protection/>
    </xf>
    <xf numFmtId="0" fontId="2" fillId="33" borderId="0" xfId="58" applyFont="1" applyFill="1" applyAlignment="1">
      <alignment vertical="center"/>
      <protection/>
    </xf>
    <xf numFmtId="0" fontId="0" fillId="0" borderId="0" xfId="58">
      <alignment/>
      <protection/>
    </xf>
    <xf numFmtId="0" fontId="0" fillId="0" borderId="0" xfId="58" applyAlignment="1">
      <alignment horizontal="center" vertical="top" wrapText="1"/>
      <protection/>
    </xf>
    <xf numFmtId="49" fontId="65" fillId="34" borderId="55" xfId="58" applyNumberFormat="1" applyFont="1" applyFill="1" applyBorder="1" applyAlignment="1">
      <alignment horizontal="center" vertical="top" wrapText="1"/>
      <protection/>
    </xf>
    <xf numFmtId="49" fontId="65" fillId="34" borderId="56" xfId="58" applyNumberFormat="1" applyFont="1" applyFill="1" applyBorder="1" applyAlignment="1">
      <alignment horizontal="center" vertical="top" wrapText="1"/>
      <protection/>
    </xf>
    <xf numFmtId="49" fontId="65" fillId="34" borderId="57" xfId="58" applyNumberFormat="1" applyFont="1" applyFill="1" applyBorder="1" applyAlignment="1">
      <alignment horizontal="center" vertical="center" wrapText="1"/>
      <protection/>
    </xf>
    <xf numFmtId="0" fontId="66" fillId="34" borderId="58" xfId="58" applyFont="1" applyFill="1" applyBorder="1" applyAlignment="1">
      <alignment horizontal="center" vertical="center" wrapText="1"/>
      <protection/>
    </xf>
    <xf numFmtId="0" fontId="66" fillId="34" borderId="0" xfId="58" applyFont="1" applyFill="1" applyBorder="1" applyAlignment="1">
      <alignment horizontal="center" vertical="center" wrapText="1"/>
      <protection/>
    </xf>
    <xf numFmtId="0" fontId="66" fillId="34" borderId="59" xfId="58" applyFont="1" applyFill="1" applyBorder="1" applyAlignment="1">
      <alignment horizontal="center" vertical="center" wrapText="1"/>
      <protection/>
    </xf>
    <xf numFmtId="49" fontId="4" fillId="33" borderId="25" xfId="58" applyNumberFormat="1" applyFont="1" applyFill="1" applyBorder="1" applyAlignment="1">
      <alignment horizontal="left"/>
      <protection/>
    </xf>
    <xf numFmtId="3" fontId="4" fillId="33" borderId="60" xfId="58" applyNumberFormat="1" applyFont="1" applyFill="1" applyBorder="1" applyAlignment="1">
      <alignment horizontal="right"/>
      <protection/>
    </xf>
    <xf numFmtId="3" fontId="4" fillId="33" borderId="14" xfId="58" applyNumberFormat="1" applyFont="1" applyFill="1" applyBorder="1" applyAlignment="1">
      <alignment horizontal="right"/>
      <protection/>
    </xf>
    <xf numFmtId="3" fontId="4" fillId="33" borderId="10" xfId="58" applyNumberFormat="1" applyFont="1" applyFill="1" applyBorder="1" applyAlignment="1">
      <alignment horizontal="right"/>
      <protection/>
    </xf>
    <xf numFmtId="3" fontId="4" fillId="33" borderId="15" xfId="58" applyNumberFormat="1" applyFont="1" applyFill="1" applyBorder="1" applyAlignment="1">
      <alignment horizontal="right"/>
      <protection/>
    </xf>
    <xf numFmtId="0" fontId="8" fillId="33" borderId="20" xfId="58" applyFont="1" applyFill="1" applyBorder="1" applyAlignment="1">
      <alignment horizontal="left"/>
      <protection/>
    </xf>
    <xf numFmtId="3" fontId="8" fillId="33" borderId="38" xfId="58" applyNumberFormat="1" applyFont="1" applyFill="1" applyBorder="1" applyAlignment="1">
      <alignment horizontal="right" vertical="center"/>
      <protection/>
    </xf>
    <xf numFmtId="3" fontId="8" fillId="33" borderId="11" xfId="58" applyNumberFormat="1" applyFont="1" applyFill="1" applyBorder="1" applyAlignment="1">
      <alignment horizontal="right" vertical="center"/>
      <protection/>
    </xf>
    <xf numFmtId="3" fontId="8" fillId="33" borderId="12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0" fontId="9" fillId="0" borderId="0" xfId="58" applyFont="1" applyAlignment="1">
      <alignment/>
      <protection/>
    </xf>
    <xf numFmtId="0" fontId="10" fillId="0" borderId="0" xfId="58" applyFont="1">
      <alignment/>
      <protection/>
    </xf>
    <xf numFmtId="0" fontId="0" fillId="0" borderId="0" xfId="0" applyAlignment="1">
      <alignment wrapText="1"/>
    </xf>
    <xf numFmtId="0" fontId="17" fillId="33" borderId="0" xfId="0" applyFont="1" applyFill="1" applyAlignment="1">
      <alignment vertical="center"/>
    </xf>
    <xf numFmtId="0" fontId="6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3" fontId="5" fillId="33" borderId="58" xfId="0" applyNumberFormat="1" applyFont="1" applyFill="1" applyBorder="1" applyAlignment="1">
      <alignment horizontal="left" wrapText="1"/>
    </xf>
    <xf numFmtId="3" fontId="4" fillId="33" borderId="23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vertical="center"/>
    </xf>
    <xf numFmtId="3" fontId="4" fillId="33" borderId="25" xfId="0" applyNumberFormat="1" applyFont="1" applyFill="1" applyBorder="1" applyAlignment="1">
      <alignment horizontal="left"/>
    </xf>
    <xf numFmtId="181" fontId="9" fillId="0" borderId="10" xfId="42" applyNumberFormat="1" applyFont="1" applyBorder="1" applyAlignment="1">
      <alignment/>
    </xf>
    <xf numFmtId="181" fontId="9" fillId="0" borderId="15" xfId="42" applyNumberFormat="1" applyFont="1" applyBorder="1" applyAlignment="1">
      <alignment/>
    </xf>
    <xf numFmtId="3" fontId="4" fillId="33" borderId="61" xfId="0" applyNumberFormat="1" applyFont="1" applyFill="1" applyBorder="1" applyAlignment="1">
      <alignment horizontal="left"/>
    </xf>
    <xf numFmtId="181" fontId="4" fillId="33" borderId="24" xfId="42" applyNumberFormat="1" applyFont="1" applyFill="1" applyBorder="1" applyAlignment="1">
      <alignment horizontal="right"/>
    </xf>
    <xf numFmtId="181" fontId="9" fillId="0" borderId="24" xfId="42" applyNumberFormat="1" applyFont="1" applyBorder="1" applyAlignment="1">
      <alignment/>
    </xf>
    <xf numFmtId="181" fontId="7" fillId="0" borderId="13" xfId="42" applyNumberFormat="1" applyFont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3" fontId="4" fillId="33" borderId="60" xfId="0" applyNumberFormat="1" applyFont="1" applyFill="1" applyBorder="1" applyAlignment="1">
      <alignment horizontal="left"/>
    </xf>
    <xf numFmtId="181" fontId="4" fillId="33" borderId="14" xfId="42" applyNumberFormat="1" applyFont="1" applyFill="1" applyBorder="1" applyAlignment="1">
      <alignment horizontal="right"/>
    </xf>
    <xf numFmtId="181" fontId="4" fillId="33" borderId="62" xfId="42" applyNumberFormat="1" applyFont="1" applyFill="1" applyBorder="1" applyAlignment="1">
      <alignment horizontal="right"/>
    </xf>
    <xf numFmtId="3" fontId="4" fillId="33" borderId="63" xfId="0" applyNumberFormat="1" applyFont="1" applyFill="1" applyBorder="1" applyAlignment="1">
      <alignment horizontal="left"/>
    </xf>
    <xf numFmtId="181" fontId="4" fillId="33" borderId="64" xfId="42" applyNumberFormat="1" applyFont="1" applyFill="1" applyBorder="1" applyAlignment="1">
      <alignment horizontal="right"/>
    </xf>
    <xf numFmtId="181" fontId="4" fillId="33" borderId="65" xfId="42" applyNumberFormat="1" applyFont="1" applyFill="1" applyBorder="1" applyAlignment="1">
      <alignment horizontal="right"/>
    </xf>
    <xf numFmtId="0" fontId="12" fillId="33" borderId="38" xfId="0" applyFont="1" applyFill="1" applyBorder="1" applyAlignment="1">
      <alignment horizontal="left" wrapText="1"/>
    </xf>
    <xf numFmtId="181" fontId="8" fillId="33" borderId="66" xfId="42" applyNumberFormat="1" applyFont="1" applyFill="1" applyBorder="1" applyAlignment="1">
      <alignment horizontal="right" vertical="center"/>
    </xf>
    <xf numFmtId="0" fontId="12" fillId="33" borderId="67" xfId="0" applyFont="1" applyFill="1" applyBorder="1" applyAlignment="1">
      <alignment horizontal="center" vertical="center" wrapText="1"/>
    </xf>
    <xf numFmtId="0" fontId="12" fillId="33" borderId="68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vertical="center" wrapText="1"/>
    </xf>
    <xf numFmtId="3" fontId="5" fillId="33" borderId="44" xfId="0" applyNumberFormat="1" applyFont="1" applyFill="1" applyBorder="1" applyAlignment="1">
      <alignment horizontal="right" wrapText="1"/>
    </xf>
    <xf numFmtId="3" fontId="5" fillId="33" borderId="70" xfId="0" applyNumberFormat="1" applyFont="1" applyFill="1" applyBorder="1" applyAlignment="1">
      <alignment horizontal="right" wrapText="1"/>
    </xf>
    <xf numFmtId="0" fontId="5" fillId="33" borderId="44" xfId="0" applyFont="1" applyFill="1" applyBorder="1" applyAlignment="1">
      <alignment horizontal="right" wrapText="1"/>
    </xf>
    <xf numFmtId="0" fontId="12" fillId="33" borderId="31" xfId="0" applyFont="1" applyFill="1" applyBorder="1" applyAlignment="1">
      <alignment horizontal="right" vertical="center" wrapText="1"/>
    </xf>
    <xf numFmtId="3" fontId="12" fillId="33" borderId="71" xfId="0" applyNumberFormat="1" applyFont="1" applyFill="1" applyBorder="1" applyAlignment="1">
      <alignment horizontal="right" vertical="center"/>
    </xf>
    <xf numFmtId="3" fontId="12" fillId="33" borderId="72" xfId="0" applyNumberFormat="1" applyFont="1" applyFill="1" applyBorder="1" applyAlignment="1">
      <alignment horizontal="right" vertical="center"/>
    </xf>
    <xf numFmtId="3" fontId="12" fillId="33" borderId="73" xfId="0" applyNumberFormat="1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left" vertical="center" wrapText="1"/>
    </xf>
    <xf numFmtId="3" fontId="5" fillId="33" borderId="67" xfId="0" applyNumberFormat="1" applyFont="1" applyFill="1" applyBorder="1" applyAlignment="1">
      <alignment horizontal="right" wrapText="1"/>
    </xf>
    <xf numFmtId="3" fontId="5" fillId="33" borderId="54" xfId="0" applyNumberFormat="1" applyFont="1" applyFill="1" applyBorder="1" applyAlignment="1">
      <alignment horizontal="right" wrapText="1"/>
    </xf>
    <xf numFmtId="3" fontId="5" fillId="33" borderId="68" xfId="0" applyNumberFormat="1" applyFont="1" applyFill="1" applyBorder="1" applyAlignment="1">
      <alignment horizontal="right" wrapText="1"/>
    </xf>
    <xf numFmtId="0" fontId="5" fillId="33" borderId="67" xfId="0" applyFont="1" applyFill="1" applyBorder="1" applyAlignment="1">
      <alignment horizontal="right" wrapText="1"/>
    </xf>
    <xf numFmtId="3" fontId="5" fillId="33" borderId="44" xfId="0" applyNumberFormat="1" applyFont="1" applyFill="1" applyBorder="1" applyAlignment="1">
      <alignment horizontal="right" vertical="center"/>
    </xf>
    <xf numFmtId="3" fontId="5" fillId="33" borderId="34" xfId="0" applyNumberFormat="1" applyFont="1" applyFill="1" applyBorder="1" applyAlignment="1">
      <alignment horizontal="right" vertical="center"/>
    </xf>
    <xf numFmtId="3" fontId="5" fillId="33" borderId="70" xfId="0" applyNumberFormat="1" applyFont="1" applyFill="1" applyBorder="1" applyAlignment="1">
      <alignment horizontal="right" vertical="center"/>
    </xf>
    <xf numFmtId="3" fontId="12" fillId="33" borderId="70" xfId="0" applyNumberFormat="1" applyFont="1" applyFill="1" applyBorder="1" applyAlignment="1">
      <alignment horizontal="right" vertical="center"/>
    </xf>
    <xf numFmtId="0" fontId="12" fillId="33" borderId="32" xfId="0" applyFont="1" applyFill="1" applyBorder="1" applyAlignment="1">
      <alignment horizontal="right" vertical="center" wrapText="1"/>
    </xf>
    <xf numFmtId="0" fontId="2" fillId="33" borderId="7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75" xfId="0" applyFont="1" applyFill="1" applyBorder="1" applyAlignment="1">
      <alignment horizontal="left" vertical="center" wrapText="1"/>
    </xf>
    <xf numFmtId="3" fontId="2" fillId="33" borderId="67" xfId="0" applyNumberFormat="1" applyFont="1" applyFill="1" applyBorder="1" applyAlignment="1">
      <alignment horizontal="right" wrapText="1"/>
    </xf>
    <xf numFmtId="3" fontId="2" fillId="33" borderId="54" xfId="0" applyNumberFormat="1" applyFont="1" applyFill="1" applyBorder="1" applyAlignment="1">
      <alignment horizontal="right" wrapText="1"/>
    </xf>
    <xf numFmtId="0" fontId="2" fillId="33" borderId="54" xfId="0" applyFont="1" applyFill="1" applyBorder="1" applyAlignment="1">
      <alignment horizontal="right" wrapText="1"/>
    </xf>
    <xf numFmtId="3" fontId="2" fillId="33" borderId="68" xfId="0" applyNumberFormat="1" applyFont="1" applyFill="1" applyBorder="1" applyAlignment="1">
      <alignment horizontal="right" wrapText="1"/>
    </xf>
    <xf numFmtId="0" fontId="2" fillId="33" borderId="69" xfId="0" applyFont="1" applyFill="1" applyBorder="1" applyAlignment="1">
      <alignment horizontal="left" vertical="center" wrapText="1"/>
    </xf>
    <xf numFmtId="3" fontId="2" fillId="33" borderId="44" xfId="0" applyNumberFormat="1" applyFont="1" applyFill="1" applyBorder="1" applyAlignment="1">
      <alignment horizontal="right" wrapText="1"/>
    </xf>
    <xf numFmtId="3" fontId="2" fillId="33" borderId="34" xfId="0" applyNumberFormat="1" applyFont="1" applyFill="1" applyBorder="1" applyAlignment="1">
      <alignment horizontal="right" wrapText="1"/>
    </xf>
    <xf numFmtId="0" fontId="2" fillId="33" borderId="34" xfId="0" applyFont="1" applyFill="1" applyBorder="1" applyAlignment="1">
      <alignment horizontal="right" wrapText="1"/>
    </xf>
    <xf numFmtId="3" fontId="2" fillId="33" borderId="70" xfId="0" applyNumberFormat="1" applyFont="1" applyFill="1" applyBorder="1" applyAlignment="1">
      <alignment horizontal="right" wrapText="1"/>
    </xf>
    <xf numFmtId="0" fontId="5" fillId="33" borderId="51" xfId="0" applyFont="1" applyFill="1" applyBorder="1" applyAlignment="1">
      <alignment horizontal="right" wrapText="1"/>
    </xf>
    <xf numFmtId="3" fontId="5" fillId="33" borderId="76" xfId="0" applyNumberFormat="1" applyFont="1" applyFill="1" applyBorder="1" applyAlignment="1">
      <alignment horizontal="right" wrapText="1"/>
    </xf>
    <xf numFmtId="0" fontId="19" fillId="33" borderId="77" xfId="0" applyFont="1" applyFill="1" applyBorder="1" applyAlignment="1">
      <alignment horizontal="left" vertical="center" wrapText="1"/>
    </xf>
    <xf numFmtId="0" fontId="19" fillId="33" borderId="78" xfId="0" applyFont="1" applyFill="1" applyBorder="1" applyAlignment="1">
      <alignment horizontal="left" vertical="center" wrapText="1"/>
    </xf>
    <xf numFmtId="3" fontId="12" fillId="33" borderId="44" xfId="0" applyNumberFormat="1" applyFont="1" applyFill="1" applyBorder="1" applyAlignment="1">
      <alignment horizontal="right" vertical="center"/>
    </xf>
    <xf numFmtId="3" fontId="12" fillId="33" borderId="34" xfId="0" applyNumberFormat="1" applyFont="1" applyFill="1" applyBorder="1" applyAlignment="1">
      <alignment horizontal="right" vertical="center"/>
    </xf>
    <xf numFmtId="0" fontId="12" fillId="33" borderId="3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wrapText="1"/>
    </xf>
    <xf numFmtId="49" fontId="12" fillId="33" borderId="79" xfId="0" applyNumberFormat="1" applyFont="1" applyFill="1" applyBorder="1" applyAlignment="1">
      <alignment vertical="center" wrapText="1"/>
    </xf>
    <xf numFmtId="49" fontId="5" fillId="33" borderId="80" xfId="0" applyNumberFormat="1" applyFont="1" applyFill="1" applyBorder="1" applyAlignment="1">
      <alignment horizontal="center" vertical="center" wrapText="1"/>
    </xf>
    <xf numFmtId="49" fontId="5" fillId="33" borderId="72" xfId="0" applyNumberFormat="1" applyFont="1" applyFill="1" applyBorder="1" applyAlignment="1">
      <alignment horizontal="center" vertical="center" wrapText="1"/>
    </xf>
    <xf numFmtId="49" fontId="5" fillId="33" borderId="73" xfId="0" applyNumberFormat="1" applyFont="1" applyFill="1" applyBorder="1" applyAlignment="1">
      <alignment horizontal="center" vertical="center" wrapText="1"/>
    </xf>
    <xf numFmtId="49" fontId="19" fillId="33" borderId="51" xfId="0" applyNumberFormat="1" applyFont="1" applyFill="1" applyBorder="1" applyAlignment="1">
      <alignment horizontal="left" vertical="center" wrapText="1"/>
    </xf>
    <xf numFmtId="181" fontId="10" fillId="0" borderId="76" xfId="42" applyNumberFormat="1" applyFont="1" applyFill="1" applyBorder="1" applyAlignment="1">
      <alignment horizontal="right" wrapText="1"/>
    </xf>
    <xf numFmtId="49" fontId="19" fillId="33" borderId="44" xfId="0" applyNumberFormat="1" applyFont="1" applyFill="1" applyBorder="1" applyAlignment="1">
      <alignment horizontal="left" vertical="center" wrapText="1"/>
    </xf>
    <xf numFmtId="181" fontId="10" fillId="0" borderId="70" xfId="42" applyNumberFormat="1" applyFont="1" applyFill="1" applyBorder="1" applyAlignment="1">
      <alignment horizontal="right" wrapText="1"/>
    </xf>
    <xf numFmtId="49" fontId="12" fillId="33" borderId="44" xfId="0" applyNumberFormat="1" applyFont="1" applyFill="1" applyBorder="1" applyAlignment="1">
      <alignment horizontal="center" vertical="center" wrapText="1"/>
    </xf>
    <xf numFmtId="181" fontId="12" fillId="33" borderId="34" xfId="42" applyNumberFormat="1" applyFont="1" applyFill="1" applyBorder="1" applyAlignment="1">
      <alignment horizontal="right"/>
    </xf>
    <xf numFmtId="181" fontId="11" fillId="0" borderId="70" xfId="42" applyNumberFormat="1" applyFont="1" applyFill="1" applyBorder="1" applyAlignment="1">
      <alignment horizontal="right"/>
    </xf>
    <xf numFmtId="49" fontId="12" fillId="33" borderId="71" xfId="0" applyNumberFormat="1" applyFont="1" applyFill="1" applyBorder="1" applyAlignment="1">
      <alignment horizontal="center" vertical="center" wrapText="1"/>
    </xf>
    <xf numFmtId="181" fontId="12" fillId="33" borderId="72" xfId="42" applyNumberFormat="1" applyFont="1" applyFill="1" applyBorder="1" applyAlignment="1">
      <alignment horizontal="right"/>
    </xf>
    <xf numFmtId="181" fontId="11" fillId="0" borderId="73" xfId="42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vertical="top" wrapText="1"/>
    </xf>
    <xf numFmtId="0" fontId="12" fillId="33" borderId="81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49" fontId="2" fillId="33" borderId="67" xfId="0" applyNumberFormat="1" applyFont="1" applyFill="1" applyBorder="1" applyAlignment="1">
      <alignment horizontal="left" vertical="center" wrapText="1"/>
    </xf>
    <xf numFmtId="49" fontId="2" fillId="33" borderId="44" xfId="0" applyNumberFormat="1" applyFont="1" applyFill="1" applyBorder="1" applyAlignment="1">
      <alignment horizontal="left" vertical="center" wrapText="1"/>
    </xf>
    <xf numFmtId="181" fontId="16" fillId="33" borderId="72" xfId="42" applyNumberFormat="1" applyFont="1" applyFill="1" applyBorder="1" applyAlignment="1">
      <alignment horizontal="right" wrapText="1"/>
    </xf>
    <xf numFmtId="181" fontId="16" fillId="33" borderId="73" xfId="42" applyNumberFormat="1" applyFont="1" applyFill="1" applyBorder="1" applyAlignment="1">
      <alignment horizontal="center" wrapText="1"/>
    </xf>
    <xf numFmtId="181" fontId="16" fillId="33" borderId="33" xfId="42" applyNumberFormat="1" applyFont="1" applyFill="1" applyBorder="1" applyAlignment="1">
      <alignment horizontal="right" wrapText="1"/>
    </xf>
    <xf numFmtId="181" fontId="16" fillId="33" borderId="37" xfId="42" applyNumberFormat="1" applyFont="1" applyFill="1" applyBorder="1" applyAlignment="1">
      <alignment horizontal="right" wrapText="1"/>
    </xf>
    <xf numFmtId="0" fontId="14" fillId="33" borderId="0" xfId="0" applyFont="1" applyFill="1" applyBorder="1" applyAlignment="1">
      <alignment horizontal="left" vertical="center"/>
    </xf>
    <xf numFmtId="3" fontId="12" fillId="33" borderId="70" xfId="0" applyNumberFormat="1" applyFont="1" applyFill="1" applyBorder="1" applyAlignment="1">
      <alignment horizontal="right" wrapText="1"/>
    </xf>
    <xf numFmtId="49" fontId="5" fillId="33" borderId="83" xfId="0" applyNumberFormat="1" applyFont="1" applyFill="1" applyBorder="1" applyAlignment="1">
      <alignment horizontal="center" vertical="center" wrapText="1"/>
    </xf>
    <xf numFmtId="49" fontId="5" fillId="33" borderId="84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left" vertical="center" wrapText="1"/>
    </xf>
    <xf numFmtId="181" fontId="14" fillId="33" borderId="85" xfId="42" applyNumberFormat="1" applyFont="1" applyFill="1" applyBorder="1" applyAlignment="1">
      <alignment horizontal="right" wrapText="1"/>
    </xf>
    <xf numFmtId="181" fontId="14" fillId="33" borderId="86" xfId="42" applyNumberFormat="1" applyFont="1" applyFill="1" applyBorder="1" applyAlignment="1">
      <alignment horizontal="right" wrapText="1"/>
    </xf>
    <xf numFmtId="181" fontId="14" fillId="33" borderId="87" xfId="42" applyNumberFormat="1" applyFont="1" applyFill="1" applyBorder="1" applyAlignment="1">
      <alignment horizontal="right" wrapText="1"/>
    </xf>
    <xf numFmtId="181" fontId="14" fillId="33" borderId="88" xfId="42" applyNumberFormat="1" applyFont="1" applyFill="1" applyBorder="1" applyAlignment="1">
      <alignment horizontal="right" wrapText="1"/>
    </xf>
    <xf numFmtId="181" fontId="14" fillId="33" borderId="89" xfId="42" applyNumberFormat="1" applyFont="1" applyFill="1" applyBorder="1" applyAlignment="1">
      <alignment horizontal="right" wrapText="1"/>
    </xf>
    <xf numFmtId="181" fontId="14" fillId="33" borderId="90" xfId="42" applyNumberFormat="1" applyFont="1" applyFill="1" applyBorder="1" applyAlignment="1">
      <alignment horizontal="right" wrapText="1"/>
    </xf>
    <xf numFmtId="49" fontId="5" fillId="33" borderId="44" xfId="0" applyNumberFormat="1" applyFont="1" applyFill="1" applyBorder="1" applyAlignment="1">
      <alignment horizontal="center" vertical="center" wrapText="1"/>
    </xf>
    <xf numFmtId="181" fontId="16" fillId="33" borderId="34" xfId="42" applyNumberFormat="1" applyFont="1" applyFill="1" applyBorder="1" applyAlignment="1">
      <alignment horizontal="right"/>
    </xf>
    <xf numFmtId="181" fontId="16" fillId="33" borderId="46" xfId="42" applyNumberFormat="1" applyFont="1" applyFill="1" applyBorder="1" applyAlignment="1">
      <alignment horizontal="right"/>
    </xf>
    <xf numFmtId="181" fontId="16" fillId="33" borderId="88" xfId="42" applyNumberFormat="1" applyFont="1" applyFill="1" applyBorder="1" applyAlignment="1">
      <alignment horizontal="right"/>
    </xf>
    <xf numFmtId="181" fontId="16" fillId="33" borderId="89" xfId="42" applyNumberFormat="1" applyFont="1" applyFill="1" applyBorder="1" applyAlignment="1">
      <alignment horizontal="right"/>
    </xf>
    <xf numFmtId="181" fontId="16" fillId="33" borderId="90" xfId="42" applyNumberFormat="1" applyFont="1" applyFill="1" applyBorder="1" applyAlignment="1">
      <alignment horizontal="right"/>
    </xf>
    <xf numFmtId="49" fontId="5" fillId="33" borderId="71" xfId="0" applyNumberFormat="1" applyFont="1" applyFill="1" applyBorder="1" applyAlignment="1">
      <alignment horizontal="center" vertical="center" wrapText="1"/>
    </xf>
    <xf numFmtId="181" fontId="16" fillId="33" borderId="72" xfId="42" applyNumberFormat="1" applyFont="1" applyFill="1" applyBorder="1" applyAlignment="1">
      <alignment horizontal="right"/>
    </xf>
    <xf numFmtId="181" fontId="16" fillId="33" borderId="91" xfId="42" applyNumberFormat="1" applyFont="1" applyFill="1" applyBorder="1" applyAlignment="1">
      <alignment horizontal="right"/>
    </xf>
    <xf numFmtId="181" fontId="16" fillId="33" borderId="92" xfId="42" applyNumberFormat="1" applyFont="1" applyFill="1" applyBorder="1" applyAlignment="1">
      <alignment horizontal="right"/>
    </xf>
    <xf numFmtId="181" fontId="16" fillId="33" borderId="93" xfId="42" applyNumberFormat="1" applyFont="1" applyFill="1" applyBorder="1" applyAlignment="1">
      <alignment horizontal="right"/>
    </xf>
    <xf numFmtId="181" fontId="16" fillId="33" borderId="80" xfId="42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49" fontId="1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6" xfId="0" applyFont="1" applyFill="1" applyBorder="1" applyAlignment="1">
      <alignment horizontal="left" wrapText="1"/>
    </xf>
    <xf numFmtId="0" fontId="19" fillId="33" borderId="9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wrapText="1"/>
    </xf>
    <xf numFmtId="0" fontId="19" fillId="33" borderId="95" xfId="0" applyFont="1" applyFill="1" applyBorder="1" applyAlignment="1">
      <alignment horizontal="center" vertical="center" wrapText="1"/>
    </xf>
    <xf numFmtId="0" fontId="19" fillId="33" borderId="9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left" wrapText="1"/>
    </xf>
    <xf numFmtId="181" fontId="12" fillId="33" borderId="97" xfId="42" applyNumberFormat="1" applyFont="1" applyFill="1" applyBorder="1" applyAlignment="1">
      <alignment horizontal="center" wrapText="1"/>
    </xf>
    <xf numFmtId="49" fontId="7" fillId="34" borderId="98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right"/>
    </xf>
    <xf numFmtId="3" fontId="12" fillId="33" borderId="18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12" fillId="33" borderId="15" xfId="0" applyNumberFormat="1" applyFont="1" applyFill="1" applyBorder="1" applyAlignment="1">
      <alignment horizontal="right"/>
    </xf>
    <xf numFmtId="181" fontId="12" fillId="33" borderId="43" xfId="42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 vertical="center" readingOrder="1"/>
    </xf>
    <xf numFmtId="0" fontId="6" fillId="0" borderId="0" xfId="59" applyFont="1" applyAlignment="1">
      <alignment/>
      <protection/>
    </xf>
    <xf numFmtId="0" fontId="2" fillId="33" borderId="0" xfId="59" applyFont="1" applyFill="1" applyAlignment="1">
      <alignment vertical="center"/>
      <protection/>
    </xf>
    <xf numFmtId="0" fontId="7" fillId="0" borderId="0" xfId="59" applyFont="1" applyAlignment="1">
      <alignment/>
      <protection/>
    </xf>
    <xf numFmtId="0" fontId="5" fillId="33" borderId="26" xfId="59" applyFont="1" applyFill="1" applyBorder="1" applyAlignment="1">
      <alignment horizontal="center" vertical="center" wrapText="1"/>
      <protection/>
    </xf>
    <xf numFmtId="0" fontId="5" fillId="33" borderId="49" xfId="59" applyFont="1" applyFill="1" applyBorder="1" applyAlignment="1">
      <alignment horizontal="center" vertical="center" wrapText="1"/>
      <protection/>
    </xf>
    <xf numFmtId="0" fontId="5" fillId="33" borderId="99" xfId="59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left"/>
      <protection/>
    </xf>
    <xf numFmtId="181" fontId="4" fillId="33" borderId="10" xfId="56" applyNumberFormat="1" applyFont="1" applyFill="1" applyBorder="1" applyAlignment="1">
      <alignment horizontal="right" wrapText="1"/>
    </xf>
    <xf numFmtId="0" fontId="4" fillId="33" borderId="23" xfId="59" applyFont="1" applyFill="1" applyBorder="1" applyAlignment="1">
      <alignment horizontal="left"/>
      <protection/>
    </xf>
    <xf numFmtId="181" fontId="4" fillId="33" borderId="23" xfId="56" applyNumberFormat="1" applyFont="1" applyFill="1" applyBorder="1" applyAlignment="1">
      <alignment horizontal="right" wrapText="1"/>
    </xf>
    <xf numFmtId="0" fontId="7" fillId="0" borderId="21" xfId="59" applyFont="1" applyFill="1" applyBorder="1" applyAlignment="1">
      <alignment horizontal="left" vertical="center"/>
      <protection/>
    </xf>
    <xf numFmtId="181" fontId="8" fillId="33" borderId="21" xfId="56" applyNumberFormat="1" applyFont="1" applyFill="1" applyBorder="1" applyAlignment="1">
      <alignment horizontal="right" vertical="center"/>
    </xf>
    <xf numFmtId="0" fontId="9" fillId="0" borderId="0" xfId="59" applyFont="1" applyAlignment="1">
      <alignment/>
      <protection/>
    </xf>
    <xf numFmtId="0" fontId="0" fillId="0" borderId="0" xfId="59">
      <alignment/>
      <protection/>
    </xf>
    <xf numFmtId="3" fontId="5" fillId="33" borderId="22" xfId="59" applyNumberFormat="1" applyFont="1" applyFill="1" applyBorder="1" applyAlignment="1">
      <alignment horizontal="left" wrapText="1"/>
      <protection/>
    </xf>
    <xf numFmtId="3" fontId="4" fillId="33" borderId="22" xfId="59" applyNumberFormat="1" applyFont="1" applyFill="1" applyBorder="1" applyAlignment="1">
      <alignment horizontal="right" wrapText="1"/>
      <protection/>
    </xf>
    <xf numFmtId="0" fontId="12" fillId="33" borderId="52" xfId="59" applyFont="1" applyFill="1" applyBorder="1" applyAlignment="1">
      <alignment horizontal="left" wrapText="1"/>
      <protection/>
    </xf>
    <xf numFmtId="3" fontId="8" fillId="33" borderId="40" xfId="59" applyNumberFormat="1" applyFont="1" applyFill="1" applyBorder="1" applyAlignment="1">
      <alignment horizontal="right" wrapText="1"/>
      <protection/>
    </xf>
    <xf numFmtId="0" fontId="3" fillId="33" borderId="0" xfId="59" applyFont="1" applyFill="1" applyAlignment="1">
      <alignment vertical="center"/>
      <protection/>
    </xf>
    <xf numFmtId="0" fontId="5" fillId="33" borderId="32" xfId="59" applyFont="1" applyFill="1" applyBorder="1" applyAlignment="1">
      <alignment horizontal="center" vertical="center" wrapText="1"/>
      <protection/>
    </xf>
    <xf numFmtId="0" fontId="5" fillId="33" borderId="33" xfId="59" applyFont="1" applyFill="1" applyBorder="1" applyAlignment="1">
      <alignment horizontal="left" wrapText="1"/>
      <protection/>
    </xf>
    <xf numFmtId="3" fontId="5" fillId="33" borderId="33" xfId="59" applyNumberFormat="1" applyFont="1" applyFill="1" applyBorder="1" applyAlignment="1">
      <alignment horizontal="right" wrapText="1"/>
      <protection/>
    </xf>
    <xf numFmtId="0" fontId="5" fillId="33" borderId="34" xfId="59" applyFont="1" applyFill="1" applyBorder="1" applyAlignment="1">
      <alignment horizontal="left" wrapText="1"/>
      <protection/>
    </xf>
    <xf numFmtId="3" fontId="5" fillId="33" borderId="34" xfId="59" applyNumberFormat="1" applyFont="1" applyFill="1" applyBorder="1" applyAlignment="1">
      <alignment horizontal="right" wrapText="1"/>
      <protection/>
    </xf>
    <xf numFmtId="0" fontId="8" fillId="33" borderId="34" xfId="59" applyFont="1" applyFill="1" applyBorder="1" applyAlignment="1">
      <alignment horizontal="left" vertical="center"/>
      <protection/>
    </xf>
    <xf numFmtId="3" fontId="8" fillId="33" borderId="34" xfId="59" applyNumberFormat="1" applyFont="1" applyFill="1" applyBorder="1" applyAlignment="1">
      <alignment horizontal="right" vertical="center" wrapText="1"/>
      <protection/>
    </xf>
    <xf numFmtId="0" fontId="4" fillId="33" borderId="0" xfId="59" applyFont="1" applyFill="1" applyAlignment="1">
      <alignment vertical="center"/>
      <protection/>
    </xf>
    <xf numFmtId="49" fontId="4" fillId="33" borderId="61" xfId="58" applyNumberFormat="1" applyFont="1" applyFill="1" applyBorder="1" applyAlignment="1">
      <alignment horizontal="left"/>
      <protection/>
    </xf>
    <xf numFmtId="3" fontId="4" fillId="33" borderId="63" xfId="58" applyNumberFormat="1" applyFont="1" applyFill="1" applyBorder="1" applyAlignment="1">
      <alignment horizontal="right"/>
      <protection/>
    </xf>
    <xf numFmtId="0" fontId="17" fillId="33" borderId="0" xfId="59" applyFont="1" applyFill="1" applyAlignment="1">
      <alignment vertical="center"/>
      <protection/>
    </xf>
    <xf numFmtId="49" fontId="4" fillId="33" borderId="27" xfId="58" applyNumberFormat="1" applyFont="1" applyFill="1" applyBorder="1" applyAlignment="1">
      <alignment horizontal="left"/>
      <protection/>
    </xf>
    <xf numFmtId="3" fontId="4" fillId="33" borderId="100" xfId="58" applyNumberFormat="1" applyFont="1" applyFill="1" applyBorder="1" applyAlignment="1">
      <alignment horizontal="right"/>
      <protection/>
    </xf>
    <xf numFmtId="0" fontId="0" fillId="35" borderId="0" xfId="0" applyFill="1" applyBorder="1" applyAlignment="1">
      <alignment/>
    </xf>
    <xf numFmtId="0" fontId="11" fillId="35" borderId="0" xfId="0" applyFont="1" applyFill="1" applyBorder="1" applyAlignment="1">
      <alignment horizontal="center" vertical="center" wrapText="1"/>
    </xf>
    <xf numFmtId="181" fontId="5" fillId="35" borderId="0" xfId="42" applyNumberFormat="1" applyFont="1" applyFill="1" applyBorder="1" applyAlignment="1">
      <alignment horizontal="right" wrapText="1"/>
    </xf>
    <xf numFmtId="181" fontId="12" fillId="35" borderId="0" xfId="42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49" fontId="17" fillId="0" borderId="10" xfId="58" applyNumberFormat="1" applyFont="1" applyFill="1" applyBorder="1" applyAlignment="1">
      <alignment horizontal="center" vertical="center" wrapText="1"/>
      <protection/>
    </xf>
    <xf numFmtId="49" fontId="18" fillId="0" borderId="10" xfId="58" applyNumberFormat="1" applyFont="1" applyFill="1" applyBorder="1" applyAlignment="1">
      <alignment horizontal="left" wrapText="1"/>
      <protection/>
    </xf>
    <xf numFmtId="195" fontId="18" fillId="0" borderId="10" xfId="62" applyNumberFormat="1" applyFont="1" applyFill="1" applyBorder="1" applyAlignment="1">
      <alignment horizontal="right" wrapText="1"/>
    </xf>
    <xf numFmtId="192" fontId="18" fillId="0" borderId="10" xfId="58" applyNumberFormat="1" applyFont="1" applyFill="1" applyBorder="1" applyAlignment="1">
      <alignment horizontal="right" wrapText="1"/>
      <protection/>
    </xf>
    <xf numFmtId="195" fontId="22" fillId="0" borderId="10" xfId="62" applyNumberFormat="1" applyFont="1" applyFill="1" applyBorder="1" applyAlignment="1">
      <alignment horizontal="right" wrapText="1"/>
    </xf>
    <xf numFmtId="192" fontId="22" fillId="0" borderId="10" xfId="58" applyNumberFormat="1" applyFont="1" applyFill="1" applyBorder="1" applyAlignment="1">
      <alignment horizontal="right" wrapText="1"/>
      <protection/>
    </xf>
    <xf numFmtId="0" fontId="17" fillId="0" borderId="10" xfId="0" applyFont="1" applyFill="1" applyBorder="1" applyAlignment="1">
      <alignment horizontal="left" vertical="center"/>
    </xf>
    <xf numFmtId="195" fontId="17" fillId="0" borderId="10" xfId="62" applyNumberFormat="1" applyFont="1" applyFill="1" applyBorder="1" applyAlignment="1">
      <alignment horizontal="right" vertical="center"/>
    </xf>
    <xf numFmtId="192" fontId="17" fillId="0" borderId="10" xfId="58" applyNumberFormat="1" applyFont="1" applyFill="1" applyBorder="1" applyAlignment="1">
      <alignment horizontal="right" vertical="center"/>
      <protection/>
    </xf>
    <xf numFmtId="0" fontId="5" fillId="33" borderId="99" xfId="0" applyFont="1" applyFill="1" applyBorder="1" applyAlignment="1">
      <alignment horizontal="center" vertical="center" wrapText="1"/>
    </xf>
    <xf numFmtId="0" fontId="5" fillId="33" borderId="10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181" fontId="4" fillId="33" borderId="10" xfId="42" applyNumberFormat="1" applyFont="1" applyFill="1" applyBorder="1" applyAlignment="1">
      <alignment horizontal="right" wrapText="1"/>
    </xf>
    <xf numFmtId="0" fontId="4" fillId="33" borderId="23" xfId="0" applyFont="1" applyFill="1" applyBorder="1" applyAlignment="1">
      <alignment horizontal="left"/>
    </xf>
    <xf numFmtId="181" fontId="4" fillId="33" borderId="23" xfId="42" applyNumberFormat="1" applyFont="1" applyFill="1" applyBorder="1" applyAlignment="1">
      <alignment horizontal="right" wrapText="1"/>
    </xf>
    <xf numFmtId="0" fontId="4" fillId="33" borderId="28" xfId="0" applyFont="1" applyFill="1" applyBorder="1" applyAlignment="1">
      <alignment horizontal="center"/>
    </xf>
    <xf numFmtId="49" fontId="12" fillId="33" borderId="34" xfId="0" applyNumberFormat="1" applyFont="1" applyFill="1" applyBorder="1" applyAlignment="1">
      <alignment horizontal="center" vertical="center" wrapText="1"/>
    </xf>
    <xf numFmtId="0" fontId="7" fillId="0" borderId="102" xfId="59" applyFont="1" applyFill="1" applyBorder="1" applyAlignment="1">
      <alignment horizontal="center" wrapText="1"/>
      <protection/>
    </xf>
    <xf numFmtId="0" fontId="7" fillId="0" borderId="103" xfId="59" applyFont="1" applyFill="1" applyBorder="1" applyAlignment="1">
      <alignment horizontal="center" wrapText="1"/>
      <protection/>
    </xf>
    <xf numFmtId="0" fontId="67" fillId="36" borderId="0" xfId="59" applyFont="1" applyFill="1" applyAlignment="1">
      <alignment horizontal="left"/>
      <protection/>
    </xf>
    <xf numFmtId="0" fontId="17" fillId="33" borderId="0" xfId="58" applyFont="1" applyFill="1" applyAlignment="1">
      <alignment vertical="center"/>
      <protection/>
    </xf>
    <xf numFmtId="0" fontId="5" fillId="33" borderId="104" xfId="0" applyFont="1" applyFill="1" applyBorder="1" applyAlignment="1">
      <alignment horizontal="left" wrapText="1"/>
    </xf>
    <xf numFmtId="184" fontId="14" fillId="33" borderId="10" xfId="0" applyNumberFormat="1" applyFont="1" applyFill="1" applyBorder="1" applyAlignment="1">
      <alignment horizontal="right"/>
    </xf>
    <xf numFmtId="184" fontId="14" fillId="33" borderId="15" xfId="0" applyNumberFormat="1" applyFont="1" applyFill="1" applyBorder="1" applyAlignment="1">
      <alignment horizontal="right"/>
    </xf>
    <xf numFmtId="0" fontId="12" fillId="33" borderId="105" xfId="0" applyFont="1" applyFill="1" applyBorder="1" applyAlignment="1">
      <alignment horizontal="left" vertical="center"/>
    </xf>
    <xf numFmtId="193" fontId="16" fillId="33" borderId="72" xfId="0" applyNumberFormat="1" applyFont="1" applyFill="1" applyBorder="1" applyAlignment="1">
      <alignment horizontal="right" wrapText="1"/>
    </xf>
    <xf numFmtId="184" fontId="16" fillId="33" borderId="19" xfId="0" applyNumberFormat="1" applyFont="1" applyFill="1" applyBorder="1" applyAlignment="1">
      <alignment horizontal="right"/>
    </xf>
    <xf numFmtId="184" fontId="16" fillId="33" borderId="28" xfId="0" applyNumberFormat="1" applyFont="1" applyFill="1" applyBorder="1" applyAlignment="1">
      <alignment horizontal="right"/>
    </xf>
    <xf numFmtId="49" fontId="68" fillId="36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>
      <alignment vertical="center" wrapText="1"/>
    </xf>
    <xf numFmtId="49" fontId="12" fillId="33" borderId="106" xfId="0" applyNumberFormat="1" applyFont="1" applyFill="1" applyBorder="1" applyAlignment="1">
      <alignment horizontal="center" vertical="center" wrapText="1"/>
    </xf>
    <xf numFmtId="181" fontId="2" fillId="33" borderId="54" xfId="42" applyNumberFormat="1" applyFont="1" applyFill="1" applyBorder="1" applyAlignment="1">
      <alignment horizontal="right" wrapText="1"/>
    </xf>
    <xf numFmtId="181" fontId="2" fillId="33" borderId="68" xfId="42" applyNumberFormat="1" applyFont="1" applyFill="1" applyBorder="1" applyAlignment="1">
      <alignment horizontal="right" wrapText="1"/>
    </xf>
    <xf numFmtId="181" fontId="2" fillId="33" borderId="34" xfId="42" applyNumberFormat="1" applyFont="1" applyFill="1" applyBorder="1" applyAlignment="1">
      <alignment horizontal="right" wrapText="1"/>
    </xf>
    <xf numFmtId="181" fontId="2" fillId="33" borderId="70" xfId="42" applyNumberFormat="1" applyFont="1" applyFill="1" applyBorder="1" applyAlignment="1">
      <alignment horizontal="right" wrapText="1"/>
    </xf>
    <xf numFmtId="181" fontId="16" fillId="33" borderId="72" xfId="42" applyNumberFormat="1" applyFont="1" applyFill="1" applyBorder="1" applyAlignment="1">
      <alignment horizontal="right" vertical="center"/>
    </xf>
    <xf numFmtId="181" fontId="16" fillId="33" borderId="73" xfId="42" applyNumberFormat="1" applyFont="1" applyFill="1" applyBorder="1" applyAlignment="1">
      <alignment horizontal="right" vertical="center"/>
    </xf>
    <xf numFmtId="181" fontId="2" fillId="33" borderId="33" xfId="42" applyNumberFormat="1" applyFont="1" applyFill="1" applyBorder="1" applyAlignment="1">
      <alignment horizontal="right" wrapText="1"/>
    </xf>
    <xf numFmtId="181" fontId="2" fillId="33" borderId="76" xfId="42" applyNumberFormat="1" applyFont="1" applyFill="1" applyBorder="1" applyAlignment="1">
      <alignment horizontal="right" wrapText="1"/>
    </xf>
    <xf numFmtId="0" fontId="8" fillId="33" borderId="20" xfId="0" applyFont="1" applyFill="1" applyBorder="1" applyAlignment="1">
      <alignment horizontal="center" vertical="center"/>
    </xf>
    <xf numFmtId="49" fontId="7" fillId="34" borderId="107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 wrapText="1"/>
    </xf>
    <xf numFmtId="3" fontId="12" fillId="33" borderId="17" xfId="0" applyNumberFormat="1" applyFont="1" applyFill="1" applyBorder="1" applyAlignment="1">
      <alignment horizontal="right"/>
    </xf>
    <xf numFmtId="3" fontId="12" fillId="33" borderId="101" xfId="0" applyNumberFormat="1" applyFont="1" applyFill="1" applyBorder="1" applyAlignment="1">
      <alignment horizontal="right"/>
    </xf>
    <xf numFmtId="3" fontId="12" fillId="0" borderId="108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2" fillId="33" borderId="69" xfId="0" applyNumberFormat="1" applyFont="1" applyFill="1" applyBorder="1" applyAlignment="1">
      <alignment horizontal="right"/>
    </xf>
    <xf numFmtId="3" fontId="12" fillId="0" borderId="60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left" wrapText="1"/>
    </xf>
    <xf numFmtId="3" fontId="12" fillId="33" borderId="107" xfId="0" applyNumberFormat="1" applyFont="1" applyFill="1" applyBorder="1" applyAlignment="1">
      <alignment horizontal="right"/>
    </xf>
    <xf numFmtId="3" fontId="12" fillId="0" borderId="38" xfId="0" applyNumberFormat="1" applyFont="1" applyFill="1" applyBorder="1" applyAlignment="1">
      <alignment horizontal="right"/>
    </xf>
    <xf numFmtId="0" fontId="69" fillId="36" borderId="26" xfId="0" applyFont="1" applyFill="1" applyBorder="1" applyAlignment="1">
      <alignment horizontal="center" vertical="center" wrapText="1"/>
    </xf>
    <xf numFmtId="0" fontId="69" fillId="36" borderId="49" xfId="0" applyFont="1" applyFill="1" applyBorder="1" applyAlignment="1">
      <alignment horizontal="center" vertical="center" wrapText="1"/>
    </xf>
    <xf numFmtId="0" fontId="69" fillId="36" borderId="99" xfId="0" applyFont="1" applyFill="1" applyBorder="1" applyAlignment="1">
      <alignment horizontal="center" vertical="center" wrapText="1"/>
    </xf>
    <xf numFmtId="181" fontId="70" fillId="36" borderId="17" xfId="0" applyNumberFormat="1" applyFont="1" applyFill="1" applyBorder="1" applyAlignment="1">
      <alignment horizontal="right" wrapText="1"/>
    </xf>
    <xf numFmtId="181" fontId="70" fillId="36" borderId="99" xfId="0" applyNumberFormat="1" applyFont="1" applyFill="1" applyBorder="1" applyAlignment="1">
      <alignment horizontal="right" wrapText="1"/>
    </xf>
    <xf numFmtId="181" fontId="70" fillId="36" borderId="109" xfId="0" applyNumberFormat="1" applyFont="1" applyFill="1" applyBorder="1" applyAlignment="1">
      <alignment horizontal="right" wrapText="1"/>
    </xf>
    <xf numFmtId="181" fontId="70" fillId="36" borderId="110" xfId="0" applyNumberFormat="1" applyFont="1" applyFill="1" applyBorder="1" applyAlignment="1">
      <alignment horizontal="right" wrapText="1"/>
    </xf>
    <xf numFmtId="181" fontId="68" fillId="36" borderId="21" xfId="0" applyNumberFormat="1" applyFont="1" applyFill="1" applyBorder="1" applyAlignment="1">
      <alignment horizontal="right" vertical="center"/>
    </xf>
    <xf numFmtId="181" fontId="68" fillId="36" borderId="111" xfId="0" applyNumberFormat="1" applyFont="1" applyFill="1" applyBorder="1" applyAlignment="1">
      <alignment horizontal="right" vertical="center"/>
    </xf>
    <xf numFmtId="0" fontId="64" fillId="34" borderId="108" xfId="58" applyNumberFormat="1" applyFont="1" applyFill="1" applyBorder="1" applyAlignment="1">
      <alignment horizontal="center" vertical="center" wrapText="1"/>
      <protection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" fillId="33" borderId="121" xfId="0" applyFont="1" applyFill="1" applyBorder="1" applyAlignment="1">
      <alignment horizontal="center" vertical="center"/>
    </xf>
    <xf numFmtId="0" fontId="8" fillId="33" borderId="122" xfId="0" applyFont="1" applyFill="1" applyBorder="1" applyAlignment="1">
      <alignment horizontal="center" vertical="center"/>
    </xf>
    <xf numFmtId="0" fontId="8" fillId="33" borderId="123" xfId="0" applyFont="1" applyFill="1" applyBorder="1" applyAlignment="1">
      <alignment horizontal="center" vertical="center"/>
    </xf>
    <xf numFmtId="0" fontId="3" fillId="33" borderId="124" xfId="0" applyFont="1" applyFill="1" applyBorder="1" applyAlignment="1">
      <alignment horizontal="center"/>
    </xf>
    <xf numFmtId="0" fontId="3" fillId="33" borderId="125" xfId="0" applyFont="1" applyFill="1" applyBorder="1" applyAlignment="1">
      <alignment horizontal="center"/>
    </xf>
    <xf numFmtId="0" fontId="3" fillId="33" borderId="126" xfId="0" applyFont="1" applyFill="1" applyBorder="1" applyAlignment="1">
      <alignment horizontal="center"/>
    </xf>
    <xf numFmtId="0" fontId="3" fillId="33" borderId="12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11" fillId="0" borderId="129" xfId="0" applyFont="1" applyFill="1" applyBorder="1" applyAlignment="1">
      <alignment horizontal="center" vertical="center" wrapText="1"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2" fillId="33" borderId="34" xfId="0" applyNumberFormat="1" applyFont="1" applyFill="1" applyBorder="1" applyAlignment="1">
      <alignment horizontal="center" vertical="center" wrapText="1"/>
    </xf>
    <xf numFmtId="49" fontId="12" fillId="33" borderId="37" xfId="0" applyNumberFormat="1" applyFont="1" applyFill="1" applyBorder="1" applyAlignment="1">
      <alignment horizontal="center" vertical="center" wrapText="1"/>
    </xf>
    <xf numFmtId="49" fontId="12" fillId="33" borderId="33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49" fontId="71" fillId="36" borderId="136" xfId="59" applyNumberFormat="1" applyFont="1" applyFill="1" applyBorder="1" applyAlignment="1">
      <alignment horizontal="center"/>
      <protection/>
    </xf>
    <xf numFmtId="49" fontId="17" fillId="0" borderId="10" xfId="58" applyNumberFormat="1" applyFont="1" applyFill="1" applyBorder="1" applyAlignment="1">
      <alignment horizontal="center" vertical="center" wrapText="1"/>
      <protection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49" fontId="7" fillId="0" borderId="81" xfId="59" applyNumberFormat="1" applyFont="1" applyFill="1" applyBorder="1" applyAlignment="1">
      <alignment horizontal="center" vertical="center" wrapText="1"/>
      <protection/>
    </xf>
    <xf numFmtId="49" fontId="7" fillId="0" borderId="137" xfId="59" applyNumberFormat="1" applyFont="1" applyFill="1" applyBorder="1" applyAlignment="1">
      <alignment horizontal="center" vertical="center" wrapText="1"/>
      <protection/>
    </xf>
    <xf numFmtId="49" fontId="7" fillId="0" borderId="138" xfId="59" applyNumberFormat="1" applyFont="1" applyFill="1" applyBorder="1" applyAlignment="1">
      <alignment horizontal="center" vertical="center" wrapText="1"/>
      <protection/>
    </xf>
    <xf numFmtId="0" fontId="17" fillId="33" borderId="0" xfId="58" applyFont="1" applyFill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12" fillId="33" borderId="106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133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39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64" fillId="0" borderId="116" xfId="0" applyFont="1" applyFill="1" applyBorder="1" applyAlignment="1">
      <alignment horizontal="center"/>
    </xf>
    <xf numFmtId="0" fontId="64" fillId="0" borderId="140" xfId="0" applyFont="1" applyFill="1" applyBorder="1" applyAlignment="1">
      <alignment horizontal="center"/>
    </xf>
    <xf numFmtId="0" fontId="8" fillId="33" borderId="127" xfId="0" applyFont="1" applyFill="1" applyBorder="1" applyAlignment="1">
      <alignment horizontal="center" vertical="center"/>
    </xf>
    <xf numFmtId="0" fontId="8" fillId="33" borderId="12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64" fillId="34" borderId="133" xfId="0" applyNumberFormat="1" applyFont="1" applyFill="1" applyBorder="1" applyAlignment="1">
      <alignment horizontal="center" vertical="center"/>
    </xf>
    <xf numFmtId="49" fontId="64" fillId="34" borderId="134" xfId="0" applyNumberFormat="1" applyFont="1" applyFill="1" applyBorder="1" applyAlignment="1">
      <alignment horizontal="center" vertical="center"/>
    </xf>
    <xf numFmtId="49" fontId="64" fillId="34" borderId="30" xfId="0" applyNumberFormat="1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49" fontId="64" fillId="34" borderId="127" xfId="58" applyNumberFormat="1" applyFont="1" applyFill="1" applyBorder="1" applyAlignment="1">
      <alignment horizontal="center" vertical="center" wrapText="1"/>
      <protection/>
    </xf>
    <xf numFmtId="49" fontId="64" fillId="34" borderId="58" xfId="58" applyNumberFormat="1" applyFont="1" applyFill="1" applyBorder="1" applyAlignment="1">
      <alignment horizontal="center" vertical="center" wrapText="1"/>
      <protection/>
    </xf>
    <xf numFmtId="49" fontId="64" fillId="34" borderId="133" xfId="58" applyNumberFormat="1" applyFont="1" applyFill="1" applyBorder="1" applyAlignment="1">
      <alignment horizontal="center" vertical="center" wrapText="1"/>
      <protection/>
    </xf>
    <xf numFmtId="49" fontId="64" fillId="34" borderId="134" xfId="58" applyNumberFormat="1" applyFont="1" applyFill="1" applyBorder="1" applyAlignment="1">
      <alignment horizontal="center" vertical="center" wrapText="1"/>
      <protection/>
    </xf>
    <xf numFmtId="49" fontId="64" fillId="34" borderId="116" xfId="58" applyNumberFormat="1" applyFont="1" applyFill="1" applyBorder="1" applyAlignment="1">
      <alignment horizontal="center" vertical="center"/>
      <protection/>
    </xf>
    <xf numFmtId="49" fontId="64" fillId="34" borderId="141" xfId="58" applyNumberFormat="1" applyFont="1" applyFill="1" applyBorder="1" applyAlignment="1">
      <alignment horizontal="center" vertical="center"/>
      <protection/>
    </xf>
    <xf numFmtId="49" fontId="64" fillId="34" borderId="140" xfId="5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7" fillId="33" borderId="0" xfId="0" applyFont="1" applyFill="1" applyAlignment="1">
      <alignment horizontal="left" vertical="center"/>
    </xf>
    <xf numFmtId="0" fontId="8" fillId="33" borderId="133" xfId="0" applyFont="1" applyFill="1" applyBorder="1" applyAlignment="1">
      <alignment horizontal="center" vertical="center" wrapText="1"/>
    </xf>
    <xf numFmtId="0" fontId="8" fillId="33" borderId="13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18" fillId="33" borderId="139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49" fontId="12" fillId="33" borderId="133" xfId="0" applyNumberFormat="1" applyFont="1" applyFill="1" applyBorder="1" applyAlignment="1">
      <alignment horizontal="center" vertical="center" wrapText="1"/>
    </xf>
    <xf numFmtId="49" fontId="12" fillId="33" borderId="30" xfId="0" applyNumberFormat="1" applyFont="1" applyFill="1" applyBorder="1" applyAlignment="1">
      <alignment horizontal="center" vertical="center" wrapText="1"/>
    </xf>
    <xf numFmtId="49" fontId="12" fillId="33" borderId="127" xfId="0" applyNumberFormat="1" applyFont="1" applyFill="1" applyBorder="1" applyAlignment="1">
      <alignment horizontal="center" vertical="center" wrapText="1"/>
    </xf>
    <xf numFmtId="49" fontId="12" fillId="33" borderId="125" xfId="0" applyNumberFormat="1" applyFont="1" applyFill="1" applyBorder="1" applyAlignment="1">
      <alignment horizontal="center" vertical="center" wrapText="1"/>
    </xf>
    <xf numFmtId="49" fontId="12" fillId="33" borderId="58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2" fillId="33" borderId="29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49" fontId="12" fillId="33" borderId="126" xfId="0" applyNumberFormat="1" applyFont="1" applyFill="1" applyBorder="1" applyAlignment="1">
      <alignment horizontal="center" vertical="center" wrapText="1"/>
    </xf>
    <xf numFmtId="49" fontId="12" fillId="33" borderId="59" xfId="0" applyNumberFormat="1" applyFont="1" applyFill="1" applyBorder="1" applyAlignment="1">
      <alignment horizontal="center" vertical="center" wrapText="1"/>
    </xf>
    <xf numFmtId="49" fontId="12" fillId="33" borderId="32" xfId="0" applyNumberFormat="1" applyFont="1" applyFill="1" applyBorder="1" applyAlignment="1">
      <alignment horizontal="center" vertical="center" wrapText="1"/>
    </xf>
    <xf numFmtId="0" fontId="12" fillId="34" borderId="127" xfId="0" applyFont="1" applyFill="1" applyBorder="1" applyAlignment="1">
      <alignment horizontal="center" vertical="center" wrapText="1"/>
    </xf>
    <xf numFmtId="0" fontId="12" fillId="34" borderId="58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right" vertical="center" wrapText="1"/>
    </xf>
    <xf numFmtId="0" fontId="12" fillId="33" borderId="31" xfId="0" applyFont="1" applyFill="1" applyBorder="1" applyAlignment="1">
      <alignment horizontal="right" vertical="center" wrapText="1"/>
    </xf>
    <xf numFmtId="0" fontId="12" fillId="33" borderId="32" xfId="0" applyFont="1" applyFill="1" applyBorder="1" applyAlignment="1">
      <alignment horizontal="right" vertical="center" wrapText="1"/>
    </xf>
    <xf numFmtId="49" fontId="12" fillId="33" borderId="142" xfId="0" applyNumberFormat="1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12" fillId="33" borderId="143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 vertical="center" wrapText="1"/>
    </xf>
    <xf numFmtId="0" fontId="12" fillId="33" borderId="144" xfId="0" applyFont="1" applyFill="1" applyBorder="1" applyAlignment="1">
      <alignment horizontal="center" vertical="center"/>
    </xf>
    <xf numFmtId="0" fontId="12" fillId="33" borderId="145" xfId="0" applyFont="1" applyFill="1" applyBorder="1" applyAlignment="1">
      <alignment horizontal="center" vertical="center"/>
    </xf>
    <xf numFmtId="0" fontId="12" fillId="33" borderId="138" xfId="0" applyFont="1" applyFill="1" applyBorder="1" applyAlignment="1">
      <alignment horizontal="center" vertical="center"/>
    </xf>
    <xf numFmtId="49" fontId="7" fillId="0" borderId="133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12" fillId="33" borderId="146" xfId="0" applyNumberFormat="1" applyFont="1" applyFill="1" applyBorder="1" applyAlignment="1">
      <alignment horizontal="center" vertical="center" wrapText="1"/>
    </xf>
    <xf numFmtId="49" fontId="12" fillId="33" borderId="147" xfId="0" applyNumberFormat="1" applyFont="1" applyFill="1" applyBorder="1" applyAlignment="1">
      <alignment horizontal="center" vertical="center" wrapText="1"/>
    </xf>
    <xf numFmtId="49" fontId="12" fillId="33" borderId="101" xfId="0" applyNumberFormat="1" applyFont="1" applyFill="1" applyBorder="1" applyAlignment="1">
      <alignment horizontal="center" vertical="center" wrapText="1"/>
    </xf>
    <xf numFmtId="0" fontId="12" fillId="33" borderId="127" xfId="0" applyFont="1" applyFill="1" applyBorder="1" applyAlignment="1">
      <alignment horizontal="center" vertical="center"/>
    </xf>
    <xf numFmtId="0" fontId="12" fillId="33" borderId="125" xfId="0" applyFont="1" applyFill="1" applyBorder="1" applyAlignment="1">
      <alignment horizontal="center" vertical="center"/>
    </xf>
    <xf numFmtId="0" fontId="12" fillId="33" borderId="126" xfId="0" applyFont="1" applyFill="1" applyBorder="1" applyAlignment="1">
      <alignment horizontal="center" vertical="center"/>
    </xf>
    <xf numFmtId="0" fontId="12" fillId="33" borderId="126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49" fontId="5" fillId="33" borderId="64" xfId="0" applyNumberFormat="1" applyFont="1" applyFill="1" applyBorder="1" applyAlignment="1">
      <alignment horizontal="center" vertical="center" wrapText="1"/>
    </xf>
    <xf numFmtId="49" fontId="5" fillId="33" borderId="129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132" xfId="0" applyNumberFormat="1" applyFont="1" applyFill="1" applyBorder="1" applyAlignment="1">
      <alignment horizontal="center" vertical="center" wrapText="1"/>
    </xf>
    <xf numFmtId="49" fontId="5" fillId="33" borderId="146" xfId="0" applyNumberFormat="1" applyFont="1" applyFill="1" applyBorder="1" applyAlignment="1">
      <alignment horizontal="center" vertical="center" wrapText="1"/>
    </xf>
    <xf numFmtId="49" fontId="5" fillId="33" borderId="98" xfId="0" applyNumberFormat="1" applyFont="1" applyFill="1" applyBorder="1" applyAlignment="1">
      <alignment horizontal="center" vertical="center" wrapText="1"/>
    </xf>
    <xf numFmtId="0" fontId="5" fillId="33" borderId="148" xfId="0" applyFont="1" applyFill="1" applyBorder="1" applyAlignment="1">
      <alignment horizontal="center" vertical="center"/>
    </xf>
    <xf numFmtId="0" fontId="5" fillId="33" borderId="149" xfId="0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150" xfId="0" applyNumberFormat="1" applyFont="1" applyFill="1" applyBorder="1" applyAlignment="1">
      <alignment horizontal="center" vertical="center" wrapText="1"/>
    </xf>
    <xf numFmtId="0" fontId="12" fillId="33" borderId="69" xfId="0" applyFont="1" applyFill="1" applyBorder="1" applyAlignment="1">
      <alignment horizontal="center" vertical="center" wrapText="1"/>
    </xf>
    <xf numFmtId="0" fontId="12" fillId="33" borderId="146" xfId="0" applyFont="1" applyFill="1" applyBorder="1" applyAlignment="1">
      <alignment horizontal="center" vertical="center" wrapText="1"/>
    </xf>
    <xf numFmtId="0" fontId="13" fillId="33" borderId="133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2" fillId="34" borderId="125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12" fillId="33" borderId="15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33" borderId="128" xfId="0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/>
    </xf>
    <xf numFmtId="0" fontId="0" fillId="0" borderId="152" xfId="0" applyBorder="1" applyAlignment="1">
      <alignment horizontal="center"/>
    </xf>
    <xf numFmtId="0" fontId="0" fillId="0" borderId="153" xfId="0" applyBorder="1" applyAlignment="1">
      <alignment horizontal="center"/>
    </xf>
    <xf numFmtId="0" fontId="7" fillId="0" borderId="112" xfId="59" applyFont="1" applyFill="1" applyBorder="1" applyAlignment="1">
      <alignment horizontal="center" vertical="center" wrapText="1"/>
      <protection/>
    </xf>
    <xf numFmtId="0" fontId="7" fillId="0" borderId="113" xfId="59" applyFont="1" applyFill="1" applyBorder="1" applyAlignment="1">
      <alignment horizontal="center" vertical="center" wrapText="1"/>
      <protection/>
    </xf>
    <xf numFmtId="0" fontId="7" fillId="0" borderId="114" xfId="59" applyFont="1" applyFill="1" applyBorder="1" applyAlignment="1">
      <alignment horizontal="center" vertical="center" wrapText="1"/>
      <protection/>
    </xf>
    <xf numFmtId="0" fontId="7" fillId="0" borderId="29" xfId="59" applyFont="1" applyFill="1" applyBorder="1" applyAlignment="1">
      <alignment horizontal="center" vertical="center" wrapText="1"/>
      <protection/>
    </xf>
    <xf numFmtId="0" fontId="7" fillId="0" borderId="31" xfId="59" applyFont="1" applyFill="1" applyBorder="1" applyAlignment="1">
      <alignment horizontal="center" vertical="center" wrapText="1"/>
      <protection/>
    </xf>
    <xf numFmtId="0" fontId="7" fillId="0" borderId="115" xfId="59" applyFont="1" applyFill="1" applyBorder="1" applyAlignment="1">
      <alignment horizontal="center" vertical="center" wrapText="1"/>
      <protection/>
    </xf>
    <xf numFmtId="0" fontId="7" fillId="0" borderId="120" xfId="59" applyFont="1" applyFill="1" applyBorder="1" applyAlignment="1">
      <alignment horizontal="center" vertical="center" wrapText="1"/>
      <protection/>
    </xf>
    <xf numFmtId="0" fontId="7" fillId="0" borderId="32" xfId="59" applyFont="1" applyFill="1" applyBorder="1" applyAlignment="1">
      <alignment horizontal="center" vertical="center" wrapText="1"/>
      <protection/>
    </xf>
    <xf numFmtId="0" fontId="7" fillId="0" borderId="119" xfId="59" applyFont="1" applyFill="1" applyBorder="1" applyAlignment="1">
      <alignment horizontal="center" vertical="center"/>
      <protection/>
    </xf>
    <xf numFmtId="0" fontId="7" fillId="0" borderId="48" xfId="59" applyFont="1" applyFill="1" applyBorder="1" applyAlignment="1">
      <alignment horizontal="center" vertical="center"/>
      <protection/>
    </xf>
    <xf numFmtId="0" fontId="7" fillId="0" borderId="18" xfId="59" applyFont="1" applyFill="1" applyBorder="1" applyAlignment="1">
      <alignment horizontal="center" vertical="center"/>
      <protection/>
    </xf>
    <xf numFmtId="0" fontId="4" fillId="33" borderId="133" xfId="59" applyFont="1" applyFill="1" applyBorder="1" applyAlignment="1">
      <alignment horizontal="center" vertical="center" wrapText="1"/>
      <protection/>
    </xf>
    <xf numFmtId="0" fontId="4" fillId="33" borderId="32" xfId="59" applyFont="1" applyFill="1" applyBorder="1" applyAlignment="1">
      <alignment horizontal="center" vertical="center" wrapText="1"/>
      <protection/>
    </xf>
    <xf numFmtId="0" fontId="8" fillId="33" borderId="133" xfId="59" applyFont="1" applyFill="1" applyBorder="1" applyAlignment="1">
      <alignment horizontal="center" vertical="center" wrapText="1"/>
      <protection/>
    </xf>
    <xf numFmtId="0" fontId="8" fillId="33" borderId="30" xfId="59" applyFont="1" applyFill="1" applyBorder="1" applyAlignment="1">
      <alignment horizontal="center" vertical="center" wrapText="1"/>
      <protection/>
    </xf>
    <xf numFmtId="0" fontId="12" fillId="33" borderId="20" xfId="59" applyFont="1" applyFill="1" applyBorder="1" applyAlignment="1">
      <alignment horizontal="center" vertical="center" wrapText="1"/>
      <protection/>
    </xf>
    <xf numFmtId="0" fontId="12" fillId="33" borderId="43" xfId="59" applyFont="1" applyFill="1" applyBorder="1" applyAlignment="1">
      <alignment horizontal="center" vertical="center" wrapText="1"/>
      <protection/>
    </xf>
    <xf numFmtId="0" fontId="12" fillId="33" borderId="133" xfId="59" applyFont="1" applyFill="1" applyBorder="1" applyAlignment="1">
      <alignment horizontal="center" vertical="center" wrapText="1"/>
      <protection/>
    </xf>
    <xf numFmtId="0" fontId="12" fillId="33" borderId="30" xfId="59" applyFont="1" applyFill="1" applyBorder="1" applyAlignment="1">
      <alignment horizontal="center" vertical="center" wrapText="1"/>
      <protection/>
    </xf>
    <xf numFmtId="49" fontId="64" fillId="34" borderId="108" xfId="58" applyNumberFormat="1" applyFont="1" applyFill="1" applyBorder="1" applyAlignment="1">
      <alignment horizontal="center" vertical="center" wrapText="1"/>
      <protection/>
    </xf>
    <xf numFmtId="49" fontId="64" fillId="34" borderId="20" xfId="58" applyNumberFormat="1" applyFont="1" applyFill="1" applyBorder="1" applyAlignment="1">
      <alignment horizontal="center" vertical="center" wrapText="1"/>
      <protection/>
    </xf>
    <xf numFmtId="49" fontId="64" fillId="34" borderId="139" xfId="58" applyNumberFormat="1" applyFont="1" applyFill="1" applyBorder="1" applyAlignment="1">
      <alignment horizontal="center" vertical="center" wrapText="1"/>
      <protection/>
    </xf>
    <xf numFmtId="49" fontId="64" fillId="34" borderId="43" xfId="58" applyNumberFormat="1" applyFont="1" applyFill="1" applyBorder="1" applyAlignment="1">
      <alignment horizontal="center" vertical="center" wrapText="1"/>
      <protection/>
    </xf>
    <xf numFmtId="0" fontId="72" fillId="37" borderId="154" xfId="0" applyFont="1" applyFill="1" applyBorder="1" applyAlignment="1">
      <alignment horizontal="center" vertical="center"/>
    </xf>
    <xf numFmtId="0" fontId="72" fillId="37" borderId="154" xfId="0" applyFont="1" applyFill="1" applyBorder="1" applyAlignment="1">
      <alignment horizontal="center" vertical="center" wrapText="1"/>
    </xf>
    <xf numFmtId="0" fontId="73" fillId="37" borderId="154" xfId="0" applyFont="1" applyFill="1" applyBorder="1" applyAlignment="1">
      <alignment horizontal="center" vertical="center" wrapText="1"/>
    </xf>
    <xf numFmtId="0" fontId="5" fillId="33" borderId="154" xfId="0" applyFont="1" applyFill="1" applyBorder="1" applyAlignment="1">
      <alignment horizontal="left"/>
    </xf>
    <xf numFmtId="181" fontId="5" fillId="33" borderId="154" xfId="42" applyNumberFormat="1" applyFont="1" applyFill="1" applyBorder="1" applyAlignment="1">
      <alignment horizontal="right" wrapText="1"/>
    </xf>
    <xf numFmtId="180" fontId="4" fillId="33" borderId="154" xfId="42" applyNumberFormat="1" applyFont="1" applyFill="1" applyBorder="1" applyAlignment="1">
      <alignment horizontal="right" wrapText="1"/>
    </xf>
    <xf numFmtId="180" fontId="4" fillId="0" borderId="154" xfId="42" applyNumberFormat="1" applyFont="1" applyFill="1" applyBorder="1" applyAlignment="1">
      <alignment horizontal="right" wrapText="1"/>
    </xf>
    <xf numFmtId="0" fontId="72" fillId="37" borderId="154" xfId="0" applyFont="1" applyFill="1" applyBorder="1" applyAlignment="1">
      <alignment horizontal="left" vertical="center"/>
    </xf>
    <xf numFmtId="181" fontId="73" fillId="37" borderId="154" xfId="42" applyNumberFormat="1" applyFont="1" applyFill="1" applyBorder="1" applyAlignment="1">
      <alignment horizontal="right" vertical="center"/>
    </xf>
    <xf numFmtId="180" fontId="72" fillId="37" borderId="154" xfId="42" applyNumberFormat="1" applyFont="1" applyFill="1" applyBorder="1" applyAlignment="1">
      <alignment horizontal="right" wrapText="1"/>
    </xf>
    <xf numFmtId="0" fontId="73" fillId="37" borderId="155" xfId="0" applyFont="1" applyFill="1" applyBorder="1" applyAlignment="1">
      <alignment horizontal="center" vertical="center" wrapText="1"/>
    </xf>
    <xf numFmtId="181" fontId="5" fillId="0" borderId="155" xfId="42" applyNumberFormat="1" applyFont="1" applyFill="1" applyBorder="1" applyAlignment="1">
      <alignment horizontal="right" wrapText="1"/>
    </xf>
    <xf numFmtId="181" fontId="73" fillId="37" borderId="155" xfId="42" applyNumberFormat="1" applyFont="1" applyFill="1" applyBorder="1" applyAlignment="1">
      <alignment horizontal="right" vertical="center"/>
    </xf>
    <xf numFmtId="0" fontId="72" fillId="37" borderId="156" xfId="0" applyFont="1" applyFill="1" applyBorder="1" applyAlignment="1">
      <alignment horizontal="center" vertical="center"/>
    </xf>
    <xf numFmtId="180" fontId="4" fillId="33" borderId="156" xfId="42" applyNumberFormat="1" applyFont="1" applyFill="1" applyBorder="1" applyAlignment="1">
      <alignment horizontal="right" wrapText="1"/>
    </xf>
    <xf numFmtId="180" fontId="72" fillId="37" borderId="156" xfId="42" applyNumberFormat="1" applyFont="1" applyFill="1" applyBorder="1" applyAlignment="1">
      <alignment horizontal="righ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gliaia 2" xfId="56"/>
    <cellStyle name="Neutral" xfId="57"/>
    <cellStyle name="Normale 2" xfId="58"/>
    <cellStyle name="Normale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B1">
      <selection activeCell="A25" sqref="A25"/>
    </sheetView>
  </sheetViews>
  <sheetFormatPr defaultColWidth="8.8515625" defaultRowHeight="12.75"/>
  <cols>
    <col min="1" max="1" width="30.00390625" style="0" customWidth="1"/>
    <col min="2" max="2" width="8.57421875" style="0" customWidth="1"/>
    <col min="3" max="3" width="8.8515625" style="0" customWidth="1"/>
    <col min="4" max="4" width="9.421875" style="0" customWidth="1"/>
    <col min="5" max="5" width="6.421875" style="0" customWidth="1"/>
    <col min="6" max="6" width="7.421875" style="0" customWidth="1"/>
    <col min="7" max="7" width="6.421875" style="0" bestFit="1" customWidth="1"/>
    <col min="8" max="8" width="7.421875" style="0" bestFit="1" customWidth="1"/>
    <col min="9" max="9" width="9.421875" style="0" customWidth="1"/>
    <col min="10" max="12" width="10.57421875" style="0" customWidth="1"/>
    <col min="13" max="13" width="4.57421875" style="0" customWidth="1"/>
  </cols>
  <sheetData>
    <row r="1" s="1" customFormat="1" ht="18" customHeight="1">
      <c r="A1" s="2" t="s">
        <v>209</v>
      </c>
    </row>
    <row r="2" spans="1:12" s="1" customFormat="1" ht="18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="1" customFormat="1" ht="12.75" customHeight="1" thickBot="1"/>
    <row r="4" spans="1:12" s="1" customFormat="1" ht="18" customHeight="1" thickBot="1" thickTop="1">
      <c r="A4" s="398" t="s">
        <v>21</v>
      </c>
      <c r="B4" s="388" t="s">
        <v>22</v>
      </c>
      <c r="C4" s="388"/>
      <c r="D4" s="401"/>
      <c r="E4" s="403" t="s">
        <v>28</v>
      </c>
      <c r="F4" s="404"/>
      <c r="G4" s="404"/>
      <c r="H4" s="404"/>
      <c r="I4" s="405"/>
      <c r="J4" s="387" t="s">
        <v>23</v>
      </c>
      <c r="K4" s="388"/>
      <c r="L4" s="389"/>
    </row>
    <row r="5" spans="1:12" s="1" customFormat="1" ht="21" customHeight="1" thickBot="1">
      <c r="A5" s="399"/>
      <c r="B5" s="391"/>
      <c r="C5" s="391"/>
      <c r="D5" s="402"/>
      <c r="E5" s="393" t="s">
        <v>29</v>
      </c>
      <c r="F5" s="394"/>
      <c r="G5" s="395" t="s">
        <v>30</v>
      </c>
      <c r="H5" s="394"/>
      <c r="I5" s="396" t="s">
        <v>31</v>
      </c>
      <c r="J5" s="390"/>
      <c r="K5" s="391"/>
      <c r="L5" s="392"/>
    </row>
    <row r="6" spans="1:12" s="1" customFormat="1" ht="21" customHeight="1">
      <c r="A6" s="400"/>
      <c r="B6" s="95" t="s">
        <v>32</v>
      </c>
      <c r="C6" s="95" t="s">
        <v>33</v>
      </c>
      <c r="D6" s="96" t="s">
        <v>34</v>
      </c>
      <c r="E6" s="171" t="s">
        <v>32</v>
      </c>
      <c r="F6" s="334" t="s">
        <v>33</v>
      </c>
      <c r="G6" s="335" t="s">
        <v>32</v>
      </c>
      <c r="H6" s="334" t="s">
        <v>33</v>
      </c>
      <c r="I6" s="397"/>
      <c r="J6" s="171" t="s">
        <v>32</v>
      </c>
      <c r="K6" s="95" t="s">
        <v>33</v>
      </c>
      <c r="L6" s="334" t="s">
        <v>34</v>
      </c>
    </row>
    <row r="7" spans="1:12" s="1" customFormat="1" ht="13.5" customHeight="1">
      <c r="A7" s="336" t="s">
        <v>1</v>
      </c>
      <c r="B7" s="337">
        <v>56580</v>
      </c>
      <c r="C7" s="337">
        <v>48309</v>
      </c>
      <c r="D7" s="337">
        <v>104889</v>
      </c>
      <c r="E7" s="337">
        <v>23</v>
      </c>
      <c r="F7" s="337">
        <v>107</v>
      </c>
      <c r="G7" s="337">
        <v>73</v>
      </c>
      <c r="H7" s="337">
        <v>804</v>
      </c>
      <c r="I7" s="337">
        <v>1007</v>
      </c>
      <c r="J7" s="337">
        <v>56676</v>
      </c>
      <c r="K7" s="337">
        <v>49220</v>
      </c>
      <c r="L7" s="337">
        <v>105896</v>
      </c>
    </row>
    <row r="8" spans="1:12" s="1" customFormat="1" ht="13.5" customHeight="1">
      <c r="A8" s="336" t="s">
        <v>2</v>
      </c>
      <c r="B8" s="337">
        <v>3637</v>
      </c>
      <c r="C8" s="337">
        <v>971</v>
      </c>
      <c r="D8" s="337">
        <v>4608</v>
      </c>
      <c r="E8" s="337">
        <v>2</v>
      </c>
      <c r="F8" s="337">
        <v>3</v>
      </c>
      <c r="G8" s="337">
        <v>5</v>
      </c>
      <c r="H8" s="337">
        <v>24</v>
      </c>
      <c r="I8" s="337">
        <v>34</v>
      </c>
      <c r="J8" s="337">
        <v>3644</v>
      </c>
      <c r="K8" s="337">
        <v>998</v>
      </c>
      <c r="L8" s="337">
        <v>4642</v>
      </c>
    </row>
    <row r="9" spans="1:12" s="1" customFormat="1" ht="13.5" customHeight="1">
      <c r="A9" s="336" t="s">
        <v>3</v>
      </c>
      <c r="B9" s="337">
        <v>78</v>
      </c>
      <c r="C9" s="337">
        <v>20</v>
      </c>
      <c r="D9" s="337">
        <v>98</v>
      </c>
      <c r="E9" s="337">
        <v>0</v>
      </c>
      <c r="F9" s="337">
        <v>0</v>
      </c>
      <c r="G9" s="337">
        <v>0</v>
      </c>
      <c r="H9" s="337">
        <v>0</v>
      </c>
      <c r="I9" s="337">
        <v>0</v>
      </c>
      <c r="J9" s="337">
        <v>78</v>
      </c>
      <c r="K9" s="337">
        <v>20</v>
      </c>
      <c r="L9" s="337">
        <v>98</v>
      </c>
    </row>
    <row r="10" spans="1:12" s="1" customFormat="1" ht="13.5" customHeight="1">
      <c r="A10" s="336" t="s">
        <v>4</v>
      </c>
      <c r="B10" s="337">
        <v>571</v>
      </c>
      <c r="C10" s="337">
        <v>2253</v>
      </c>
      <c r="D10" s="337">
        <v>2824</v>
      </c>
      <c r="E10" s="337">
        <v>0</v>
      </c>
      <c r="F10" s="337">
        <v>4</v>
      </c>
      <c r="G10" s="337">
        <v>0</v>
      </c>
      <c r="H10" s="337">
        <v>34</v>
      </c>
      <c r="I10" s="337">
        <v>38</v>
      </c>
      <c r="J10" s="337">
        <v>571</v>
      </c>
      <c r="K10" s="337">
        <v>2291</v>
      </c>
      <c r="L10" s="337">
        <v>2862</v>
      </c>
    </row>
    <row r="11" spans="1:12" s="1" customFormat="1" ht="13.5" customHeight="1">
      <c r="A11" s="336" t="s">
        <v>5</v>
      </c>
      <c r="B11" s="337">
        <v>644</v>
      </c>
      <c r="C11" s="337">
        <v>2731</v>
      </c>
      <c r="D11" s="337">
        <v>3375</v>
      </c>
      <c r="E11" s="337">
        <v>0</v>
      </c>
      <c r="F11" s="337">
        <v>7</v>
      </c>
      <c r="G11" s="337">
        <v>1</v>
      </c>
      <c r="H11" s="337">
        <v>44</v>
      </c>
      <c r="I11" s="337">
        <v>52</v>
      </c>
      <c r="J11" s="337">
        <v>645</v>
      </c>
      <c r="K11" s="337">
        <v>2782</v>
      </c>
      <c r="L11" s="337">
        <v>3427</v>
      </c>
    </row>
    <row r="12" spans="1:12" s="1" customFormat="1" ht="13.5" customHeight="1">
      <c r="A12" s="336" t="s">
        <v>6</v>
      </c>
      <c r="B12" s="337">
        <v>113</v>
      </c>
      <c r="C12" s="337">
        <v>95</v>
      </c>
      <c r="D12" s="337">
        <v>208</v>
      </c>
      <c r="E12" s="337">
        <v>0</v>
      </c>
      <c r="F12" s="337">
        <v>0</v>
      </c>
      <c r="G12" s="337">
        <v>0</v>
      </c>
      <c r="H12" s="337">
        <v>3</v>
      </c>
      <c r="I12" s="337">
        <v>3</v>
      </c>
      <c r="J12" s="337">
        <v>113</v>
      </c>
      <c r="K12" s="337">
        <v>98</v>
      </c>
      <c r="L12" s="337">
        <v>211</v>
      </c>
    </row>
    <row r="13" spans="1:12" s="1" customFormat="1" ht="13.5" customHeight="1">
      <c r="A13" s="336" t="s">
        <v>7</v>
      </c>
      <c r="B13" s="337">
        <v>280</v>
      </c>
      <c r="C13" s="337">
        <v>327</v>
      </c>
      <c r="D13" s="337">
        <v>607</v>
      </c>
      <c r="E13" s="337">
        <v>0</v>
      </c>
      <c r="F13" s="337">
        <v>2</v>
      </c>
      <c r="G13" s="337">
        <v>1</v>
      </c>
      <c r="H13" s="337">
        <v>10</v>
      </c>
      <c r="I13" s="337">
        <v>13</v>
      </c>
      <c r="J13" s="337">
        <v>281</v>
      </c>
      <c r="K13" s="337">
        <v>339</v>
      </c>
      <c r="L13" s="337">
        <v>620</v>
      </c>
    </row>
    <row r="14" spans="1:12" s="1" customFormat="1" ht="12.75" customHeight="1">
      <c r="A14" s="336" t="s">
        <v>8</v>
      </c>
      <c r="B14" s="337">
        <v>1167</v>
      </c>
      <c r="C14" s="337">
        <v>3661</v>
      </c>
      <c r="D14" s="337">
        <v>4828</v>
      </c>
      <c r="E14" s="337">
        <v>8</v>
      </c>
      <c r="F14" s="337">
        <v>59</v>
      </c>
      <c r="G14" s="337">
        <v>5</v>
      </c>
      <c r="H14" s="337">
        <v>183</v>
      </c>
      <c r="I14" s="337">
        <v>255</v>
      </c>
      <c r="J14" s="337">
        <v>1180</v>
      </c>
      <c r="K14" s="337">
        <v>3903</v>
      </c>
      <c r="L14" s="337">
        <v>5083</v>
      </c>
    </row>
    <row r="15" spans="1:12" s="1" customFormat="1" ht="13.5" customHeight="1">
      <c r="A15" s="336" t="s">
        <v>9</v>
      </c>
      <c r="B15" s="337">
        <v>153</v>
      </c>
      <c r="C15" s="337">
        <v>260</v>
      </c>
      <c r="D15" s="337">
        <v>413</v>
      </c>
      <c r="E15" s="337">
        <v>0</v>
      </c>
      <c r="F15" s="337">
        <v>0</v>
      </c>
      <c r="G15" s="337">
        <v>0</v>
      </c>
      <c r="H15" s="337">
        <v>0</v>
      </c>
      <c r="I15" s="337">
        <v>0</v>
      </c>
      <c r="J15" s="337">
        <v>153</v>
      </c>
      <c r="K15" s="337">
        <v>260</v>
      </c>
      <c r="L15" s="337">
        <v>413</v>
      </c>
    </row>
    <row r="16" spans="1:12" s="1" customFormat="1" ht="13.5" customHeight="1">
      <c r="A16" s="336" t="s">
        <v>10</v>
      </c>
      <c r="B16" s="337">
        <v>59253</v>
      </c>
      <c r="C16" s="337">
        <v>181249</v>
      </c>
      <c r="D16" s="337">
        <v>240502</v>
      </c>
      <c r="E16" s="337">
        <v>206</v>
      </c>
      <c r="F16" s="337">
        <v>4202</v>
      </c>
      <c r="G16" s="337">
        <v>357</v>
      </c>
      <c r="H16" s="337">
        <v>20724</v>
      </c>
      <c r="I16" s="337">
        <v>25489</v>
      </c>
      <c r="J16" s="337">
        <v>59816</v>
      </c>
      <c r="K16" s="337">
        <v>206175</v>
      </c>
      <c r="L16" s="337">
        <v>265991</v>
      </c>
    </row>
    <row r="17" spans="1:12" s="1" customFormat="1" ht="13.5" customHeight="1">
      <c r="A17" s="336" t="s">
        <v>11</v>
      </c>
      <c r="B17" s="337">
        <v>12541</v>
      </c>
      <c r="C17" s="337">
        <v>19231</v>
      </c>
      <c r="D17" s="337">
        <v>31772</v>
      </c>
      <c r="E17" s="337">
        <v>56</v>
      </c>
      <c r="F17" s="337">
        <v>368</v>
      </c>
      <c r="G17" s="337">
        <v>100</v>
      </c>
      <c r="H17" s="337">
        <v>2088</v>
      </c>
      <c r="I17" s="337">
        <v>2612</v>
      </c>
      <c r="J17" s="337">
        <v>12697</v>
      </c>
      <c r="K17" s="337">
        <v>21687</v>
      </c>
      <c r="L17" s="337">
        <v>34384</v>
      </c>
    </row>
    <row r="18" spans="1:12" s="1" customFormat="1" ht="13.5" customHeight="1">
      <c r="A18" s="336" t="s">
        <v>12</v>
      </c>
      <c r="B18" s="337">
        <v>5147</v>
      </c>
      <c r="C18" s="337">
        <v>3313</v>
      </c>
      <c r="D18" s="337">
        <v>8460</v>
      </c>
      <c r="E18" s="337">
        <v>46</v>
      </c>
      <c r="F18" s="337">
        <v>111</v>
      </c>
      <c r="G18" s="337">
        <v>44</v>
      </c>
      <c r="H18" s="337">
        <v>575</v>
      </c>
      <c r="I18" s="337">
        <v>776</v>
      </c>
      <c r="J18" s="337">
        <v>5237</v>
      </c>
      <c r="K18" s="337">
        <v>3999</v>
      </c>
      <c r="L18" s="337">
        <v>9236</v>
      </c>
    </row>
    <row r="19" spans="1:12" s="1" customFormat="1" ht="13.5" customHeight="1">
      <c r="A19" s="336" t="s">
        <v>13</v>
      </c>
      <c r="B19" s="337">
        <v>3376</v>
      </c>
      <c r="C19" s="337">
        <v>13029</v>
      </c>
      <c r="D19" s="337">
        <v>16405</v>
      </c>
      <c r="E19" s="337">
        <v>124</v>
      </c>
      <c r="F19" s="337">
        <v>677</v>
      </c>
      <c r="G19" s="337">
        <v>80</v>
      </c>
      <c r="H19" s="337">
        <v>2128</v>
      </c>
      <c r="I19" s="337">
        <v>3009</v>
      </c>
      <c r="J19" s="337">
        <v>3580</v>
      </c>
      <c r="K19" s="337">
        <v>15834</v>
      </c>
      <c r="L19" s="337">
        <v>19414</v>
      </c>
    </row>
    <row r="20" spans="1:12" s="1" customFormat="1" ht="13.5" customHeight="1">
      <c r="A20" s="336" t="s">
        <v>14</v>
      </c>
      <c r="B20" s="337">
        <v>209</v>
      </c>
      <c r="C20" s="337">
        <v>11</v>
      </c>
      <c r="D20" s="337">
        <v>220</v>
      </c>
      <c r="E20" s="337">
        <v>15</v>
      </c>
      <c r="F20" s="337">
        <v>7</v>
      </c>
      <c r="G20" s="337">
        <v>8</v>
      </c>
      <c r="H20" s="337">
        <v>6</v>
      </c>
      <c r="I20" s="337">
        <v>36</v>
      </c>
      <c r="J20" s="337">
        <v>232</v>
      </c>
      <c r="K20" s="337">
        <v>24</v>
      </c>
      <c r="L20" s="337">
        <v>256</v>
      </c>
    </row>
    <row r="21" spans="1:12" s="1" customFormat="1" ht="13.5" customHeight="1">
      <c r="A21" s="336" t="s">
        <v>15</v>
      </c>
      <c r="B21" s="337">
        <v>837</v>
      </c>
      <c r="C21" s="337">
        <v>263</v>
      </c>
      <c r="D21" s="337">
        <v>1100</v>
      </c>
      <c r="E21" s="337">
        <v>2</v>
      </c>
      <c r="F21" s="337">
        <v>0</v>
      </c>
      <c r="G21" s="337">
        <v>2</v>
      </c>
      <c r="H21" s="337">
        <v>3</v>
      </c>
      <c r="I21" s="337">
        <v>7</v>
      </c>
      <c r="J21" s="337">
        <v>841</v>
      </c>
      <c r="K21" s="337">
        <v>266</v>
      </c>
      <c r="L21" s="337">
        <v>1107</v>
      </c>
    </row>
    <row r="22" spans="1:12" s="1" customFormat="1" ht="13.5" customHeight="1">
      <c r="A22" s="336" t="s">
        <v>16</v>
      </c>
      <c r="B22" s="337">
        <v>40702</v>
      </c>
      <c r="C22" s="337">
        <v>61138</v>
      </c>
      <c r="D22" s="337">
        <v>101840</v>
      </c>
      <c r="E22" s="337">
        <v>323</v>
      </c>
      <c r="F22" s="337">
        <v>1458</v>
      </c>
      <c r="G22" s="337">
        <v>511</v>
      </c>
      <c r="H22" s="337">
        <v>5862</v>
      </c>
      <c r="I22" s="337">
        <v>8154</v>
      </c>
      <c r="J22" s="337">
        <v>41536</v>
      </c>
      <c r="K22" s="337">
        <v>68458</v>
      </c>
      <c r="L22" s="337">
        <v>109994</v>
      </c>
    </row>
    <row r="23" spans="1:12" s="1" customFormat="1" ht="13.5" customHeight="1">
      <c r="A23" s="336" t="s">
        <v>17</v>
      </c>
      <c r="B23" s="337">
        <v>401</v>
      </c>
      <c r="C23" s="337">
        <v>413</v>
      </c>
      <c r="D23" s="337">
        <v>814</v>
      </c>
      <c r="E23" s="337">
        <v>2</v>
      </c>
      <c r="F23" s="337">
        <v>2</v>
      </c>
      <c r="G23" s="337">
        <v>1</v>
      </c>
      <c r="H23" s="337">
        <v>11</v>
      </c>
      <c r="I23" s="337">
        <v>16</v>
      </c>
      <c r="J23" s="337">
        <v>404</v>
      </c>
      <c r="K23" s="337">
        <v>426</v>
      </c>
      <c r="L23" s="337">
        <v>830</v>
      </c>
    </row>
    <row r="24" spans="1:12" s="1" customFormat="1" ht="13.5" customHeight="1">
      <c r="A24" s="336" t="s">
        <v>18</v>
      </c>
      <c r="B24" s="337">
        <v>16945</v>
      </c>
      <c r="C24" s="337">
        <v>39213</v>
      </c>
      <c r="D24" s="337">
        <v>56158</v>
      </c>
      <c r="E24" s="337">
        <v>187</v>
      </c>
      <c r="F24" s="337">
        <v>950</v>
      </c>
      <c r="G24" s="337">
        <v>368</v>
      </c>
      <c r="H24" s="337">
        <v>5746</v>
      </c>
      <c r="I24" s="337">
        <v>7251</v>
      </c>
      <c r="J24" s="337">
        <v>17500</v>
      </c>
      <c r="K24" s="337">
        <v>45909</v>
      </c>
      <c r="L24" s="337">
        <v>63409</v>
      </c>
    </row>
    <row r="25" spans="1:12" s="1" customFormat="1" ht="13.5" customHeight="1">
      <c r="A25" s="336" t="s">
        <v>19</v>
      </c>
      <c r="B25" s="337">
        <v>952</v>
      </c>
      <c r="C25" s="337">
        <v>1217</v>
      </c>
      <c r="D25" s="337">
        <v>2169</v>
      </c>
      <c r="E25" s="337">
        <v>3</v>
      </c>
      <c r="F25" s="337">
        <v>0</v>
      </c>
      <c r="G25" s="337">
        <v>2</v>
      </c>
      <c r="H25" s="337">
        <v>7</v>
      </c>
      <c r="I25" s="337">
        <v>12</v>
      </c>
      <c r="J25" s="337">
        <v>957</v>
      </c>
      <c r="K25" s="337">
        <v>1224</v>
      </c>
      <c r="L25" s="337">
        <v>2181</v>
      </c>
    </row>
    <row r="26" spans="1:12" s="1" customFormat="1" ht="13.5" customHeight="1" thickBot="1">
      <c r="A26" s="338" t="s">
        <v>20</v>
      </c>
      <c r="B26" s="339">
        <v>530</v>
      </c>
      <c r="C26" s="339">
        <v>187</v>
      </c>
      <c r="D26" s="339">
        <v>717</v>
      </c>
      <c r="E26" s="339">
        <v>12</v>
      </c>
      <c r="F26" s="339">
        <v>2</v>
      </c>
      <c r="G26" s="339">
        <v>2</v>
      </c>
      <c r="H26" s="339">
        <v>0</v>
      </c>
      <c r="I26" s="339">
        <v>16</v>
      </c>
      <c r="J26" s="339">
        <v>544</v>
      </c>
      <c r="K26" s="339">
        <v>189</v>
      </c>
      <c r="L26" s="339">
        <v>733</v>
      </c>
    </row>
    <row r="27" spans="1:12" s="1" customFormat="1" ht="18" customHeight="1">
      <c r="A27" s="19" t="s">
        <v>0</v>
      </c>
      <c r="B27" s="20">
        <v>204116</v>
      </c>
      <c r="C27" s="20">
        <v>377891</v>
      </c>
      <c r="D27" s="20">
        <v>582007</v>
      </c>
      <c r="E27" s="20">
        <v>1009</v>
      </c>
      <c r="F27" s="20">
        <v>7959</v>
      </c>
      <c r="G27" s="20">
        <v>1560</v>
      </c>
      <c r="H27" s="20">
        <v>38252</v>
      </c>
      <c r="I27" s="20">
        <v>48780</v>
      </c>
      <c r="J27" s="20">
        <v>206685</v>
      </c>
      <c r="K27" s="20">
        <v>424102</v>
      </c>
      <c r="L27" s="20">
        <v>630787</v>
      </c>
    </row>
    <row r="28" spans="1:12" ht="12">
      <c r="A28" s="17" t="s">
        <v>36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">
      <c r="A29" s="17" t="s">
        <v>210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7">
    <mergeCell ref="J4:L5"/>
    <mergeCell ref="E5:F5"/>
    <mergeCell ref="G5:H5"/>
    <mergeCell ref="I5:I6"/>
    <mergeCell ref="A4:A6"/>
    <mergeCell ref="B4:D5"/>
    <mergeCell ref="E4:I4"/>
  </mergeCells>
  <printOptions/>
  <pageMargins left="0.7" right="0.7" top="0.75" bottom="0.75" header="0.3" footer="0.3"/>
  <pageSetup horizontalDpi="600" verticalDpi="600" orientation="landscape" paperSize="9"/>
  <headerFooter alignWithMargins="0">
    <oddFooter>&amp;RFonte: Tab.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6.57421875" style="0" customWidth="1"/>
    <col min="2" max="4" width="10.421875" style="0" customWidth="1"/>
    <col min="5" max="7" width="9.140625" style="0" customWidth="1"/>
  </cols>
  <sheetData>
    <row r="1" spans="1:7" s="1" customFormat="1" ht="15">
      <c r="A1" s="53" t="s">
        <v>221</v>
      </c>
      <c r="B1" s="53"/>
      <c r="C1" s="53"/>
      <c r="D1" s="53"/>
      <c r="E1" s="53"/>
      <c r="F1" s="53"/>
      <c r="G1" s="53"/>
    </row>
    <row r="2" s="1" customFormat="1" ht="15">
      <c r="A2" s="53"/>
    </row>
    <row r="3" s="1" customFormat="1" ht="15.75" thickBot="1">
      <c r="A3" s="53"/>
    </row>
    <row r="4" spans="1:7" s="1" customFormat="1" ht="34.5" customHeight="1" thickBot="1">
      <c r="A4" s="443" t="s">
        <v>21</v>
      </c>
      <c r="B4" s="445" t="s">
        <v>53</v>
      </c>
      <c r="C4" s="446"/>
      <c r="D4" s="447"/>
      <c r="E4" s="445" t="s">
        <v>54</v>
      </c>
      <c r="F4" s="446"/>
      <c r="G4" s="447"/>
    </row>
    <row r="5" spans="1:7" s="1" customFormat="1" ht="20.25" customHeight="1" thickBot="1">
      <c r="A5" s="444"/>
      <c r="B5" s="45" t="s">
        <v>32</v>
      </c>
      <c r="C5" s="47" t="s">
        <v>33</v>
      </c>
      <c r="D5" s="48" t="s">
        <v>34</v>
      </c>
      <c r="E5" s="45" t="s">
        <v>32</v>
      </c>
      <c r="F5" s="47" t="s">
        <v>33</v>
      </c>
      <c r="G5" s="48" t="s">
        <v>34</v>
      </c>
    </row>
    <row r="6" spans="1:7" s="1" customFormat="1" ht="18.75" customHeight="1">
      <c r="A6" s="54" t="s">
        <v>1</v>
      </c>
      <c r="B6" s="55">
        <v>3150.07</v>
      </c>
      <c r="C6" s="55">
        <v>5024.54</v>
      </c>
      <c r="D6" s="55">
        <v>8174.61</v>
      </c>
      <c r="E6" s="55">
        <v>3102.07</v>
      </c>
      <c r="F6" s="55">
        <v>4991.54</v>
      </c>
      <c r="G6" s="55">
        <v>8093.61</v>
      </c>
    </row>
    <row r="7" spans="1:7" s="1" customFormat="1" ht="18.75" customHeight="1">
      <c r="A7" s="56" t="s">
        <v>2</v>
      </c>
      <c r="B7" s="57">
        <v>107.44</v>
      </c>
      <c r="C7" s="57">
        <v>94.75</v>
      </c>
      <c r="D7" s="57">
        <v>202.19</v>
      </c>
      <c r="E7" s="57">
        <v>107.44</v>
      </c>
      <c r="F7" s="57">
        <v>94.75</v>
      </c>
      <c r="G7" s="57">
        <v>202.19</v>
      </c>
    </row>
    <row r="8" spans="1:7" s="1" customFormat="1" ht="18.75" customHeight="1">
      <c r="A8" s="56" t="s">
        <v>3</v>
      </c>
      <c r="B8" s="57">
        <v>17.16</v>
      </c>
      <c r="C8" s="57">
        <v>5.33</v>
      </c>
      <c r="D8" s="57">
        <v>22.49</v>
      </c>
      <c r="E8" s="57">
        <v>17.16</v>
      </c>
      <c r="F8" s="57">
        <v>5.33</v>
      </c>
      <c r="G8" s="57">
        <v>22.49</v>
      </c>
    </row>
    <row r="9" spans="1:7" s="1" customFormat="1" ht="18.75" customHeight="1">
      <c r="A9" s="56" t="s">
        <v>46</v>
      </c>
      <c r="B9" s="57">
        <v>258.7</v>
      </c>
      <c r="C9" s="57">
        <v>1006.62</v>
      </c>
      <c r="D9" s="57">
        <v>1265.32</v>
      </c>
      <c r="E9" s="57">
        <v>242.35</v>
      </c>
      <c r="F9" s="57">
        <v>980.060000000001</v>
      </c>
      <c r="G9" s="57">
        <v>1222.41</v>
      </c>
    </row>
    <row r="10" spans="1:7" s="1" customFormat="1" ht="19.5">
      <c r="A10" s="56" t="s">
        <v>55</v>
      </c>
      <c r="B10" s="57">
        <v>3820.55</v>
      </c>
      <c r="C10" s="57">
        <v>12347.78</v>
      </c>
      <c r="D10" s="57">
        <v>16168.33</v>
      </c>
      <c r="E10" s="57">
        <v>3148.96</v>
      </c>
      <c r="F10" s="57">
        <v>10331.02</v>
      </c>
      <c r="G10" s="57">
        <v>13479.98</v>
      </c>
    </row>
    <row r="11" spans="1:7" s="1" customFormat="1" ht="19.5">
      <c r="A11" s="56" t="s">
        <v>56</v>
      </c>
      <c r="B11" s="57">
        <v>278.97</v>
      </c>
      <c r="C11" s="57">
        <v>1196.37</v>
      </c>
      <c r="D11" s="57">
        <v>1475.34</v>
      </c>
      <c r="E11" s="57">
        <v>246.19</v>
      </c>
      <c r="F11" s="57">
        <v>1101.53</v>
      </c>
      <c r="G11" s="57">
        <v>1347.72</v>
      </c>
    </row>
    <row r="12" spans="1:7" s="1" customFormat="1" ht="19.5">
      <c r="A12" s="56" t="s">
        <v>57</v>
      </c>
      <c r="B12" s="57">
        <v>822.499999999999</v>
      </c>
      <c r="C12" s="57">
        <v>1553.22</v>
      </c>
      <c r="D12" s="57">
        <v>2375.72</v>
      </c>
      <c r="E12" s="57">
        <v>695.699999999999</v>
      </c>
      <c r="F12" s="57">
        <v>1361.57</v>
      </c>
      <c r="G12" s="57">
        <v>2057.27</v>
      </c>
    </row>
    <row r="13" spans="1:7" s="1" customFormat="1" ht="19.5">
      <c r="A13" s="56" t="s">
        <v>58</v>
      </c>
      <c r="B13" s="57">
        <v>150.45</v>
      </c>
      <c r="C13" s="57">
        <v>281.85</v>
      </c>
      <c r="D13" s="57">
        <v>432.3</v>
      </c>
      <c r="E13" s="57">
        <v>146.21</v>
      </c>
      <c r="F13" s="57">
        <v>258.31</v>
      </c>
      <c r="G13" s="57">
        <v>404.52</v>
      </c>
    </row>
    <row r="14" spans="1:7" s="1" customFormat="1" ht="20.25" customHeight="1">
      <c r="A14" s="56" t="s">
        <v>59</v>
      </c>
      <c r="B14" s="57">
        <v>58.69</v>
      </c>
      <c r="C14" s="57">
        <v>22.13</v>
      </c>
      <c r="D14" s="57">
        <v>80.82</v>
      </c>
      <c r="E14" s="57">
        <v>58.28</v>
      </c>
      <c r="F14" s="57">
        <v>19.39</v>
      </c>
      <c r="G14" s="57">
        <v>77.67</v>
      </c>
    </row>
    <row r="15" spans="1:7" s="1" customFormat="1" ht="20.25" customHeight="1">
      <c r="A15" s="56" t="s">
        <v>60</v>
      </c>
      <c r="B15" s="57">
        <v>17.45</v>
      </c>
      <c r="C15" s="57">
        <v>8.57</v>
      </c>
      <c r="D15" s="57">
        <v>26.02</v>
      </c>
      <c r="E15" s="57">
        <v>17.45</v>
      </c>
      <c r="F15" s="57">
        <v>8.57</v>
      </c>
      <c r="G15" s="57">
        <v>26.02</v>
      </c>
    </row>
    <row r="16" spans="1:7" s="1" customFormat="1" ht="20.25" customHeight="1">
      <c r="A16" s="56" t="s">
        <v>61</v>
      </c>
      <c r="B16" s="57">
        <v>61.84</v>
      </c>
      <c r="C16" s="57">
        <v>99.81</v>
      </c>
      <c r="D16" s="57">
        <v>161.65</v>
      </c>
      <c r="E16" s="57">
        <v>21.73</v>
      </c>
      <c r="F16" s="57">
        <v>19.82</v>
      </c>
      <c r="G16" s="57">
        <v>41.55</v>
      </c>
    </row>
    <row r="17" spans="1:7" s="1" customFormat="1" ht="20.25" customHeight="1">
      <c r="A17" s="56" t="s">
        <v>62</v>
      </c>
      <c r="B17" s="57">
        <v>2974.29</v>
      </c>
      <c r="C17" s="57">
        <v>5217.22</v>
      </c>
      <c r="D17" s="57">
        <v>8191.51</v>
      </c>
      <c r="E17" s="57">
        <v>1996.88</v>
      </c>
      <c r="F17" s="57">
        <v>3745.1</v>
      </c>
      <c r="G17" s="57">
        <v>5741.98</v>
      </c>
    </row>
    <row r="18" spans="1:7" s="1" customFormat="1" ht="20.25" customHeight="1">
      <c r="A18" s="56" t="s">
        <v>63</v>
      </c>
      <c r="B18" s="57">
        <v>114.36</v>
      </c>
      <c r="C18" s="57">
        <v>112.91</v>
      </c>
      <c r="D18" s="57">
        <v>227.27</v>
      </c>
      <c r="E18" s="57">
        <v>103.36</v>
      </c>
      <c r="F18" s="57">
        <v>96.91</v>
      </c>
      <c r="G18" s="57">
        <v>200.27</v>
      </c>
    </row>
    <row r="19" spans="1:7" s="1" customFormat="1" ht="20.25" customHeight="1">
      <c r="A19" s="56" t="s">
        <v>64</v>
      </c>
      <c r="B19" s="57">
        <v>1014.31</v>
      </c>
      <c r="C19" s="57">
        <v>2494.21</v>
      </c>
      <c r="D19" s="57">
        <v>3508.52</v>
      </c>
      <c r="E19" s="57">
        <v>431.04</v>
      </c>
      <c r="F19" s="57">
        <v>1183.92</v>
      </c>
      <c r="G19" s="57">
        <v>1614.96</v>
      </c>
    </row>
    <row r="20" spans="1:7" s="1" customFormat="1" ht="20.25" customHeight="1">
      <c r="A20" s="56" t="s">
        <v>65</v>
      </c>
      <c r="B20" s="57">
        <v>8.23</v>
      </c>
      <c r="C20" s="57">
        <v>20.06</v>
      </c>
      <c r="D20" s="57">
        <v>28.29</v>
      </c>
      <c r="E20" s="57">
        <v>7.23</v>
      </c>
      <c r="F20" s="57">
        <v>15.19</v>
      </c>
      <c r="G20" s="57">
        <v>22.42</v>
      </c>
    </row>
    <row r="21" spans="1:7" s="1" customFormat="1" ht="16.5" customHeight="1">
      <c r="A21" s="58" t="s">
        <v>0</v>
      </c>
      <c r="B21" s="59">
        <v>12855.01</v>
      </c>
      <c r="C21" s="59">
        <v>29485.37</v>
      </c>
      <c r="D21" s="59">
        <v>42340.38</v>
      </c>
      <c r="E21" s="59">
        <v>10342.05</v>
      </c>
      <c r="F21" s="59">
        <v>24213.01</v>
      </c>
      <c r="G21" s="59">
        <v>34555.06</v>
      </c>
    </row>
    <row r="22" s="1" customFormat="1" ht="11.25">
      <c r="A22" s="60" t="s">
        <v>66</v>
      </c>
    </row>
    <row r="23" ht="12">
      <c r="A23" s="61" t="s">
        <v>210</v>
      </c>
    </row>
  </sheetData>
  <sheetProtection/>
  <mergeCells count="3">
    <mergeCell ref="A4:A5"/>
    <mergeCell ref="B4:D4"/>
    <mergeCell ref="E4:G4"/>
  </mergeCells>
  <printOptions/>
  <pageMargins left="0.7" right="0.7" top="0.75" bottom="0.75" header="0.3" footer="0.3"/>
  <pageSetup horizontalDpi="600" verticalDpi="600" orientation="landscape" paperSize="9"/>
  <headerFooter alignWithMargins="0">
    <oddFooter>&amp;RFonte: Tab.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2.421875" style="0" customWidth="1"/>
    <col min="2" max="3" width="7.421875" style="0" customWidth="1"/>
    <col min="4" max="11" width="8.421875" style="0" customWidth="1"/>
  </cols>
  <sheetData>
    <row r="1" s="1" customFormat="1" ht="29.25" customHeight="1"/>
    <row r="2" s="1" customFormat="1" ht="18" customHeight="1">
      <c r="A2" s="53" t="s">
        <v>222</v>
      </c>
    </row>
    <row r="3" s="1" customFormat="1" ht="18" customHeight="1">
      <c r="A3" s="62" t="s">
        <v>67</v>
      </c>
    </row>
    <row r="4" s="1" customFormat="1" ht="21" customHeight="1" thickBot="1"/>
    <row r="5" spans="1:11" s="1" customFormat="1" ht="19.5" customHeight="1">
      <c r="A5" s="443" t="s">
        <v>21</v>
      </c>
      <c r="B5" s="448" t="s">
        <v>24</v>
      </c>
      <c r="C5" s="449"/>
      <c r="D5" s="448" t="s">
        <v>25</v>
      </c>
      <c r="E5" s="449"/>
      <c r="F5" s="448" t="s">
        <v>26</v>
      </c>
      <c r="G5" s="449"/>
      <c r="H5" s="448" t="s">
        <v>27</v>
      </c>
      <c r="I5" s="449"/>
      <c r="J5" s="450" t="s">
        <v>0</v>
      </c>
      <c r="K5" s="451"/>
    </row>
    <row r="6" spans="1:11" s="1" customFormat="1" ht="19.5" customHeight="1" thickBot="1">
      <c r="A6" s="444"/>
      <c r="B6" s="63" t="s">
        <v>68</v>
      </c>
      <c r="C6" s="64" t="s">
        <v>69</v>
      </c>
      <c r="D6" s="63" t="s">
        <v>68</v>
      </c>
      <c r="E6" s="64" t="s">
        <v>69</v>
      </c>
      <c r="F6" s="63" t="s">
        <v>68</v>
      </c>
      <c r="G6" s="64" t="s">
        <v>69</v>
      </c>
      <c r="H6" s="63" t="s">
        <v>68</v>
      </c>
      <c r="I6" s="64" t="s">
        <v>69</v>
      </c>
      <c r="J6" s="452"/>
      <c r="K6" s="453"/>
    </row>
    <row r="7" spans="1:11" s="1" customFormat="1" ht="18" customHeight="1">
      <c r="A7" s="54" t="s">
        <v>1</v>
      </c>
      <c r="B7" s="65">
        <v>3238.93</v>
      </c>
      <c r="C7" s="66">
        <f>B7/J7*100</f>
        <v>39.621829053618455</v>
      </c>
      <c r="D7" s="65">
        <v>1678</v>
      </c>
      <c r="E7" s="67">
        <f>D7/J7*100</f>
        <v>20.526973152236007</v>
      </c>
      <c r="F7" s="65">
        <v>1581.94</v>
      </c>
      <c r="G7" s="67">
        <f>F7/J7*100</f>
        <v>19.35187122076772</v>
      </c>
      <c r="H7" s="65">
        <v>1675.74</v>
      </c>
      <c r="I7" s="67">
        <f>H7/J7*100</f>
        <v>20.499326573377814</v>
      </c>
      <c r="J7" s="65">
        <v>8174.61</v>
      </c>
      <c r="K7" s="67">
        <f>C7+E7+G7+I7</f>
        <v>100</v>
      </c>
    </row>
    <row r="8" spans="1:11" s="1" customFormat="1" ht="18" customHeight="1">
      <c r="A8" s="56" t="s">
        <v>2</v>
      </c>
      <c r="B8" s="68">
        <v>53.07</v>
      </c>
      <c r="C8" s="69">
        <f aca="true" t="shared" si="0" ref="C8:C22">B8/J8*100</f>
        <v>26.247588901528268</v>
      </c>
      <c r="D8" s="68">
        <v>17.69</v>
      </c>
      <c r="E8" s="70">
        <f aca="true" t="shared" si="1" ref="E8:E22">D8/J8*100</f>
        <v>8.749196300509423</v>
      </c>
      <c r="F8" s="68">
        <v>58.76</v>
      </c>
      <c r="G8" s="70">
        <f aca="true" t="shared" si="2" ref="G8:G22">F8/J8*100</f>
        <v>29.061773579306593</v>
      </c>
      <c r="H8" s="68">
        <v>72.67</v>
      </c>
      <c r="I8" s="70">
        <f aca="true" t="shared" si="3" ref="I8:I22">H8/J8*100</f>
        <v>35.941441218655726</v>
      </c>
      <c r="J8" s="68">
        <v>202.19</v>
      </c>
      <c r="K8" s="70">
        <f aca="true" t="shared" si="4" ref="K8:K22">C8+E8+G8+I8</f>
        <v>100.00000000000001</v>
      </c>
    </row>
    <row r="9" spans="1:11" s="1" customFormat="1" ht="18" customHeight="1">
      <c r="A9" s="56" t="s">
        <v>3</v>
      </c>
      <c r="B9" s="68">
        <v>20.66</v>
      </c>
      <c r="C9" s="69">
        <f t="shared" si="0"/>
        <v>91.86305024455315</v>
      </c>
      <c r="D9" s="68">
        <v>1.34</v>
      </c>
      <c r="E9" s="70">
        <f t="shared" si="1"/>
        <v>5.958203646064918</v>
      </c>
      <c r="F9" s="68">
        <v>0.49</v>
      </c>
      <c r="G9" s="70">
        <f t="shared" si="2"/>
        <v>2.178746109381948</v>
      </c>
      <c r="H9" s="68">
        <v>0</v>
      </c>
      <c r="I9" s="70">
        <f t="shared" si="3"/>
        <v>0</v>
      </c>
      <c r="J9" s="68">
        <v>22.49</v>
      </c>
      <c r="K9" s="70">
        <f t="shared" si="4"/>
        <v>100.00000000000001</v>
      </c>
    </row>
    <row r="10" spans="1:11" s="1" customFormat="1" ht="18" customHeight="1">
      <c r="A10" s="56" t="s">
        <v>46</v>
      </c>
      <c r="B10" s="68">
        <v>576.73</v>
      </c>
      <c r="C10" s="69">
        <f t="shared" si="0"/>
        <v>45.57977428634654</v>
      </c>
      <c r="D10" s="68">
        <v>256.23</v>
      </c>
      <c r="E10" s="70">
        <f t="shared" si="1"/>
        <v>20.250213384756428</v>
      </c>
      <c r="F10" s="68">
        <v>233.11</v>
      </c>
      <c r="G10" s="70">
        <f t="shared" si="2"/>
        <v>18.42300761862612</v>
      </c>
      <c r="H10" s="68">
        <v>199.25</v>
      </c>
      <c r="I10" s="70">
        <f t="shared" si="3"/>
        <v>15.74700471027092</v>
      </c>
      <c r="J10" s="68">
        <v>1265.32</v>
      </c>
      <c r="K10" s="70">
        <f t="shared" si="4"/>
        <v>100</v>
      </c>
    </row>
    <row r="11" spans="1:11" s="1" customFormat="1" ht="9.75">
      <c r="A11" s="56" t="s">
        <v>55</v>
      </c>
      <c r="B11" s="68">
        <v>6408.7</v>
      </c>
      <c r="C11" s="69">
        <f t="shared" si="0"/>
        <v>39.637365145318036</v>
      </c>
      <c r="D11" s="68">
        <v>2907.04</v>
      </c>
      <c r="E11" s="70">
        <f t="shared" si="1"/>
        <v>17.979840836994295</v>
      </c>
      <c r="F11" s="68">
        <v>4930.75</v>
      </c>
      <c r="G11" s="70">
        <f t="shared" si="2"/>
        <v>30.496346870703405</v>
      </c>
      <c r="H11" s="68">
        <v>1921.84</v>
      </c>
      <c r="I11" s="70">
        <f t="shared" si="3"/>
        <v>11.886447146984258</v>
      </c>
      <c r="J11" s="68">
        <v>16168.33</v>
      </c>
      <c r="K11" s="70">
        <f t="shared" si="4"/>
        <v>99.99999999999999</v>
      </c>
    </row>
    <row r="12" spans="1:11" s="1" customFormat="1" ht="17.25" customHeight="1">
      <c r="A12" s="56" t="s">
        <v>56</v>
      </c>
      <c r="B12" s="68">
        <v>762.26</v>
      </c>
      <c r="C12" s="69">
        <f t="shared" si="0"/>
        <v>51.66673444765275</v>
      </c>
      <c r="D12" s="68">
        <v>289.35</v>
      </c>
      <c r="E12" s="70">
        <f t="shared" si="1"/>
        <v>19.612428321607226</v>
      </c>
      <c r="F12" s="68">
        <v>225.84</v>
      </c>
      <c r="G12" s="70">
        <f t="shared" si="2"/>
        <v>15.30765789580707</v>
      </c>
      <c r="H12" s="68">
        <v>197.89</v>
      </c>
      <c r="I12" s="70">
        <f t="shared" si="3"/>
        <v>13.413179334932964</v>
      </c>
      <c r="J12" s="68">
        <v>1475.34</v>
      </c>
      <c r="K12" s="70">
        <f t="shared" si="4"/>
        <v>100.00000000000001</v>
      </c>
    </row>
    <row r="13" spans="1:11" s="1" customFormat="1" ht="17.25" customHeight="1">
      <c r="A13" s="56" t="s">
        <v>57</v>
      </c>
      <c r="B13" s="68">
        <v>950.88</v>
      </c>
      <c r="C13" s="69">
        <f t="shared" si="0"/>
        <v>40.02491876147021</v>
      </c>
      <c r="D13" s="68">
        <v>589.62</v>
      </c>
      <c r="E13" s="70">
        <f t="shared" si="1"/>
        <v>24.8185813142963</v>
      </c>
      <c r="F13" s="68">
        <v>517.4</v>
      </c>
      <c r="G13" s="70">
        <f t="shared" si="2"/>
        <v>21.778660784940985</v>
      </c>
      <c r="H13" s="68">
        <v>317.82</v>
      </c>
      <c r="I13" s="70">
        <f t="shared" si="3"/>
        <v>13.37783913929251</v>
      </c>
      <c r="J13" s="68">
        <v>2375.72</v>
      </c>
      <c r="K13" s="70">
        <f t="shared" si="4"/>
        <v>100</v>
      </c>
    </row>
    <row r="14" spans="1:11" s="1" customFormat="1" ht="18" customHeight="1">
      <c r="A14" s="56" t="s">
        <v>58</v>
      </c>
      <c r="B14" s="68">
        <v>167.04</v>
      </c>
      <c r="C14" s="69">
        <f t="shared" si="0"/>
        <v>38.63983344899375</v>
      </c>
      <c r="D14" s="68">
        <v>174.75</v>
      </c>
      <c r="E14" s="70">
        <f t="shared" si="1"/>
        <v>40.423317140874396</v>
      </c>
      <c r="F14" s="68">
        <v>46.1</v>
      </c>
      <c r="G14" s="70">
        <f t="shared" si="2"/>
        <v>10.663890816562573</v>
      </c>
      <c r="H14" s="68">
        <v>44.41</v>
      </c>
      <c r="I14" s="70">
        <f t="shared" si="3"/>
        <v>10.27295859356928</v>
      </c>
      <c r="J14" s="68">
        <v>432.3</v>
      </c>
      <c r="K14" s="70">
        <f t="shared" si="4"/>
        <v>100</v>
      </c>
    </row>
    <row r="15" spans="1:11" s="1" customFormat="1" ht="18" customHeight="1">
      <c r="A15" s="56" t="s">
        <v>59</v>
      </c>
      <c r="B15" s="68">
        <v>17.95</v>
      </c>
      <c r="C15" s="69">
        <f t="shared" si="0"/>
        <v>22.20984904726553</v>
      </c>
      <c r="D15" s="68">
        <v>23.77</v>
      </c>
      <c r="E15" s="70">
        <f t="shared" si="1"/>
        <v>29.411036872061374</v>
      </c>
      <c r="F15" s="68">
        <v>13.8</v>
      </c>
      <c r="G15" s="70">
        <f t="shared" si="2"/>
        <v>17.074981440237565</v>
      </c>
      <c r="H15" s="68">
        <v>25.3</v>
      </c>
      <c r="I15" s="70">
        <f t="shared" si="3"/>
        <v>31.30413264043554</v>
      </c>
      <c r="J15" s="68">
        <v>80.82</v>
      </c>
      <c r="K15" s="70">
        <f t="shared" si="4"/>
        <v>100</v>
      </c>
    </row>
    <row r="16" spans="1:11" s="1" customFormat="1" ht="18" customHeight="1">
      <c r="A16" s="56" t="s">
        <v>60</v>
      </c>
      <c r="B16" s="68">
        <v>9.89</v>
      </c>
      <c r="C16" s="69">
        <f t="shared" si="0"/>
        <v>38.00922367409685</v>
      </c>
      <c r="D16" s="68">
        <v>7.09</v>
      </c>
      <c r="E16" s="70">
        <f t="shared" si="1"/>
        <v>27.248270561106843</v>
      </c>
      <c r="F16" s="68">
        <v>3</v>
      </c>
      <c r="G16" s="70">
        <f t="shared" si="2"/>
        <v>11.529592621060724</v>
      </c>
      <c r="H16" s="68">
        <v>6.04</v>
      </c>
      <c r="I16" s="70">
        <f t="shared" si="3"/>
        <v>23.212913143735587</v>
      </c>
      <c r="J16" s="68">
        <v>26.02</v>
      </c>
      <c r="K16" s="70">
        <f t="shared" si="4"/>
        <v>100.00000000000001</v>
      </c>
    </row>
    <row r="17" spans="1:11" s="1" customFormat="1" ht="18" customHeight="1">
      <c r="A17" s="56" t="s">
        <v>61</v>
      </c>
      <c r="B17" s="68">
        <v>141.75</v>
      </c>
      <c r="C17" s="69">
        <f t="shared" si="0"/>
        <v>87.68945252087845</v>
      </c>
      <c r="D17" s="68">
        <v>12.82</v>
      </c>
      <c r="E17" s="70">
        <f t="shared" si="1"/>
        <v>7.93071450665017</v>
      </c>
      <c r="F17" s="68">
        <v>4</v>
      </c>
      <c r="G17" s="70">
        <f t="shared" si="2"/>
        <v>2.474481905351067</v>
      </c>
      <c r="H17" s="68">
        <v>3.08</v>
      </c>
      <c r="I17" s="70">
        <f t="shared" si="3"/>
        <v>1.9053510671203218</v>
      </c>
      <c r="J17" s="68">
        <v>161.65</v>
      </c>
      <c r="K17" s="70">
        <f t="shared" si="4"/>
        <v>100.00000000000001</v>
      </c>
    </row>
    <row r="18" spans="1:11" s="1" customFormat="1" ht="18" customHeight="1">
      <c r="A18" s="56" t="s">
        <v>62</v>
      </c>
      <c r="B18" s="68">
        <v>3704.33</v>
      </c>
      <c r="C18" s="69">
        <f t="shared" si="0"/>
        <v>45.22157697420866</v>
      </c>
      <c r="D18" s="68">
        <v>1814.1</v>
      </c>
      <c r="E18" s="70">
        <f t="shared" si="1"/>
        <v>22.14610004748819</v>
      </c>
      <c r="F18" s="68">
        <v>1438.27</v>
      </c>
      <c r="G18" s="70">
        <f t="shared" si="2"/>
        <v>17.55805706151857</v>
      </c>
      <c r="H18" s="68">
        <v>1234.81</v>
      </c>
      <c r="I18" s="70">
        <f t="shared" si="3"/>
        <v>15.07426591678457</v>
      </c>
      <c r="J18" s="68">
        <v>8191.51</v>
      </c>
      <c r="K18" s="70">
        <f t="shared" si="4"/>
        <v>99.99999999999999</v>
      </c>
    </row>
    <row r="19" spans="1:11" s="1" customFormat="1" ht="18" customHeight="1">
      <c r="A19" s="56" t="s">
        <v>63</v>
      </c>
      <c r="B19" s="68">
        <v>62.86</v>
      </c>
      <c r="C19" s="69">
        <f t="shared" si="0"/>
        <v>27.658731904782858</v>
      </c>
      <c r="D19" s="68">
        <v>70.08</v>
      </c>
      <c r="E19" s="70">
        <f t="shared" si="1"/>
        <v>30.83557002684032</v>
      </c>
      <c r="F19" s="68">
        <v>51.09</v>
      </c>
      <c r="G19" s="70">
        <f t="shared" si="2"/>
        <v>22.4798697584371</v>
      </c>
      <c r="H19" s="68">
        <v>43.24</v>
      </c>
      <c r="I19" s="70">
        <f t="shared" si="3"/>
        <v>19.02582830993972</v>
      </c>
      <c r="J19" s="68">
        <v>227.27</v>
      </c>
      <c r="K19" s="70">
        <f t="shared" si="4"/>
        <v>100</v>
      </c>
    </row>
    <row r="20" spans="1:11" s="1" customFormat="1" ht="18" customHeight="1">
      <c r="A20" s="56" t="s">
        <v>64</v>
      </c>
      <c r="B20" s="68">
        <v>1426.77</v>
      </c>
      <c r="C20" s="69">
        <f t="shared" si="0"/>
        <v>40.66586480909329</v>
      </c>
      <c r="D20" s="68">
        <v>496.45</v>
      </c>
      <c r="E20" s="70">
        <f t="shared" si="1"/>
        <v>14.149840958580825</v>
      </c>
      <c r="F20" s="68">
        <v>183.31</v>
      </c>
      <c r="G20" s="70">
        <f t="shared" si="2"/>
        <v>5.224710134187635</v>
      </c>
      <c r="H20" s="68">
        <v>1401.99</v>
      </c>
      <c r="I20" s="70">
        <f t="shared" si="3"/>
        <v>39.959584098138244</v>
      </c>
      <c r="J20" s="68">
        <v>3508.52</v>
      </c>
      <c r="K20" s="70">
        <f t="shared" si="4"/>
        <v>100</v>
      </c>
    </row>
    <row r="21" spans="1:11" s="1" customFormat="1" ht="18" customHeight="1" thickBot="1">
      <c r="A21" s="71" t="s">
        <v>65</v>
      </c>
      <c r="B21" s="72">
        <v>5.15</v>
      </c>
      <c r="C21" s="73">
        <f t="shared" si="0"/>
        <v>18.20431247790739</v>
      </c>
      <c r="D21" s="72">
        <v>2.87</v>
      </c>
      <c r="E21" s="74">
        <f t="shared" si="1"/>
        <v>10.144927536231885</v>
      </c>
      <c r="F21" s="72">
        <v>20.27</v>
      </c>
      <c r="G21" s="74">
        <f t="shared" si="2"/>
        <v>71.65075998586073</v>
      </c>
      <c r="H21" s="72"/>
      <c r="I21" s="74">
        <f t="shared" si="3"/>
        <v>0</v>
      </c>
      <c r="J21" s="72">
        <v>28.29</v>
      </c>
      <c r="K21" s="74">
        <f t="shared" si="4"/>
        <v>100</v>
      </c>
    </row>
    <row r="22" spans="1:11" s="1" customFormat="1" ht="18" customHeight="1" thickBot="1">
      <c r="A22" s="75" t="s">
        <v>0</v>
      </c>
      <c r="B22" s="76">
        <v>17546.97</v>
      </c>
      <c r="C22" s="77">
        <f t="shared" si="0"/>
        <v>41.44263702876545</v>
      </c>
      <c r="D22" s="78">
        <v>8341.2</v>
      </c>
      <c r="E22" s="79">
        <f t="shared" si="1"/>
        <v>19.70034279333346</v>
      </c>
      <c r="F22" s="78">
        <v>9308.13</v>
      </c>
      <c r="G22" s="79">
        <f t="shared" si="2"/>
        <v>21.98404926927911</v>
      </c>
      <c r="H22" s="78">
        <v>7144.08</v>
      </c>
      <c r="I22" s="79">
        <f t="shared" si="3"/>
        <v>16.872970908621983</v>
      </c>
      <c r="J22" s="80">
        <v>42340.38</v>
      </c>
      <c r="K22" s="81">
        <f t="shared" si="4"/>
        <v>100</v>
      </c>
    </row>
    <row r="23" s="1" customFormat="1" ht="11.25">
      <c r="A23" s="60" t="s">
        <v>66</v>
      </c>
    </row>
    <row r="24" ht="12">
      <c r="A24" s="61" t="s">
        <v>210</v>
      </c>
    </row>
  </sheetData>
  <sheetProtection/>
  <mergeCells count="6">
    <mergeCell ref="A5:A6"/>
    <mergeCell ref="B5:C5"/>
    <mergeCell ref="D5:E5"/>
    <mergeCell ref="F5:G5"/>
    <mergeCell ref="H5:I5"/>
    <mergeCell ref="J5:K6"/>
  </mergeCells>
  <printOptions/>
  <pageMargins left="0.7" right="0.7" top="0.75" bottom="0.75" header="0.3" footer="0.3"/>
  <pageSetup horizontalDpi="600" verticalDpi="600" orientation="landscape" paperSize="9"/>
  <headerFooter alignWithMargins="0">
    <oddFooter>&amp;RFonte: Tab.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0" sqref="F10"/>
    </sheetView>
  </sheetViews>
  <sheetFormatPr defaultColWidth="8.8515625" defaultRowHeight="12.75"/>
  <cols>
    <col min="1" max="1" width="23.8515625" style="0" customWidth="1"/>
    <col min="2" max="3" width="13.00390625" style="0" customWidth="1"/>
    <col min="4" max="4" width="16.140625" style="0" customWidth="1"/>
    <col min="5" max="5" width="10.8515625" style="0" bestFit="1" customWidth="1"/>
    <col min="6" max="6" width="11.8515625" style="0" customWidth="1"/>
    <col min="7" max="10" width="8.8515625" style="0" customWidth="1"/>
    <col min="11" max="11" width="5.8515625" style="0" customWidth="1"/>
  </cols>
  <sheetData>
    <row r="1" spans="1:11" s="1" customFormat="1" ht="48.75" customHeight="1">
      <c r="A1" s="454" t="s">
        <v>223</v>
      </c>
      <c r="B1" s="454"/>
      <c r="C1" s="454"/>
      <c r="D1" s="454"/>
      <c r="E1" s="454"/>
      <c r="F1" s="454"/>
      <c r="G1" s="454"/>
      <c r="H1" s="454"/>
      <c r="I1" s="454"/>
      <c r="J1" s="454"/>
      <c r="K1" s="90"/>
    </row>
    <row r="2" s="1" customFormat="1" ht="19.5" customHeight="1" thickBot="1"/>
    <row r="3" spans="1:6" s="1" customFormat="1" ht="19.5" customHeight="1">
      <c r="A3" s="443" t="s">
        <v>21</v>
      </c>
      <c r="B3" s="443" t="s">
        <v>70</v>
      </c>
      <c r="C3" s="443" t="s">
        <v>71</v>
      </c>
      <c r="D3" s="443" t="s">
        <v>72</v>
      </c>
      <c r="E3" s="443" t="s">
        <v>73</v>
      </c>
      <c r="F3" s="443" t="s">
        <v>0</v>
      </c>
    </row>
    <row r="4" spans="1:6" s="1" customFormat="1" ht="27.75" customHeight="1" thickBot="1">
      <c r="A4" s="455"/>
      <c r="B4" s="455"/>
      <c r="C4" s="455"/>
      <c r="D4" s="455"/>
      <c r="E4" s="455"/>
      <c r="F4" s="455" t="s">
        <v>0</v>
      </c>
    </row>
    <row r="5" spans="1:6" s="1" customFormat="1" ht="18" customHeight="1">
      <c r="A5" s="82" t="s">
        <v>1</v>
      </c>
      <c r="B5" s="91">
        <v>2093.8</v>
      </c>
      <c r="C5" s="91">
        <v>926.83</v>
      </c>
      <c r="D5" s="91">
        <v>286.64</v>
      </c>
      <c r="E5" s="91">
        <v>4786.34</v>
      </c>
      <c r="F5" s="92">
        <f>SUM(B5:E5)</f>
        <v>8093.610000000001</v>
      </c>
    </row>
    <row r="6" spans="1:6" s="1" customFormat="1" ht="18" customHeight="1">
      <c r="A6" s="82" t="s">
        <v>2</v>
      </c>
      <c r="B6" s="91"/>
      <c r="C6" s="91"/>
      <c r="D6" s="91"/>
      <c r="E6" s="91">
        <v>202.19</v>
      </c>
      <c r="F6" s="92">
        <f aca="true" t="shared" si="0" ref="F6:F19">SUM(B6:E6)</f>
        <v>202.19</v>
      </c>
    </row>
    <row r="7" spans="1:6" s="1" customFormat="1" ht="18" customHeight="1">
      <c r="A7" s="82" t="s">
        <v>3</v>
      </c>
      <c r="B7" s="91"/>
      <c r="C7" s="91"/>
      <c r="D7" s="91"/>
      <c r="E7" s="91">
        <v>21.77</v>
      </c>
      <c r="F7" s="92">
        <f t="shared" si="0"/>
        <v>21.77</v>
      </c>
    </row>
    <row r="8" spans="1:6" s="1" customFormat="1" ht="18" customHeight="1">
      <c r="A8" s="82" t="s">
        <v>46</v>
      </c>
      <c r="B8" s="91">
        <v>274.56</v>
      </c>
      <c r="C8" s="91">
        <v>127.69</v>
      </c>
      <c r="D8" s="91">
        <v>55.42</v>
      </c>
      <c r="E8" s="91">
        <v>764.74</v>
      </c>
      <c r="F8" s="92">
        <f t="shared" si="0"/>
        <v>1222.41</v>
      </c>
    </row>
    <row r="9" spans="1:6" s="1" customFormat="1" ht="20.25">
      <c r="A9" s="82" t="s">
        <v>55</v>
      </c>
      <c r="B9" s="91">
        <v>3014.05</v>
      </c>
      <c r="C9" s="91">
        <v>1331.17</v>
      </c>
      <c r="D9" s="91">
        <v>412.19</v>
      </c>
      <c r="E9" s="91">
        <v>8722.57</v>
      </c>
      <c r="F9" s="92">
        <f t="shared" si="0"/>
        <v>13479.98</v>
      </c>
    </row>
    <row r="10" spans="1:6" s="1" customFormat="1" ht="20.25">
      <c r="A10" s="82" t="s">
        <v>56</v>
      </c>
      <c r="B10" s="91">
        <v>274.09</v>
      </c>
      <c r="C10" s="91">
        <v>57.68</v>
      </c>
      <c r="D10" s="91">
        <v>106.43</v>
      </c>
      <c r="E10" s="91">
        <v>909.52</v>
      </c>
      <c r="F10" s="92">
        <f t="shared" si="0"/>
        <v>1347.72</v>
      </c>
    </row>
    <row r="11" spans="1:6" s="1" customFormat="1" ht="20.25">
      <c r="A11" s="82" t="s">
        <v>57</v>
      </c>
      <c r="B11" s="91">
        <v>506.95</v>
      </c>
      <c r="C11" s="91">
        <v>293.67</v>
      </c>
      <c r="D11" s="91">
        <v>35</v>
      </c>
      <c r="E11" s="91">
        <v>1221.65</v>
      </c>
      <c r="F11" s="92">
        <f t="shared" si="0"/>
        <v>2057.27</v>
      </c>
    </row>
    <row r="12" spans="1:6" s="1" customFormat="1" ht="20.25">
      <c r="A12" s="82" t="s">
        <v>58</v>
      </c>
      <c r="B12" s="91">
        <v>22.11</v>
      </c>
      <c r="C12" s="91">
        <v>1.26</v>
      </c>
      <c r="D12" s="91">
        <v>3.89</v>
      </c>
      <c r="E12" s="91">
        <v>377.26</v>
      </c>
      <c r="F12" s="92">
        <f t="shared" si="0"/>
        <v>404.52</v>
      </c>
    </row>
    <row r="13" spans="1:6" s="1" customFormat="1" ht="20.25">
      <c r="A13" s="82" t="s">
        <v>59</v>
      </c>
      <c r="B13" s="91">
        <v>14.22</v>
      </c>
      <c r="C13" s="91">
        <v>8.7</v>
      </c>
      <c r="D13" s="91">
        <v>6.52</v>
      </c>
      <c r="E13" s="91">
        <v>48.23</v>
      </c>
      <c r="F13" s="92">
        <f t="shared" si="0"/>
        <v>77.67</v>
      </c>
    </row>
    <row r="14" spans="1:6" s="1" customFormat="1" ht="20.25">
      <c r="A14" s="82" t="s">
        <v>60</v>
      </c>
      <c r="B14" s="91">
        <v>3.32</v>
      </c>
      <c r="C14" s="91">
        <v>2.93</v>
      </c>
      <c r="D14" s="91">
        <v>0.87</v>
      </c>
      <c r="E14" s="91">
        <v>18.9</v>
      </c>
      <c r="F14" s="92">
        <f t="shared" si="0"/>
        <v>26.02</v>
      </c>
    </row>
    <row r="15" spans="1:6" s="1" customFormat="1" ht="18" customHeight="1">
      <c r="A15" s="82" t="s">
        <v>61</v>
      </c>
      <c r="B15" s="91">
        <v>7.79</v>
      </c>
      <c r="C15" s="91">
        <v>2.79</v>
      </c>
      <c r="D15" s="91">
        <v>4.66</v>
      </c>
      <c r="E15" s="91">
        <v>26.31</v>
      </c>
      <c r="F15" s="92">
        <f t="shared" si="0"/>
        <v>41.55</v>
      </c>
    </row>
    <row r="16" spans="1:6" s="1" customFormat="1" ht="18" customHeight="1">
      <c r="A16" s="82" t="s">
        <v>62</v>
      </c>
      <c r="B16" s="91">
        <v>1243.67</v>
      </c>
      <c r="C16" s="91">
        <v>603.2</v>
      </c>
      <c r="D16" s="91">
        <v>229.75</v>
      </c>
      <c r="E16" s="91">
        <v>3665.36</v>
      </c>
      <c r="F16" s="92">
        <f t="shared" si="0"/>
        <v>5741.98</v>
      </c>
    </row>
    <row r="17" spans="1:6" s="1" customFormat="1" ht="20.25">
      <c r="A17" s="82" t="s">
        <v>63</v>
      </c>
      <c r="B17" s="91">
        <v>58.1</v>
      </c>
      <c r="C17" s="91">
        <v>24.01</v>
      </c>
      <c r="D17" s="91">
        <v>15.3</v>
      </c>
      <c r="E17" s="91">
        <v>102.86</v>
      </c>
      <c r="F17" s="92">
        <f t="shared" si="0"/>
        <v>200.26999999999998</v>
      </c>
    </row>
    <row r="18" spans="1:6" s="1" customFormat="1" ht="20.25">
      <c r="A18" s="82" t="s">
        <v>64</v>
      </c>
      <c r="B18" s="91">
        <v>387.41</v>
      </c>
      <c r="C18" s="91">
        <v>149</v>
      </c>
      <c r="D18" s="91">
        <v>118.46</v>
      </c>
      <c r="E18" s="91">
        <v>960.09</v>
      </c>
      <c r="F18" s="92">
        <f t="shared" si="0"/>
        <v>1614.96</v>
      </c>
    </row>
    <row r="19" spans="1:6" s="1" customFormat="1" ht="18" customHeight="1" thickBot="1">
      <c r="A19" s="87" t="s">
        <v>65</v>
      </c>
      <c r="B19" s="93"/>
      <c r="C19" s="93"/>
      <c r="D19" s="93"/>
      <c r="E19" s="93">
        <v>22.42</v>
      </c>
      <c r="F19" s="92">
        <f t="shared" si="0"/>
        <v>22.42</v>
      </c>
    </row>
    <row r="20" spans="1:6" s="1" customFormat="1" ht="18" customHeight="1" thickBot="1">
      <c r="A20" s="88" t="s">
        <v>0</v>
      </c>
      <c r="B20" s="94">
        <f>SUM(B5:B19)</f>
        <v>7900.07</v>
      </c>
      <c r="C20" s="94">
        <f>SUM(C5:C19)</f>
        <v>3528.9300000000003</v>
      </c>
      <c r="D20" s="94">
        <f>SUM(D5:D19)</f>
        <v>1275.1299999999999</v>
      </c>
      <c r="E20" s="94">
        <f>SUM(E5:E19)</f>
        <v>21850.210000000003</v>
      </c>
      <c r="F20" s="94">
        <f>SUM(F5:F19)</f>
        <v>34554.34</v>
      </c>
    </row>
    <row r="21" s="1" customFormat="1" ht="11.25">
      <c r="A21" s="89" t="s">
        <v>66</v>
      </c>
    </row>
    <row r="22" ht="12">
      <c r="A22" s="61" t="s">
        <v>210</v>
      </c>
    </row>
  </sheetData>
  <sheetProtection/>
  <mergeCells count="7">
    <mergeCell ref="A1:J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8"/>
  <headerFooter>
    <oddFooter>&amp;RFonte: Tab.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8">
      <selection activeCell="A1" sqref="A1:IV16384"/>
    </sheetView>
  </sheetViews>
  <sheetFormatPr defaultColWidth="8.8515625" defaultRowHeight="12.75"/>
  <cols>
    <col min="1" max="1" width="10.8515625" style="0" customWidth="1"/>
    <col min="2" max="2" width="23.421875" style="0" customWidth="1"/>
    <col min="3" max="3" width="12.421875" style="0" customWidth="1"/>
    <col min="4" max="4" width="11.421875" style="0" customWidth="1"/>
    <col min="5" max="5" width="8.421875" style="0" customWidth="1"/>
    <col min="6" max="6" width="8.00390625" style="0" customWidth="1"/>
    <col min="7" max="7" width="9.421875" style="0" customWidth="1"/>
    <col min="8" max="8" width="10.00390625" style="0" customWidth="1"/>
  </cols>
  <sheetData>
    <row r="1" s="1" customFormat="1" ht="20.25" customHeight="1">
      <c r="B1" s="2" t="s">
        <v>224</v>
      </c>
    </row>
    <row r="2" s="1" customFormat="1" ht="13.5" thickBot="1">
      <c r="B2" s="2"/>
    </row>
    <row r="3" spans="2:11" s="1" customFormat="1" ht="8.25" customHeight="1">
      <c r="B3" s="456" t="s">
        <v>21</v>
      </c>
      <c r="C3" s="459" t="s">
        <v>74</v>
      </c>
      <c r="D3" s="460"/>
      <c r="E3" s="411"/>
      <c r="F3" s="459" t="s">
        <v>75</v>
      </c>
      <c r="G3" s="460"/>
      <c r="H3" s="411"/>
      <c r="I3" s="459" t="s">
        <v>0</v>
      </c>
      <c r="J3" s="460"/>
      <c r="K3" s="411"/>
    </row>
    <row r="4" spans="2:11" s="1" customFormat="1" ht="9" customHeight="1" thickBot="1">
      <c r="B4" s="457"/>
      <c r="C4" s="390"/>
      <c r="D4" s="391"/>
      <c r="E4" s="402"/>
      <c r="F4" s="390"/>
      <c r="G4" s="391"/>
      <c r="H4" s="402"/>
      <c r="I4" s="390"/>
      <c r="J4" s="391"/>
      <c r="K4" s="402"/>
    </row>
    <row r="5" spans="2:11" s="1" customFormat="1" ht="12" customHeight="1" thickBot="1">
      <c r="B5" s="458"/>
      <c r="C5" s="95" t="s">
        <v>32</v>
      </c>
      <c r="D5" s="95" t="s">
        <v>33</v>
      </c>
      <c r="E5" s="96" t="s">
        <v>34</v>
      </c>
      <c r="F5" s="95" t="s">
        <v>32</v>
      </c>
      <c r="G5" s="95" t="s">
        <v>33</v>
      </c>
      <c r="H5" s="96" t="s">
        <v>34</v>
      </c>
      <c r="I5" s="95" t="s">
        <v>32</v>
      </c>
      <c r="J5" s="95" t="s">
        <v>33</v>
      </c>
      <c r="K5" s="96" t="s">
        <v>34</v>
      </c>
    </row>
    <row r="6" spans="2:11" s="1" customFormat="1" ht="18" customHeight="1">
      <c r="B6" s="97" t="s">
        <v>1</v>
      </c>
      <c r="C6" s="98">
        <v>3986</v>
      </c>
      <c r="D6" s="98">
        <v>1503</v>
      </c>
      <c r="E6" s="98">
        <v>5489</v>
      </c>
      <c r="F6" s="98">
        <v>285</v>
      </c>
      <c r="G6" s="98">
        <v>163</v>
      </c>
      <c r="H6" s="98">
        <v>448</v>
      </c>
      <c r="I6" s="23">
        <f>C6+F6</f>
        <v>4271</v>
      </c>
      <c r="J6" s="23">
        <f>D6+G6</f>
        <v>1666</v>
      </c>
      <c r="K6" s="23">
        <f>SUM(I6:J6)</f>
        <v>5937</v>
      </c>
    </row>
    <row r="7" spans="2:11" s="1" customFormat="1" ht="18" customHeight="1">
      <c r="B7" s="97" t="s">
        <v>3</v>
      </c>
      <c r="C7" s="98">
        <v>14</v>
      </c>
      <c r="D7" s="98">
        <v>8</v>
      </c>
      <c r="E7" s="98">
        <v>22</v>
      </c>
      <c r="F7" s="98">
        <v>1</v>
      </c>
      <c r="G7" s="98">
        <v>1</v>
      </c>
      <c r="H7" s="98">
        <v>2</v>
      </c>
      <c r="I7" s="23">
        <f aca="true" t="shared" si="0" ref="I7:J24">C7+F7</f>
        <v>15</v>
      </c>
      <c r="J7" s="23">
        <f t="shared" si="0"/>
        <v>9</v>
      </c>
      <c r="K7" s="23">
        <f aca="true" t="shared" si="1" ref="K7:K24">SUM(I7:J7)</f>
        <v>24</v>
      </c>
    </row>
    <row r="8" spans="2:11" s="1" customFormat="1" ht="18" customHeight="1">
      <c r="B8" s="97" t="s">
        <v>4</v>
      </c>
      <c r="C8" s="98">
        <v>14</v>
      </c>
      <c r="D8" s="98">
        <v>23</v>
      </c>
      <c r="E8" s="98">
        <v>37</v>
      </c>
      <c r="F8" s="98">
        <v>2</v>
      </c>
      <c r="G8" s="98">
        <v>0</v>
      </c>
      <c r="H8" s="98">
        <v>2</v>
      </c>
      <c r="I8" s="23">
        <f t="shared" si="0"/>
        <v>16</v>
      </c>
      <c r="J8" s="23">
        <f t="shared" si="0"/>
        <v>23</v>
      </c>
      <c r="K8" s="23">
        <f t="shared" si="1"/>
        <v>39</v>
      </c>
    </row>
    <row r="9" spans="2:11" s="1" customFormat="1" ht="18" customHeight="1">
      <c r="B9" s="97" t="s">
        <v>5</v>
      </c>
      <c r="C9" s="98">
        <v>127</v>
      </c>
      <c r="D9" s="98">
        <v>485</v>
      </c>
      <c r="E9" s="98">
        <v>612</v>
      </c>
      <c r="F9" s="98">
        <v>5</v>
      </c>
      <c r="G9" s="98">
        <v>13</v>
      </c>
      <c r="H9" s="98">
        <v>18</v>
      </c>
      <c r="I9" s="23">
        <f t="shared" si="0"/>
        <v>132</v>
      </c>
      <c r="J9" s="23">
        <f t="shared" si="0"/>
        <v>498</v>
      </c>
      <c r="K9" s="23">
        <f t="shared" si="1"/>
        <v>630</v>
      </c>
    </row>
    <row r="10" spans="2:11" s="1" customFormat="1" ht="18" customHeight="1">
      <c r="B10" s="97" t="s">
        <v>6</v>
      </c>
      <c r="C10" s="98">
        <v>7</v>
      </c>
      <c r="D10" s="98">
        <v>11</v>
      </c>
      <c r="E10" s="98">
        <v>18</v>
      </c>
      <c r="F10" s="98">
        <v>1</v>
      </c>
      <c r="G10" s="98">
        <v>1</v>
      </c>
      <c r="H10" s="98">
        <v>2</v>
      </c>
      <c r="I10" s="23">
        <f t="shared" si="0"/>
        <v>8</v>
      </c>
      <c r="J10" s="23">
        <f t="shared" si="0"/>
        <v>12</v>
      </c>
      <c r="K10" s="23">
        <f t="shared" si="1"/>
        <v>20</v>
      </c>
    </row>
    <row r="11" spans="2:11" s="1" customFormat="1" ht="18" customHeight="1">
      <c r="B11" s="97" t="s">
        <v>7</v>
      </c>
      <c r="C11" s="98">
        <v>13</v>
      </c>
      <c r="D11" s="98">
        <v>7</v>
      </c>
      <c r="E11" s="98">
        <v>20</v>
      </c>
      <c r="F11" s="98">
        <v>0</v>
      </c>
      <c r="G11" s="98">
        <v>0</v>
      </c>
      <c r="H11" s="98">
        <v>0</v>
      </c>
      <c r="I11" s="23">
        <f t="shared" si="0"/>
        <v>13</v>
      </c>
      <c r="J11" s="23">
        <f t="shared" si="0"/>
        <v>7</v>
      </c>
      <c r="K11" s="23">
        <f t="shared" si="1"/>
        <v>20</v>
      </c>
    </row>
    <row r="12" spans="2:11" s="1" customFormat="1" ht="18" customHeight="1">
      <c r="B12" s="97" t="s">
        <v>8</v>
      </c>
      <c r="C12" s="98">
        <v>9</v>
      </c>
      <c r="D12" s="98">
        <v>22</v>
      </c>
      <c r="E12" s="98">
        <v>31</v>
      </c>
      <c r="F12" s="98">
        <v>2</v>
      </c>
      <c r="G12" s="98">
        <v>2</v>
      </c>
      <c r="H12" s="98">
        <v>4</v>
      </c>
      <c r="I12" s="23">
        <f t="shared" si="0"/>
        <v>11</v>
      </c>
      <c r="J12" s="23">
        <f t="shared" si="0"/>
        <v>24</v>
      </c>
      <c r="K12" s="23">
        <f t="shared" si="1"/>
        <v>35</v>
      </c>
    </row>
    <row r="13" spans="2:11" s="1" customFormat="1" ht="18" customHeight="1">
      <c r="B13" s="97" t="s">
        <v>9</v>
      </c>
      <c r="C13" s="98">
        <v>5</v>
      </c>
      <c r="D13" s="98">
        <v>5</v>
      </c>
      <c r="E13" s="98">
        <v>10</v>
      </c>
      <c r="F13" s="98">
        <v>1</v>
      </c>
      <c r="G13" s="98">
        <v>1</v>
      </c>
      <c r="H13" s="98">
        <v>2</v>
      </c>
      <c r="I13" s="23">
        <f t="shared" si="0"/>
        <v>6</v>
      </c>
      <c r="J13" s="23">
        <f t="shared" si="0"/>
        <v>6</v>
      </c>
      <c r="K13" s="23">
        <f t="shared" si="1"/>
        <v>12</v>
      </c>
    </row>
    <row r="14" spans="2:11" s="1" customFormat="1" ht="18" customHeight="1">
      <c r="B14" s="97" t="s">
        <v>10</v>
      </c>
      <c r="C14" s="98">
        <v>593</v>
      </c>
      <c r="D14" s="98">
        <v>1092</v>
      </c>
      <c r="E14" s="98">
        <v>1685</v>
      </c>
      <c r="F14" s="98">
        <v>0</v>
      </c>
      <c r="G14" s="98">
        <v>0</v>
      </c>
      <c r="H14" s="98">
        <v>0</v>
      </c>
      <c r="I14" s="23">
        <f t="shared" si="0"/>
        <v>593</v>
      </c>
      <c r="J14" s="23">
        <f t="shared" si="0"/>
        <v>1092</v>
      </c>
      <c r="K14" s="23">
        <f t="shared" si="1"/>
        <v>1685</v>
      </c>
    </row>
    <row r="15" spans="2:11" s="1" customFormat="1" ht="18" customHeight="1">
      <c r="B15" s="97" t="s">
        <v>11</v>
      </c>
      <c r="C15" s="98">
        <v>376</v>
      </c>
      <c r="D15" s="98">
        <v>452</v>
      </c>
      <c r="E15" s="98">
        <v>828</v>
      </c>
      <c r="F15" s="98">
        <v>0</v>
      </c>
      <c r="G15" s="98">
        <v>4</v>
      </c>
      <c r="H15" s="98">
        <v>4</v>
      </c>
      <c r="I15" s="23">
        <f t="shared" si="0"/>
        <v>376</v>
      </c>
      <c r="J15" s="23">
        <f t="shared" si="0"/>
        <v>456</v>
      </c>
      <c r="K15" s="23">
        <f t="shared" si="1"/>
        <v>832</v>
      </c>
    </row>
    <row r="16" spans="2:11" s="1" customFormat="1" ht="18" customHeight="1">
      <c r="B16" s="97" t="s">
        <v>12</v>
      </c>
      <c r="C16" s="98">
        <v>2</v>
      </c>
      <c r="D16" s="98">
        <v>5</v>
      </c>
      <c r="E16" s="98">
        <v>7</v>
      </c>
      <c r="F16" s="98">
        <v>0</v>
      </c>
      <c r="G16" s="98">
        <v>1</v>
      </c>
      <c r="H16" s="98">
        <v>1</v>
      </c>
      <c r="I16" s="23">
        <f t="shared" si="0"/>
        <v>2</v>
      </c>
      <c r="J16" s="23">
        <f t="shared" si="0"/>
        <v>6</v>
      </c>
      <c r="K16" s="23">
        <f t="shared" si="1"/>
        <v>8</v>
      </c>
    </row>
    <row r="17" spans="2:11" s="1" customFormat="1" ht="18" customHeight="1">
      <c r="B17" s="97" t="s">
        <v>13</v>
      </c>
      <c r="C17" s="98">
        <v>13</v>
      </c>
      <c r="D17" s="98">
        <v>51</v>
      </c>
      <c r="E17" s="98">
        <v>64</v>
      </c>
      <c r="F17" s="98">
        <v>0</v>
      </c>
      <c r="G17" s="98">
        <v>0</v>
      </c>
      <c r="H17" s="98">
        <v>0</v>
      </c>
      <c r="I17" s="23">
        <f t="shared" si="0"/>
        <v>13</v>
      </c>
      <c r="J17" s="23">
        <f t="shared" si="0"/>
        <v>51</v>
      </c>
      <c r="K17" s="23">
        <f t="shared" si="1"/>
        <v>64</v>
      </c>
    </row>
    <row r="18" spans="2:11" s="1" customFormat="1" ht="20.25">
      <c r="B18" s="97" t="s">
        <v>14</v>
      </c>
      <c r="C18" s="98">
        <v>0</v>
      </c>
      <c r="D18" s="98">
        <v>2</v>
      </c>
      <c r="E18" s="98">
        <v>2</v>
      </c>
      <c r="F18" s="98">
        <v>0</v>
      </c>
      <c r="G18" s="98">
        <v>0</v>
      </c>
      <c r="H18" s="98">
        <v>0</v>
      </c>
      <c r="I18" s="23">
        <f t="shared" si="0"/>
        <v>0</v>
      </c>
      <c r="J18" s="23">
        <f t="shared" si="0"/>
        <v>2</v>
      </c>
      <c r="K18" s="23">
        <f t="shared" si="1"/>
        <v>2</v>
      </c>
    </row>
    <row r="19" spans="2:11" s="1" customFormat="1" ht="18" customHeight="1">
      <c r="B19" s="97" t="s">
        <v>15</v>
      </c>
      <c r="C19" s="98">
        <v>12</v>
      </c>
      <c r="D19" s="98">
        <v>2</v>
      </c>
      <c r="E19" s="98">
        <v>14</v>
      </c>
      <c r="F19" s="98">
        <v>1</v>
      </c>
      <c r="G19" s="98">
        <v>0</v>
      </c>
      <c r="H19" s="98">
        <v>1</v>
      </c>
      <c r="I19" s="23">
        <f t="shared" si="0"/>
        <v>13</v>
      </c>
      <c r="J19" s="23">
        <f t="shared" si="0"/>
        <v>2</v>
      </c>
      <c r="K19" s="23">
        <f t="shared" si="1"/>
        <v>15</v>
      </c>
    </row>
    <row r="20" spans="2:11" s="1" customFormat="1" ht="18" customHeight="1">
      <c r="B20" s="97" t="s">
        <v>16</v>
      </c>
      <c r="C20" s="98">
        <v>762</v>
      </c>
      <c r="D20" s="98">
        <v>421</v>
      </c>
      <c r="E20" s="98">
        <v>1183</v>
      </c>
      <c r="F20" s="98">
        <v>0</v>
      </c>
      <c r="G20" s="98">
        <v>2</v>
      </c>
      <c r="H20" s="98">
        <v>2</v>
      </c>
      <c r="I20" s="23">
        <f t="shared" si="0"/>
        <v>762</v>
      </c>
      <c r="J20" s="23">
        <f t="shared" si="0"/>
        <v>423</v>
      </c>
      <c r="K20" s="23">
        <f t="shared" si="1"/>
        <v>1185</v>
      </c>
    </row>
    <row r="21" spans="2:11" s="1" customFormat="1" ht="18" customHeight="1">
      <c r="B21" s="97" t="s">
        <v>17</v>
      </c>
      <c r="C21" s="98">
        <v>33</v>
      </c>
      <c r="D21" s="98">
        <v>19</v>
      </c>
      <c r="E21" s="98">
        <v>52</v>
      </c>
      <c r="F21" s="98">
        <v>0</v>
      </c>
      <c r="G21" s="98">
        <v>0</v>
      </c>
      <c r="H21" s="98">
        <v>0</v>
      </c>
      <c r="I21" s="23">
        <f t="shared" si="0"/>
        <v>33</v>
      </c>
      <c r="J21" s="23">
        <f t="shared" si="0"/>
        <v>19</v>
      </c>
      <c r="K21" s="23">
        <f t="shared" si="1"/>
        <v>52</v>
      </c>
    </row>
    <row r="22" spans="2:11" s="1" customFormat="1" ht="20.25">
      <c r="B22" s="97" t="s">
        <v>18</v>
      </c>
      <c r="C22" s="98">
        <v>485</v>
      </c>
      <c r="D22" s="98">
        <v>927</v>
      </c>
      <c r="E22" s="98">
        <v>1412</v>
      </c>
      <c r="F22" s="98">
        <v>0</v>
      </c>
      <c r="G22" s="98">
        <v>0</v>
      </c>
      <c r="H22" s="98">
        <v>0</v>
      </c>
      <c r="I22" s="23">
        <f t="shared" si="0"/>
        <v>485</v>
      </c>
      <c r="J22" s="23">
        <f t="shared" si="0"/>
        <v>927</v>
      </c>
      <c r="K22" s="23">
        <f t="shared" si="1"/>
        <v>1412</v>
      </c>
    </row>
    <row r="23" spans="2:11" s="1" customFormat="1" ht="18" customHeight="1">
      <c r="B23" s="97" t="s">
        <v>19</v>
      </c>
      <c r="C23" s="98">
        <v>22</v>
      </c>
      <c r="D23" s="98">
        <v>35</v>
      </c>
      <c r="E23" s="98">
        <v>57</v>
      </c>
      <c r="F23" s="98">
        <v>0</v>
      </c>
      <c r="G23" s="98">
        <v>0</v>
      </c>
      <c r="H23" s="98">
        <v>0</v>
      </c>
      <c r="I23" s="23">
        <f t="shared" si="0"/>
        <v>22</v>
      </c>
      <c r="J23" s="23">
        <f t="shared" si="0"/>
        <v>35</v>
      </c>
      <c r="K23" s="23">
        <f t="shared" si="1"/>
        <v>57</v>
      </c>
    </row>
    <row r="24" spans="2:11" s="1" customFormat="1" ht="17.25" customHeight="1" thickBot="1">
      <c r="B24" s="97" t="s">
        <v>20</v>
      </c>
      <c r="C24" s="98">
        <v>1</v>
      </c>
      <c r="D24" s="98">
        <v>0</v>
      </c>
      <c r="E24" s="98">
        <v>1</v>
      </c>
      <c r="F24" s="98">
        <v>0</v>
      </c>
      <c r="G24" s="98">
        <v>0</v>
      </c>
      <c r="H24" s="98">
        <v>0</v>
      </c>
      <c r="I24" s="23">
        <f t="shared" si="0"/>
        <v>1</v>
      </c>
      <c r="J24" s="23">
        <f t="shared" si="0"/>
        <v>0</v>
      </c>
      <c r="K24" s="23">
        <f t="shared" si="1"/>
        <v>1</v>
      </c>
    </row>
    <row r="25" spans="2:11" s="1" customFormat="1" ht="18" customHeight="1" thickBot="1">
      <c r="B25" s="99" t="s">
        <v>0</v>
      </c>
      <c r="C25" s="100">
        <v>6474</v>
      </c>
      <c r="D25" s="100">
        <v>5070</v>
      </c>
      <c r="E25" s="100">
        <v>11544</v>
      </c>
      <c r="F25" s="100">
        <v>298</v>
      </c>
      <c r="G25" s="100">
        <v>188</v>
      </c>
      <c r="H25" s="100">
        <v>486</v>
      </c>
      <c r="I25" s="100">
        <f>C25+F25</f>
        <v>6772</v>
      </c>
      <c r="J25" s="100">
        <f>D25+G25</f>
        <v>5258</v>
      </c>
      <c r="K25" s="100">
        <f>SUM(I25:J25)</f>
        <v>12030</v>
      </c>
    </row>
    <row r="26" s="1" customFormat="1" ht="11.25">
      <c r="B26" s="17" t="s">
        <v>76</v>
      </c>
    </row>
    <row r="27" ht="12">
      <c r="B27" s="61" t="s">
        <v>210</v>
      </c>
    </row>
  </sheetData>
  <sheetProtection/>
  <mergeCells count="4">
    <mergeCell ref="B3:B5"/>
    <mergeCell ref="C3:E4"/>
    <mergeCell ref="F3:H4"/>
    <mergeCell ref="I3:K4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30.421875" style="0" customWidth="1"/>
    <col min="2" max="5" width="12.00390625" style="0" customWidth="1"/>
  </cols>
  <sheetData>
    <row r="1" spans="1:7" s="1" customFormat="1" ht="12.75">
      <c r="A1" s="2" t="s">
        <v>225</v>
      </c>
      <c r="G1" s="101"/>
    </row>
    <row r="2" spans="1:7" s="1" customFormat="1" ht="12.75">
      <c r="A2" s="2"/>
      <c r="G2" s="101"/>
    </row>
    <row r="3" spans="1:7" s="1" customFormat="1" ht="12.75">
      <c r="A3" s="2"/>
      <c r="G3" s="101"/>
    </row>
    <row r="4" spans="1:7" s="1" customFormat="1" ht="12.75" thickBot="1">
      <c r="A4"/>
      <c r="B4"/>
      <c r="G4" s="101"/>
    </row>
    <row r="5" spans="1:7" s="1" customFormat="1" ht="57.75" thickBot="1">
      <c r="A5" s="102" t="s">
        <v>21</v>
      </c>
      <c r="B5" s="103" t="s">
        <v>70</v>
      </c>
      <c r="C5" s="103" t="s">
        <v>71</v>
      </c>
      <c r="D5" s="103" t="s">
        <v>72</v>
      </c>
      <c r="E5" s="103" t="s">
        <v>73</v>
      </c>
      <c r="F5" s="103" t="s">
        <v>0</v>
      </c>
      <c r="G5" s="104" t="s">
        <v>77</v>
      </c>
    </row>
    <row r="6" spans="1:7" s="1" customFormat="1" ht="18.75" customHeight="1">
      <c r="A6" s="105" t="s">
        <v>1</v>
      </c>
      <c r="B6" s="106">
        <v>860</v>
      </c>
      <c r="C6" s="106">
        <v>4281</v>
      </c>
      <c r="D6" s="106">
        <v>394</v>
      </c>
      <c r="E6" s="107">
        <v>402</v>
      </c>
      <c r="F6" s="108">
        <f>SUM(B6:E6)</f>
        <v>5937</v>
      </c>
      <c r="G6" s="107">
        <v>196</v>
      </c>
    </row>
    <row r="7" spans="1:7" s="1" customFormat="1" ht="18.75" customHeight="1">
      <c r="A7" s="105" t="s">
        <v>3</v>
      </c>
      <c r="B7" s="106">
        <v>4</v>
      </c>
      <c r="C7" s="106">
        <v>17</v>
      </c>
      <c r="D7" s="106"/>
      <c r="E7" s="107">
        <v>3</v>
      </c>
      <c r="F7" s="108">
        <f aca="true" t="shared" si="0" ref="F7:F24">SUM(B7:E7)</f>
        <v>24</v>
      </c>
      <c r="G7" s="107"/>
    </row>
    <row r="8" spans="1:7" s="1" customFormat="1" ht="18.75" customHeight="1">
      <c r="A8" s="105" t="s">
        <v>4</v>
      </c>
      <c r="B8" s="106">
        <v>7</v>
      </c>
      <c r="C8" s="106">
        <v>29</v>
      </c>
      <c r="D8" s="106">
        <v>2</v>
      </c>
      <c r="E8" s="107">
        <v>1</v>
      </c>
      <c r="F8" s="108">
        <f t="shared" si="0"/>
        <v>39</v>
      </c>
      <c r="G8" s="107" t="s">
        <v>52</v>
      </c>
    </row>
    <row r="9" spans="1:7" s="1" customFormat="1" ht="18.75" customHeight="1">
      <c r="A9" s="105" t="s">
        <v>5</v>
      </c>
      <c r="B9" s="106">
        <v>87</v>
      </c>
      <c r="C9" s="106">
        <v>492</v>
      </c>
      <c r="D9" s="106">
        <v>37</v>
      </c>
      <c r="E9" s="107">
        <v>14</v>
      </c>
      <c r="F9" s="108">
        <f t="shared" si="0"/>
        <v>630</v>
      </c>
      <c r="G9" s="107">
        <v>9</v>
      </c>
    </row>
    <row r="10" spans="1:7" s="1" customFormat="1" ht="18.75" customHeight="1">
      <c r="A10" s="105" t="s">
        <v>6</v>
      </c>
      <c r="B10" s="106">
        <v>7</v>
      </c>
      <c r="C10" s="106">
        <v>12</v>
      </c>
      <c r="D10" s="106">
        <v>1</v>
      </c>
      <c r="E10" s="107" t="s">
        <v>52</v>
      </c>
      <c r="F10" s="108">
        <f t="shared" si="0"/>
        <v>20</v>
      </c>
      <c r="G10" s="107"/>
    </row>
    <row r="11" spans="1:7" s="1" customFormat="1" ht="18.75" customHeight="1">
      <c r="A11" s="105" t="s">
        <v>7</v>
      </c>
      <c r="B11" s="106">
        <v>2</v>
      </c>
      <c r="C11" s="106">
        <v>18</v>
      </c>
      <c r="D11" s="106"/>
      <c r="E11" s="107"/>
      <c r="F11" s="108">
        <f t="shared" si="0"/>
        <v>20</v>
      </c>
      <c r="G11" s="107"/>
    </row>
    <row r="12" spans="1:7" s="1" customFormat="1" ht="18.75" customHeight="1">
      <c r="A12" s="105" t="s">
        <v>8</v>
      </c>
      <c r="B12" s="106">
        <v>9</v>
      </c>
      <c r="C12" s="106">
        <v>23</v>
      </c>
      <c r="D12" s="106">
        <v>2</v>
      </c>
      <c r="E12" s="107">
        <v>1</v>
      </c>
      <c r="F12" s="108">
        <f t="shared" si="0"/>
        <v>35</v>
      </c>
      <c r="G12" s="107" t="s">
        <v>52</v>
      </c>
    </row>
    <row r="13" spans="1:7" s="1" customFormat="1" ht="18.75" customHeight="1">
      <c r="A13" s="105" t="s">
        <v>9</v>
      </c>
      <c r="B13" s="106">
        <v>2</v>
      </c>
      <c r="C13" s="106">
        <v>8</v>
      </c>
      <c r="D13" s="106">
        <v>1</v>
      </c>
      <c r="E13" s="107">
        <v>1</v>
      </c>
      <c r="F13" s="108">
        <f t="shared" si="0"/>
        <v>12</v>
      </c>
      <c r="G13" s="107"/>
    </row>
    <row r="14" spans="1:7" s="1" customFormat="1" ht="18.75" customHeight="1">
      <c r="A14" s="105" t="s">
        <v>10</v>
      </c>
      <c r="B14" s="106">
        <v>13</v>
      </c>
      <c r="C14" s="106">
        <v>1654</v>
      </c>
      <c r="D14" s="106">
        <v>3</v>
      </c>
      <c r="E14" s="107">
        <v>15</v>
      </c>
      <c r="F14" s="108">
        <f t="shared" si="0"/>
        <v>1685</v>
      </c>
      <c r="G14" s="107">
        <v>4</v>
      </c>
    </row>
    <row r="15" spans="1:7" s="1" customFormat="1" ht="18.75" customHeight="1">
      <c r="A15" s="105" t="s">
        <v>11</v>
      </c>
      <c r="B15" s="106">
        <v>78</v>
      </c>
      <c r="C15" s="106">
        <v>701</v>
      </c>
      <c r="D15" s="106">
        <v>27</v>
      </c>
      <c r="E15" s="107">
        <v>26</v>
      </c>
      <c r="F15" s="108">
        <f t="shared" si="0"/>
        <v>832</v>
      </c>
      <c r="G15" s="107">
        <v>5</v>
      </c>
    </row>
    <row r="16" spans="1:7" s="1" customFormat="1" ht="18.75" customHeight="1">
      <c r="A16" s="105" t="s">
        <v>12</v>
      </c>
      <c r="B16" s="106">
        <v>2</v>
      </c>
      <c r="C16" s="106">
        <v>3</v>
      </c>
      <c r="D16" s="106"/>
      <c r="E16" s="107">
        <v>3</v>
      </c>
      <c r="F16" s="108">
        <f t="shared" si="0"/>
        <v>8</v>
      </c>
      <c r="G16" s="107">
        <v>1</v>
      </c>
    </row>
    <row r="17" spans="1:7" s="1" customFormat="1" ht="18.75" customHeight="1">
      <c r="A17" s="105" t="s">
        <v>13</v>
      </c>
      <c r="B17" s="106">
        <v>5</v>
      </c>
      <c r="C17" s="106">
        <v>58</v>
      </c>
      <c r="D17" s="106"/>
      <c r="E17" s="107">
        <v>1</v>
      </c>
      <c r="F17" s="108">
        <f t="shared" si="0"/>
        <v>64</v>
      </c>
      <c r="G17" s="107">
        <v>1</v>
      </c>
    </row>
    <row r="18" spans="1:7" s="1" customFormat="1" ht="18.75" customHeight="1">
      <c r="A18" s="105" t="s">
        <v>15</v>
      </c>
      <c r="B18" s="106"/>
      <c r="C18" s="106">
        <v>14</v>
      </c>
      <c r="D18" s="106">
        <v>1</v>
      </c>
      <c r="E18" s="107"/>
      <c r="F18" s="108"/>
      <c r="G18" s="107"/>
    </row>
    <row r="19" spans="1:7" s="1" customFormat="1" ht="18.75" customHeight="1">
      <c r="A19" s="105" t="s">
        <v>14</v>
      </c>
      <c r="B19" s="106">
        <v>2</v>
      </c>
      <c r="C19" s="106" t="s">
        <v>52</v>
      </c>
      <c r="D19" s="106"/>
      <c r="E19" s="107" t="s">
        <v>52</v>
      </c>
      <c r="F19" s="108">
        <f t="shared" si="0"/>
        <v>2</v>
      </c>
      <c r="G19" s="107"/>
    </row>
    <row r="20" spans="1:7" s="1" customFormat="1" ht="18.75" customHeight="1">
      <c r="A20" s="105" t="s">
        <v>16</v>
      </c>
      <c r="B20" s="106">
        <v>73</v>
      </c>
      <c r="C20" s="106">
        <v>1091</v>
      </c>
      <c r="D20" s="106">
        <v>16</v>
      </c>
      <c r="E20" s="107">
        <v>5</v>
      </c>
      <c r="F20" s="108">
        <f t="shared" si="0"/>
        <v>1185</v>
      </c>
      <c r="G20" s="107">
        <v>1</v>
      </c>
    </row>
    <row r="21" spans="1:7" s="1" customFormat="1" ht="18.75" customHeight="1">
      <c r="A21" s="105" t="s">
        <v>17</v>
      </c>
      <c r="B21" s="106">
        <v>5</v>
      </c>
      <c r="C21" s="106">
        <v>47</v>
      </c>
      <c r="D21" s="106"/>
      <c r="E21" s="107" t="s">
        <v>52</v>
      </c>
      <c r="F21" s="108">
        <f t="shared" si="0"/>
        <v>52</v>
      </c>
      <c r="G21" s="107" t="s">
        <v>52</v>
      </c>
    </row>
    <row r="22" spans="1:7" s="1" customFormat="1" ht="18.75" customHeight="1">
      <c r="A22" s="105" t="s">
        <v>18</v>
      </c>
      <c r="B22" s="106">
        <v>104</v>
      </c>
      <c r="C22" s="106">
        <v>1273</v>
      </c>
      <c r="D22" s="106">
        <v>21</v>
      </c>
      <c r="E22" s="107">
        <v>14</v>
      </c>
      <c r="F22" s="108">
        <f t="shared" si="0"/>
        <v>1412</v>
      </c>
      <c r="G22" s="107">
        <v>2</v>
      </c>
    </row>
    <row r="23" spans="1:7" s="1" customFormat="1" ht="18.75" customHeight="1">
      <c r="A23" s="105" t="s">
        <v>19</v>
      </c>
      <c r="B23" s="106">
        <v>1</v>
      </c>
      <c r="C23" s="106">
        <v>56</v>
      </c>
      <c r="D23" s="106"/>
      <c r="E23" s="107"/>
      <c r="F23" s="108">
        <f t="shared" si="0"/>
        <v>57</v>
      </c>
      <c r="G23" s="107" t="s">
        <v>52</v>
      </c>
    </row>
    <row r="24" spans="1:7" s="1" customFormat="1" ht="18" customHeight="1" thickBot="1">
      <c r="A24" s="105" t="s">
        <v>20</v>
      </c>
      <c r="B24" s="106">
        <v>1</v>
      </c>
      <c r="C24" s="106" t="s">
        <v>52</v>
      </c>
      <c r="D24" s="106"/>
      <c r="E24" s="107"/>
      <c r="F24" s="108">
        <f t="shared" si="0"/>
        <v>1</v>
      </c>
      <c r="G24" s="107"/>
    </row>
    <row r="25" spans="1:8" ht="12.75" thickBot="1">
      <c r="A25" s="111" t="s">
        <v>0</v>
      </c>
      <c r="B25" s="112">
        <v>1262</v>
      </c>
      <c r="C25" s="112">
        <f>SUM(C6:C24)</f>
        <v>9777</v>
      </c>
      <c r="D25" s="112">
        <f>SUM(D6:D24)</f>
        <v>505</v>
      </c>
      <c r="E25" s="113">
        <f>SUM(E6:E24)</f>
        <v>486</v>
      </c>
      <c r="F25" s="112">
        <f>SUM(B25:E25)</f>
        <v>12030</v>
      </c>
      <c r="G25" s="113">
        <f>SUM(G6:G24)</f>
        <v>219</v>
      </c>
      <c r="H25" s="1"/>
    </row>
    <row r="26" spans="1:7" ht="12">
      <c r="A26" s="17" t="s">
        <v>76</v>
      </c>
      <c r="B26" s="1"/>
      <c r="C26" s="1"/>
      <c r="D26" s="1"/>
      <c r="E26" s="1"/>
      <c r="F26" s="1"/>
      <c r="G26" s="52"/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/>
  <headerFooter>
    <oddFooter>&amp;RFonte: Tab. 1B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33" customWidth="1"/>
    <col min="2" max="2" width="29.421875" style="133" customWidth="1"/>
    <col min="3" max="3" width="14.421875" style="133" customWidth="1"/>
    <col min="4" max="4" width="10.421875" style="133" bestFit="1" customWidth="1"/>
    <col min="5" max="5" width="11.140625" style="133" customWidth="1"/>
    <col min="6" max="16384" width="9.140625" style="133" customWidth="1"/>
  </cols>
  <sheetData>
    <row r="1" s="132" customFormat="1" ht="18" customHeight="1">
      <c r="A1" s="131" t="s">
        <v>226</v>
      </c>
    </row>
    <row r="2" s="132" customFormat="1" ht="18" customHeight="1">
      <c r="A2" s="131"/>
    </row>
    <row r="3" s="132" customFormat="1" ht="18" customHeight="1">
      <c r="A3" s="131"/>
    </row>
    <row r="4" s="132" customFormat="1" ht="12.75" customHeight="1"/>
    <row r="5" ht="12.75" thickBot="1"/>
    <row r="6" spans="2:10" ht="12">
      <c r="B6" s="461" t="s">
        <v>21</v>
      </c>
      <c r="C6" s="463" t="s">
        <v>92</v>
      </c>
      <c r="D6" s="465" t="s">
        <v>93</v>
      </c>
      <c r="E6" s="466"/>
      <c r="F6" s="467"/>
      <c r="G6" s="463" t="s">
        <v>94</v>
      </c>
      <c r="H6" s="465" t="s">
        <v>95</v>
      </c>
      <c r="I6" s="466"/>
      <c r="J6" s="467"/>
    </row>
    <row r="7" spans="2:10" s="134" customFormat="1" ht="22.5">
      <c r="B7" s="462"/>
      <c r="C7" s="464"/>
      <c r="D7" s="135" t="s">
        <v>96</v>
      </c>
      <c r="E7" s="136" t="s">
        <v>97</v>
      </c>
      <c r="F7" s="137" t="s">
        <v>34</v>
      </c>
      <c r="G7" s="464"/>
      <c r="H7" s="138" t="s">
        <v>33</v>
      </c>
      <c r="I7" s="139" t="s">
        <v>32</v>
      </c>
      <c r="J7" s="140" t="s">
        <v>34</v>
      </c>
    </row>
    <row r="8" spans="2:10" ht="12">
      <c r="B8" s="141" t="s">
        <v>1</v>
      </c>
      <c r="C8" s="142">
        <v>5294</v>
      </c>
      <c r="D8" s="143">
        <v>41</v>
      </c>
      <c r="E8" s="144">
        <v>1276</v>
      </c>
      <c r="F8" s="145">
        <v>1317</v>
      </c>
      <c r="G8" s="142">
        <v>2953</v>
      </c>
      <c r="H8" s="143">
        <v>3655</v>
      </c>
      <c r="I8" s="144">
        <v>5909</v>
      </c>
      <c r="J8" s="145">
        <v>9564</v>
      </c>
    </row>
    <row r="9" spans="2:10" ht="12">
      <c r="B9" s="141" t="s">
        <v>2</v>
      </c>
      <c r="C9" s="142">
        <v>270</v>
      </c>
      <c r="D9" s="143">
        <v>1</v>
      </c>
      <c r="E9" s="144">
        <v>27</v>
      </c>
      <c r="F9" s="145">
        <v>28</v>
      </c>
      <c r="G9" s="142">
        <v>75</v>
      </c>
      <c r="H9" s="143">
        <v>46</v>
      </c>
      <c r="I9" s="144">
        <v>327</v>
      </c>
      <c r="J9" s="145">
        <v>373</v>
      </c>
    </row>
    <row r="10" spans="2:10" ht="12">
      <c r="B10" s="141" t="s">
        <v>3</v>
      </c>
      <c r="C10" s="142">
        <v>1</v>
      </c>
      <c r="D10" s="143">
        <v>0</v>
      </c>
      <c r="E10" s="144">
        <v>0</v>
      </c>
      <c r="F10" s="145">
        <v>0</v>
      </c>
      <c r="G10" s="142">
        <v>1</v>
      </c>
      <c r="H10" s="143">
        <v>1</v>
      </c>
      <c r="I10" s="144">
        <v>1</v>
      </c>
      <c r="J10" s="145">
        <v>2</v>
      </c>
    </row>
    <row r="11" spans="2:10" ht="12">
      <c r="B11" s="141" t="s">
        <v>4</v>
      </c>
      <c r="C11" s="142">
        <v>142</v>
      </c>
      <c r="D11" s="143">
        <v>3</v>
      </c>
      <c r="E11" s="144">
        <v>35</v>
      </c>
      <c r="F11" s="145">
        <v>38</v>
      </c>
      <c r="G11" s="142">
        <v>58</v>
      </c>
      <c r="H11" s="143">
        <v>174</v>
      </c>
      <c r="I11" s="144">
        <v>64</v>
      </c>
      <c r="J11" s="145">
        <v>238</v>
      </c>
    </row>
    <row r="12" spans="2:10" ht="12">
      <c r="B12" s="141" t="s">
        <v>5</v>
      </c>
      <c r="C12" s="142">
        <v>286</v>
      </c>
      <c r="D12" s="143">
        <v>1</v>
      </c>
      <c r="E12" s="144">
        <v>25</v>
      </c>
      <c r="F12" s="145">
        <v>26</v>
      </c>
      <c r="G12" s="142">
        <v>37</v>
      </c>
      <c r="H12" s="143">
        <v>253</v>
      </c>
      <c r="I12" s="144">
        <v>96</v>
      </c>
      <c r="J12" s="145">
        <v>349</v>
      </c>
    </row>
    <row r="13" spans="2:10" ht="12">
      <c r="B13" s="141" t="s">
        <v>6</v>
      </c>
      <c r="C13" s="142">
        <v>13</v>
      </c>
      <c r="D13" s="143">
        <v>0</v>
      </c>
      <c r="E13" s="144">
        <v>1</v>
      </c>
      <c r="F13" s="145">
        <v>1</v>
      </c>
      <c r="G13" s="142">
        <v>3</v>
      </c>
      <c r="H13" s="143">
        <v>6</v>
      </c>
      <c r="I13" s="144">
        <v>11</v>
      </c>
      <c r="J13" s="145">
        <v>17</v>
      </c>
    </row>
    <row r="14" spans="2:10" ht="12">
      <c r="B14" s="141" t="s">
        <v>7</v>
      </c>
      <c r="C14" s="142">
        <v>11</v>
      </c>
      <c r="D14" s="143">
        <v>0</v>
      </c>
      <c r="E14" s="144">
        <v>6</v>
      </c>
      <c r="F14" s="145">
        <v>6</v>
      </c>
      <c r="G14" s="142">
        <v>7</v>
      </c>
      <c r="H14" s="143">
        <v>10</v>
      </c>
      <c r="I14" s="144">
        <v>14</v>
      </c>
      <c r="J14" s="145">
        <v>24</v>
      </c>
    </row>
    <row r="15" spans="2:10" ht="12">
      <c r="B15" s="141" t="s">
        <v>8</v>
      </c>
      <c r="C15" s="142">
        <v>389</v>
      </c>
      <c r="D15" s="143">
        <v>1</v>
      </c>
      <c r="E15" s="144">
        <v>21</v>
      </c>
      <c r="F15" s="145">
        <v>22</v>
      </c>
      <c r="G15" s="142">
        <v>72</v>
      </c>
      <c r="H15" s="143">
        <v>376</v>
      </c>
      <c r="I15" s="144">
        <v>107</v>
      </c>
      <c r="J15" s="145">
        <v>483</v>
      </c>
    </row>
    <row r="16" spans="2:10" ht="12">
      <c r="B16" s="141" t="s">
        <v>9</v>
      </c>
      <c r="C16" s="142">
        <v>21</v>
      </c>
      <c r="D16" s="143">
        <v>0</v>
      </c>
      <c r="E16" s="144">
        <v>10</v>
      </c>
      <c r="F16" s="145">
        <v>10</v>
      </c>
      <c r="G16" s="142">
        <v>10</v>
      </c>
      <c r="H16" s="143">
        <v>26</v>
      </c>
      <c r="I16" s="144">
        <v>15</v>
      </c>
      <c r="J16" s="145">
        <v>41</v>
      </c>
    </row>
    <row r="17" spans="2:10" ht="12">
      <c r="B17" s="141" t="s">
        <v>10</v>
      </c>
      <c r="C17" s="142">
        <v>7748</v>
      </c>
      <c r="D17" s="143">
        <v>91</v>
      </c>
      <c r="E17" s="144">
        <v>2876</v>
      </c>
      <c r="F17" s="145">
        <v>2967</v>
      </c>
      <c r="G17" s="142">
        <v>3305</v>
      </c>
      <c r="H17" s="143">
        <v>9890</v>
      </c>
      <c r="I17" s="144">
        <v>4130</v>
      </c>
      <c r="J17" s="145">
        <v>14020</v>
      </c>
    </row>
    <row r="18" spans="2:10" ht="12">
      <c r="B18" s="141" t="s">
        <v>11</v>
      </c>
      <c r="C18" s="142">
        <v>1164</v>
      </c>
      <c r="D18" s="143">
        <v>12</v>
      </c>
      <c r="E18" s="144">
        <v>436</v>
      </c>
      <c r="F18" s="145">
        <v>448</v>
      </c>
      <c r="G18" s="142">
        <v>458</v>
      </c>
      <c r="H18" s="143">
        <v>1107</v>
      </c>
      <c r="I18" s="144">
        <v>963</v>
      </c>
      <c r="J18" s="145">
        <v>2070</v>
      </c>
    </row>
    <row r="19" spans="2:10" ht="12">
      <c r="B19" s="141" t="s">
        <v>12</v>
      </c>
      <c r="C19" s="142">
        <v>427</v>
      </c>
      <c r="D19" s="143">
        <v>6</v>
      </c>
      <c r="E19" s="144">
        <v>126</v>
      </c>
      <c r="F19" s="145">
        <v>132</v>
      </c>
      <c r="G19" s="142">
        <v>146</v>
      </c>
      <c r="H19" s="143">
        <v>329</v>
      </c>
      <c r="I19" s="144">
        <v>376</v>
      </c>
      <c r="J19" s="145">
        <v>705</v>
      </c>
    </row>
    <row r="20" spans="2:10" ht="12">
      <c r="B20" s="141" t="s">
        <v>13</v>
      </c>
      <c r="C20" s="142">
        <v>689</v>
      </c>
      <c r="D20" s="143">
        <v>12</v>
      </c>
      <c r="E20" s="144">
        <v>130</v>
      </c>
      <c r="F20" s="145">
        <v>142</v>
      </c>
      <c r="G20" s="142">
        <v>239</v>
      </c>
      <c r="H20" s="143">
        <v>868</v>
      </c>
      <c r="I20" s="144">
        <v>202</v>
      </c>
      <c r="J20" s="145">
        <v>1070</v>
      </c>
    </row>
    <row r="21" spans="2:10" ht="12">
      <c r="B21" s="141" t="s">
        <v>14</v>
      </c>
      <c r="C21" s="142">
        <v>7</v>
      </c>
      <c r="D21" s="143">
        <v>0</v>
      </c>
      <c r="E21" s="144">
        <v>4</v>
      </c>
      <c r="F21" s="145">
        <v>4</v>
      </c>
      <c r="G21" s="142">
        <v>20</v>
      </c>
      <c r="H21" s="143">
        <v>3</v>
      </c>
      <c r="I21" s="144">
        <v>28</v>
      </c>
      <c r="J21" s="145">
        <v>31</v>
      </c>
    </row>
    <row r="22" spans="2:10" ht="12">
      <c r="B22" s="141" t="s">
        <v>15</v>
      </c>
      <c r="C22" s="142">
        <v>57</v>
      </c>
      <c r="D22" s="143">
        <v>9</v>
      </c>
      <c r="E22" s="144">
        <v>27</v>
      </c>
      <c r="F22" s="145">
        <v>36</v>
      </c>
      <c r="G22" s="142">
        <v>27</v>
      </c>
      <c r="H22" s="143">
        <v>21</v>
      </c>
      <c r="I22" s="144">
        <v>99</v>
      </c>
      <c r="J22" s="145">
        <v>120</v>
      </c>
    </row>
    <row r="23" spans="2:10" ht="12">
      <c r="B23" s="141" t="s">
        <v>16</v>
      </c>
      <c r="C23" s="142">
        <v>4990</v>
      </c>
      <c r="D23" s="143">
        <v>63</v>
      </c>
      <c r="E23" s="144">
        <v>947</v>
      </c>
      <c r="F23" s="145">
        <v>1010</v>
      </c>
      <c r="G23" s="142">
        <v>1318</v>
      </c>
      <c r="H23" s="143">
        <v>3917</v>
      </c>
      <c r="I23" s="144">
        <v>3401</v>
      </c>
      <c r="J23" s="145">
        <v>7318</v>
      </c>
    </row>
    <row r="24" spans="2:10" ht="12">
      <c r="B24" s="141" t="s">
        <v>17</v>
      </c>
      <c r="C24" s="142">
        <v>61</v>
      </c>
      <c r="D24" s="143">
        <v>8</v>
      </c>
      <c r="E24" s="144">
        <v>6</v>
      </c>
      <c r="F24" s="145">
        <v>14</v>
      </c>
      <c r="G24" s="142">
        <v>10</v>
      </c>
      <c r="H24" s="143">
        <v>40</v>
      </c>
      <c r="I24" s="144">
        <v>45</v>
      </c>
      <c r="J24" s="145">
        <v>85</v>
      </c>
    </row>
    <row r="25" spans="2:10" ht="12">
      <c r="B25" s="141" t="s">
        <v>18</v>
      </c>
      <c r="C25" s="142">
        <v>2893</v>
      </c>
      <c r="D25" s="143">
        <v>110</v>
      </c>
      <c r="E25" s="144">
        <v>249</v>
      </c>
      <c r="F25" s="145">
        <v>359</v>
      </c>
      <c r="G25" s="142">
        <v>752</v>
      </c>
      <c r="H25" s="143">
        <v>2735</v>
      </c>
      <c r="I25" s="144">
        <v>1269</v>
      </c>
      <c r="J25" s="145">
        <v>4004</v>
      </c>
    </row>
    <row r="26" spans="2:10" ht="12">
      <c r="B26" s="141" t="s">
        <v>19</v>
      </c>
      <c r="C26" s="142">
        <v>99</v>
      </c>
      <c r="D26" s="143">
        <v>15</v>
      </c>
      <c r="E26" s="144">
        <v>22</v>
      </c>
      <c r="F26" s="145">
        <v>37</v>
      </c>
      <c r="G26" s="142">
        <v>92</v>
      </c>
      <c r="H26" s="143">
        <v>98</v>
      </c>
      <c r="I26" s="144">
        <v>130</v>
      </c>
      <c r="J26" s="145">
        <v>228</v>
      </c>
    </row>
    <row r="27" spans="2:10" ht="12.75" thickBot="1">
      <c r="B27" s="141" t="s">
        <v>20</v>
      </c>
      <c r="C27" s="142">
        <v>68</v>
      </c>
      <c r="D27" s="143">
        <v>0</v>
      </c>
      <c r="E27" s="144">
        <v>1</v>
      </c>
      <c r="F27" s="145">
        <v>1</v>
      </c>
      <c r="G27" s="142">
        <v>139</v>
      </c>
      <c r="H27" s="143">
        <v>55</v>
      </c>
      <c r="I27" s="144">
        <v>153</v>
      </c>
      <c r="J27" s="145">
        <v>208</v>
      </c>
    </row>
    <row r="28" spans="2:10" ht="12.75" thickBot="1">
      <c r="B28" s="146" t="s">
        <v>0</v>
      </c>
      <c r="C28" s="147">
        <v>24630</v>
      </c>
      <c r="D28" s="148">
        <v>373</v>
      </c>
      <c r="E28" s="149">
        <v>6225</v>
      </c>
      <c r="F28" s="150">
        <v>6598</v>
      </c>
      <c r="G28" s="147">
        <v>9722</v>
      </c>
      <c r="H28" s="148">
        <v>23610</v>
      </c>
      <c r="I28" s="149">
        <v>17340</v>
      </c>
      <c r="J28" s="150">
        <v>40950</v>
      </c>
    </row>
    <row r="29" ht="12">
      <c r="B29" s="151" t="s">
        <v>98</v>
      </c>
    </row>
    <row r="30" ht="12">
      <c r="B30" s="17" t="s">
        <v>210</v>
      </c>
    </row>
    <row r="31" ht="12">
      <c r="B31" s="152"/>
    </row>
  </sheetData>
  <sheetProtection/>
  <mergeCells count="5">
    <mergeCell ref="B6:B7"/>
    <mergeCell ref="C6:C7"/>
    <mergeCell ref="D6:F6"/>
    <mergeCell ref="G6:G7"/>
    <mergeCell ref="H6:J6"/>
  </mergeCells>
  <printOptions/>
  <pageMargins left="0.7" right="0.7" top="0.75" bottom="0.75" header="0.3" footer="0.3"/>
  <pageSetup horizontalDpi="600" verticalDpi="600" orientation="landscape" paperSize="9"/>
  <headerFooter alignWithMargins="0">
    <oddFooter>&amp;RFonte: Tab. 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33" customWidth="1"/>
    <col min="2" max="2" width="29.421875" style="133" customWidth="1"/>
    <col min="3" max="3" width="14.421875" style="133" customWidth="1"/>
    <col min="4" max="4" width="10.421875" style="133" bestFit="1" customWidth="1"/>
    <col min="5" max="5" width="11.140625" style="133" customWidth="1"/>
    <col min="6" max="16384" width="9.140625" style="133" customWidth="1"/>
  </cols>
  <sheetData>
    <row r="1" s="132" customFormat="1" ht="18" customHeight="1">
      <c r="A1" s="154" t="s">
        <v>227</v>
      </c>
    </row>
    <row r="2" s="132" customFormat="1" ht="18" customHeight="1">
      <c r="A2" s="131"/>
    </row>
    <row r="3" s="132" customFormat="1" ht="18" customHeight="1">
      <c r="A3" s="131"/>
    </row>
    <row r="4" s="132" customFormat="1" ht="12.75" customHeight="1"/>
    <row r="5" ht="12.75" thickBot="1"/>
    <row r="6" spans="2:10" ht="12">
      <c r="B6" s="461" t="s">
        <v>21</v>
      </c>
      <c r="C6" s="463" t="s">
        <v>99</v>
      </c>
      <c r="D6" s="465" t="s">
        <v>93</v>
      </c>
      <c r="E6" s="466"/>
      <c r="F6" s="467"/>
      <c r="G6" s="463" t="s">
        <v>94</v>
      </c>
      <c r="H6" s="465" t="s">
        <v>100</v>
      </c>
      <c r="I6" s="466"/>
      <c r="J6" s="467"/>
    </row>
    <row r="7" spans="2:10" s="134" customFormat="1" ht="22.5">
      <c r="B7" s="462"/>
      <c r="C7" s="464"/>
      <c r="D7" s="135" t="s">
        <v>96</v>
      </c>
      <c r="E7" s="136" t="s">
        <v>97</v>
      </c>
      <c r="F7" s="137" t="s">
        <v>34</v>
      </c>
      <c r="G7" s="464"/>
      <c r="H7" s="138" t="s">
        <v>33</v>
      </c>
      <c r="I7" s="139" t="s">
        <v>32</v>
      </c>
      <c r="J7" s="140" t="s">
        <v>34</v>
      </c>
    </row>
    <row r="8" spans="2:10" ht="12">
      <c r="B8" s="141" t="s">
        <v>1</v>
      </c>
      <c r="C8" s="142">
        <v>7367</v>
      </c>
      <c r="D8" s="143">
        <v>99</v>
      </c>
      <c r="E8" s="144">
        <v>1113</v>
      </c>
      <c r="F8" s="145">
        <v>1212</v>
      </c>
      <c r="G8" s="142">
        <v>1874</v>
      </c>
      <c r="H8" s="143">
        <v>6198</v>
      </c>
      <c r="I8" s="144">
        <v>4255</v>
      </c>
      <c r="J8" s="145">
        <v>10453</v>
      </c>
    </row>
    <row r="9" spans="2:10" ht="12">
      <c r="B9" s="141" t="s">
        <v>2</v>
      </c>
      <c r="C9" s="142">
        <v>156</v>
      </c>
      <c r="D9" s="143">
        <v>2</v>
      </c>
      <c r="E9" s="144">
        <v>25</v>
      </c>
      <c r="F9" s="145">
        <v>27</v>
      </c>
      <c r="G9" s="142">
        <v>42</v>
      </c>
      <c r="H9" s="143">
        <v>112</v>
      </c>
      <c r="I9" s="144">
        <v>113</v>
      </c>
      <c r="J9" s="145">
        <v>225</v>
      </c>
    </row>
    <row r="10" spans="2:10" ht="12">
      <c r="B10" s="141" t="s">
        <v>3</v>
      </c>
      <c r="C10" s="142">
        <v>6</v>
      </c>
      <c r="D10" s="143">
        <v>0</v>
      </c>
      <c r="E10" s="144">
        <v>0</v>
      </c>
      <c r="F10" s="145">
        <v>0</v>
      </c>
      <c r="G10" s="142">
        <v>3</v>
      </c>
      <c r="H10" s="143">
        <v>3</v>
      </c>
      <c r="I10" s="144">
        <v>6</v>
      </c>
      <c r="J10" s="145">
        <v>9</v>
      </c>
    </row>
    <row r="11" spans="2:10" ht="12">
      <c r="B11" s="141" t="s">
        <v>4</v>
      </c>
      <c r="C11" s="142">
        <v>272</v>
      </c>
      <c r="D11" s="143">
        <v>2</v>
      </c>
      <c r="E11" s="144">
        <v>41</v>
      </c>
      <c r="F11" s="145">
        <v>43</v>
      </c>
      <c r="G11" s="142">
        <v>96</v>
      </c>
      <c r="H11" s="143">
        <v>337</v>
      </c>
      <c r="I11" s="144">
        <v>74</v>
      </c>
      <c r="J11" s="145">
        <v>411</v>
      </c>
    </row>
    <row r="12" spans="2:10" ht="12">
      <c r="B12" s="141" t="s">
        <v>5</v>
      </c>
      <c r="C12" s="142">
        <v>241</v>
      </c>
      <c r="D12" s="143">
        <v>5</v>
      </c>
      <c r="E12" s="144">
        <v>25</v>
      </c>
      <c r="F12" s="145">
        <v>30</v>
      </c>
      <c r="G12" s="142">
        <v>58</v>
      </c>
      <c r="H12" s="143">
        <v>267</v>
      </c>
      <c r="I12" s="144">
        <v>62</v>
      </c>
      <c r="J12" s="145">
        <v>329</v>
      </c>
    </row>
    <row r="13" spans="2:10" ht="12">
      <c r="B13" s="141" t="s">
        <v>6</v>
      </c>
      <c r="C13" s="142">
        <v>0</v>
      </c>
      <c r="D13" s="143">
        <v>0</v>
      </c>
      <c r="E13" s="144">
        <v>1</v>
      </c>
      <c r="F13" s="145">
        <v>1</v>
      </c>
      <c r="G13" s="142">
        <v>4</v>
      </c>
      <c r="H13" s="143">
        <v>2</v>
      </c>
      <c r="I13" s="144">
        <v>3</v>
      </c>
      <c r="J13" s="145">
        <v>5</v>
      </c>
    </row>
    <row r="14" spans="2:10" ht="12">
      <c r="B14" s="141" t="s">
        <v>7</v>
      </c>
      <c r="C14" s="142">
        <v>44</v>
      </c>
      <c r="D14" s="143">
        <v>0</v>
      </c>
      <c r="E14" s="144">
        <v>7</v>
      </c>
      <c r="F14" s="145">
        <v>7</v>
      </c>
      <c r="G14" s="142">
        <v>7</v>
      </c>
      <c r="H14" s="143">
        <v>31</v>
      </c>
      <c r="I14" s="144">
        <v>27</v>
      </c>
      <c r="J14" s="145">
        <v>58</v>
      </c>
    </row>
    <row r="15" spans="2:10" ht="12">
      <c r="B15" s="141" t="s">
        <v>8</v>
      </c>
      <c r="C15" s="142">
        <v>233</v>
      </c>
      <c r="D15" s="143">
        <v>4</v>
      </c>
      <c r="E15" s="144">
        <v>18</v>
      </c>
      <c r="F15" s="145">
        <v>22</v>
      </c>
      <c r="G15" s="142">
        <v>88</v>
      </c>
      <c r="H15" s="143">
        <v>292</v>
      </c>
      <c r="I15" s="144">
        <v>51</v>
      </c>
      <c r="J15" s="145">
        <v>343</v>
      </c>
    </row>
    <row r="16" spans="2:10" ht="12">
      <c r="B16" s="141" t="s">
        <v>9</v>
      </c>
      <c r="C16" s="142">
        <v>24</v>
      </c>
      <c r="D16" s="143">
        <v>0</v>
      </c>
      <c r="E16" s="144">
        <v>6</v>
      </c>
      <c r="F16" s="145">
        <v>6</v>
      </c>
      <c r="G16" s="142">
        <v>11</v>
      </c>
      <c r="H16" s="143">
        <v>27</v>
      </c>
      <c r="I16" s="144">
        <v>14</v>
      </c>
      <c r="J16" s="145">
        <v>41</v>
      </c>
    </row>
    <row r="17" spans="2:10" ht="12">
      <c r="B17" s="141" t="s">
        <v>10</v>
      </c>
      <c r="C17" s="142">
        <v>11809</v>
      </c>
      <c r="D17" s="143">
        <v>147</v>
      </c>
      <c r="E17" s="144">
        <v>2490</v>
      </c>
      <c r="F17" s="145">
        <v>2637</v>
      </c>
      <c r="G17" s="142">
        <v>2529</v>
      </c>
      <c r="H17" s="143">
        <v>12332</v>
      </c>
      <c r="I17" s="144">
        <v>4643</v>
      </c>
      <c r="J17" s="145">
        <v>16975</v>
      </c>
    </row>
    <row r="18" spans="2:10" ht="12">
      <c r="B18" s="141" t="s">
        <v>11</v>
      </c>
      <c r="C18" s="142">
        <v>1647</v>
      </c>
      <c r="D18" s="143">
        <v>36</v>
      </c>
      <c r="E18" s="144">
        <v>382</v>
      </c>
      <c r="F18" s="145">
        <v>418</v>
      </c>
      <c r="G18" s="142">
        <v>347</v>
      </c>
      <c r="H18" s="143">
        <v>1500</v>
      </c>
      <c r="I18" s="144">
        <v>912</v>
      </c>
      <c r="J18" s="145">
        <v>2412</v>
      </c>
    </row>
    <row r="19" spans="2:10" ht="12">
      <c r="B19" s="141" t="s">
        <v>12</v>
      </c>
      <c r="C19" s="142">
        <v>297</v>
      </c>
      <c r="D19" s="143">
        <v>1</v>
      </c>
      <c r="E19" s="144">
        <v>101</v>
      </c>
      <c r="F19" s="145">
        <v>102</v>
      </c>
      <c r="G19" s="142">
        <v>107</v>
      </c>
      <c r="H19" s="143">
        <v>313</v>
      </c>
      <c r="I19" s="144">
        <v>193</v>
      </c>
      <c r="J19" s="145">
        <v>506</v>
      </c>
    </row>
    <row r="20" spans="2:10" ht="12">
      <c r="B20" s="141" t="s">
        <v>13</v>
      </c>
      <c r="C20" s="142">
        <v>835</v>
      </c>
      <c r="D20" s="143">
        <v>29</v>
      </c>
      <c r="E20" s="144">
        <v>128</v>
      </c>
      <c r="F20" s="145">
        <v>157</v>
      </c>
      <c r="G20" s="142">
        <v>187</v>
      </c>
      <c r="H20" s="143">
        <v>944</v>
      </c>
      <c r="I20" s="144">
        <v>235</v>
      </c>
      <c r="J20" s="145">
        <v>1179</v>
      </c>
    </row>
    <row r="21" spans="2:10" ht="12">
      <c r="B21" s="141" t="s">
        <v>14</v>
      </c>
      <c r="C21" s="142">
        <v>12</v>
      </c>
      <c r="D21" s="143">
        <v>1</v>
      </c>
      <c r="E21" s="144">
        <v>2</v>
      </c>
      <c r="F21" s="145">
        <v>3</v>
      </c>
      <c r="G21" s="142">
        <v>22</v>
      </c>
      <c r="H21" s="143">
        <v>4</v>
      </c>
      <c r="I21" s="144">
        <v>33</v>
      </c>
      <c r="J21" s="145">
        <v>37</v>
      </c>
    </row>
    <row r="22" spans="2:10" ht="12">
      <c r="B22" s="141" t="s">
        <v>15</v>
      </c>
      <c r="C22" s="142">
        <v>46</v>
      </c>
      <c r="D22" s="143">
        <v>1</v>
      </c>
      <c r="E22" s="144">
        <v>28</v>
      </c>
      <c r="F22" s="145">
        <v>29</v>
      </c>
      <c r="G22" s="142">
        <v>25</v>
      </c>
      <c r="H22" s="143">
        <v>36</v>
      </c>
      <c r="I22" s="144">
        <v>64</v>
      </c>
      <c r="J22" s="145">
        <v>100</v>
      </c>
    </row>
    <row r="23" spans="2:10" ht="12">
      <c r="B23" s="141" t="s">
        <v>16</v>
      </c>
      <c r="C23" s="142">
        <v>4796</v>
      </c>
      <c r="D23" s="143">
        <v>135</v>
      </c>
      <c r="E23" s="144">
        <v>833</v>
      </c>
      <c r="F23" s="145">
        <v>968</v>
      </c>
      <c r="G23" s="142">
        <v>702</v>
      </c>
      <c r="H23" s="143">
        <v>4091</v>
      </c>
      <c r="I23" s="144">
        <v>2375</v>
      </c>
      <c r="J23" s="145">
        <v>6466</v>
      </c>
    </row>
    <row r="24" spans="2:10" ht="12">
      <c r="B24" s="141" t="s">
        <v>17</v>
      </c>
      <c r="C24" s="142">
        <v>14</v>
      </c>
      <c r="D24" s="143">
        <v>2</v>
      </c>
      <c r="E24" s="144">
        <v>10</v>
      </c>
      <c r="F24" s="145">
        <v>12</v>
      </c>
      <c r="G24" s="142">
        <v>10</v>
      </c>
      <c r="H24" s="143">
        <v>12</v>
      </c>
      <c r="I24" s="144">
        <v>24</v>
      </c>
      <c r="J24" s="145">
        <v>36</v>
      </c>
    </row>
    <row r="25" spans="2:10" ht="12">
      <c r="B25" s="141" t="s">
        <v>18</v>
      </c>
      <c r="C25" s="142">
        <v>1815</v>
      </c>
      <c r="D25" s="143">
        <v>78</v>
      </c>
      <c r="E25" s="144">
        <v>269</v>
      </c>
      <c r="F25" s="145">
        <v>347</v>
      </c>
      <c r="G25" s="142">
        <v>225</v>
      </c>
      <c r="H25" s="143">
        <v>1623</v>
      </c>
      <c r="I25" s="144">
        <v>764</v>
      </c>
      <c r="J25" s="145">
        <v>2387</v>
      </c>
    </row>
    <row r="26" spans="2:10" ht="12">
      <c r="B26" s="141" t="s">
        <v>19</v>
      </c>
      <c r="C26" s="142">
        <v>51</v>
      </c>
      <c r="D26" s="143">
        <v>5</v>
      </c>
      <c r="E26" s="144">
        <v>22</v>
      </c>
      <c r="F26" s="145">
        <v>27</v>
      </c>
      <c r="G26" s="142">
        <v>47</v>
      </c>
      <c r="H26" s="143">
        <v>70</v>
      </c>
      <c r="I26" s="144">
        <v>55</v>
      </c>
      <c r="J26" s="145">
        <v>125</v>
      </c>
    </row>
    <row r="27" spans="2:10" ht="12.75" thickBot="1">
      <c r="B27" s="141" t="s">
        <v>20</v>
      </c>
      <c r="C27" s="142">
        <v>11</v>
      </c>
      <c r="D27" s="143">
        <v>1</v>
      </c>
      <c r="E27" s="144">
        <v>0</v>
      </c>
      <c r="F27" s="145">
        <v>1</v>
      </c>
      <c r="G27" s="142">
        <v>85</v>
      </c>
      <c r="H27" s="143">
        <v>26</v>
      </c>
      <c r="I27" s="144">
        <v>71</v>
      </c>
      <c r="J27" s="145">
        <v>97</v>
      </c>
    </row>
    <row r="28" spans="2:10" ht="12.75" thickBot="1">
      <c r="B28" s="353" t="s">
        <v>0</v>
      </c>
      <c r="C28" s="147">
        <v>29676</v>
      </c>
      <c r="D28" s="148">
        <v>548</v>
      </c>
      <c r="E28" s="149">
        <v>5501</v>
      </c>
      <c r="F28" s="150">
        <v>6049</v>
      </c>
      <c r="G28" s="147">
        <v>6469</v>
      </c>
      <c r="H28" s="148">
        <v>28220</v>
      </c>
      <c r="I28" s="149">
        <v>13974</v>
      </c>
      <c r="J28" s="150">
        <v>42194</v>
      </c>
    </row>
    <row r="29" ht="12">
      <c r="B29" s="151" t="s">
        <v>101</v>
      </c>
    </row>
    <row r="30" ht="12">
      <c r="B30" s="17" t="s">
        <v>210</v>
      </c>
    </row>
    <row r="31" ht="12">
      <c r="B31" s="152"/>
    </row>
  </sheetData>
  <sheetProtection/>
  <mergeCells count="5">
    <mergeCell ref="B6:B7"/>
    <mergeCell ref="C6:C7"/>
    <mergeCell ref="D6:F6"/>
    <mergeCell ref="G6:G7"/>
    <mergeCell ref="H6:J6"/>
  </mergeCells>
  <printOptions/>
  <pageMargins left="0.7" right="0.7" top="0.75" bottom="0.75" header="0.3" footer="0.3"/>
  <pageSetup horizontalDpi="600" verticalDpi="600" orientation="landscape" paperSize="9"/>
  <headerFooter alignWithMargins="0">
    <oddFooter>&amp;RFonte: Tab. 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6.57421875" style="0" customWidth="1"/>
    <col min="2" max="13" width="9.421875" style="0" customWidth="1"/>
    <col min="14" max="14" width="4.57421875" style="0" customWidth="1"/>
  </cols>
  <sheetData>
    <row r="1" spans="1:13" s="153" customFormat="1" ht="32.25" customHeight="1">
      <c r="A1" s="468" t="s">
        <v>228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13" s="1" customFormat="1" ht="17.25" customHeight="1">
      <c r="A2" s="469" t="s">
        <v>102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1:12" s="1" customFormat="1" ht="17.25" customHeight="1" thickBo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60"/>
    </row>
    <row r="4" spans="1:13" s="1" customFormat="1" ht="17.25" customHeight="1">
      <c r="A4" s="456" t="s">
        <v>21</v>
      </c>
      <c r="B4" s="460" t="s">
        <v>74</v>
      </c>
      <c r="C4" s="460"/>
      <c r="D4" s="411"/>
      <c r="E4" s="460" t="s">
        <v>75</v>
      </c>
      <c r="F4" s="460"/>
      <c r="G4" s="411"/>
      <c r="H4" s="460" t="s">
        <v>103</v>
      </c>
      <c r="I4" s="460"/>
      <c r="J4" s="411"/>
      <c r="K4" s="460" t="s">
        <v>0</v>
      </c>
      <c r="L4" s="460"/>
      <c r="M4" s="411"/>
    </row>
    <row r="5" spans="1:13" s="1" customFormat="1" ht="17.25" customHeight="1" thickBot="1">
      <c r="A5" s="457"/>
      <c r="B5" s="391"/>
      <c r="C5" s="391"/>
      <c r="D5" s="402"/>
      <c r="E5" s="391"/>
      <c r="F5" s="391"/>
      <c r="G5" s="402"/>
      <c r="H5" s="391"/>
      <c r="I5" s="391"/>
      <c r="J5" s="402"/>
      <c r="K5" s="391"/>
      <c r="L5" s="391"/>
      <c r="M5" s="402"/>
    </row>
    <row r="6" spans="1:13" s="1" customFormat="1" ht="15.75" customHeight="1" thickBot="1">
      <c r="A6" s="458"/>
      <c r="B6" s="95" t="s">
        <v>32</v>
      </c>
      <c r="C6" s="95" t="s">
        <v>33</v>
      </c>
      <c r="D6" s="96" t="s">
        <v>34</v>
      </c>
      <c r="E6" s="95" t="s">
        <v>32</v>
      </c>
      <c r="F6" s="95" t="s">
        <v>33</v>
      </c>
      <c r="G6" s="96" t="s">
        <v>34</v>
      </c>
      <c r="H6" s="95" t="s">
        <v>32</v>
      </c>
      <c r="I6" s="95" t="s">
        <v>33</v>
      </c>
      <c r="J6" s="96" t="s">
        <v>34</v>
      </c>
      <c r="K6" s="95" t="s">
        <v>32</v>
      </c>
      <c r="L6" s="95" t="s">
        <v>33</v>
      </c>
      <c r="M6" s="96" t="s">
        <v>34</v>
      </c>
    </row>
    <row r="7" spans="1:13" s="1" customFormat="1" ht="18" customHeight="1">
      <c r="A7" s="109" t="s">
        <v>1</v>
      </c>
      <c r="B7" s="49">
        <v>4575</v>
      </c>
      <c r="C7" s="49">
        <v>3632</v>
      </c>
      <c r="D7" s="49">
        <v>8207</v>
      </c>
      <c r="E7" s="49">
        <v>363</v>
      </c>
      <c r="F7" s="49">
        <v>412</v>
      </c>
      <c r="G7" s="49">
        <v>775</v>
      </c>
      <c r="H7" s="49">
        <v>2203</v>
      </c>
      <c r="I7" s="49">
        <v>1590</v>
      </c>
      <c r="J7" s="50">
        <v>3793</v>
      </c>
      <c r="K7" s="49">
        <f>B7+E7+H7</f>
        <v>7141</v>
      </c>
      <c r="L7" s="49">
        <f>C7+F7+I7</f>
        <v>5634</v>
      </c>
      <c r="M7" s="50">
        <f>SUM(K7:L7)</f>
        <v>12775</v>
      </c>
    </row>
    <row r="8" spans="1:13" s="1" customFormat="1" ht="18" customHeight="1">
      <c r="A8" s="109" t="s">
        <v>3</v>
      </c>
      <c r="B8" s="49">
        <v>19</v>
      </c>
      <c r="C8" s="49">
        <v>13</v>
      </c>
      <c r="D8" s="49">
        <v>32</v>
      </c>
      <c r="E8" s="49">
        <v>0</v>
      </c>
      <c r="F8" s="49">
        <v>0</v>
      </c>
      <c r="G8" s="49">
        <v>0</v>
      </c>
      <c r="H8" s="49">
        <v>25</v>
      </c>
      <c r="I8" s="49">
        <v>14</v>
      </c>
      <c r="J8" s="50">
        <v>39</v>
      </c>
      <c r="K8" s="49">
        <f aca="true" t="shared" si="0" ref="K8:L26">B8+E8+H8</f>
        <v>44</v>
      </c>
      <c r="L8" s="49">
        <f t="shared" si="0"/>
        <v>27</v>
      </c>
      <c r="M8" s="50">
        <f aca="true" t="shared" si="1" ref="M8:M26">SUM(K8:L8)</f>
        <v>71</v>
      </c>
    </row>
    <row r="9" spans="1:13" s="1" customFormat="1" ht="18" customHeight="1">
      <c r="A9" s="109" t="s">
        <v>4</v>
      </c>
      <c r="B9" s="49">
        <v>30</v>
      </c>
      <c r="C9" s="49">
        <v>98</v>
      </c>
      <c r="D9" s="49">
        <v>128</v>
      </c>
      <c r="E9" s="49">
        <v>8</v>
      </c>
      <c r="F9" s="49">
        <v>17</v>
      </c>
      <c r="G9" s="49">
        <v>25</v>
      </c>
      <c r="H9" s="49">
        <v>16</v>
      </c>
      <c r="I9" s="49">
        <v>35</v>
      </c>
      <c r="J9" s="50">
        <v>51</v>
      </c>
      <c r="K9" s="49">
        <f t="shared" si="0"/>
        <v>54</v>
      </c>
      <c r="L9" s="49">
        <f t="shared" si="0"/>
        <v>150</v>
      </c>
      <c r="M9" s="50">
        <f t="shared" si="1"/>
        <v>204</v>
      </c>
    </row>
    <row r="10" spans="1:13" s="1" customFormat="1" ht="18" customHeight="1">
      <c r="A10" s="109" t="s">
        <v>5</v>
      </c>
      <c r="B10" s="49">
        <v>172</v>
      </c>
      <c r="C10" s="49">
        <v>493</v>
      </c>
      <c r="D10" s="49">
        <v>665</v>
      </c>
      <c r="E10" s="49">
        <v>11</v>
      </c>
      <c r="F10" s="49">
        <v>24</v>
      </c>
      <c r="G10" s="49">
        <v>35</v>
      </c>
      <c r="H10" s="49">
        <v>111</v>
      </c>
      <c r="I10" s="49">
        <v>378</v>
      </c>
      <c r="J10" s="50">
        <v>489</v>
      </c>
      <c r="K10" s="49">
        <f t="shared" si="0"/>
        <v>294</v>
      </c>
      <c r="L10" s="49">
        <f t="shared" si="0"/>
        <v>895</v>
      </c>
      <c r="M10" s="50">
        <f t="shared" si="1"/>
        <v>1189</v>
      </c>
    </row>
    <row r="11" spans="1:13" s="1" customFormat="1" ht="18" customHeight="1">
      <c r="A11" s="109" t="s">
        <v>6</v>
      </c>
      <c r="B11" s="49">
        <v>7</v>
      </c>
      <c r="C11" s="49">
        <v>16</v>
      </c>
      <c r="D11" s="49">
        <v>23</v>
      </c>
      <c r="E11" s="49">
        <v>0</v>
      </c>
      <c r="F11" s="49">
        <v>1</v>
      </c>
      <c r="G11" s="49">
        <v>1</v>
      </c>
      <c r="H11" s="49">
        <v>6</v>
      </c>
      <c r="I11" s="49">
        <v>12</v>
      </c>
      <c r="J11" s="50">
        <v>18</v>
      </c>
      <c r="K11" s="49">
        <f t="shared" si="0"/>
        <v>13</v>
      </c>
      <c r="L11" s="49">
        <f t="shared" si="0"/>
        <v>29</v>
      </c>
      <c r="M11" s="50">
        <f t="shared" si="1"/>
        <v>42</v>
      </c>
    </row>
    <row r="12" spans="1:13" s="1" customFormat="1" ht="18" customHeight="1">
      <c r="A12" s="109" t="s">
        <v>7</v>
      </c>
      <c r="B12" s="49">
        <v>41</v>
      </c>
      <c r="C12" s="49">
        <v>61</v>
      </c>
      <c r="D12" s="49">
        <v>102</v>
      </c>
      <c r="E12" s="49">
        <v>4</v>
      </c>
      <c r="F12" s="49">
        <v>3</v>
      </c>
      <c r="G12" s="49">
        <v>7</v>
      </c>
      <c r="H12" s="49">
        <v>25</v>
      </c>
      <c r="I12" s="49">
        <v>10</v>
      </c>
      <c r="J12" s="50">
        <v>35</v>
      </c>
      <c r="K12" s="49">
        <f t="shared" si="0"/>
        <v>70</v>
      </c>
      <c r="L12" s="49">
        <f t="shared" si="0"/>
        <v>74</v>
      </c>
      <c r="M12" s="50">
        <f t="shared" si="1"/>
        <v>144</v>
      </c>
    </row>
    <row r="13" spans="1:13" s="1" customFormat="1" ht="18" customHeight="1">
      <c r="A13" s="109" t="s">
        <v>8</v>
      </c>
      <c r="B13" s="49">
        <v>41</v>
      </c>
      <c r="C13" s="49">
        <v>229</v>
      </c>
      <c r="D13" s="49">
        <v>270</v>
      </c>
      <c r="E13" s="49">
        <v>6</v>
      </c>
      <c r="F13" s="49">
        <v>38</v>
      </c>
      <c r="G13" s="49">
        <v>44</v>
      </c>
      <c r="H13" s="49">
        <v>57</v>
      </c>
      <c r="I13" s="49">
        <v>201</v>
      </c>
      <c r="J13" s="50">
        <v>258</v>
      </c>
      <c r="K13" s="49">
        <f t="shared" si="0"/>
        <v>104</v>
      </c>
      <c r="L13" s="49">
        <f t="shared" si="0"/>
        <v>468</v>
      </c>
      <c r="M13" s="50">
        <f t="shared" si="1"/>
        <v>572</v>
      </c>
    </row>
    <row r="14" spans="1:13" s="1" customFormat="1" ht="18" customHeight="1">
      <c r="A14" s="109" t="s">
        <v>9</v>
      </c>
      <c r="B14" s="49">
        <v>30</v>
      </c>
      <c r="C14" s="49">
        <v>91</v>
      </c>
      <c r="D14" s="49">
        <v>121</v>
      </c>
      <c r="E14" s="49">
        <v>3</v>
      </c>
      <c r="F14" s="49">
        <v>0</v>
      </c>
      <c r="G14" s="49">
        <v>3</v>
      </c>
      <c r="H14" s="49">
        <v>5</v>
      </c>
      <c r="I14" s="49">
        <v>5</v>
      </c>
      <c r="J14" s="50">
        <v>10</v>
      </c>
      <c r="K14" s="49">
        <f t="shared" si="0"/>
        <v>38</v>
      </c>
      <c r="L14" s="49">
        <f t="shared" si="0"/>
        <v>96</v>
      </c>
      <c r="M14" s="50">
        <f t="shared" si="1"/>
        <v>134</v>
      </c>
    </row>
    <row r="15" spans="1:13" s="1" customFormat="1" ht="18" customHeight="1">
      <c r="A15" s="109" t="s">
        <v>10</v>
      </c>
      <c r="B15" s="49">
        <v>4484</v>
      </c>
      <c r="C15" s="49">
        <v>15149</v>
      </c>
      <c r="D15" s="49">
        <v>19633</v>
      </c>
      <c r="E15" s="49">
        <v>410</v>
      </c>
      <c r="F15" s="49">
        <v>1209</v>
      </c>
      <c r="G15" s="49">
        <v>1619</v>
      </c>
      <c r="H15" s="49">
        <v>239</v>
      </c>
      <c r="I15" s="49">
        <v>522</v>
      </c>
      <c r="J15" s="50">
        <v>761</v>
      </c>
      <c r="K15" s="49">
        <f t="shared" si="0"/>
        <v>5133</v>
      </c>
      <c r="L15" s="49">
        <f t="shared" si="0"/>
        <v>16880</v>
      </c>
      <c r="M15" s="50">
        <f t="shared" si="1"/>
        <v>22013</v>
      </c>
    </row>
    <row r="16" spans="1:13" s="1" customFormat="1" ht="18" customHeight="1">
      <c r="A16" s="109" t="s">
        <v>11</v>
      </c>
      <c r="B16" s="49">
        <v>1385</v>
      </c>
      <c r="C16" s="49">
        <v>1945</v>
      </c>
      <c r="D16" s="49">
        <v>3330</v>
      </c>
      <c r="E16" s="49">
        <v>115</v>
      </c>
      <c r="F16" s="49">
        <v>195</v>
      </c>
      <c r="G16" s="49">
        <v>310</v>
      </c>
      <c r="H16" s="49">
        <v>168</v>
      </c>
      <c r="I16" s="49">
        <v>264</v>
      </c>
      <c r="J16" s="50">
        <v>432</v>
      </c>
      <c r="K16" s="49">
        <f t="shared" si="0"/>
        <v>1668</v>
      </c>
      <c r="L16" s="49">
        <f t="shared" si="0"/>
        <v>2404</v>
      </c>
      <c r="M16" s="50">
        <f t="shared" si="1"/>
        <v>4072</v>
      </c>
    </row>
    <row r="17" spans="1:13" s="1" customFormat="1" ht="18" customHeight="1">
      <c r="A17" s="109" t="s">
        <v>12</v>
      </c>
      <c r="B17" s="49">
        <v>18</v>
      </c>
      <c r="C17" s="49">
        <v>16</v>
      </c>
      <c r="D17" s="49">
        <v>34</v>
      </c>
      <c r="E17" s="49">
        <v>5</v>
      </c>
      <c r="F17" s="49">
        <v>0</v>
      </c>
      <c r="G17" s="49">
        <v>5</v>
      </c>
      <c r="H17" s="49">
        <v>11</v>
      </c>
      <c r="I17" s="49">
        <v>1</v>
      </c>
      <c r="J17" s="50">
        <v>12</v>
      </c>
      <c r="K17" s="49">
        <f t="shared" si="0"/>
        <v>34</v>
      </c>
      <c r="L17" s="49">
        <f t="shared" si="0"/>
        <v>17</v>
      </c>
      <c r="M17" s="50">
        <f t="shared" si="1"/>
        <v>51</v>
      </c>
    </row>
    <row r="18" spans="1:13" s="1" customFormat="1" ht="18" customHeight="1">
      <c r="A18" s="109" t="s">
        <v>13</v>
      </c>
      <c r="B18" s="49">
        <v>734</v>
      </c>
      <c r="C18" s="49">
        <v>1869</v>
      </c>
      <c r="D18" s="49">
        <v>2603</v>
      </c>
      <c r="E18" s="49">
        <v>81</v>
      </c>
      <c r="F18" s="49">
        <v>188</v>
      </c>
      <c r="G18" s="49">
        <v>269</v>
      </c>
      <c r="H18" s="49">
        <v>132</v>
      </c>
      <c r="I18" s="49">
        <v>245</v>
      </c>
      <c r="J18" s="50">
        <v>377</v>
      </c>
      <c r="K18" s="49">
        <f t="shared" si="0"/>
        <v>947</v>
      </c>
      <c r="L18" s="49">
        <f t="shared" si="0"/>
        <v>2302</v>
      </c>
      <c r="M18" s="50">
        <f t="shared" si="1"/>
        <v>3249</v>
      </c>
    </row>
    <row r="19" spans="1:13" s="1" customFormat="1" ht="18" customHeight="1">
      <c r="A19" s="109" t="s">
        <v>14</v>
      </c>
      <c r="B19" s="49">
        <v>14</v>
      </c>
      <c r="C19" s="49">
        <v>7</v>
      </c>
      <c r="D19" s="49">
        <v>21</v>
      </c>
      <c r="E19" s="49">
        <v>3</v>
      </c>
      <c r="F19" s="49">
        <v>0</v>
      </c>
      <c r="G19" s="49">
        <v>3</v>
      </c>
      <c r="H19" s="49">
        <v>22</v>
      </c>
      <c r="I19" s="49">
        <v>17</v>
      </c>
      <c r="J19" s="50">
        <v>39</v>
      </c>
      <c r="K19" s="49">
        <f t="shared" si="0"/>
        <v>39</v>
      </c>
      <c r="L19" s="49">
        <f t="shared" si="0"/>
        <v>24</v>
      </c>
      <c r="M19" s="50">
        <f t="shared" si="1"/>
        <v>63</v>
      </c>
    </row>
    <row r="20" spans="1:13" s="1" customFormat="1" ht="18" customHeight="1">
      <c r="A20" s="109" t="s">
        <v>15</v>
      </c>
      <c r="B20" s="49">
        <v>41</v>
      </c>
      <c r="C20" s="49">
        <v>10</v>
      </c>
      <c r="D20" s="49">
        <v>51</v>
      </c>
      <c r="E20" s="49">
        <v>0</v>
      </c>
      <c r="F20" s="49">
        <v>2</v>
      </c>
      <c r="G20" s="49">
        <v>2</v>
      </c>
      <c r="H20" s="49">
        <v>37</v>
      </c>
      <c r="I20" s="49">
        <v>19</v>
      </c>
      <c r="J20" s="50">
        <v>56</v>
      </c>
      <c r="K20" s="49">
        <f t="shared" si="0"/>
        <v>78</v>
      </c>
      <c r="L20" s="49">
        <f t="shared" si="0"/>
        <v>31</v>
      </c>
      <c r="M20" s="50">
        <f t="shared" si="1"/>
        <v>109</v>
      </c>
    </row>
    <row r="21" spans="1:13" s="1" customFormat="1" ht="18" customHeight="1">
      <c r="A21" s="109" t="s">
        <v>16</v>
      </c>
      <c r="B21" s="49">
        <v>3698</v>
      </c>
      <c r="C21" s="49">
        <v>5121</v>
      </c>
      <c r="D21" s="49">
        <v>8819</v>
      </c>
      <c r="E21" s="49">
        <v>288</v>
      </c>
      <c r="F21" s="49">
        <v>437</v>
      </c>
      <c r="G21" s="49">
        <v>725</v>
      </c>
      <c r="H21" s="49">
        <v>136</v>
      </c>
      <c r="I21" s="49">
        <v>295</v>
      </c>
      <c r="J21" s="50">
        <v>431</v>
      </c>
      <c r="K21" s="49">
        <f t="shared" si="0"/>
        <v>4122</v>
      </c>
      <c r="L21" s="49">
        <f t="shared" si="0"/>
        <v>5853</v>
      </c>
      <c r="M21" s="50">
        <f t="shared" si="1"/>
        <v>9975</v>
      </c>
    </row>
    <row r="22" spans="1:13" s="1" customFormat="1" ht="18" customHeight="1">
      <c r="A22" s="109" t="s">
        <v>17</v>
      </c>
      <c r="B22" s="49">
        <v>50</v>
      </c>
      <c r="C22" s="49">
        <v>14</v>
      </c>
      <c r="D22" s="49">
        <v>64</v>
      </c>
      <c r="E22" s="49">
        <v>0</v>
      </c>
      <c r="F22" s="49">
        <v>0</v>
      </c>
      <c r="G22" s="49">
        <v>0</v>
      </c>
      <c r="H22" s="49">
        <v>5</v>
      </c>
      <c r="I22" s="49">
        <v>5</v>
      </c>
      <c r="J22" s="50">
        <v>10</v>
      </c>
      <c r="K22" s="49">
        <f t="shared" si="0"/>
        <v>55</v>
      </c>
      <c r="L22" s="49">
        <f t="shared" si="0"/>
        <v>19</v>
      </c>
      <c r="M22" s="50">
        <f t="shared" si="1"/>
        <v>74</v>
      </c>
    </row>
    <row r="23" spans="1:13" s="1" customFormat="1" ht="18" customHeight="1">
      <c r="A23" s="109" t="s">
        <v>18</v>
      </c>
      <c r="B23" s="49">
        <v>2003</v>
      </c>
      <c r="C23" s="49">
        <v>4805</v>
      </c>
      <c r="D23" s="49">
        <v>6808</v>
      </c>
      <c r="E23" s="49">
        <v>101</v>
      </c>
      <c r="F23" s="49">
        <v>292</v>
      </c>
      <c r="G23" s="49">
        <v>393</v>
      </c>
      <c r="H23" s="49">
        <v>106</v>
      </c>
      <c r="I23" s="49">
        <v>144</v>
      </c>
      <c r="J23" s="50">
        <v>250</v>
      </c>
      <c r="K23" s="49">
        <f t="shared" si="0"/>
        <v>2210</v>
      </c>
      <c r="L23" s="49">
        <f t="shared" si="0"/>
        <v>5241</v>
      </c>
      <c r="M23" s="50">
        <f t="shared" si="1"/>
        <v>7451</v>
      </c>
    </row>
    <row r="24" spans="1:13" s="1" customFormat="1" ht="18" customHeight="1">
      <c r="A24" s="109" t="s">
        <v>19</v>
      </c>
      <c r="B24" s="49">
        <v>210</v>
      </c>
      <c r="C24" s="49">
        <v>94</v>
      </c>
      <c r="D24" s="49">
        <v>304</v>
      </c>
      <c r="E24" s="49">
        <v>14</v>
      </c>
      <c r="F24" s="49">
        <v>6</v>
      </c>
      <c r="G24" s="49">
        <v>20</v>
      </c>
      <c r="H24" s="49">
        <v>42</v>
      </c>
      <c r="I24" s="49">
        <v>11</v>
      </c>
      <c r="J24" s="50">
        <v>53</v>
      </c>
      <c r="K24" s="49">
        <f t="shared" si="0"/>
        <v>266</v>
      </c>
      <c r="L24" s="49">
        <f t="shared" si="0"/>
        <v>111</v>
      </c>
      <c r="M24" s="50">
        <f t="shared" si="1"/>
        <v>377</v>
      </c>
    </row>
    <row r="25" spans="1:13" s="1" customFormat="1" ht="18" customHeight="1" thickBot="1">
      <c r="A25" s="157" t="s">
        <v>20</v>
      </c>
      <c r="B25" s="158">
        <v>198</v>
      </c>
      <c r="C25" s="158">
        <v>102</v>
      </c>
      <c r="D25" s="158">
        <v>300</v>
      </c>
      <c r="E25" s="158">
        <v>18</v>
      </c>
      <c r="F25" s="158">
        <v>4</v>
      </c>
      <c r="G25" s="158">
        <v>22</v>
      </c>
      <c r="H25" s="158">
        <v>188</v>
      </c>
      <c r="I25" s="158">
        <v>69</v>
      </c>
      <c r="J25" s="159">
        <v>257</v>
      </c>
      <c r="K25" s="49">
        <f t="shared" si="0"/>
        <v>404</v>
      </c>
      <c r="L25" s="49">
        <f t="shared" si="0"/>
        <v>175</v>
      </c>
      <c r="M25" s="50">
        <f t="shared" si="1"/>
        <v>579</v>
      </c>
    </row>
    <row r="26" spans="1:13" s="1" customFormat="1" ht="18" customHeight="1" thickBot="1">
      <c r="A26" s="110" t="s">
        <v>34</v>
      </c>
      <c r="B26" s="160">
        <v>17750</v>
      </c>
      <c r="C26" s="160">
        <v>33765</v>
      </c>
      <c r="D26" s="160">
        <v>51515</v>
      </c>
      <c r="E26" s="160">
        <v>1430</v>
      </c>
      <c r="F26" s="160">
        <v>2828</v>
      </c>
      <c r="G26" s="160">
        <v>4258</v>
      </c>
      <c r="H26" s="160">
        <v>3534</v>
      </c>
      <c r="I26" s="160">
        <v>3837</v>
      </c>
      <c r="J26" s="94">
        <v>7371</v>
      </c>
      <c r="K26" s="160">
        <f t="shared" si="0"/>
        <v>22714</v>
      </c>
      <c r="L26" s="160">
        <f t="shared" si="0"/>
        <v>40430</v>
      </c>
      <c r="M26" s="94">
        <f t="shared" si="1"/>
        <v>63144</v>
      </c>
    </row>
    <row r="27" s="1" customFormat="1" ht="11.25">
      <c r="A27" s="17" t="s">
        <v>104</v>
      </c>
    </row>
  </sheetData>
  <sheetProtection/>
  <mergeCells count="7">
    <mergeCell ref="A1:M1"/>
    <mergeCell ref="A2:M2"/>
    <mergeCell ref="A4:A6"/>
    <mergeCell ref="B4:D5"/>
    <mergeCell ref="E4:G5"/>
    <mergeCell ref="H4:J5"/>
    <mergeCell ref="K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/>
  <headerFooter>
    <oddFooter>&amp;RFonte: Tab.1Cbis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8.8515625" style="0" customWidth="1"/>
    <col min="2" max="2" width="31.57421875" style="0" customWidth="1"/>
    <col min="3" max="8" width="7.421875" style="0" customWidth="1"/>
    <col min="9" max="9" width="8.8515625" style="0" customWidth="1"/>
    <col min="10" max="10" width="7.421875" style="0" customWidth="1"/>
    <col min="11" max="11" width="8.57421875" style="0" customWidth="1"/>
    <col min="12" max="14" width="7.421875" style="0" customWidth="1"/>
  </cols>
  <sheetData>
    <row r="1" spans="1:14" ht="15">
      <c r="A1" s="161"/>
      <c r="B1" s="471" t="s">
        <v>229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1" ht="15.75" thickBot="1">
      <c r="A2" s="161"/>
      <c r="B2" s="163"/>
      <c r="C2" s="1"/>
      <c r="D2" s="1"/>
      <c r="E2" s="1"/>
      <c r="F2" s="1"/>
      <c r="G2" s="1"/>
      <c r="H2" s="1"/>
      <c r="I2" s="1"/>
      <c r="J2" s="1"/>
      <c r="K2" s="1"/>
    </row>
    <row r="3" spans="1:14" ht="15">
      <c r="A3" s="161"/>
      <c r="B3" s="472" t="s">
        <v>21</v>
      </c>
      <c r="C3" s="460" t="s">
        <v>74</v>
      </c>
      <c r="D3" s="460"/>
      <c r="E3" s="411"/>
      <c r="F3" s="460" t="s">
        <v>75</v>
      </c>
      <c r="G3" s="460"/>
      <c r="H3" s="411"/>
      <c r="I3" s="460" t="s">
        <v>103</v>
      </c>
      <c r="J3" s="460"/>
      <c r="K3" s="411"/>
      <c r="L3" s="459" t="s">
        <v>0</v>
      </c>
      <c r="M3" s="460"/>
      <c r="N3" s="411"/>
    </row>
    <row r="4" spans="1:14" ht="12.75" customHeight="1" thickBot="1">
      <c r="A4" s="1"/>
      <c r="B4" s="473"/>
      <c r="C4" s="391"/>
      <c r="D4" s="391"/>
      <c r="E4" s="402"/>
      <c r="F4" s="391"/>
      <c r="G4" s="391"/>
      <c r="H4" s="402"/>
      <c r="I4" s="391"/>
      <c r="J4" s="391"/>
      <c r="K4" s="402"/>
      <c r="L4" s="390"/>
      <c r="M4" s="391"/>
      <c r="N4" s="402"/>
    </row>
    <row r="5" spans="1:14" ht="12.75" thickBot="1">
      <c r="A5" s="1"/>
      <c r="B5" s="474"/>
      <c r="C5" s="95" t="s">
        <v>32</v>
      </c>
      <c r="D5" s="95" t="s">
        <v>33</v>
      </c>
      <c r="E5" s="96" t="s">
        <v>34</v>
      </c>
      <c r="F5" s="95" t="s">
        <v>32</v>
      </c>
      <c r="G5" s="95" t="s">
        <v>33</v>
      </c>
      <c r="H5" s="96" t="s">
        <v>34</v>
      </c>
      <c r="I5" s="95" t="s">
        <v>32</v>
      </c>
      <c r="J5" s="95" t="s">
        <v>33</v>
      </c>
      <c r="K5" s="96" t="s">
        <v>34</v>
      </c>
      <c r="L5" s="95" t="s">
        <v>32</v>
      </c>
      <c r="M5" s="95" t="s">
        <v>33</v>
      </c>
      <c r="N5" s="96" t="s">
        <v>34</v>
      </c>
    </row>
    <row r="6" spans="1:14" ht="12">
      <c r="A6" s="1"/>
      <c r="B6" s="164" t="s">
        <v>1</v>
      </c>
      <c r="C6" s="8">
        <v>2942</v>
      </c>
      <c r="D6" s="8">
        <v>2100</v>
      </c>
      <c r="E6" s="8">
        <v>5042</v>
      </c>
      <c r="F6" s="8">
        <v>53</v>
      </c>
      <c r="G6" s="8">
        <v>66</v>
      </c>
      <c r="H6" s="8">
        <v>119</v>
      </c>
      <c r="I6" s="8">
        <v>15101</v>
      </c>
      <c r="J6" s="8">
        <v>5522</v>
      </c>
      <c r="K6" s="11">
        <v>20623</v>
      </c>
      <c r="L6" s="165">
        <f>C6+F6+I6</f>
        <v>18096</v>
      </c>
      <c r="M6" s="165">
        <f>D6+G6+J6</f>
        <v>7688</v>
      </c>
      <c r="N6" s="166">
        <f>SUM(L6:M6)</f>
        <v>25784</v>
      </c>
    </row>
    <row r="7" spans="1:14" ht="12">
      <c r="A7" s="1"/>
      <c r="B7" s="164" t="s">
        <v>3</v>
      </c>
      <c r="C7" s="8">
        <v>13</v>
      </c>
      <c r="D7" s="8">
        <v>51</v>
      </c>
      <c r="E7" s="8">
        <v>64</v>
      </c>
      <c r="F7" s="8">
        <v>1</v>
      </c>
      <c r="G7" s="8">
        <v>6</v>
      </c>
      <c r="H7" s="8">
        <v>7</v>
      </c>
      <c r="I7" s="8">
        <v>155</v>
      </c>
      <c r="J7" s="8">
        <v>116</v>
      </c>
      <c r="K7" s="11">
        <v>271</v>
      </c>
      <c r="L7" s="165">
        <f aca="true" t="shared" si="0" ref="L7:M25">C7+F7+I7</f>
        <v>169</v>
      </c>
      <c r="M7" s="165">
        <f t="shared" si="0"/>
        <v>173</v>
      </c>
      <c r="N7" s="166">
        <f aca="true" t="shared" si="1" ref="N7:N25">SUM(L7:M7)</f>
        <v>342</v>
      </c>
    </row>
    <row r="8" spans="1:14" ht="12">
      <c r="A8" s="1"/>
      <c r="B8" s="164" t="s">
        <v>4</v>
      </c>
      <c r="C8" s="8">
        <v>23</v>
      </c>
      <c r="D8" s="8">
        <v>65</v>
      </c>
      <c r="E8" s="8">
        <v>88</v>
      </c>
      <c r="F8" s="8">
        <v>0</v>
      </c>
      <c r="G8" s="8">
        <v>3</v>
      </c>
      <c r="H8" s="8">
        <v>3</v>
      </c>
      <c r="I8" s="8">
        <v>22</v>
      </c>
      <c r="J8" s="8">
        <v>59</v>
      </c>
      <c r="K8" s="11">
        <v>81</v>
      </c>
      <c r="L8" s="165">
        <f t="shared" si="0"/>
        <v>45</v>
      </c>
      <c r="M8" s="165">
        <f t="shared" si="0"/>
        <v>127</v>
      </c>
      <c r="N8" s="166">
        <f t="shared" si="1"/>
        <v>172</v>
      </c>
    </row>
    <row r="9" spans="1:14" ht="12">
      <c r="A9" s="1"/>
      <c r="B9" s="164" t="s">
        <v>5</v>
      </c>
      <c r="C9" s="8">
        <v>100</v>
      </c>
      <c r="D9" s="8">
        <v>403</v>
      </c>
      <c r="E9" s="8">
        <v>503</v>
      </c>
      <c r="F9" s="8">
        <v>5</v>
      </c>
      <c r="G9" s="8">
        <v>12</v>
      </c>
      <c r="H9" s="8">
        <v>17</v>
      </c>
      <c r="I9" s="8">
        <v>103</v>
      </c>
      <c r="J9" s="8">
        <v>260</v>
      </c>
      <c r="K9" s="11">
        <v>363</v>
      </c>
      <c r="L9" s="165">
        <f t="shared" si="0"/>
        <v>208</v>
      </c>
      <c r="M9" s="165">
        <f t="shared" si="0"/>
        <v>675</v>
      </c>
      <c r="N9" s="166">
        <f t="shared" si="1"/>
        <v>883</v>
      </c>
    </row>
    <row r="10" spans="1:14" ht="12">
      <c r="A10" s="1"/>
      <c r="B10" s="164" t="s">
        <v>6</v>
      </c>
      <c r="C10" s="8">
        <v>6</v>
      </c>
      <c r="D10" s="8">
        <v>0</v>
      </c>
      <c r="E10" s="8">
        <v>6</v>
      </c>
      <c r="F10" s="8">
        <v>1</v>
      </c>
      <c r="G10" s="8">
        <v>0</v>
      </c>
      <c r="H10" s="8">
        <v>1</v>
      </c>
      <c r="I10" s="8">
        <v>3</v>
      </c>
      <c r="J10" s="8">
        <v>3</v>
      </c>
      <c r="K10" s="11">
        <v>6</v>
      </c>
      <c r="L10" s="165">
        <f t="shared" si="0"/>
        <v>10</v>
      </c>
      <c r="M10" s="165">
        <f t="shared" si="0"/>
        <v>3</v>
      </c>
      <c r="N10" s="166">
        <f t="shared" si="1"/>
        <v>13</v>
      </c>
    </row>
    <row r="11" spans="1:14" ht="12">
      <c r="A11" s="1"/>
      <c r="B11" s="164" t="s">
        <v>7</v>
      </c>
      <c r="C11" s="8">
        <v>10</v>
      </c>
      <c r="D11" s="8">
        <v>15</v>
      </c>
      <c r="E11" s="8">
        <v>25</v>
      </c>
      <c r="F11" s="8">
        <v>0</v>
      </c>
      <c r="G11" s="8">
        <v>1</v>
      </c>
      <c r="H11" s="8">
        <v>1</v>
      </c>
      <c r="I11" s="8">
        <v>40</v>
      </c>
      <c r="J11" s="8">
        <v>16</v>
      </c>
      <c r="K11" s="11">
        <v>56</v>
      </c>
      <c r="L11" s="165">
        <f t="shared" si="0"/>
        <v>50</v>
      </c>
      <c r="M11" s="165">
        <f t="shared" si="0"/>
        <v>32</v>
      </c>
      <c r="N11" s="166">
        <f t="shared" si="1"/>
        <v>82</v>
      </c>
    </row>
    <row r="12" spans="1:14" ht="12">
      <c r="A12" s="1"/>
      <c r="B12" s="164" t="s">
        <v>8</v>
      </c>
      <c r="C12" s="8">
        <v>29</v>
      </c>
      <c r="D12" s="8">
        <v>217</v>
      </c>
      <c r="E12" s="8">
        <v>246</v>
      </c>
      <c r="F12" s="8">
        <v>3</v>
      </c>
      <c r="G12" s="8">
        <v>9</v>
      </c>
      <c r="H12" s="8">
        <v>12</v>
      </c>
      <c r="I12" s="8">
        <v>88</v>
      </c>
      <c r="J12" s="8">
        <v>456</v>
      </c>
      <c r="K12" s="11">
        <v>544</v>
      </c>
      <c r="L12" s="165">
        <f t="shared" si="0"/>
        <v>120</v>
      </c>
      <c r="M12" s="165">
        <f t="shared" si="0"/>
        <v>682</v>
      </c>
      <c r="N12" s="166">
        <f t="shared" si="1"/>
        <v>802</v>
      </c>
    </row>
    <row r="13" spans="1:14" ht="12">
      <c r="A13" s="1"/>
      <c r="B13" s="164" t="s">
        <v>9</v>
      </c>
      <c r="C13" s="8">
        <v>97</v>
      </c>
      <c r="D13" s="8">
        <v>213</v>
      </c>
      <c r="E13" s="8">
        <v>310</v>
      </c>
      <c r="F13" s="8">
        <v>2</v>
      </c>
      <c r="G13" s="8">
        <v>2</v>
      </c>
      <c r="H13" s="8">
        <v>4</v>
      </c>
      <c r="I13" s="8">
        <v>66</v>
      </c>
      <c r="J13" s="8">
        <v>35</v>
      </c>
      <c r="K13" s="11">
        <v>101</v>
      </c>
      <c r="L13" s="165">
        <f t="shared" si="0"/>
        <v>165</v>
      </c>
      <c r="M13" s="165">
        <f t="shared" si="0"/>
        <v>250</v>
      </c>
      <c r="N13" s="166">
        <f t="shared" si="1"/>
        <v>415</v>
      </c>
    </row>
    <row r="14" spans="1:14" ht="12">
      <c r="A14" s="1"/>
      <c r="B14" s="164" t="s">
        <v>10</v>
      </c>
      <c r="C14" s="8">
        <v>5317</v>
      </c>
      <c r="D14" s="8">
        <v>16629</v>
      </c>
      <c r="E14" s="8">
        <v>21946</v>
      </c>
      <c r="F14" s="8">
        <v>607</v>
      </c>
      <c r="G14" s="8">
        <v>1412</v>
      </c>
      <c r="H14" s="8">
        <v>2019</v>
      </c>
      <c r="I14" s="8">
        <v>850</v>
      </c>
      <c r="J14" s="8">
        <v>1989</v>
      </c>
      <c r="K14" s="11">
        <v>2839</v>
      </c>
      <c r="L14" s="165">
        <f t="shared" si="0"/>
        <v>6774</v>
      </c>
      <c r="M14" s="165">
        <f t="shared" si="0"/>
        <v>20030</v>
      </c>
      <c r="N14" s="166">
        <f t="shared" si="1"/>
        <v>26804</v>
      </c>
    </row>
    <row r="15" spans="1:14" ht="12">
      <c r="A15" s="1"/>
      <c r="B15" s="164" t="s">
        <v>11</v>
      </c>
      <c r="C15" s="8">
        <v>1178</v>
      </c>
      <c r="D15" s="8">
        <v>1569</v>
      </c>
      <c r="E15" s="8">
        <v>2747</v>
      </c>
      <c r="F15" s="8">
        <v>72</v>
      </c>
      <c r="G15" s="8">
        <v>78</v>
      </c>
      <c r="H15" s="8">
        <v>150</v>
      </c>
      <c r="I15" s="8">
        <v>440</v>
      </c>
      <c r="J15" s="8">
        <v>398</v>
      </c>
      <c r="K15" s="11">
        <v>838</v>
      </c>
      <c r="L15" s="165">
        <f t="shared" si="0"/>
        <v>1690</v>
      </c>
      <c r="M15" s="165">
        <f t="shared" si="0"/>
        <v>2045</v>
      </c>
      <c r="N15" s="166">
        <f t="shared" si="1"/>
        <v>3735</v>
      </c>
    </row>
    <row r="16" spans="1:14" ht="12">
      <c r="A16" s="1"/>
      <c r="B16" s="164" t="s">
        <v>12</v>
      </c>
      <c r="C16" s="8">
        <v>135</v>
      </c>
      <c r="D16" s="8">
        <v>277</v>
      </c>
      <c r="E16" s="8">
        <v>412</v>
      </c>
      <c r="F16" s="8">
        <v>10</v>
      </c>
      <c r="G16" s="8">
        <v>25</v>
      </c>
      <c r="H16" s="8">
        <v>35</v>
      </c>
      <c r="I16" s="8">
        <v>18</v>
      </c>
      <c r="J16" s="8">
        <v>1</v>
      </c>
      <c r="K16" s="11">
        <v>19</v>
      </c>
      <c r="L16" s="165">
        <f t="shared" si="0"/>
        <v>163</v>
      </c>
      <c r="M16" s="165">
        <f t="shared" si="0"/>
        <v>303</v>
      </c>
      <c r="N16" s="166">
        <f t="shared" si="1"/>
        <v>466</v>
      </c>
    </row>
    <row r="17" spans="1:14" ht="12">
      <c r="A17" s="1"/>
      <c r="B17" s="164" t="s">
        <v>13</v>
      </c>
      <c r="C17" s="8">
        <v>1679</v>
      </c>
      <c r="D17" s="8">
        <v>3498</v>
      </c>
      <c r="E17" s="8">
        <v>5177</v>
      </c>
      <c r="F17" s="8">
        <v>116</v>
      </c>
      <c r="G17" s="8">
        <v>174</v>
      </c>
      <c r="H17" s="8">
        <v>290</v>
      </c>
      <c r="I17" s="8">
        <v>680</v>
      </c>
      <c r="J17" s="8">
        <v>962</v>
      </c>
      <c r="K17" s="11">
        <v>1642</v>
      </c>
      <c r="L17" s="165">
        <f t="shared" si="0"/>
        <v>2475</v>
      </c>
      <c r="M17" s="165">
        <f t="shared" si="0"/>
        <v>4634</v>
      </c>
      <c r="N17" s="166">
        <f t="shared" si="1"/>
        <v>7109</v>
      </c>
    </row>
    <row r="18" spans="1:14" ht="12">
      <c r="A18" s="1"/>
      <c r="B18" s="164" t="s">
        <v>14</v>
      </c>
      <c r="C18" s="8">
        <v>15</v>
      </c>
      <c r="D18" s="8">
        <v>21</v>
      </c>
      <c r="E18" s="8">
        <v>36</v>
      </c>
      <c r="F18" s="8">
        <v>0</v>
      </c>
      <c r="G18" s="8">
        <v>1</v>
      </c>
      <c r="H18" s="8">
        <v>1</v>
      </c>
      <c r="I18" s="8">
        <v>87</v>
      </c>
      <c r="J18" s="8">
        <v>22</v>
      </c>
      <c r="K18" s="11">
        <v>109</v>
      </c>
      <c r="L18" s="165">
        <f t="shared" si="0"/>
        <v>102</v>
      </c>
      <c r="M18" s="165">
        <f t="shared" si="0"/>
        <v>44</v>
      </c>
      <c r="N18" s="166">
        <f t="shared" si="1"/>
        <v>146</v>
      </c>
    </row>
    <row r="19" spans="1:14" ht="12">
      <c r="A19" s="1"/>
      <c r="B19" s="164" t="s">
        <v>15</v>
      </c>
      <c r="C19" s="8">
        <v>32</v>
      </c>
      <c r="D19" s="8">
        <v>9</v>
      </c>
      <c r="E19" s="8">
        <v>41</v>
      </c>
      <c r="F19" s="8">
        <v>2</v>
      </c>
      <c r="G19" s="8">
        <v>0</v>
      </c>
      <c r="H19" s="8">
        <v>2</v>
      </c>
      <c r="I19" s="8">
        <v>190</v>
      </c>
      <c r="J19" s="8">
        <v>54</v>
      </c>
      <c r="K19" s="11">
        <v>244</v>
      </c>
      <c r="L19" s="165">
        <f t="shared" si="0"/>
        <v>224</v>
      </c>
      <c r="M19" s="165">
        <f t="shared" si="0"/>
        <v>63</v>
      </c>
      <c r="N19" s="166">
        <f t="shared" si="1"/>
        <v>287</v>
      </c>
    </row>
    <row r="20" spans="1:14" ht="12">
      <c r="A20" s="1"/>
      <c r="B20" s="164" t="s">
        <v>16</v>
      </c>
      <c r="C20" s="8">
        <v>4006</v>
      </c>
      <c r="D20" s="8">
        <v>8440</v>
      </c>
      <c r="E20" s="8">
        <v>12446</v>
      </c>
      <c r="F20" s="8">
        <v>340</v>
      </c>
      <c r="G20" s="8">
        <v>690</v>
      </c>
      <c r="H20" s="8">
        <v>1030</v>
      </c>
      <c r="I20" s="8">
        <v>328</v>
      </c>
      <c r="J20" s="8">
        <v>798</v>
      </c>
      <c r="K20" s="11">
        <v>1126</v>
      </c>
      <c r="L20" s="165">
        <f t="shared" si="0"/>
        <v>4674</v>
      </c>
      <c r="M20" s="165">
        <f t="shared" si="0"/>
        <v>9928</v>
      </c>
      <c r="N20" s="166">
        <f t="shared" si="1"/>
        <v>14602</v>
      </c>
    </row>
    <row r="21" spans="1:14" ht="12">
      <c r="A21" s="1"/>
      <c r="B21" s="164" t="s">
        <v>17</v>
      </c>
      <c r="C21" s="8">
        <v>8</v>
      </c>
      <c r="D21" s="8">
        <v>7</v>
      </c>
      <c r="E21" s="8">
        <v>15</v>
      </c>
      <c r="F21" s="8">
        <v>0</v>
      </c>
      <c r="G21" s="8">
        <v>0</v>
      </c>
      <c r="H21" s="8">
        <v>0</v>
      </c>
      <c r="I21" s="8">
        <v>5</v>
      </c>
      <c r="J21" s="8">
        <v>4</v>
      </c>
      <c r="K21" s="11">
        <v>9</v>
      </c>
      <c r="L21" s="165">
        <f t="shared" si="0"/>
        <v>13</v>
      </c>
      <c r="M21" s="165">
        <f t="shared" si="0"/>
        <v>11</v>
      </c>
      <c r="N21" s="166">
        <f t="shared" si="1"/>
        <v>24</v>
      </c>
    </row>
    <row r="22" spans="1:14" ht="12">
      <c r="A22" s="1"/>
      <c r="B22" s="164" t="s">
        <v>18</v>
      </c>
      <c r="C22" s="8">
        <v>2029</v>
      </c>
      <c r="D22" s="8">
        <v>5484</v>
      </c>
      <c r="E22" s="8">
        <v>7513</v>
      </c>
      <c r="F22" s="8">
        <v>88</v>
      </c>
      <c r="G22" s="8">
        <v>383</v>
      </c>
      <c r="H22" s="8">
        <v>471</v>
      </c>
      <c r="I22" s="8">
        <v>83</v>
      </c>
      <c r="J22" s="8">
        <v>158</v>
      </c>
      <c r="K22" s="11">
        <v>241</v>
      </c>
      <c r="L22" s="165">
        <f t="shared" si="0"/>
        <v>2200</v>
      </c>
      <c r="M22" s="165">
        <f t="shared" si="0"/>
        <v>6025</v>
      </c>
      <c r="N22" s="166">
        <f t="shared" si="1"/>
        <v>8225</v>
      </c>
    </row>
    <row r="23" spans="1:14" ht="12">
      <c r="A23" s="1"/>
      <c r="B23" s="164" t="s">
        <v>19</v>
      </c>
      <c r="C23" s="8">
        <v>189</v>
      </c>
      <c r="D23" s="8">
        <v>138</v>
      </c>
      <c r="E23" s="8">
        <v>327</v>
      </c>
      <c r="F23" s="8">
        <v>1</v>
      </c>
      <c r="G23" s="8">
        <v>5</v>
      </c>
      <c r="H23" s="8">
        <v>6</v>
      </c>
      <c r="I23" s="8">
        <v>80</v>
      </c>
      <c r="J23" s="8">
        <v>35</v>
      </c>
      <c r="K23" s="11">
        <v>115</v>
      </c>
      <c r="L23" s="165">
        <f t="shared" si="0"/>
        <v>270</v>
      </c>
      <c r="M23" s="165">
        <f t="shared" si="0"/>
        <v>178</v>
      </c>
      <c r="N23" s="166">
        <f t="shared" si="1"/>
        <v>448</v>
      </c>
    </row>
    <row r="24" spans="1:14" ht="12.75" thickBot="1">
      <c r="A24" s="1"/>
      <c r="B24" s="167" t="s">
        <v>20</v>
      </c>
      <c r="C24" s="33">
        <v>914</v>
      </c>
      <c r="D24" s="33">
        <v>1035</v>
      </c>
      <c r="E24" s="33">
        <v>1949</v>
      </c>
      <c r="F24" s="33">
        <v>29</v>
      </c>
      <c r="G24" s="33">
        <v>82</v>
      </c>
      <c r="H24" s="33">
        <v>111</v>
      </c>
      <c r="I24" s="33">
        <v>157</v>
      </c>
      <c r="J24" s="33">
        <v>198</v>
      </c>
      <c r="K24" s="168">
        <v>355</v>
      </c>
      <c r="L24" s="165">
        <f t="shared" si="0"/>
        <v>1100</v>
      </c>
      <c r="M24" s="165">
        <f t="shared" si="0"/>
        <v>1315</v>
      </c>
      <c r="N24" s="169">
        <f t="shared" si="1"/>
        <v>2415</v>
      </c>
    </row>
    <row r="25" spans="1:14" ht="12.75" thickBot="1">
      <c r="A25" s="1"/>
      <c r="B25" s="110" t="s">
        <v>230</v>
      </c>
      <c r="C25" s="5">
        <v>18722</v>
      </c>
      <c r="D25" s="5">
        <v>40171</v>
      </c>
      <c r="E25" s="5">
        <v>58893</v>
      </c>
      <c r="F25" s="5">
        <v>1330</v>
      </c>
      <c r="G25" s="5">
        <v>2949</v>
      </c>
      <c r="H25" s="5">
        <v>4279</v>
      </c>
      <c r="I25" s="5">
        <v>18496</v>
      </c>
      <c r="J25" s="5">
        <v>11086</v>
      </c>
      <c r="K25" s="6">
        <v>29582</v>
      </c>
      <c r="L25" s="5">
        <f t="shared" si="0"/>
        <v>38548</v>
      </c>
      <c r="M25" s="5">
        <f t="shared" si="0"/>
        <v>54206</v>
      </c>
      <c r="N25" s="170">
        <f t="shared" si="1"/>
        <v>92754</v>
      </c>
    </row>
    <row r="26" ht="12">
      <c r="B26" s="17" t="s">
        <v>104</v>
      </c>
    </row>
    <row r="31" spans="1:8" ht="15">
      <c r="A31" s="470"/>
      <c r="B31" s="470"/>
      <c r="C31" s="470"/>
      <c r="D31" s="470"/>
      <c r="E31" s="470"/>
      <c r="F31" s="470"/>
      <c r="G31" s="470"/>
      <c r="H31" s="470"/>
    </row>
  </sheetData>
  <sheetProtection/>
  <mergeCells count="7">
    <mergeCell ref="A31:H31"/>
    <mergeCell ref="B1:N1"/>
    <mergeCell ref="B3:B5"/>
    <mergeCell ref="C3:E4"/>
    <mergeCell ref="F3:H4"/>
    <mergeCell ref="I3:K4"/>
    <mergeCell ref="L3:N4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F32" sqref="F32"/>
    </sheetView>
  </sheetViews>
  <sheetFormatPr defaultColWidth="8.8515625" defaultRowHeight="12.75"/>
  <cols>
    <col min="1" max="1" width="8.8515625" style="0" customWidth="1"/>
    <col min="2" max="2" width="29.57421875" style="0" customWidth="1"/>
    <col min="3" max="14" width="7.421875" style="0" customWidth="1"/>
  </cols>
  <sheetData>
    <row r="1" spans="2:14" ht="12.75">
      <c r="B1" s="471" t="s">
        <v>231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2:14" ht="12.7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"/>
    </row>
    <row r="3" spans="2:14" ht="13.5" thickBot="1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"/>
    </row>
    <row r="4" spans="2:14" ht="12">
      <c r="B4" s="472" t="s">
        <v>21</v>
      </c>
      <c r="C4" s="459" t="s">
        <v>74</v>
      </c>
      <c r="D4" s="460"/>
      <c r="E4" s="411"/>
      <c r="F4" s="459" t="s">
        <v>75</v>
      </c>
      <c r="G4" s="460"/>
      <c r="H4" s="411"/>
      <c r="I4" s="460" t="s">
        <v>103</v>
      </c>
      <c r="J4" s="460"/>
      <c r="K4" s="411"/>
      <c r="L4" s="459" t="s">
        <v>0</v>
      </c>
      <c r="M4" s="460"/>
      <c r="N4" s="411"/>
    </row>
    <row r="5" spans="2:14" ht="12.75" thickBot="1">
      <c r="B5" s="473"/>
      <c r="C5" s="390"/>
      <c r="D5" s="391"/>
      <c r="E5" s="402"/>
      <c r="F5" s="390"/>
      <c r="G5" s="391"/>
      <c r="H5" s="402"/>
      <c r="I5" s="391"/>
      <c r="J5" s="391"/>
      <c r="K5" s="402"/>
      <c r="L5" s="390"/>
      <c r="M5" s="391"/>
      <c r="N5" s="402"/>
    </row>
    <row r="6" spans="2:14" ht="12.75" thickBot="1">
      <c r="B6" s="474"/>
      <c r="C6" s="171" t="s">
        <v>32</v>
      </c>
      <c r="D6" s="95" t="s">
        <v>33</v>
      </c>
      <c r="E6" s="96" t="s">
        <v>34</v>
      </c>
      <c r="F6" s="171" t="s">
        <v>32</v>
      </c>
      <c r="G6" s="95" t="s">
        <v>33</v>
      </c>
      <c r="H6" s="96" t="s">
        <v>34</v>
      </c>
      <c r="I6" s="95" t="s">
        <v>32</v>
      </c>
      <c r="J6" s="95" t="s">
        <v>33</v>
      </c>
      <c r="K6" s="96" t="s">
        <v>34</v>
      </c>
      <c r="L6" s="171" t="s">
        <v>32</v>
      </c>
      <c r="M6" s="95" t="s">
        <v>33</v>
      </c>
      <c r="N6" s="96" t="s">
        <v>34</v>
      </c>
    </row>
    <row r="7" spans="2:14" ht="12">
      <c r="B7" s="172" t="s">
        <v>1</v>
      </c>
      <c r="C7" s="173">
        <v>41</v>
      </c>
      <c r="D7" s="8">
        <v>27</v>
      </c>
      <c r="E7" s="11">
        <v>68</v>
      </c>
      <c r="F7" s="173">
        <v>0</v>
      </c>
      <c r="G7" s="8">
        <v>2</v>
      </c>
      <c r="H7" s="11">
        <v>2</v>
      </c>
      <c r="I7" s="174">
        <v>3403</v>
      </c>
      <c r="J7" s="8">
        <v>1168</v>
      </c>
      <c r="K7" s="11">
        <v>4571</v>
      </c>
      <c r="L7" s="173">
        <f>C7+F7+I7</f>
        <v>3444</v>
      </c>
      <c r="M7" s="8">
        <f>D7+G7+J7</f>
        <v>1197</v>
      </c>
      <c r="N7" s="11">
        <f>E7+H7+K7</f>
        <v>4641</v>
      </c>
    </row>
    <row r="8" spans="2:14" ht="12">
      <c r="B8" s="172" t="s">
        <v>3</v>
      </c>
      <c r="C8" s="173">
        <v>0</v>
      </c>
      <c r="D8" s="8">
        <v>0</v>
      </c>
      <c r="E8" s="11">
        <v>0</v>
      </c>
      <c r="F8" s="173">
        <v>0</v>
      </c>
      <c r="G8" s="8">
        <v>0</v>
      </c>
      <c r="H8" s="11">
        <v>0</v>
      </c>
      <c r="I8" s="174">
        <v>19</v>
      </c>
      <c r="J8" s="8">
        <v>12</v>
      </c>
      <c r="K8" s="11">
        <v>31</v>
      </c>
      <c r="L8" s="173">
        <f aca="true" t="shared" si="0" ref="L8:N26">C8+F8+I8</f>
        <v>19</v>
      </c>
      <c r="M8" s="8">
        <f t="shared" si="0"/>
        <v>12</v>
      </c>
      <c r="N8" s="11">
        <f t="shared" si="0"/>
        <v>31</v>
      </c>
    </row>
    <row r="9" spans="2:14" ht="12">
      <c r="B9" s="172" t="s">
        <v>4</v>
      </c>
      <c r="C9" s="173">
        <v>1</v>
      </c>
      <c r="D9" s="8">
        <v>6</v>
      </c>
      <c r="E9" s="11">
        <v>7</v>
      </c>
      <c r="F9" s="173">
        <v>0</v>
      </c>
      <c r="G9" s="8">
        <v>0</v>
      </c>
      <c r="H9" s="11">
        <v>0</v>
      </c>
      <c r="I9" s="174">
        <v>1</v>
      </c>
      <c r="J9" s="8">
        <v>2</v>
      </c>
      <c r="K9" s="11">
        <v>3</v>
      </c>
      <c r="L9" s="173">
        <f t="shared" si="0"/>
        <v>2</v>
      </c>
      <c r="M9" s="8">
        <f t="shared" si="0"/>
        <v>8</v>
      </c>
      <c r="N9" s="11">
        <f t="shared" si="0"/>
        <v>10</v>
      </c>
    </row>
    <row r="10" spans="2:14" ht="12">
      <c r="B10" s="172" t="s">
        <v>5</v>
      </c>
      <c r="C10" s="173">
        <v>2</v>
      </c>
      <c r="D10" s="8">
        <v>19</v>
      </c>
      <c r="E10" s="11">
        <v>21</v>
      </c>
      <c r="F10" s="173">
        <v>1</v>
      </c>
      <c r="G10" s="8">
        <v>0</v>
      </c>
      <c r="H10" s="11">
        <v>1</v>
      </c>
      <c r="I10" s="174">
        <v>10</v>
      </c>
      <c r="J10" s="8">
        <v>52</v>
      </c>
      <c r="K10" s="11">
        <v>62</v>
      </c>
      <c r="L10" s="173">
        <f t="shared" si="0"/>
        <v>13</v>
      </c>
      <c r="M10" s="8">
        <f t="shared" si="0"/>
        <v>71</v>
      </c>
      <c r="N10" s="11">
        <f t="shared" si="0"/>
        <v>84</v>
      </c>
    </row>
    <row r="11" spans="2:14" ht="12">
      <c r="B11" s="172" t="s">
        <v>6</v>
      </c>
      <c r="C11" s="173">
        <v>1</v>
      </c>
      <c r="D11" s="8">
        <v>1</v>
      </c>
      <c r="E11" s="11">
        <v>2</v>
      </c>
      <c r="F11" s="173">
        <v>0</v>
      </c>
      <c r="G11" s="8">
        <v>0</v>
      </c>
      <c r="H11" s="11">
        <v>0</v>
      </c>
      <c r="I11" s="174">
        <v>0</v>
      </c>
      <c r="J11" s="8">
        <v>0</v>
      </c>
      <c r="K11" s="11">
        <v>0</v>
      </c>
      <c r="L11" s="173">
        <f t="shared" si="0"/>
        <v>1</v>
      </c>
      <c r="M11" s="8">
        <f t="shared" si="0"/>
        <v>1</v>
      </c>
      <c r="N11" s="11">
        <f t="shared" si="0"/>
        <v>2</v>
      </c>
    </row>
    <row r="12" spans="2:14" ht="12">
      <c r="B12" s="172" t="s">
        <v>7</v>
      </c>
      <c r="C12" s="173">
        <v>0</v>
      </c>
      <c r="D12" s="8">
        <v>0</v>
      </c>
      <c r="E12" s="11">
        <v>0</v>
      </c>
      <c r="F12" s="173">
        <v>1</v>
      </c>
      <c r="G12" s="8">
        <v>1</v>
      </c>
      <c r="H12" s="11">
        <v>2</v>
      </c>
      <c r="I12" s="174">
        <v>4</v>
      </c>
      <c r="J12" s="8">
        <v>1</v>
      </c>
      <c r="K12" s="11">
        <v>5</v>
      </c>
      <c r="L12" s="173">
        <f t="shared" si="0"/>
        <v>5</v>
      </c>
      <c r="M12" s="8">
        <f t="shared" si="0"/>
        <v>2</v>
      </c>
      <c r="N12" s="11">
        <f t="shared" si="0"/>
        <v>7</v>
      </c>
    </row>
    <row r="13" spans="2:14" ht="12">
      <c r="B13" s="172" t="s">
        <v>8</v>
      </c>
      <c r="C13" s="173">
        <v>0</v>
      </c>
      <c r="D13" s="8">
        <v>1</v>
      </c>
      <c r="E13" s="11">
        <v>1</v>
      </c>
      <c r="F13" s="173">
        <v>0</v>
      </c>
      <c r="G13" s="8">
        <v>0</v>
      </c>
      <c r="H13" s="11">
        <v>0</v>
      </c>
      <c r="I13" s="174">
        <v>2</v>
      </c>
      <c r="J13" s="8">
        <v>3</v>
      </c>
      <c r="K13" s="11">
        <v>5</v>
      </c>
      <c r="L13" s="173">
        <f t="shared" si="0"/>
        <v>2</v>
      </c>
      <c r="M13" s="8">
        <f t="shared" si="0"/>
        <v>4</v>
      </c>
      <c r="N13" s="11">
        <f t="shared" si="0"/>
        <v>6</v>
      </c>
    </row>
    <row r="14" spans="2:14" ht="12">
      <c r="B14" s="172" t="s">
        <v>9</v>
      </c>
      <c r="C14" s="173">
        <v>2</v>
      </c>
      <c r="D14" s="8">
        <v>15</v>
      </c>
      <c r="E14" s="11">
        <v>17</v>
      </c>
      <c r="F14" s="173">
        <v>0</v>
      </c>
      <c r="G14" s="8">
        <v>1</v>
      </c>
      <c r="H14" s="11">
        <v>1</v>
      </c>
      <c r="I14" s="174">
        <v>17</v>
      </c>
      <c r="J14" s="8">
        <v>19</v>
      </c>
      <c r="K14" s="11">
        <v>36</v>
      </c>
      <c r="L14" s="173">
        <f t="shared" si="0"/>
        <v>19</v>
      </c>
      <c r="M14" s="8">
        <f t="shared" si="0"/>
        <v>35</v>
      </c>
      <c r="N14" s="11">
        <f t="shared" si="0"/>
        <v>54</v>
      </c>
    </row>
    <row r="15" spans="2:14" ht="12">
      <c r="B15" s="172" t="s">
        <v>10</v>
      </c>
      <c r="C15" s="173">
        <v>210</v>
      </c>
      <c r="D15" s="8">
        <v>958</v>
      </c>
      <c r="E15" s="11">
        <v>1168</v>
      </c>
      <c r="F15" s="173">
        <v>24</v>
      </c>
      <c r="G15" s="8">
        <v>84</v>
      </c>
      <c r="H15" s="11">
        <v>108</v>
      </c>
      <c r="I15" s="174">
        <v>104</v>
      </c>
      <c r="J15" s="8">
        <v>252</v>
      </c>
      <c r="K15" s="11">
        <v>356</v>
      </c>
      <c r="L15" s="173">
        <f t="shared" si="0"/>
        <v>338</v>
      </c>
      <c r="M15" s="8">
        <f t="shared" si="0"/>
        <v>1294</v>
      </c>
      <c r="N15" s="11">
        <f t="shared" si="0"/>
        <v>1632</v>
      </c>
    </row>
    <row r="16" spans="2:14" ht="12">
      <c r="B16" s="172" t="s">
        <v>11</v>
      </c>
      <c r="C16" s="173">
        <v>106</v>
      </c>
      <c r="D16" s="8">
        <v>98</v>
      </c>
      <c r="E16" s="11">
        <v>204</v>
      </c>
      <c r="F16" s="173">
        <v>8</v>
      </c>
      <c r="G16" s="8">
        <v>8</v>
      </c>
      <c r="H16" s="11">
        <v>16</v>
      </c>
      <c r="I16" s="174">
        <v>39</v>
      </c>
      <c r="J16" s="8">
        <v>30</v>
      </c>
      <c r="K16" s="11">
        <v>69</v>
      </c>
      <c r="L16" s="173">
        <f t="shared" si="0"/>
        <v>153</v>
      </c>
      <c r="M16" s="8">
        <f t="shared" si="0"/>
        <v>136</v>
      </c>
      <c r="N16" s="11">
        <f t="shared" si="0"/>
        <v>289</v>
      </c>
    </row>
    <row r="17" spans="2:14" ht="12">
      <c r="B17" s="172" t="s">
        <v>12</v>
      </c>
      <c r="C17" s="173">
        <v>3</v>
      </c>
      <c r="D17" s="8">
        <v>32</v>
      </c>
      <c r="E17" s="11">
        <v>35</v>
      </c>
      <c r="F17" s="173">
        <v>2</v>
      </c>
      <c r="G17" s="8">
        <v>1</v>
      </c>
      <c r="H17" s="11">
        <v>3</v>
      </c>
      <c r="I17" s="174">
        <v>4</v>
      </c>
      <c r="J17" s="8">
        <v>11</v>
      </c>
      <c r="K17" s="11">
        <v>15</v>
      </c>
      <c r="L17" s="173">
        <f t="shared" si="0"/>
        <v>9</v>
      </c>
      <c r="M17" s="8">
        <f t="shared" si="0"/>
        <v>44</v>
      </c>
      <c r="N17" s="11">
        <f t="shared" si="0"/>
        <v>53</v>
      </c>
    </row>
    <row r="18" spans="2:14" ht="12">
      <c r="B18" s="172" t="s">
        <v>13</v>
      </c>
      <c r="C18" s="173">
        <v>30</v>
      </c>
      <c r="D18" s="8">
        <v>25</v>
      </c>
      <c r="E18" s="11">
        <v>55</v>
      </c>
      <c r="F18" s="173">
        <v>3</v>
      </c>
      <c r="G18" s="8">
        <v>2</v>
      </c>
      <c r="H18" s="11">
        <v>5</v>
      </c>
      <c r="I18" s="174">
        <v>70</v>
      </c>
      <c r="J18" s="8">
        <v>63</v>
      </c>
      <c r="K18" s="11">
        <v>133</v>
      </c>
      <c r="L18" s="173">
        <f t="shared" si="0"/>
        <v>103</v>
      </c>
      <c r="M18" s="8">
        <f t="shared" si="0"/>
        <v>90</v>
      </c>
      <c r="N18" s="11">
        <f t="shared" si="0"/>
        <v>193</v>
      </c>
    </row>
    <row r="19" spans="2:14" ht="12">
      <c r="B19" s="172" t="s">
        <v>14</v>
      </c>
      <c r="C19" s="173">
        <v>0</v>
      </c>
      <c r="D19" s="8">
        <v>1</v>
      </c>
      <c r="E19" s="11">
        <v>1</v>
      </c>
      <c r="F19" s="173">
        <v>0</v>
      </c>
      <c r="G19" s="8">
        <v>0</v>
      </c>
      <c r="H19" s="11">
        <v>0</v>
      </c>
      <c r="I19" s="174">
        <v>10</v>
      </c>
      <c r="J19" s="8">
        <v>4</v>
      </c>
      <c r="K19" s="11">
        <v>14</v>
      </c>
      <c r="L19" s="173">
        <f t="shared" si="0"/>
        <v>10</v>
      </c>
      <c r="M19" s="8">
        <f t="shared" si="0"/>
        <v>5</v>
      </c>
      <c r="N19" s="11">
        <f t="shared" si="0"/>
        <v>15</v>
      </c>
    </row>
    <row r="20" spans="2:14" ht="12">
      <c r="B20" s="172" t="s">
        <v>15</v>
      </c>
      <c r="C20" s="173">
        <v>3</v>
      </c>
      <c r="D20" s="8">
        <v>5</v>
      </c>
      <c r="E20" s="11">
        <v>8</v>
      </c>
      <c r="F20" s="173">
        <v>0</v>
      </c>
      <c r="G20" s="8">
        <v>0</v>
      </c>
      <c r="H20" s="11">
        <v>0</v>
      </c>
      <c r="I20" s="174">
        <v>19</v>
      </c>
      <c r="J20" s="8">
        <v>2</v>
      </c>
      <c r="K20" s="11">
        <v>21</v>
      </c>
      <c r="L20" s="173">
        <f t="shared" si="0"/>
        <v>22</v>
      </c>
      <c r="M20" s="8">
        <f t="shared" si="0"/>
        <v>7</v>
      </c>
      <c r="N20" s="11">
        <f t="shared" si="0"/>
        <v>29</v>
      </c>
    </row>
    <row r="21" spans="2:14" ht="12">
      <c r="B21" s="172" t="s">
        <v>16</v>
      </c>
      <c r="C21" s="173">
        <v>151</v>
      </c>
      <c r="D21" s="8">
        <v>503</v>
      </c>
      <c r="E21" s="11">
        <v>654</v>
      </c>
      <c r="F21" s="173">
        <v>10</v>
      </c>
      <c r="G21" s="8">
        <v>45</v>
      </c>
      <c r="H21" s="11">
        <v>55</v>
      </c>
      <c r="I21" s="174">
        <v>27</v>
      </c>
      <c r="J21" s="8">
        <v>48</v>
      </c>
      <c r="K21" s="11">
        <v>75</v>
      </c>
      <c r="L21" s="173">
        <f t="shared" si="0"/>
        <v>188</v>
      </c>
      <c r="M21" s="8">
        <f t="shared" si="0"/>
        <v>596</v>
      </c>
      <c r="N21" s="11">
        <f t="shared" si="0"/>
        <v>784</v>
      </c>
    </row>
    <row r="22" spans="2:14" ht="12">
      <c r="B22" s="172" t="s">
        <v>17</v>
      </c>
      <c r="C22" s="173">
        <v>0</v>
      </c>
      <c r="D22" s="8">
        <v>1</v>
      </c>
      <c r="E22" s="11">
        <v>1</v>
      </c>
      <c r="F22" s="173">
        <v>2</v>
      </c>
      <c r="G22" s="8">
        <v>0</v>
      </c>
      <c r="H22" s="11">
        <v>2</v>
      </c>
      <c r="I22" s="174">
        <v>2</v>
      </c>
      <c r="J22" s="8">
        <v>0</v>
      </c>
      <c r="K22" s="11">
        <v>2</v>
      </c>
      <c r="L22" s="173">
        <f t="shared" si="0"/>
        <v>4</v>
      </c>
      <c r="M22" s="8">
        <f t="shared" si="0"/>
        <v>1</v>
      </c>
      <c r="N22" s="11">
        <f t="shared" si="0"/>
        <v>5</v>
      </c>
    </row>
    <row r="23" spans="2:14" ht="12">
      <c r="B23" s="172" t="s">
        <v>18</v>
      </c>
      <c r="C23" s="173">
        <v>160</v>
      </c>
      <c r="D23" s="8">
        <v>822</v>
      </c>
      <c r="E23" s="11">
        <v>982</v>
      </c>
      <c r="F23" s="173">
        <v>18</v>
      </c>
      <c r="G23" s="8">
        <v>72</v>
      </c>
      <c r="H23" s="11">
        <v>90</v>
      </c>
      <c r="I23" s="174">
        <v>14</v>
      </c>
      <c r="J23" s="8">
        <v>22</v>
      </c>
      <c r="K23" s="11">
        <v>36</v>
      </c>
      <c r="L23" s="173">
        <f t="shared" si="0"/>
        <v>192</v>
      </c>
      <c r="M23" s="8">
        <f t="shared" si="0"/>
        <v>916</v>
      </c>
      <c r="N23" s="11">
        <f t="shared" si="0"/>
        <v>1108</v>
      </c>
    </row>
    <row r="24" spans="2:14" ht="12">
      <c r="B24" s="172" t="s">
        <v>19</v>
      </c>
      <c r="C24" s="173">
        <v>16</v>
      </c>
      <c r="D24" s="8">
        <v>25</v>
      </c>
      <c r="E24" s="11">
        <v>41</v>
      </c>
      <c r="F24" s="173">
        <v>0</v>
      </c>
      <c r="G24" s="8">
        <v>1</v>
      </c>
      <c r="H24" s="11">
        <v>1</v>
      </c>
      <c r="I24" s="174">
        <v>14</v>
      </c>
      <c r="J24" s="8">
        <v>12</v>
      </c>
      <c r="K24" s="11">
        <v>26</v>
      </c>
      <c r="L24" s="173">
        <f t="shared" si="0"/>
        <v>30</v>
      </c>
      <c r="M24" s="8">
        <f t="shared" si="0"/>
        <v>38</v>
      </c>
      <c r="N24" s="11">
        <f t="shared" si="0"/>
        <v>68</v>
      </c>
    </row>
    <row r="25" spans="2:14" ht="12.75" thickBot="1">
      <c r="B25" s="175" t="s">
        <v>20</v>
      </c>
      <c r="C25" s="176">
        <v>72</v>
      </c>
      <c r="D25" s="33">
        <v>189</v>
      </c>
      <c r="E25" s="168">
        <v>261</v>
      </c>
      <c r="F25" s="176">
        <v>7</v>
      </c>
      <c r="G25" s="33">
        <v>28</v>
      </c>
      <c r="H25" s="168">
        <v>35</v>
      </c>
      <c r="I25" s="177">
        <v>13</v>
      </c>
      <c r="J25" s="33">
        <v>45</v>
      </c>
      <c r="K25" s="168">
        <v>58</v>
      </c>
      <c r="L25" s="173">
        <f t="shared" si="0"/>
        <v>92</v>
      </c>
      <c r="M25" s="8">
        <f t="shared" si="0"/>
        <v>262</v>
      </c>
      <c r="N25" s="11">
        <f t="shared" si="0"/>
        <v>354</v>
      </c>
    </row>
    <row r="26" spans="2:14" ht="12.75" thickBot="1">
      <c r="B26" s="178" t="s">
        <v>230</v>
      </c>
      <c r="C26" s="35">
        <v>798</v>
      </c>
      <c r="D26" s="5">
        <v>2728</v>
      </c>
      <c r="E26" s="6">
        <v>3526</v>
      </c>
      <c r="F26" s="35">
        <v>76</v>
      </c>
      <c r="G26" s="5">
        <v>245</v>
      </c>
      <c r="H26" s="6">
        <v>321</v>
      </c>
      <c r="I26" s="179">
        <v>3772</v>
      </c>
      <c r="J26" s="5">
        <v>1746</v>
      </c>
      <c r="K26" s="6">
        <v>5518</v>
      </c>
      <c r="L26" s="179">
        <f t="shared" si="0"/>
        <v>4646</v>
      </c>
      <c r="M26" s="5">
        <f t="shared" si="0"/>
        <v>4719</v>
      </c>
      <c r="N26" s="6">
        <f t="shared" si="0"/>
        <v>9365</v>
      </c>
    </row>
    <row r="27" ht="12">
      <c r="B27" s="17" t="s">
        <v>104</v>
      </c>
    </row>
  </sheetData>
  <sheetProtection/>
  <mergeCells count="6">
    <mergeCell ref="B1:N1"/>
    <mergeCell ref="B4:B6"/>
    <mergeCell ref="C4:E5"/>
    <mergeCell ref="F4:H5"/>
    <mergeCell ref="I4:K5"/>
    <mergeCell ref="L4:N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B16" sqref="B16"/>
    </sheetView>
  </sheetViews>
  <sheetFormatPr defaultColWidth="8.8515625" defaultRowHeight="12.75"/>
  <cols>
    <col min="1" max="1" width="30.421875" style="0" bestFit="1" customWidth="1"/>
    <col min="2" max="5" width="8.421875" style="0" customWidth="1"/>
    <col min="6" max="6" width="11.00390625" style="0" bestFit="1" customWidth="1"/>
    <col min="7" max="7" width="4.57421875" style="0" customWidth="1"/>
  </cols>
  <sheetData>
    <row r="1" s="1" customFormat="1" ht="18.75" customHeight="1">
      <c r="A1" s="2" t="s">
        <v>211</v>
      </c>
    </row>
    <row r="2" s="1" customFormat="1" ht="24" customHeight="1" thickBot="1">
      <c r="A2" s="2"/>
    </row>
    <row r="3" spans="1:12" s="1" customFormat="1" ht="15.75" customHeight="1">
      <c r="A3" s="409" t="s">
        <v>21</v>
      </c>
      <c r="B3" s="406" t="s">
        <v>35</v>
      </c>
      <c r="C3" s="407"/>
      <c r="D3" s="407"/>
      <c r="E3" s="407"/>
      <c r="F3" s="408"/>
      <c r="H3" s="406" t="s">
        <v>35</v>
      </c>
      <c r="I3" s="407"/>
      <c r="J3" s="407"/>
      <c r="K3" s="407"/>
      <c r="L3" s="408"/>
    </row>
    <row r="4" spans="1:12" s="1" customFormat="1" ht="18" customHeight="1" thickBot="1">
      <c r="A4" s="410"/>
      <c r="B4" s="15" t="s">
        <v>24</v>
      </c>
      <c r="C4" s="15" t="s">
        <v>25</v>
      </c>
      <c r="D4" s="15" t="s">
        <v>26</v>
      </c>
      <c r="E4" s="15" t="s">
        <v>27</v>
      </c>
      <c r="F4" s="340" t="s">
        <v>0</v>
      </c>
      <c r="H4" s="15" t="s">
        <v>24</v>
      </c>
      <c r="I4" s="15" t="s">
        <v>25</v>
      </c>
      <c r="J4" s="15" t="s">
        <v>26</v>
      </c>
      <c r="K4" s="15" t="s">
        <v>27</v>
      </c>
      <c r="L4" s="340" t="s">
        <v>0</v>
      </c>
    </row>
    <row r="5" spans="1:12" s="1" customFormat="1" ht="18" customHeight="1">
      <c r="A5" s="12" t="s">
        <v>1</v>
      </c>
      <c r="B5" s="13">
        <v>47587</v>
      </c>
      <c r="C5" s="13">
        <v>21034</v>
      </c>
      <c r="D5" s="13">
        <v>24002</v>
      </c>
      <c r="E5" s="13">
        <v>13273</v>
      </c>
      <c r="F5" s="14">
        <v>105896</v>
      </c>
      <c r="H5" s="24">
        <v>44.93748583515902</v>
      </c>
      <c r="I5" s="24">
        <v>19.862884339351815</v>
      </c>
      <c r="J5" s="24">
        <v>22.665634207146635</v>
      </c>
      <c r="K5" s="24">
        <v>12.533995618342525</v>
      </c>
      <c r="L5" s="25">
        <v>100</v>
      </c>
    </row>
    <row r="6" spans="1:12" s="1" customFormat="1" ht="18" customHeight="1">
      <c r="A6" s="9" t="s">
        <v>2</v>
      </c>
      <c r="B6" s="8">
        <v>1975</v>
      </c>
      <c r="C6" s="8">
        <v>687</v>
      </c>
      <c r="D6" s="8">
        <v>1279</v>
      </c>
      <c r="E6" s="8">
        <v>701</v>
      </c>
      <c r="F6" s="10">
        <v>4642</v>
      </c>
      <c r="H6" s="26">
        <v>42.54631624299871</v>
      </c>
      <c r="I6" s="26">
        <v>14.799655320982335</v>
      </c>
      <c r="J6" s="26">
        <v>27.552778974579923</v>
      </c>
      <c r="K6" s="26">
        <v>15.101249461439034</v>
      </c>
      <c r="L6" s="27">
        <v>100</v>
      </c>
    </row>
    <row r="7" spans="1:12" s="1" customFormat="1" ht="18" customHeight="1">
      <c r="A7" s="9" t="s">
        <v>3</v>
      </c>
      <c r="B7" s="8">
        <v>44</v>
      </c>
      <c r="C7" s="8">
        <v>13</v>
      </c>
      <c r="D7" s="8">
        <v>15</v>
      </c>
      <c r="E7" s="8">
        <v>26</v>
      </c>
      <c r="F7" s="10">
        <v>98</v>
      </c>
      <c r="H7" s="26">
        <v>44.89795918367347</v>
      </c>
      <c r="I7" s="26">
        <v>13.26530612244898</v>
      </c>
      <c r="J7" s="26">
        <v>15.306122448979592</v>
      </c>
      <c r="K7" s="26">
        <v>26.53061224489796</v>
      </c>
      <c r="L7" s="27">
        <v>100</v>
      </c>
    </row>
    <row r="8" spans="1:12" s="1" customFormat="1" ht="18" customHeight="1">
      <c r="A8" s="9" t="s">
        <v>4</v>
      </c>
      <c r="B8" s="8">
        <v>1224</v>
      </c>
      <c r="C8" s="8">
        <v>528</v>
      </c>
      <c r="D8" s="8">
        <v>720</v>
      </c>
      <c r="E8" s="8">
        <v>390</v>
      </c>
      <c r="F8" s="10">
        <v>2862</v>
      </c>
      <c r="H8" s="26">
        <v>42.76729559748428</v>
      </c>
      <c r="I8" s="26">
        <v>18.448637316561843</v>
      </c>
      <c r="J8" s="26">
        <v>25.157232704402517</v>
      </c>
      <c r="K8" s="26">
        <v>13.626834381551362</v>
      </c>
      <c r="L8" s="27">
        <v>100</v>
      </c>
    </row>
    <row r="9" spans="1:12" s="1" customFormat="1" ht="18" customHeight="1">
      <c r="A9" s="9" t="s">
        <v>5</v>
      </c>
      <c r="B9" s="8">
        <v>1516</v>
      </c>
      <c r="C9" s="8">
        <v>674</v>
      </c>
      <c r="D9" s="8">
        <v>797</v>
      </c>
      <c r="E9" s="8">
        <v>440</v>
      </c>
      <c r="F9" s="10">
        <v>3427</v>
      </c>
      <c r="H9" s="26">
        <v>44.236941931718704</v>
      </c>
      <c r="I9" s="26">
        <v>19.66734753428655</v>
      </c>
      <c r="J9" s="26">
        <v>23.256492559089583</v>
      </c>
      <c r="K9" s="26">
        <v>12.839217974905164</v>
      </c>
      <c r="L9" s="27">
        <v>100</v>
      </c>
    </row>
    <row r="10" spans="1:12" s="1" customFormat="1" ht="18" customHeight="1">
      <c r="A10" s="9" t="s">
        <v>6</v>
      </c>
      <c r="B10" s="8">
        <v>118</v>
      </c>
      <c r="C10" s="8">
        <v>51</v>
      </c>
      <c r="D10" s="8">
        <v>25</v>
      </c>
      <c r="E10" s="8">
        <v>17</v>
      </c>
      <c r="F10" s="10">
        <v>211</v>
      </c>
      <c r="H10" s="26">
        <v>55.92417061611374</v>
      </c>
      <c r="I10" s="26">
        <v>24.170616113744074</v>
      </c>
      <c r="J10" s="26">
        <v>11.848341232227488</v>
      </c>
      <c r="K10" s="26">
        <v>8.056872037914692</v>
      </c>
      <c r="L10" s="27">
        <v>100</v>
      </c>
    </row>
    <row r="11" spans="1:12" s="1" customFormat="1" ht="18" customHeight="1">
      <c r="A11" s="9" t="s">
        <v>7</v>
      </c>
      <c r="B11" s="8">
        <v>349</v>
      </c>
      <c r="C11" s="8">
        <v>135</v>
      </c>
      <c r="D11" s="8">
        <v>77</v>
      </c>
      <c r="E11" s="8">
        <v>59</v>
      </c>
      <c r="F11" s="10">
        <v>620</v>
      </c>
      <c r="H11" s="26">
        <v>56.29032258064516</v>
      </c>
      <c r="I11" s="26">
        <v>21.774193548387096</v>
      </c>
      <c r="J11" s="26">
        <v>12.419354838709678</v>
      </c>
      <c r="K11" s="26">
        <v>9.516129032258064</v>
      </c>
      <c r="L11" s="27">
        <v>100</v>
      </c>
    </row>
    <row r="12" spans="1:12" s="1" customFormat="1" ht="18" customHeight="1">
      <c r="A12" s="9" t="s">
        <v>8</v>
      </c>
      <c r="B12" s="8">
        <v>2406</v>
      </c>
      <c r="C12" s="8">
        <v>1017</v>
      </c>
      <c r="D12" s="8">
        <v>980</v>
      </c>
      <c r="E12" s="8">
        <v>680</v>
      </c>
      <c r="F12" s="10">
        <v>5083</v>
      </c>
      <c r="H12" s="26">
        <v>47.334251426323036</v>
      </c>
      <c r="I12" s="26">
        <v>20.00786936848318</v>
      </c>
      <c r="J12" s="26">
        <v>19.2799527837891</v>
      </c>
      <c r="K12" s="26">
        <v>13.377926421404682</v>
      </c>
      <c r="L12" s="27">
        <v>100</v>
      </c>
    </row>
    <row r="13" spans="1:12" s="1" customFormat="1" ht="18" customHeight="1">
      <c r="A13" s="9" t="s">
        <v>9</v>
      </c>
      <c r="B13" s="8">
        <v>250</v>
      </c>
      <c r="C13" s="8">
        <v>115</v>
      </c>
      <c r="D13" s="8">
        <v>31</v>
      </c>
      <c r="E13" s="8">
        <v>17</v>
      </c>
      <c r="F13" s="10">
        <v>413</v>
      </c>
      <c r="H13" s="26">
        <v>60.53268765133172</v>
      </c>
      <c r="I13" s="26">
        <v>27.845036319612593</v>
      </c>
      <c r="J13" s="26">
        <v>7.506053268765134</v>
      </c>
      <c r="K13" s="26">
        <v>4.116222760290557</v>
      </c>
      <c r="L13" s="27">
        <v>100</v>
      </c>
    </row>
    <row r="14" spans="1:12" s="1" customFormat="1" ht="18" customHeight="1">
      <c r="A14" s="9" t="s">
        <v>10</v>
      </c>
      <c r="B14" s="8">
        <v>134645</v>
      </c>
      <c r="C14" s="8">
        <v>54002</v>
      </c>
      <c r="D14" s="8">
        <v>50894</v>
      </c>
      <c r="E14" s="8">
        <v>26450</v>
      </c>
      <c r="F14" s="10">
        <v>265991</v>
      </c>
      <c r="H14" s="26">
        <v>50.62013376392434</v>
      </c>
      <c r="I14" s="26">
        <v>20.302190675624363</v>
      </c>
      <c r="J14" s="26">
        <v>19.133730088612023</v>
      </c>
      <c r="K14" s="26">
        <v>9.943945471839273</v>
      </c>
      <c r="L14" s="27">
        <v>100</v>
      </c>
    </row>
    <row r="15" spans="1:12" s="1" customFormat="1" ht="18" customHeight="1">
      <c r="A15" s="9" t="s">
        <v>11</v>
      </c>
      <c r="B15" s="8">
        <v>18014</v>
      </c>
      <c r="C15" s="8">
        <v>6833</v>
      </c>
      <c r="D15" s="8">
        <v>6413</v>
      </c>
      <c r="E15" s="8">
        <v>3124</v>
      </c>
      <c r="F15" s="10">
        <v>34384</v>
      </c>
      <c r="H15" s="26">
        <v>52.39064681247092</v>
      </c>
      <c r="I15" s="26">
        <v>19.87261516984644</v>
      </c>
      <c r="J15" s="26">
        <v>18.651116798510937</v>
      </c>
      <c r="K15" s="26">
        <v>9.085621219171708</v>
      </c>
      <c r="L15" s="27">
        <v>100</v>
      </c>
    </row>
    <row r="16" spans="1:12" s="1" customFormat="1" ht="18" customHeight="1">
      <c r="A16" s="9" t="s">
        <v>12</v>
      </c>
      <c r="B16" s="8">
        <v>5182</v>
      </c>
      <c r="C16" s="8">
        <v>1945</v>
      </c>
      <c r="D16" s="8">
        <v>1305</v>
      </c>
      <c r="E16" s="8">
        <v>804</v>
      </c>
      <c r="F16" s="10">
        <v>9236</v>
      </c>
      <c r="H16" s="26">
        <v>56.10653962754439</v>
      </c>
      <c r="I16" s="26">
        <v>21.058899956691207</v>
      </c>
      <c r="J16" s="26">
        <v>14.12949328713729</v>
      </c>
      <c r="K16" s="26">
        <v>8.705067128627112</v>
      </c>
      <c r="L16" s="27">
        <v>100</v>
      </c>
    </row>
    <row r="17" spans="1:12" s="1" customFormat="1" ht="18" customHeight="1">
      <c r="A17" s="9" t="s">
        <v>13</v>
      </c>
      <c r="B17" s="8">
        <v>11616</v>
      </c>
      <c r="C17" s="8">
        <v>3370</v>
      </c>
      <c r="D17" s="8">
        <v>2966</v>
      </c>
      <c r="E17" s="8">
        <v>1462</v>
      </c>
      <c r="F17" s="10">
        <v>19414</v>
      </c>
      <c r="H17" s="26">
        <v>59.83311012671268</v>
      </c>
      <c r="I17" s="26">
        <v>17.358607190687135</v>
      </c>
      <c r="J17" s="26">
        <v>15.277634696610692</v>
      </c>
      <c r="K17" s="26">
        <v>7.530647985989491</v>
      </c>
      <c r="L17" s="27">
        <v>100</v>
      </c>
    </row>
    <row r="18" spans="1:12" s="1" customFormat="1" ht="18" customHeight="1">
      <c r="A18" s="9" t="s">
        <v>14</v>
      </c>
      <c r="B18" s="8">
        <v>113</v>
      </c>
      <c r="C18" s="8">
        <v>50</v>
      </c>
      <c r="D18" s="8">
        <v>64</v>
      </c>
      <c r="E18" s="8">
        <v>29</v>
      </c>
      <c r="F18" s="10">
        <v>256</v>
      </c>
      <c r="H18" s="26">
        <v>44.140625</v>
      </c>
      <c r="I18" s="26">
        <v>19.53125</v>
      </c>
      <c r="J18" s="26">
        <v>25</v>
      </c>
      <c r="K18" s="26">
        <v>11.328125</v>
      </c>
      <c r="L18" s="27">
        <v>100</v>
      </c>
    </row>
    <row r="19" spans="1:12" s="1" customFormat="1" ht="18" customHeight="1">
      <c r="A19" s="9" t="s">
        <v>15</v>
      </c>
      <c r="B19" s="8">
        <v>581</v>
      </c>
      <c r="C19" s="8">
        <v>233</v>
      </c>
      <c r="D19" s="8">
        <v>202</v>
      </c>
      <c r="E19" s="8">
        <v>91</v>
      </c>
      <c r="F19" s="10">
        <v>1107</v>
      </c>
      <c r="H19" s="26">
        <v>52.48419150858176</v>
      </c>
      <c r="I19" s="26">
        <v>21.04787714543812</v>
      </c>
      <c r="J19" s="26">
        <v>18.247515808491418</v>
      </c>
      <c r="K19" s="26">
        <v>8.220415537488709</v>
      </c>
      <c r="L19" s="27">
        <v>100</v>
      </c>
    </row>
    <row r="20" spans="1:12" s="1" customFormat="1" ht="18" customHeight="1">
      <c r="A20" s="9" t="s">
        <v>16</v>
      </c>
      <c r="B20" s="8">
        <v>63558</v>
      </c>
      <c r="C20" s="8">
        <v>19289</v>
      </c>
      <c r="D20" s="8">
        <v>17328</v>
      </c>
      <c r="E20" s="8">
        <v>9819</v>
      </c>
      <c r="F20" s="10">
        <v>109994</v>
      </c>
      <c r="H20" s="26">
        <v>57.78315180828045</v>
      </c>
      <c r="I20" s="26">
        <v>17.536411076967834</v>
      </c>
      <c r="J20" s="26">
        <v>15.75358655926687</v>
      </c>
      <c r="K20" s="26">
        <v>8.926850555484844</v>
      </c>
      <c r="L20" s="27">
        <v>100</v>
      </c>
    </row>
    <row r="21" spans="1:12" s="1" customFormat="1" ht="18" customHeight="1">
      <c r="A21" s="9" t="s">
        <v>17</v>
      </c>
      <c r="B21" s="8">
        <v>297</v>
      </c>
      <c r="C21" s="8">
        <v>136</v>
      </c>
      <c r="D21" s="8">
        <v>302</v>
      </c>
      <c r="E21" s="8">
        <v>95</v>
      </c>
      <c r="F21" s="10">
        <v>830</v>
      </c>
      <c r="H21" s="26">
        <v>35.78313253012048</v>
      </c>
      <c r="I21" s="26">
        <v>16.3855421686747</v>
      </c>
      <c r="J21" s="26">
        <v>36.385542168674704</v>
      </c>
      <c r="K21" s="26">
        <v>11.44578313253012</v>
      </c>
      <c r="L21" s="27">
        <v>100</v>
      </c>
    </row>
    <row r="22" spans="1:12" s="1" customFormat="1" ht="18" customHeight="1">
      <c r="A22" s="9" t="s">
        <v>18</v>
      </c>
      <c r="B22" s="8">
        <v>34256</v>
      </c>
      <c r="C22" s="8">
        <v>11347</v>
      </c>
      <c r="D22" s="8">
        <v>11645</v>
      </c>
      <c r="E22" s="8">
        <v>6161</v>
      </c>
      <c r="F22" s="10">
        <v>63409</v>
      </c>
      <c r="H22" s="26">
        <v>54.02387673674084</v>
      </c>
      <c r="I22" s="26">
        <v>17.894936050087527</v>
      </c>
      <c r="J22" s="26">
        <v>18.364900881578325</v>
      </c>
      <c r="K22" s="26">
        <v>9.716286331593308</v>
      </c>
      <c r="L22" s="27">
        <v>100</v>
      </c>
    </row>
    <row r="23" spans="1:12" s="1" customFormat="1" ht="18" customHeight="1">
      <c r="A23" s="9" t="s">
        <v>19</v>
      </c>
      <c r="B23" s="8">
        <v>1119</v>
      </c>
      <c r="C23" s="8">
        <v>398</v>
      </c>
      <c r="D23" s="8">
        <v>446</v>
      </c>
      <c r="E23" s="8">
        <v>218</v>
      </c>
      <c r="F23" s="10">
        <v>2181</v>
      </c>
      <c r="H23" s="26">
        <v>51.30674002751031</v>
      </c>
      <c r="I23" s="26">
        <v>18.248509857863365</v>
      </c>
      <c r="J23" s="26">
        <v>20.449335167354423</v>
      </c>
      <c r="K23" s="26">
        <v>9.995414947271893</v>
      </c>
      <c r="L23" s="27">
        <v>100</v>
      </c>
    </row>
    <row r="24" spans="1:12" s="1" customFormat="1" ht="18" customHeight="1" thickBot="1">
      <c r="A24" s="9" t="s">
        <v>20</v>
      </c>
      <c r="B24" s="33">
        <v>332</v>
      </c>
      <c r="C24" s="33">
        <v>144</v>
      </c>
      <c r="D24" s="33">
        <v>178</v>
      </c>
      <c r="E24" s="33">
        <v>79</v>
      </c>
      <c r="F24" s="34">
        <v>733</v>
      </c>
      <c r="H24" s="28">
        <v>45.29331514324693</v>
      </c>
      <c r="I24" s="28">
        <v>19.64529331514325</v>
      </c>
      <c r="J24" s="28">
        <v>24.283765347885403</v>
      </c>
      <c r="K24" s="28">
        <v>10.77762619372442</v>
      </c>
      <c r="L24" s="29">
        <v>100</v>
      </c>
    </row>
    <row r="25" spans="1:12" s="1" customFormat="1" ht="18" customHeight="1" thickBot="1">
      <c r="A25" s="18" t="s">
        <v>0</v>
      </c>
      <c r="B25" s="35">
        <v>325182</v>
      </c>
      <c r="C25" s="5">
        <v>122001</v>
      </c>
      <c r="D25" s="5">
        <v>119669</v>
      </c>
      <c r="E25" s="5">
        <v>63935</v>
      </c>
      <c r="F25" s="6">
        <v>630787</v>
      </c>
      <c r="H25" s="30">
        <v>51.551791650747404</v>
      </c>
      <c r="I25" s="31">
        <v>19.341077098925627</v>
      </c>
      <c r="J25" s="31">
        <v>18.97138019648471</v>
      </c>
      <c r="K25" s="31">
        <v>10.135751053842263</v>
      </c>
      <c r="L25" s="32">
        <v>100</v>
      </c>
    </row>
    <row r="26" s="1" customFormat="1" ht="11.25">
      <c r="A26" s="17" t="s">
        <v>36</v>
      </c>
    </row>
    <row r="27" ht="12">
      <c r="A27" s="17" t="s">
        <v>210</v>
      </c>
    </row>
  </sheetData>
  <sheetProtection/>
  <mergeCells count="3">
    <mergeCell ref="B3:F3"/>
    <mergeCell ref="A3:A4"/>
    <mergeCell ref="H3:L3"/>
  </mergeCells>
  <printOptions/>
  <pageMargins left="0.7" right="0.7" top="0.75" bottom="0.75" header="0.3" footer="0.3"/>
  <pageSetup horizontalDpi="600" verticalDpi="600" orientation="landscape" paperSize="9"/>
  <headerFooter alignWithMargins="0">
    <oddFooter>&amp;RFonte: Tab. 1</oddFooter>
  </headerFooter>
  <rowBreaks count="1" manualBreakCount="1">
    <brk id="2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3.57421875" style="0" customWidth="1"/>
    <col min="2" max="2" width="25.140625" style="0" customWidth="1"/>
    <col min="3" max="3" width="16.140625" style="0" customWidth="1"/>
    <col min="4" max="4" width="8.00390625" style="0" bestFit="1" customWidth="1"/>
    <col min="5" max="5" width="7.140625" style="0" bestFit="1" customWidth="1"/>
    <col min="6" max="6" width="8.00390625" style="0" bestFit="1" customWidth="1"/>
    <col min="7" max="7" width="6.8515625" style="0" bestFit="1" customWidth="1"/>
    <col min="8" max="8" width="6.421875" style="0" bestFit="1" customWidth="1"/>
    <col min="9" max="9" width="6.8515625" style="0" bestFit="1" customWidth="1"/>
    <col min="10" max="10" width="8.00390625" style="0" bestFit="1" customWidth="1"/>
    <col min="11" max="11" width="4.57421875" style="0" customWidth="1"/>
  </cols>
  <sheetData>
    <row r="1" spans="2:10" s="1" customFormat="1" ht="12.75" customHeight="1">
      <c r="B1" s="468" t="s">
        <v>232</v>
      </c>
      <c r="C1" s="468"/>
      <c r="D1" s="468"/>
      <c r="E1" s="468"/>
      <c r="F1" s="468"/>
      <c r="G1" s="468"/>
      <c r="H1" s="468"/>
      <c r="I1" s="468"/>
      <c r="J1" s="468"/>
    </row>
    <row r="2" spans="2:10" s="1" customFormat="1" ht="12.75" customHeight="1">
      <c r="B2" s="468" t="s">
        <v>105</v>
      </c>
      <c r="C2" s="468"/>
      <c r="D2" s="468"/>
      <c r="E2" s="468"/>
      <c r="F2" s="468"/>
      <c r="G2" s="468"/>
      <c r="H2" s="468"/>
      <c r="I2" s="468"/>
      <c r="J2" s="468"/>
    </row>
    <row r="3" spans="2:10" s="1" customFormat="1" ht="13.5" thickBot="1">
      <c r="B3" s="155"/>
      <c r="C3" s="155"/>
      <c r="D3" s="155"/>
      <c r="E3" s="155"/>
      <c r="F3" s="155"/>
      <c r="G3" s="155"/>
      <c r="H3" s="155"/>
      <c r="I3" s="155"/>
      <c r="J3" s="237"/>
    </row>
    <row r="4" spans="4:10" s="1" customFormat="1" ht="14.25" customHeight="1" thickBot="1">
      <c r="D4" s="475" t="s">
        <v>107</v>
      </c>
      <c r="E4" s="476"/>
      <c r="F4" s="477"/>
      <c r="G4" s="475" t="s">
        <v>108</v>
      </c>
      <c r="H4" s="476"/>
      <c r="I4" s="476"/>
      <c r="J4" s="478" t="s">
        <v>0</v>
      </c>
    </row>
    <row r="5" spans="2:10" s="1" customFormat="1" ht="32.25" customHeight="1" thickBot="1">
      <c r="B5" s="354"/>
      <c r="C5" s="355" t="s">
        <v>106</v>
      </c>
      <c r="D5" s="180" t="s">
        <v>34</v>
      </c>
      <c r="E5" s="181" t="s">
        <v>32</v>
      </c>
      <c r="F5" s="130" t="s">
        <v>33</v>
      </c>
      <c r="G5" s="180" t="s">
        <v>34</v>
      </c>
      <c r="H5" s="181" t="s">
        <v>32</v>
      </c>
      <c r="I5" s="238" t="s">
        <v>33</v>
      </c>
      <c r="J5" s="479"/>
    </row>
    <row r="6" spans="1:10" s="1" customFormat="1" ht="12.75" customHeight="1">
      <c r="A6" s="480" t="s">
        <v>109</v>
      </c>
      <c r="B6" s="481"/>
      <c r="C6" s="239" t="s">
        <v>110</v>
      </c>
      <c r="D6" s="356">
        <v>247488</v>
      </c>
      <c r="E6" s="356">
        <v>58885</v>
      </c>
      <c r="F6" s="356">
        <v>188603</v>
      </c>
      <c r="G6" s="356">
        <v>11892</v>
      </c>
      <c r="H6" s="356">
        <v>3048</v>
      </c>
      <c r="I6" s="356">
        <v>8844</v>
      </c>
      <c r="J6" s="357">
        <v>259380</v>
      </c>
    </row>
    <row r="7" spans="1:10" s="1" customFormat="1" ht="9" customHeight="1">
      <c r="A7" s="482"/>
      <c r="B7" s="483"/>
      <c r="C7" s="240" t="s">
        <v>111</v>
      </c>
      <c r="D7" s="358">
        <v>5899</v>
      </c>
      <c r="E7" s="358">
        <v>248</v>
      </c>
      <c r="F7" s="358">
        <v>5651</v>
      </c>
      <c r="G7" s="358">
        <v>218</v>
      </c>
      <c r="H7" s="358">
        <v>7</v>
      </c>
      <c r="I7" s="358">
        <v>211</v>
      </c>
      <c r="J7" s="359">
        <v>6117</v>
      </c>
    </row>
    <row r="8" spans="1:10" s="1" customFormat="1" ht="9" customHeight="1">
      <c r="A8" s="482"/>
      <c r="B8" s="483"/>
      <c r="C8" s="240" t="s">
        <v>112</v>
      </c>
      <c r="D8" s="358">
        <v>10788</v>
      </c>
      <c r="E8" s="358">
        <v>465</v>
      </c>
      <c r="F8" s="358">
        <v>10323</v>
      </c>
      <c r="G8" s="358">
        <v>1161</v>
      </c>
      <c r="H8" s="358">
        <v>8</v>
      </c>
      <c r="I8" s="358">
        <v>1153</v>
      </c>
      <c r="J8" s="359">
        <v>11949</v>
      </c>
    </row>
    <row r="9" spans="1:10" s="1" customFormat="1" ht="10.5" thickBot="1">
      <c r="A9" s="484"/>
      <c r="B9" s="485"/>
      <c r="C9" s="232" t="s">
        <v>34</v>
      </c>
      <c r="D9" s="360">
        <v>264175</v>
      </c>
      <c r="E9" s="360">
        <v>59598</v>
      </c>
      <c r="F9" s="360">
        <v>204577</v>
      </c>
      <c r="G9" s="360">
        <v>13271</v>
      </c>
      <c r="H9" s="360">
        <v>3063</v>
      </c>
      <c r="I9" s="360">
        <v>10208</v>
      </c>
      <c r="J9" s="361">
        <v>277446</v>
      </c>
    </row>
    <row r="10" spans="1:10" s="1" customFormat="1" ht="16.5" customHeight="1">
      <c r="A10" s="481" t="s">
        <v>113</v>
      </c>
      <c r="B10" s="486"/>
      <c r="C10" s="241" t="s">
        <v>114</v>
      </c>
      <c r="D10" s="356">
        <v>3344</v>
      </c>
      <c r="E10" s="356">
        <v>726</v>
      </c>
      <c r="F10" s="356">
        <v>2618</v>
      </c>
      <c r="G10" s="356">
        <v>166</v>
      </c>
      <c r="H10" s="356">
        <v>24</v>
      </c>
      <c r="I10" s="356">
        <v>142</v>
      </c>
      <c r="J10" s="357">
        <v>3510</v>
      </c>
    </row>
    <row r="11" spans="1:10" s="1" customFormat="1" ht="8.25" customHeight="1">
      <c r="A11" s="483"/>
      <c r="B11" s="487"/>
      <c r="C11" s="242" t="s">
        <v>115</v>
      </c>
      <c r="D11" s="358">
        <v>11315</v>
      </c>
      <c r="E11" s="358">
        <v>2360</v>
      </c>
      <c r="F11" s="358">
        <v>8955</v>
      </c>
      <c r="G11" s="358">
        <v>640</v>
      </c>
      <c r="H11" s="358">
        <v>184</v>
      </c>
      <c r="I11" s="358">
        <v>456</v>
      </c>
      <c r="J11" s="359">
        <v>11955</v>
      </c>
    </row>
    <row r="12" spans="1:10" s="1" customFormat="1" ht="8.25" customHeight="1">
      <c r="A12" s="483"/>
      <c r="B12" s="487"/>
      <c r="C12" s="242" t="s">
        <v>116</v>
      </c>
      <c r="D12" s="358">
        <v>2473</v>
      </c>
      <c r="E12" s="358">
        <v>67</v>
      </c>
      <c r="F12" s="358">
        <v>2406</v>
      </c>
      <c r="G12" s="358">
        <v>262</v>
      </c>
      <c r="H12" s="358">
        <v>10</v>
      </c>
      <c r="I12" s="358">
        <v>252</v>
      </c>
      <c r="J12" s="359">
        <v>2735</v>
      </c>
    </row>
    <row r="13" spans="1:10" s="1" customFormat="1" ht="8.25" customHeight="1">
      <c r="A13" s="483"/>
      <c r="B13" s="487"/>
      <c r="C13" s="242" t="s">
        <v>117</v>
      </c>
      <c r="D13" s="358">
        <v>783</v>
      </c>
      <c r="E13" s="358">
        <v>63</v>
      </c>
      <c r="F13" s="358">
        <v>720</v>
      </c>
      <c r="G13" s="358">
        <v>66</v>
      </c>
      <c r="H13" s="358">
        <v>10</v>
      </c>
      <c r="I13" s="358">
        <v>56</v>
      </c>
      <c r="J13" s="359">
        <v>849</v>
      </c>
    </row>
    <row r="14" spans="1:10" s="1" customFormat="1" ht="8.25" customHeight="1">
      <c r="A14" s="483"/>
      <c r="B14" s="487"/>
      <c r="C14" s="242" t="s">
        <v>118</v>
      </c>
      <c r="D14" s="358">
        <v>60</v>
      </c>
      <c r="E14" s="358">
        <v>19</v>
      </c>
      <c r="F14" s="358">
        <v>41</v>
      </c>
      <c r="G14" s="358">
        <v>5</v>
      </c>
      <c r="H14" s="358">
        <v>0</v>
      </c>
      <c r="I14" s="358">
        <v>5</v>
      </c>
      <c r="J14" s="359">
        <v>65</v>
      </c>
    </row>
    <row r="15" spans="1:10" s="1" customFormat="1" ht="24">
      <c r="A15" s="483"/>
      <c r="B15" s="487"/>
      <c r="C15" s="242" t="s">
        <v>119</v>
      </c>
      <c r="D15" s="358">
        <v>4</v>
      </c>
      <c r="E15" s="358">
        <v>0</v>
      </c>
      <c r="F15" s="358">
        <v>4</v>
      </c>
      <c r="G15" s="358">
        <v>0</v>
      </c>
      <c r="H15" s="358">
        <v>0</v>
      </c>
      <c r="I15" s="358">
        <v>0</v>
      </c>
      <c r="J15" s="359">
        <v>4</v>
      </c>
    </row>
    <row r="16" spans="1:10" s="1" customFormat="1" ht="24">
      <c r="A16" s="483"/>
      <c r="B16" s="487"/>
      <c r="C16" s="242" t="s">
        <v>120</v>
      </c>
      <c r="D16" s="358">
        <v>459</v>
      </c>
      <c r="E16" s="358">
        <v>28</v>
      </c>
      <c r="F16" s="358">
        <v>431</v>
      </c>
      <c r="G16" s="358">
        <v>67</v>
      </c>
      <c r="H16" s="358">
        <v>4</v>
      </c>
      <c r="I16" s="358">
        <v>63</v>
      </c>
      <c r="J16" s="359">
        <v>526</v>
      </c>
    </row>
    <row r="17" spans="1:10" s="1" customFormat="1" ht="9" customHeight="1">
      <c r="A17" s="483"/>
      <c r="B17" s="487"/>
      <c r="C17" s="242" t="s">
        <v>121</v>
      </c>
      <c r="D17" s="358">
        <v>146</v>
      </c>
      <c r="E17" s="358">
        <v>11</v>
      </c>
      <c r="F17" s="358">
        <v>135</v>
      </c>
      <c r="G17" s="358">
        <v>50</v>
      </c>
      <c r="H17" s="358">
        <v>7</v>
      </c>
      <c r="I17" s="358">
        <v>43</v>
      </c>
      <c r="J17" s="359">
        <v>196</v>
      </c>
    </row>
    <row r="18" spans="1:10" s="1" customFormat="1" ht="13.5" customHeight="1" thickBot="1">
      <c r="A18" s="485"/>
      <c r="B18" s="488"/>
      <c r="C18" s="232" t="s">
        <v>34</v>
      </c>
      <c r="D18" s="360">
        <v>18584</v>
      </c>
      <c r="E18" s="360">
        <v>3274</v>
      </c>
      <c r="F18" s="360">
        <v>15310</v>
      </c>
      <c r="G18" s="360">
        <v>1256</v>
      </c>
      <c r="H18" s="360">
        <v>239</v>
      </c>
      <c r="I18" s="360">
        <v>1017</v>
      </c>
      <c r="J18" s="361">
        <v>19840</v>
      </c>
    </row>
    <row r="19" spans="1:10" s="1" customFormat="1" ht="8.25" customHeight="1">
      <c r="A19" s="489" t="s">
        <v>122</v>
      </c>
      <c r="B19" s="489" t="s">
        <v>123</v>
      </c>
      <c r="C19" s="201" t="s">
        <v>124</v>
      </c>
      <c r="D19" s="356">
        <v>1213</v>
      </c>
      <c r="E19" s="356">
        <v>63</v>
      </c>
      <c r="F19" s="356">
        <v>1150</v>
      </c>
      <c r="G19" s="356">
        <v>112</v>
      </c>
      <c r="H19" s="356">
        <v>10</v>
      </c>
      <c r="I19" s="356">
        <v>102</v>
      </c>
      <c r="J19" s="357">
        <v>1325</v>
      </c>
    </row>
    <row r="20" spans="1:10" s="1" customFormat="1" ht="8.25" customHeight="1">
      <c r="A20" s="490"/>
      <c r="B20" s="490"/>
      <c r="C20" s="202" t="s">
        <v>125</v>
      </c>
      <c r="D20" s="358">
        <v>65</v>
      </c>
      <c r="E20" s="358">
        <v>12</v>
      </c>
      <c r="F20" s="358">
        <v>53</v>
      </c>
      <c r="G20" s="358">
        <v>14</v>
      </c>
      <c r="H20" s="358">
        <v>1</v>
      </c>
      <c r="I20" s="358">
        <v>13</v>
      </c>
      <c r="J20" s="359">
        <v>79</v>
      </c>
    </row>
    <row r="21" spans="1:10" s="1" customFormat="1" ht="9" customHeight="1">
      <c r="A21" s="490"/>
      <c r="B21" s="490"/>
      <c r="C21" s="202" t="s">
        <v>126</v>
      </c>
      <c r="D21" s="358">
        <v>24</v>
      </c>
      <c r="E21" s="358">
        <v>8</v>
      </c>
      <c r="F21" s="358">
        <v>16</v>
      </c>
      <c r="G21" s="358">
        <v>0</v>
      </c>
      <c r="H21" s="358">
        <v>0</v>
      </c>
      <c r="I21" s="358">
        <v>0</v>
      </c>
      <c r="J21" s="359">
        <v>24</v>
      </c>
    </row>
    <row r="22" spans="1:10" s="1" customFormat="1" ht="15.75">
      <c r="A22" s="490"/>
      <c r="B22" s="490"/>
      <c r="C22" s="202" t="s">
        <v>127</v>
      </c>
      <c r="D22" s="358">
        <v>476</v>
      </c>
      <c r="E22" s="358">
        <v>192</v>
      </c>
      <c r="F22" s="358">
        <v>284</v>
      </c>
      <c r="G22" s="358">
        <v>60</v>
      </c>
      <c r="H22" s="358">
        <v>25</v>
      </c>
      <c r="I22" s="358">
        <v>35</v>
      </c>
      <c r="J22" s="359">
        <v>536</v>
      </c>
    </row>
    <row r="23" spans="1:10" s="1" customFormat="1" ht="8.25" customHeight="1">
      <c r="A23" s="490"/>
      <c r="B23" s="490"/>
      <c r="C23" s="202" t="s">
        <v>128</v>
      </c>
      <c r="D23" s="358">
        <v>5</v>
      </c>
      <c r="E23" s="358">
        <v>4</v>
      </c>
      <c r="F23" s="358">
        <v>1</v>
      </c>
      <c r="G23" s="358">
        <v>0</v>
      </c>
      <c r="H23" s="358">
        <v>0</v>
      </c>
      <c r="I23" s="358">
        <v>0</v>
      </c>
      <c r="J23" s="359">
        <v>5</v>
      </c>
    </row>
    <row r="24" spans="1:10" s="1" customFormat="1" ht="10.5" thickBot="1">
      <c r="A24" s="490"/>
      <c r="B24" s="491"/>
      <c r="C24" s="200" t="s">
        <v>34</v>
      </c>
      <c r="D24" s="243">
        <f>SUM(D19:D23)</f>
        <v>1783</v>
      </c>
      <c r="E24" s="243">
        <f aca="true" t="shared" si="0" ref="E24:J24">SUM(E19:E23)</f>
        <v>279</v>
      </c>
      <c r="F24" s="243">
        <f t="shared" si="0"/>
        <v>1504</v>
      </c>
      <c r="G24" s="243">
        <f t="shared" si="0"/>
        <v>186</v>
      </c>
      <c r="H24" s="243">
        <f t="shared" si="0"/>
        <v>36</v>
      </c>
      <c r="I24" s="243">
        <f t="shared" si="0"/>
        <v>150</v>
      </c>
      <c r="J24" s="244">
        <f t="shared" si="0"/>
        <v>1969</v>
      </c>
    </row>
    <row r="25" spans="1:10" s="1" customFormat="1" ht="9" customHeight="1">
      <c r="A25" s="490"/>
      <c r="B25" s="489" t="s">
        <v>129</v>
      </c>
      <c r="C25" s="203" t="s">
        <v>130</v>
      </c>
      <c r="D25" s="362">
        <v>463</v>
      </c>
      <c r="E25" s="362">
        <v>102</v>
      </c>
      <c r="F25" s="362">
        <v>361</v>
      </c>
      <c r="G25" s="362">
        <v>42</v>
      </c>
      <c r="H25" s="362">
        <v>9</v>
      </c>
      <c r="I25" s="362">
        <v>33</v>
      </c>
      <c r="J25" s="363">
        <v>505</v>
      </c>
    </row>
    <row r="26" spans="1:10" s="1" customFormat="1" ht="24.75" customHeight="1">
      <c r="A26" s="490"/>
      <c r="B26" s="490"/>
      <c r="C26" s="208" t="s">
        <v>131</v>
      </c>
      <c r="D26" s="358">
        <v>15748</v>
      </c>
      <c r="E26" s="358">
        <v>3917</v>
      </c>
      <c r="F26" s="358">
        <v>11831</v>
      </c>
      <c r="G26" s="358">
        <v>882</v>
      </c>
      <c r="H26" s="358">
        <v>205</v>
      </c>
      <c r="I26" s="358">
        <v>677</v>
      </c>
      <c r="J26" s="359">
        <v>16630</v>
      </c>
    </row>
    <row r="27" spans="1:10" s="1" customFormat="1" ht="15.75">
      <c r="A27" s="490"/>
      <c r="B27" s="490"/>
      <c r="C27" s="208" t="s">
        <v>132</v>
      </c>
      <c r="D27" s="358">
        <v>1084</v>
      </c>
      <c r="E27" s="358">
        <v>313</v>
      </c>
      <c r="F27" s="358">
        <v>771</v>
      </c>
      <c r="G27" s="358">
        <v>74</v>
      </c>
      <c r="H27" s="358">
        <v>25</v>
      </c>
      <c r="I27" s="358">
        <v>49</v>
      </c>
      <c r="J27" s="359">
        <v>1158</v>
      </c>
    </row>
    <row r="28" spans="1:10" s="1" customFormat="1" ht="9" customHeight="1">
      <c r="A28" s="490"/>
      <c r="B28" s="490"/>
      <c r="C28" s="208" t="s">
        <v>133</v>
      </c>
      <c r="D28" s="358">
        <v>15124</v>
      </c>
      <c r="E28" s="358">
        <v>7977</v>
      </c>
      <c r="F28" s="358">
        <v>7147</v>
      </c>
      <c r="G28" s="358">
        <v>870</v>
      </c>
      <c r="H28" s="358">
        <v>405</v>
      </c>
      <c r="I28" s="358">
        <v>465</v>
      </c>
      <c r="J28" s="359">
        <v>15994</v>
      </c>
    </row>
    <row r="29" spans="1:10" s="1" customFormat="1" ht="10.5" thickBot="1">
      <c r="A29" s="490"/>
      <c r="B29" s="491"/>
      <c r="C29" s="187" t="s">
        <v>34</v>
      </c>
      <c r="D29" s="245">
        <f>SUM(D25:D28)</f>
        <v>32419</v>
      </c>
      <c r="E29" s="245">
        <f aca="true" t="shared" si="1" ref="E29:J29">SUM(E25:E28)</f>
        <v>12309</v>
      </c>
      <c r="F29" s="245">
        <f t="shared" si="1"/>
        <v>20110</v>
      </c>
      <c r="G29" s="245">
        <f t="shared" si="1"/>
        <v>1868</v>
      </c>
      <c r="H29" s="245">
        <f t="shared" si="1"/>
        <v>644</v>
      </c>
      <c r="I29" s="245">
        <f t="shared" si="1"/>
        <v>1224</v>
      </c>
      <c r="J29" s="245">
        <f t="shared" si="1"/>
        <v>34287</v>
      </c>
    </row>
    <row r="30" spans="1:10" s="1" customFormat="1" ht="16.5" customHeight="1">
      <c r="A30" s="490"/>
      <c r="B30" s="489" t="s">
        <v>134</v>
      </c>
      <c r="C30" s="201" t="s">
        <v>135</v>
      </c>
      <c r="D30" s="356">
        <v>2620</v>
      </c>
      <c r="E30" s="356">
        <v>231</v>
      </c>
      <c r="F30" s="356">
        <v>2389</v>
      </c>
      <c r="G30" s="356">
        <v>213</v>
      </c>
      <c r="H30" s="356">
        <v>58</v>
      </c>
      <c r="I30" s="356">
        <v>155</v>
      </c>
      <c r="J30" s="357">
        <v>2833</v>
      </c>
    </row>
    <row r="31" spans="1:10" s="1" customFormat="1" ht="8.25" customHeight="1">
      <c r="A31" s="490"/>
      <c r="B31" s="490"/>
      <c r="C31" s="202" t="s">
        <v>136</v>
      </c>
      <c r="D31" s="358">
        <v>6844</v>
      </c>
      <c r="E31" s="358">
        <v>4988</v>
      </c>
      <c r="F31" s="358">
        <v>1856</v>
      </c>
      <c r="G31" s="358">
        <v>168</v>
      </c>
      <c r="H31" s="358">
        <v>76</v>
      </c>
      <c r="I31" s="358">
        <v>92</v>
      </c>
      <c r="J31" s="359">
        <v>7012</v>
      </c>
    </row>
    <row r="32" spans="1:10" s="1" customFormat="1" ht="10.5" thickBot="1">
      <c r="A32" s="490"/>
      <c r="B32" s="491"/>
      <c r="C32" s="200" t="s">
        <v>34</v>
      </c>
      <c r="D32" s="246">
        <f>SUM(D30:D31)</f>
        <v>9464</v>
      </c>
      <c r="E32" s="246">
        <f aca="true" t="shared" si="2" ref="E32:J32">SUM(E30:E31)</f>
        <v>5219</v>
      </c>
      <c r="F32" s="246">
        <f t="shared" si="2"/>
        <v>4245</v>
      </c>
      <c r="G32" s="246">
        <f t="shared" si="2"/>
        <v>381</v>
      </c>
      <c r="H32" s="246">
        <f t="shared" si="2"/>
        <v>134</v>
      </c>
      <c r="I32" s="246">
        <f t="shared" si="2"/>
        <v>247</v>
      </c>
      <c r="J32" s="246">
        <f t="shared" si="2"/>
        <v>9845</v>
      </c>
    </row>
    <row r="33" spans="1:10" s="1" customFormat="1" ht="18" customHeight="1" thickBot="1">
      <c r="A33" s="492" t="s">
        <v>34</v>
      </c>
      <c r="B33" s="493"/>
      <c r="C33" s="494"/>
      <c r="D33" s="360">
        <v>43666</v>
      </c>
      <c r="E33" s="360">
        <v>17807</v>
      </c>
      <c r="F33" s="360">
        <v>25859</v>
      </c>
      <c r="G33" s="360">
        <v>2435</v>
      </c>
      <c r="H33" s="360">
        <v>814</v>
      </c>
      <c r="I33" s="360">
        <v>1621</v>
      </c>
      <c r="J33" s="361">
        <v>46101</v>
      </c>
    </row>
    <row r="34" spans="1:10" s="1" customFormat="1" ht="8.25" thickBot="1">
      <c r="A34" s="480" t="s">
        <v>137</v>
      </c>
      <c r="B34" s="486"/>
      <c r="C34" s="203" t="s">
        <v>138</v>
      </c>
      <c r="D34" s="356">
        <v>1373</v>
      </c>
      <c r="E34" s="356">
        <v>554</v>
      </c>
      <c r="F34" s="356">
        <v>819</v>
      </c>
      <c r="G34" s="356">
        <v>0</v>
      </c>
      <c r="H34" s="356">
        <v>0</v>
      </c>
      <c r="I34" s="356">
        <v>0</v>
      </c>
      <c r="J34" s="357">
        <v>1373</v>
      </c>
    </row>
    <row r="35" spans="1:10" s="1" customFormat="1" ht="25.5" customHeight="1" thickBot="1">
      <c r="A35" s="482"/>
      <c r="B35" s="487"/>
      <c r="C35" s="203" t="s">
        <v>139</v>
      </c>
      <c r="D35" s="358">
        <v>38</v>
      </c>
      <c r="E35" s="358">
        <v>14</v>
      </c>
      <c r="F35" s="358">
        <v>24</v>
      </c>
      <c r="G35" s="358">
        <v>0</v>
      </c>
      <c r="H35" s="358">
        <v>0</v>
      </c>
      <c r="I35" s="358">
        <v>0</v>
      </c>
      <c r="J35" s="359">
        <v>38</v>
      </c>
    </row>
    <row r="36" spans="1:10" s="1" customFormat="1" ht="18" customHeight="1" thickBot="1">
      <c r="A36" s="482"/>
      <c r="B36" s="487"/>
      <c r="C36" s="203" t="s">
        <v>140</v>
      </c>
      <c r="D36" s="358">
        <v>186</v>
      </c>
      <c r="E36" s="358">
        <v>73</v>
      </c>
      <c r="F36" s="358">
        <v>113</v>
      </c>
      <c r="G36" s="358">
        <v>1</v>
      </c>
      <c r="H36" s="358">
        <v>0</v>
      </c>
      <c r="I36" s="358">
        <v>1</v>
      </c>
      <c r="J36" s="359">
        <v>187</v>
      </c>
    </row>
    <row r="37" spans="1:10" s="1" customFormat="1" ht="18" customHeight="1" thickBot="1">
      <c r="A37" s="482"/>
      <c r="B37" s="487"/>
      <c r="C37" s="203" t="s">
        <v>141</v>
      </c>
      <c r="D37" s="358">
        <v>250</v>
      </c>
      <c r="E37" s="358">
        <v>159</v>
      </c>
      <c r="F37" s="358">
        <v>91</v>
      </c>
      <c r="G37" s="358">
        <v>0</v>
      </c>
      <c r="H37" s="358">
        <v>0</v>
      </c>
      <c r="I37" s="358">
        <v>0</v>
      </c>
      <c r="J37" s="359">
        <v>250</v>
      </c>
    </row>
    <row r="38" spans="1:10" s="1" customFormat="1" ht="12.75" customHeight="1" thickBot="1">
      <c r="A38" s="482"/>
      <c r="B38" s="487"/>
      <c r="C38" s="203" t="s">
        <v>142</v>
      </c>
      <c r="D38" s="358">
        <v>85</v>
      </c>
      <c r="E38" s="358">
        <v>68</v>
      </c>
      <c r="F38" s="358">
        <v>17</v>
      </c>
      <c r="G38" s="358">
        <v>2</v>
      </c>
      <c r="H38" s="358">
        <v>1</v>
      </c>
      <c r="I38" s="358">
        <v>1</v>
      </c>
      <c r="J38" s="359">
        <v>87</v>
      </c>
    </row>
    <row r="39" spans="1:10" s="1" customFormat="1" ht="12.75" customHeight="1" thickBot="1">
      <c r="A39" s="482"/>
      <c r="B39" s="487"/>
      <c r="C39" s="203" t="s">
        <v>143</v>
      </c>
      <c r="D39" s="358">
        <v>3</v>
      </c>
      <c r="E39" s="358">
        <v>1</v>
      </c>
      <c r="F39" s="358">
        <v>2</v>
      </c>
      <c r="G39" s="358">
        <v>0</v>
      </c>
      <c r="H39" s="358">
        <v>0</v>
      </c>
      <c r="I39" s="358">
        <v>0</v>
      </c>
      <c r="J39" s="359">
        <v>3</v>
      </c>
    </row>
    <row r="40" spans="1:10" s="1" customFormat="1" ht="12.75" customHeight="1" thickBot="1">
      <c r="A40" s="482"/>
      <c r="B40" s="487"/>
      <c r="C40" s="203" t="s">
        <v>144</v>
      </c>
      <c r="D40" s="358">
        <v>884</v>
      </c>
      <c r="E40" s="358">
        <v>0</v>
      </c>
      <c r="F40" s="358">
        <v>884</v>
      </c>
      <c r="G40" s="358">
        <v>7</v>
      </c>
      <c r="H40" s="358">
        <v>0</v>
      </c>
      <c r="I40" s="358">
        <v>7</v>
      </c>
      <c r="J40" s="359">
        <v>891</v>
      </c>
    </row>
    <row r="41" spans="1:10" s="1" customFormat="1" ht="24">
      <c r="A41" s="482"/>
      <c r="B41" s="487"/>
      <c r="C41" s="203" t="s">
        <v>145</v>
      </c>
      <c r="D41" s="358">
        <v>334</v>
      </c>
      <c r="E41" s="358">
        <v>44</v>
      </c>
      <c r="F41" s="358">
        <v>290</v>
      </c>
      <c r="G41" s="358">
        <v>119</v>
      </c>
      <c r="H41" s="358">
        <v>14</v>
      </c>
      <c r="I41" s="358">
        <v>105</v>
      </c>
      <c r="J41" s="359">
        <v>453</v>
      </c>
    </row>
    <row r="42" spans="1:10" s="1" customFormat="1" ht="18" customHeight="1" thickBot="1">
      <c r="A42" s="484"/>
      <c r="B42" s="488"/>
      <c r="C42" s="232" t="s">
        <v>34</v>
      </c>
      <c r="D42" s="360">
        <v>3153</v>
      </c>
      <c r="E42" s="360">
        <v>913</v>
      </c>
      <c r="F42" s="360">
        <v>2240</v>
      </c>
      <c r="G42" s="360">
        <v>129</v>
      </c>
      <c r="H42" s="360">
        <v>15</v>
      </c>
      <c r="I42" s="360">
        <v>114</v>
      </c>
      <c r="J42" s="361">
        <v>3282</v>
      </c>
    </row>
    <row r="43" ht="12">
      <c r="A43" s="89" t="s">
        <v>146</v>
      </c>
    </row>
    <row r="44" spans="1:12" ht="12">
      <c r="A44" s="17" t="s">
        <v>210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</sheetData>
  <sheetProtection/>
  <mergeCells count="13">
    <mergeCell ref="A34:B42"/>
    <mergeCell ref="A10:B18"/>
    <mergeCell ref="A19:A32"/>
    <mergeCell ref="B19:B24"/>
    <mergeCell ref="B25:B29"/>
    <mergeCell ref="B30:B32"/>
    <mergeCell ref="A33:C33"/>
    <mergeCell ref="B1:J1"/>
    <mergeCell ref="B2:J2"/>
    <mergeCell ref="D4:F4"/>
    <mergeCell ref="G4:I4"/>
    <mergeCell ref="J4:J5"/>
    <mergeCell ref="A6:B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3.8515625" style="0" customWidth="1"/>
    <col min="2" max="2" width="18.140625" style="0" customWidth="1"/>
    <col min="3" max="3" width="10.140625" style="0" customWidth="1"/>
    <col min="4" max="4" width="12.00390625" style="0" customWidth="1"/>
    <col min="5" max="5" width="12.57421875" style="0" customWidth="1"/>
    <col min="6" max="6" width="12.00390625" style="0" customWidth="1"/>
    <col min="7" max="7" width="10.140625" style="0" customWidth="1"/>
    <col min="8" max="8" width="11.421875" style="236" customWidth="1"/>
  </cols>
  <sheetData>
    <row r="1" spans="1:8" ht="12.75" customHeight="1">
      <c r="A1" s="468" t="s">
        <v>233</v>
      </c>
      <c r="B1" s="468"/>
      <c r="C1" s="468"/>
      <c r="D1" s="468"/>
      <c r="E1" s="468"/>
      <c r="F1" s="468"/>
      <c r="G1" s="468"/>
      <c r="H1" s="468"/>
    </row>
    <row r="2" spans="1:8" ht="13.5" customHeight="1">
      <c r="A2" s="155"/>
      <c r="B2" s="468" t="s">
        <v>105</v>
      </c>
      <c r="C2" s="468"/>
      <c r="D2" s="468"/>
      <c r="E2" s="468"/>
      <c r="F2" s="468"/>
      <c r="G2" s="468"/>
      <c r="H2" s="468"/>
    </row>
    <row r="3" spans="1:8" ht="18.75" customHeight="1" thickBot="1">
      <c r="A3" s="155"/>
      <c r="B3" s="155"/>
      <c r="C3" s="155"/>
      <c r="D3" s="155"/>
      <c r="E3" s="155"/>
      <c r="F3" s="155"/>
      <c r="G3" s="155"/>
      <c r="H3" s="220"/>
    </row>
    <row r="4" spans="2:8" s="1" customFormat="1" ht="14.25" customHeight="1">
      <c r="B4" s="478" t="s">
        <v>106</v>
      </c>
      <c r="C4" s="500" t="s">
        <v>147</v>
      </c>
      <c r="D4" s="501"/>
      <c r="E4" s="501"/>
      <c r="F4" s="502"/>
      <c r="G4" s="443" t="s">
        <v>0</v>
      </c>
      <c r="H4" s="503" t="s">
        <v>77</v>
      </c>
    </row>
    <row r="5" spans="1:8" s="1" customFormat="1" ht="58.5" customHeight="1" thickBot="1">
      <c r="A5" s="221"/>
      <c r="B5" s="479"/>
      <c r="C5" s="222" t="s">
        <v>70</v>
      </c>
      <c r="D5" s="223" t="s">
        <v>148</v>
      </c>
      <c r="E5" s="223" t="s">
        <v>149</v>
      </c>
      <c r="F5" s="224" t="s">
        <v>150</v>
      </c>
      <c r="G5" s="444"/>
      <c r="H5" s="504"/>
    </row>
    <row r="6" spans="1:8" s="1" customFormat="1" ht="22.5" customHeight="1">
      <c r="A6" s="495" t="s">
        <v>109</v>
      </c>
      <c r="B6" s="225" t="s">
        <v>110</v>
      </c>
      <c r="C6" s="65">
        <v>57876</v>
      </c>
      <c r="D6" s="65">
        <v>30971</v>
      </c>
      <c r="E6" s="65">
        <v>8795</v>
      </c>
      <c r="F6" s="65">
        <v>161738</v>
      </c>
      <c r="G6" s="65">
        <f>SUM(C6:F6)</f>
        <v>259380</v>
      </c>
      <c r="H6" s="226">
        <v>115374</v>
      </c>
    </row>
    <row r="7" spans="1:8" s="1" customFormat="1" ht="22.5" customHeight="1">
      <c r="A7" s="496"/>
      <c r="B7" s="227" t="s">
        <v>111</v>
      </c>
      <c r="C7" s="68">
        <v>1525</v>
      </c>
      <c r="D7" s="68">
        <v>934</v>
      </c>
      <c r="E7" s="68">
        <v>1067</v>
      </c>
      <c r="F7" s="68">
        <v>2591</v>
      </c>
      <c r="G7" s="68">
        <f aca="true" t="shared" si="0" ref="G7:G39">SUM(C7:F7)</f>
        <v>6117</v>
      </c>
      <c r="H7" s="228">
        <v>1593</v>
      </c>
    </row>
    <row r="8" spans="1:8" s="1" customFormat="1" ht="22.5" customHeight="1">
      <c r="A8" s="496"/>
      <c r="B8" s="227" t="s">
        <v>112</v>
      </c>
      <c r="C8" s="68">
        <v>2533</v>
      </c>
      <c r="D8" s="68">
        <v>1149</v>
      </c>
      <c r="E8" s="68">
        <v>310</v>
      </c>
      <c r="F8" s="68">
        <v>7957</v>
      </c>
      <c r="G8" s="68">
        <f t="shared" si="0"/>
        <v>11949</v>
      </c>
      <c r="H8" s="228">
        <v>5114</v>
      </c>
    </row>
    <row r="9" spans="1:8" s="1" customFormat="1" ht="18.75" customHeight="1">
      <c r="A9" s="497"/>
      <c r="B9" s="229" t="s">
        <v>34</v>
      </c>
      <c r="C9" s="230">
        <v>61934</v>
      </c>
      <c r="D9" s="230">
        <v>33054</v>
      </c>
      <c r="E9" s="230">
        <v>10172</v>
      </c>
      <c r="F9" s="230">
        <v>172286</v>
      </c>
      <c r="G9" s="230">
        <f t="shared" si="0"/>
        <v>277446</v>
      </c>
      <c r="H9" s="231">
        <v>122081</v>
      </c>
    </row>
    <row r="10" spans="1:8" s="1" customFormat="1" ht="26.25" customHeight="1">
      <c r="A10" s="495" t="s">
        <v>113</v>
      </c>
      <c r="B10" s="227" t="s">
        <v>114</v>
      </c>
      <c r="C10" s="68">
        <v>788</v>
      </c>
      <c r="D10" s="68">
        <v>1</v>
      </c>
      <c r="E10" s="68">
        <v>6</v>
      </c>
      <c r="F10" s="68">
        <v>2715</v>
      </c>
      <c r="G10" s="68">
        <f t="shared" si="0"/>
        <v>3510</v>
      </c>
      <c r="H10" s="228">
        <v>110</v>
      </c>
    </row>
    <row r="11" spans="1:8" s="1" customFormat="1" ht="26.25" customHeight="1">
      <c r="A11" s="496"/>
      <c r="B11" s="227" t="s">
        <v>115</v>
      </c>
      <c r="C11" s="68">
        <v>2089</v>
      </c>
      <c r="D11" s="68">
        <v>805</v>
      </c>
      <c r="E11" s="68">
        <v>390</v>
      </c>
      <c r="F11" s="68">
        <v>8671</v>
      </c>
      <c r="G11" s="68">
        <f t="shared" si="0"/>
        <v>11955</v>
      </c>
      <c r="H11" s="228">
        <v>4073</v>
      </c>
    </row>
    <row r="12" spans="1:8" s="1" customFormat="1" ht="26.25" customHeight="1">
      <c r="A12" s="496"/>
      <c r="B12" s="227" t="s">
        <v>116</v>
      </c>
      <c r="C12" s="68">
        <v>449</v>
      </c>
      <c r="D12" s="68">
        <v>101</v>
      </c>
      <c r="E12" s="68">
        <v>84</v>
      </c>
      <c r="F12" s="68">
        <v>2101</v>
      </c>
      <c r="G12" s="68">
        <f t="shared" si="0"/>
        <v>2735</v>
      </c>
      <c r="H12" s="228">
        <v>561</v>
      </c>
    </row>
    <row r="13" spans="1:8" s="1" customFormat="1" ht="26.25" customHeight="1">
      <c r="A13" s="496"/>
      <c r="B13" s="227" t="s">
        <v>117</v>
      </c>
      <c r="C13" s="68">
        <v>185</v>
      </c>
      <c r="D13" s="68">
        <v>68</v>
      </c>
      <c r="E13" s="68">
        <v>21</v>
      </c>
      <c r="F13" s="68">
        <v>575</v>
      </c>
      <c r="G13" s="68">
        <f t="shared" si="0"/>
        <v>849</v>
      </c>
      <c r="H13" s="228">
        <v>408</v>
      </c>
    </row>
    <row r="14" spans="1:8" s="1" customFormat="1" ht="26.25" customHeight="1">
      <c r="A14" s="496"/>
      <c r="B14" s="227" t="s">
        <v>118</v>
      </c>
      <c r="C14" s="68">
        <v>7</v>
      </c>
      <c r="D14" s="68">
        <v>6</v>
      </c>
      <c r="E14" s="68">
        <v>4</v>
      </c>
      <c r="F14" s="68">
        <v>48</v>
      </c>
      <c r="G14" s="68">
        <f>SUM(C14:F14)</f>
        <v>65</v>
      </c>
      <c r="H14" s="228">
        <v>18</v>
      </c>
    </row>
    <row r="15" spans="1:8" s="1" customFormat="1" ht="26.25" customHeight="1">
      <c r="A15" s="496"/>
      <c r="B15" s="227" t="s">
        <v>119</v>
      </c>
      <c r="C15" s="68"/>
      <c r="D15" s="68"/>
      <c r="E15" s="68"/>
      <c r="F15" s="68">
        <v>4</v>
      </c>
      <c r="G15" s="68">
        <f t="shared" si="0"/>
        <v>4</v>
      </c>
      <c r="H15" s="228">
        <v>4</v>
      </c>
    </row>
    <row r="16" spans="1:8" s="1" customFormat="1" ht="26.25" customHeight="1">
      <c r="A16" s="496"/>
      <c r="B16" s="227" t="s">
        <v>120</v>
      </c>
      <c r="C16" s="68">
        <v>221</v>
      </c>
      <c r="D16" s="68">
        <v>7</v>
      </c>
      <c r="E16" s="68">
        <v>14</v>
      </c>
      <c r="F16" s="68">
        <v>284</v>
      </c>
      <c r="G16" s="68">
        <f t="shared" si="0"/>
        <v>526</v>
      </c>
      <c r="H16" s="228">
        <v>23</v>
      </c>
    </row>
    <row r="17" spans="1:8" s="1" customFormat="1" ht="26.25" customHeight="1">
      <c r="A17" s="496"/>
      <c r="B17" s="227" t="s">
        <v>121</v>
      </c>
      <c r="C17" s="68">
        <v>29</v>
      </c>
      <c r="D17" s="68">
        <v>6</v>
      </c>
      <c r="E17" s="68">
        <v>11</v>
      </c>
      <c r="F17" s="68">
        <v>150</v>
      </c>
      <c r="G17" s="68">
        <f t="shared" si="0"/>
        <v>196</v>
      </c>
      <c r="H17" s="228">
        <v>118</v>
      </c>
    </row>
    <row r="18" spans="1:8" s="1" customFormat="1" ht="20.25" customHeight="1">
      <c r="A18" s="497"/>
      <c r="B18" s="229" t="s">
        <v>34</v>
      </c>
      <c r="C18" s="230">
        <v>3768</v>
      </c>
      <c r="D18" s="230">
        <v>994</v>
      </c>
      <c r="E18" s="230">
        <v>530</v>
      </c>
      <c r="F18" s="230">
        <v>14548</v>
      </c>
      <c r="G18" s="230">
        <f t="shared" si="0"/>
        <v>19840</v>
      </c>
      <c r="H18" s="231">
        <v>5315</v>
      </c>
    </row>
    <row r="19" spans="1:8" s="1" customFormat="1" ht="23.25" customHeight="1">
      <c r="A19" s="495" t="s">
        <v>122</v>
      </c>
      <c r="B19" s="227" t="s">
        <v>135</v>
      </c>
      <c r="C19" s="68">
        <v>387</v>
      </c>
      <c r="D19" s="68">
        <v>40</v>
      </c>
      <c r="E19" s="68">
        <v>32</v>
      </c>
      <c r="F19" s="68">
        <v>2374</v>
      </c>
      <c r="G19" s="68">
        <f t="shared" si="0"/>
        <v>2833</v>
      </c>
      <c r="H19" s="228">
        <v>311</v>
      </c>
    </row>
    <row r="20" spans="1:8" s="1" customFormat="1" ht="23.25" customHeight="1">
      <c r="A20" s="496"/>
      <c r="B20" s="227" t="s">
        <v>124</v>
      </c>
      <c r="C20" s="68">
        <v>282</v>
      </c>
      <c r="D20" s="68">
        <v>151</v>
      </c>
      <c r="E20" s="68">
        <v>42</v>
      </c>
      <c r="F20" s="68">
        <v>850</v>
      </c>
      <c r="G20" s="68">
        <f t="shared" si="0"/>
        <v>1325</v>
      </c>
      <c r="H20" s="228">
        <v>505</v>
      </c>
    </row>
    <row r="21" spans="1:8" s="1" customFormat="1" ht="23.25" customHeight="1">
      <c r="A21" s="496"/>
      <c r="B21" s="227" t="s">
        <v>125</v>
      </c>
      <c r="C21" s="68">
        <v>1</v>
      </c>
      <c r="D21" s="68">
        <v>8</v>
      </c>
      <c r="E21" s="68"/>
      <c r="F21" s="68">
        <v>70</v>
      </c>
      <c r="G21" s="68">
        <f t="shared" si="0"/>
        <v>79</v>
      </c>
      <c r="H21" s="228">
        <v>23</v>
      </c>
    </row>
    <row r="22" spans="1:8" s="1" customFormat="1" ht="23.25" customHeight="1">
      <c r="A22" s="496"/>
      <c r="B22" s="227" t="s">
        <v>130</v>
      </c>
      <c r="C22" s="68">
        <v>124</v>
      </c>
      <c r="D22" s="68">
        <v>50</v>
      </c>
      <c r="E22" s="68">
        <v>14</v>
      </c>
      <c r="F22" s="68">
        <v>317</v>
      </c>
      <c r="G22" s="68">
        <f t="shared" si="0"/>
        <v>505</v>
      </c>
      <c r="H22" s="228">
        <v>235</v>
      </c>
    </row>
    <row r="23" spans="1:8" s="1" customFormat="1" ht="23.25" customHeight="1">
      <c r="A23" s="496"/>
      <c r="B23" s="227" t="s">
        <v>126</v>
      </c>
      <c r="C23" s="68">
        <v>9</v>
      </c>
      <c r="D23" s="68">
        <v>3</v>
      </c>
      <c r="E23" s="68"/>
      <c r="F23" s="68">
        <v>12</v>
      </c>
      <c r="G23" s="68">
        <f t="shared" si="0"/>
        <v>24</v>
      </c>
      <c r="H23" s="228">
        <v>2</v>
      </c>
    </row>
    <row r="24" spans="1:8" s="1" customFormat="1" ht="30" customHeight="1">
      <c r="A24" s="496"/>
      <c r="B24" s="227" t="s">
        <v>127</v>
      </c>
      <c r="C24" s="68">
        <v>164</v>
      </c>
      <c r="D24" s="68">
        <v>174</v>
      </c>
      <c r="E24" s="68">
        <v>28</v>
      </c>
      <c r="F24" s="68">
        <v>170</v>
      </c>
      <c r="G24" s="68">
        <f t="shared" si="0"/>
        <v>536</v>
      </c>
      <c r="H24" s="228">
        <v>154</v>
      </c>
    </row>
    <row r="25" spans="1:8" s="1" customFormat="1" ht="30" customHeight="1">
      <c r="A25" s="496"/>
      <c r="B25" s="227" t="s">
        <v>131</v>
      </c>
      <c r="C25" s="68">
        <v>4179</v>
      </c>
      <c r="D25" s="68">
        <v>2487</v>
      </c>
      <c r="E25" s="68">
        <v>975</v>
      </c>
      <c r="F25" s="68">
        <v>8989</v>
      </c>
      <c r="G25" s="68">
        <f t="shared" si="0"/>
        <v>16630</v>
      </c>
      <c r="H25" s="228">
        <v>7991</v>
      </c>
    </row>
    <row r="26" spans="1:8" s="1" customFormat="1" ht="27.75" customHeight="1">
      <c r="A26" s="496"/>
      <c r="B26" s="227" t="s">
        <v>132</v>
      </c>
      <c r="C26" s="68">
        <v>273</v>
      </c>
      <c r="D26" s="68">
        <v>185</v>
      </c>
      <c r="E26" s="68">
        <v>70</v>
      </c>
      <c r="F26" s="68">
        <v>630</v>
      </c>
      <c r="G26" s="68">
        <f t="shared" si="0"/>
        <v>1158</v>
      </c>
      <c r="H26" s="228">
        <v>504</v>
      </c>
    </row>
    <row r="27" spans="1:8" s="1" customFormat="1" ht="26.25" customHeight="1">
      <c r="A27" s="496"/>
      <c r="B27" s="227" t="s">
        <v>128</v>
      </c>
      <c r="C27" s="68">
        <v>3</v>
      </c>
      <c r="D27" s="68"/>
      <c r="E27" s="68"/>
      <c r="F27" s="68">
        <v>2</v>
      </c>
      <c r="G27" s="68">
        <f t="shared" si="0"/>
        <v>5</v>
      </c>
      <c r="H27" s="228"/>
    </row>
    <row r="28" spans="1:8" s="1" customFormat="1" ht="23.25" customHeight="1">
      <c r="A28" s="496"/>
      <c r="B28" s="227" t="s">
        <v>136</v>
      </c>
      <c r="C28" s="68">
        <v>71</v>
      </c>
      <c r="D28" s="68">
        <v>43</v>
      </c>
      <c r="E28" s="68">
        <v>9</v>
      </c>
      <c r="F28" s="68">
        <v>6889</v>
      </c>
      <c r="G28" s="68">
        <f t="shared" si="0"/>
        <v>7012</v>
      </c>
      <c r="H28" s="228">
        <v>230</v>
      </c>
    </row>
    <row r="29" spans="1:8" s="1" customFormat="1" ht="23.25" customHeight="1">
      <c r="A29" s="496"/>
      <c r="B29" s="227" t="s">
        <v>133</v>
      </c>
      <c r="C29" s="68">
        <v>3581</v>
      </c>
      <c r="D29" s="68">
        <v>2177</v>
      </c>
      <c r="E29" s="68">
        <v>812</v>
      </c>
      <c r="F29" s="68">
        <v>9424</v>
      </c>
      <c r="G29" s="68">
        <f t="shared" si="0"/>
        <v>15994</v>
      </c>
      <c r="H29" s="228">
        <v>8410</v>
      </c>
    </row>
    <row r="30" spans="1:8" s="1" customFormat="1" ht="18" customHeight="1">
      <c r="A30" s="498"/>
      <c r="B30" s="229" t="s">
        <v>34</v>
      </c>
      <c r="C30" s="230">
        <v>9074</v>
      </c>
      <c r="D30" s="230">
        <v>5318</v>
      </c>
      <c r="E30" s="230">
        <v>1982</v>
      </c>
      <c r="F30" s="230">
        <v>29727</v>
      </c>
      <c r="G30" s="230">
        <f t="shared" si="0"/>
        <v>46101</v>
      </c>
      <c r="H30" s="231">
        <v>18365</v>
      </c>
    </row>
    <row r="31" spans="1:8" s="1" customFormat="1" ht="26.25" customHeight="1">
      <c r="A31" s="499" t="s">
        <v>137</v>
      </c>
      <c r="B31" s="227" t="s">
        <v>138</v>
      </c>
      <c r="C31" s="68">
        <v>272</v>
      </c>
      <c r="D31" s="68">
        <v>219</v>
      </c>
      <c r="E31" s="68">
        <v>64</v>
      </c>
      <c r="F31" s="68">
        <v>818</v>
      </c>
      <c r="G31" s="68">
        <f t="shared" si="0"/>
        <v>1373</v>
      </c>
      <c r="H31" s="228">
        <v>543</v>
      </c>
    </row>
    <row r="32" spans="1:8" s="1" customFormat="1" ht="26.25" customHeight="1">
      <c r="A32" s="496"/>
      <c r="B32" s="227" t="s">
        <v>139</v>
      </c>
      <c r="C32" s="68">
        <v>1</v>
      </c>
      <c r="D32" s="68"/>
      <c r="E32" s="68"/>
      <c r="F32" s="68">
        <v>37</v>
      </c>
      <c r="G32" s="68">
        <f t="shared" si="0"/>
        <v>38</v>
      </c>
      <c r="H32" s="228">
        <v>9</v>
      </c>
    </row>
    <row r="33" spans="1:8" s="1" customFormat="1" ht="26.25" customHeight="1">
      <c r="A33" s="496"/>
      <c r="B33" s="227" t="s">
        <v>140</v>
      </c>
      <c r="C33" s="68">
        <v>54</v>
      </c>
      <c r="D33" s="68">
        <v>11</v>
      </c>
      <c r="E33" s="68">
        <v>1</v>
      </c>
      <c r="F33" s="68">
        <v>121</v>
      </c>
      <c r="G33" s="68">
        <f t="shared" si="0"/>
        <v>187</v>
      </c>
      <c r="H33" s="228">
        <v>64</v>
      </c>
    </row>
    <row r="34" spans="1:8" s="1" customFormat="1" ht="26.25" customHeight="1">
      <c r="A34" s="496"/>
      <c r="B34" s="227" t="s">
        <v>141</v>
      </c>
      <c r="C34" s="68">
        <v>56</v>
      </c>
      <c r="D34" s="68">
        <v>16</v>
      </c>
      <c r="E34" s="68">
        <v>4</v>
      </c>
      <c r="F34" s="68">
        <v>174</v>
      </c>
      <c r="G34" s="68">
        <f t="shared" si="0"/>
        <v>250</v>
      </c>
      <c r="H34" s="228">
        <v>94</v>
      </c>
    </row>
    <row r="35" spans="1:8" s="1" customFormat="1" ht="26.25" customHeight="1">
      <c r="A35" s="496"/>
      <c r="B35" s="227" t="s">
        <v>142</v>
      </c>
      <c r="C35" s="68">
        <v>9</v>
      </c>
      <c r="D35" s="68">
        <v>34</v>
      </c>
      <c r="E35" s="68">
        <v>2</v>
      </c>
      <c r="F35" s="68">
        <v>42</v>
      </c>
      <c r="G35" s="68">
        <f t="shared" si="0"/>
        <v>87</v>
      </c>
      <c r="H35" s="228">
        <v>23</v>
      </c>
    </row>
    <row r="36" spans="1:8" s="1" customFormat="1" ht="26.25" customHeight="1">
      <c r="A36" s="496"/>
      <c r="B36" s="227" t="s">
        <v>143</v>
      </c>
      <c r="C36" s="68">
        <v>2</v>
      </c>
      <c r="D36" s="68"/>
      <c r="E36" s="68"/>
      <c r="F36" s="68">
        <v>1</v>
      </c>
      <c r="G36" s="68">
        <f t="shared" si="0"/>
        <v>3</v>
      </c>
      <c r="H36" s="228" t="s">
        <v>52</v>
      </c>
    </row>
    <row r="37" spans="1:8" s="1" customFormat="1" ht="26.25" customHeight="1">
      <c r="A37" s="496"/>
      <c r="B37" s="227" t="s">
        <v>144</v>
      </c>
      <c r="C37" s="68">
        <v>296</v>
      </c>
      <c r="D37" s="68">
        <v>92</v>
      </c>
      <c r="E37" s="68">
        <v>20</v>
      </c>
      <c r="F37" s="68">
        <v>483</v>
      </c>
      <c r="G37" s="68">
        <f t="shared" si="0"/>
        <v>891</v>
      </c>
      <c r="H37" s="228">
        <v>304</v>
      </c>
    </row>
    <row r="38" spans="1:8" s="1" customFormat="1" ht="38.25" customHeight="1">
      <c r="A38" s="496"/>
      <c r="B38" s="227" t="s">
        <v>145</v>
      </c>
      <c r="C38" s="68">
        <v>51</v>
      </c>
      <c r="D38" s="68">
        <v>8</v>
      </c>
      <c r="E38" s="68"/>
      <c r="F38" s="68">
        <v>394</v>
      </c>
      <c r="G38" s="68">
        <f t="shared" si="0"/>
        <v>453</v>
      </c>
      <c r="H38" s="228">
        <v>41</v>
      </c>
    </row>
    <row r="39" spans="1:8" s="1" customFormat="1" ht="18" customHeight="1" thickBot="1">
      <c r="A39" s="498"/>
      <c r="B39" s="232" t="s">
        <v>34</v>
      </c>
      <c r="C39" s="233">
        <v>741</v>
      </c>
      <c r="D39" s="233">
        <v>380</v>
      </c>
      <c r="E39" s="233">
        <v>91</v>
      </c>
      <c r="F39" s="233">
        <v>2070</v>
      </c>
      <c r="G39" s="233">
        <f t="shared" si="0"/>
        <v>3282</v>
      </c>
      <c r="H39" s="234">
        <v>1078</v>
      </c>
    </row>
    <row r="40" spans="1:8" s="1" customFormat="1" ht="12.75" customHeight="1">
      <c r="A40" s="89" t="s">
        <v>146</v>
      </c>
      <c r="H40" s="235"/>
    </row>
  </sheetData>
  <sheetProtection/>
  <mergeCells count="10">
    <mergeCell ref="A6:A9"/>
    <mergeCell ref="A10:A18"/>
    <mergeCell ref="A19:A30"/>
    <mergeCell ref="A31:A39"/>
    <mergeCell ref="A1:H1"/>
    <mergeCell ref="B2:H2"/>
    <mergeCell ref="B4:B5"/>
    <mergeCell ref="C4:F4"/>
    <mergeCell ref="G4:G5"/>
    <mergeCell ref="H4:H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8"/>
  <headerFooter>
    <oddFooter>&amp;RFonte: Tab.1A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13.8515625" style="0" customWidth="1"/>
    <col min="2" max="2" width="18.140625" style="0" customWidth="1"/>
    <col min="3" max="3" width="9.421875" style="0" bestFit="1" customWidth="1"/>
    <col min="4" max="4" width="13.00390625" style="0" customWidth="1"/>
    <col min="5" max="5" width="11.140625" style="0" customWidth="1"/>
    <col min="6" max="6" width="10.8515625" style="0" customWidth="1"/>
    <col min="7" max="7" width="11.00390625" style="0" customWidth="1"/>
    <col min="8" max="8" width="12.421875" style="0" customWidth="1"/>
    <col min="9" max="9" width="7.421875" style="0" customWidth="1"/>
    <col min="10" max="10" width="8.140625" style="0" customWidth="1"/>
  </cols>
  <sheetData>
    <row r="1" spans="1:10" ht="12.75">
      <c r="A1" s="468" t="s">
        <v>233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13.5" customHeight="1">
      <c r="A2" s="155"/>
      <c r="B2" s="468" t="s">
        <v>105</v>
      </c>
      <c r="C2" s="468"/>
      <c r="D2" s="468"/>
      <c r="E2" s="468"/>
      <c r="F2" s="468"/>
      <c r="G2" s="468"/>
      <c r="H2" s="468"/>
      <c r="I2" s="468"/>
      <c r="J2" s="468"/>
    </row>
    <row r="3" spans="1:10" ht="18.75" customHeight="1" thickBot="1">
      <c r="A3" s="155"/>
      <c r="B3" s="155"/>
      <c r="C3" s="155"/>
      <c r="D3" s="155"/>
      <c r="E3" s="155"/>
      <c r="F3" s="155"/>
      <c r="G3" s="155"/>
      <c r="H3" s="155"/>
      <c r="I3" s="155"/>
      <c r="J3" s="155"/>
    </row>
    <row r="4" spans="2:10" s="1" customFormat="1" ht="14.25" customHeight="1">
      <c r="B4" s="480" t="s">
        <v>106</v>
      </c>
      <c r="C4" s="508" t="s">
        <v>147</v>
      </c>
      <c r="D4" s="509"/>
      <c r="E4" s="509"/>
      <c r="F4" s="509"/>
      <c r="G4" s="509"/>
      <c r="H4" s="509"/>
      <c r="I4" s="510"/>
      <c r="J4" s="511" t="s">
        <v>0</v>
      </c>
    </row>
    <row r="5" spans="2:10" s="1" customFormat="1" ht="12.75" customHeight="1">
      <c r="B5" s="482"/>
      <c r="C5" s="514" t="s">
        <v>154</v>
      </c>
      <c r="D5" s="516" t="s">
        <v>155</v>
      </c>
      <c r="E5" s="518" t="s">
        <v>156</v>
      </c>
      <c r="F5" s="520" t="s">
        <v>157</v>
      </c>
      <c r="G5" s="521"/>
      <c r="H5" s="516" t="s">
        <v>158</v>
      </c>
      <c r="I5" s="522" t="s">
        <v>159</v>
      </c>
      <c r="J5" s="512"/>
    </row>
    <row r="6" spans="1:10" s="1" customFormat="1" ht="39" customHeight="1" thickBot="1">
      <c r="A6" s="221"/>
      <c r="B6" s="484"/>
      <c r="C6" s="515"/>
      <c r="D6" s="517"/>
      <c r="E6" s="519"/>
      <c r="F6" s="249" t="s">
        <v>160</v>
      </c>
      <c r="G6" s="250" t="s">
        <v>161</v>
      </c>
      <c r="H6" s="517"/>
      <c r="I6" s="523"/>
      <c r="J6" s="513"/>
    </row>
    <row r="7" spans="1:10" s="1" customFormat="1" ht="9">
      <c r="A7" s="495" t="s">
        <v>109</v>
      </c>
      <c r="B7" s="251" t="s">
        <v>110</v>
      </c>
      <c r="C7" s="83">
        <v>2354</v>
      </c>
      <c r="D7" s="83">
        <v>9573</v>
      </c>
      <c r="E7" s="84">
        <v>6396</v>
      </c>
      <c r="F7" s="252">
        <v>24961</v>
      </c>
      <c r="G7" s="253">
        <v>1558</v>
      </c>
      <c r="H7" s="254">
        <v>2084</v>
      </c>
      <c r="I7" s="83">
        <v>463</v>
      </c>
      <c r="J7" s="83">
        <v>47389</v>
      </c>
    </row>
    <row r="8" spans="1:10" s="1" customFormat="1" ht="9">
      <c r="A8" s="496"/>
      <c r="B8" s="242" t="s">
        <v>111</v>
      </c>
      <c r="C8" s="85">
        <v>27</v>
      </c>
      <c r="D8" s="85">
        <v>36</v>
      </c>
      <c r="E8" s="86">
        <v>133</v>
      </c>
      <c r="F8" s="255">
        <v>214</v>
      </c>
      <c r="G8" s="256">
        <v>5</v>
      </c>
      <c r="H8" s="257"/>
      <c r="I8" s="85">
        <v>8</v>
      </c>
      <c r="J8" s="83">
        <v>423</v>
      </c>
    </row>
    <row r="9" spans="1:10" s="1" customFormat="1" ht="9">
      <c r="A9" s="496"/>
      <c r="B9" s="242" t="s">
        <v>112</v>
      </c>
      <c r="C9" s="85">
        <v>113</v>
      </c>
      <c r="D9" s="85">
        <v>77</v>
      </c>
      <c r="E9" s="86">
        <v>371</v>
      </c>
      <c r="F9" s="255">
        <v>770</v>
      </c>
      <c r="G9" s="256">
        <v>43</v>
      </c>
      <c r="H9" s="257">
        <v>80</v>
      </c>
      <c r="I9" s="85">
        <v>3</v>
      </c>
      <c r="J9" s="83">
        <v>1457</v>
      </c>
    </row>
    <row r="10" spans="1:10" s="1" customFormat="1" ht="9.75">
      <c r="A10" s="497"/>
      <c r="B10" s="258" t="s">
        <v>34</v>
      </c>
      <c r="C10" s="259">
        <v>2494</v>
      </c>
      <c r="D10" s="259">
        <v>9686</v>
      </c>
      <c r="E10" s="260">
        <v>6900</v>
      </c>
      <c r="F10" s="261">
        <v>25945</v>
      </c>
      <c r="G10" s="262">
        <v>1606</v>
      </c>
      <c r="H10" s="263">
        <v>2164</v>
      </c>
      <c r="I10" s="259">
        <v>474</v>
      </c>
      <c r="J10" s="259">
        <v>49269</v>
      </c>
    </row>
    <row r="11" spans="1:10" s="1" customFormat="1" ht="9">
      <c r="A11" s="495" t="s">
        <v>113</v>
      </c>
      <c r="B11" s="242" t="s">
        <v>114</v>
      </c>
      <c r="C11" s="85"/>
      <c r="D11" s="85">
        <v>198</v>
      </c>
      <c r="E11" s="86">
        <v>14</v>
      </c>
      <c r="F11" s="255">
        <v>179</v>
      </c>
      <c r="G11" s="256">
        <v>0</v>
      </c>
      <c r="H11" s="257">
        <v>25</v>
      </c>
      <c r="I11" s="85"/>
      <c r="J11" s="85">
        <v>416</v>
      </c>
    </row>
    <row r="12" spans="1:10" s="1" customFormat="1" ht="9">
      <c r="A12" s="496"/>
      <c r="B12" s="242" t="s">
        <v>115</v>
      </c>
      <c r="C12" s="85">
        <v>66</v>
      </c>
      <c r="D12" s="85">
        <v>1321</v>
      </c>
      <c r="E12" s="86">
        <v>442</v>
      </c>
      <c r="F12" s="255">
        <v>5661</v>
      </c>
      <c r="G12" s="256">
        <v>189</v>
      </c>
      <c r="H12" s="257">
        <v>385</v>
      </c>
      <c r="I12" s="85">
        <v>13</v>
      </c>
      <c r="J12" s="85">
        <v>8077</v>
      </c>
    </row>
    <row r="13" spans="1:10" s="1" customFormat="1" ht="9">
      <c r="A13" s="496"/>
      <c r="B13" s="242" t="s">
        <v>116</v>
      </c>
      <c r="C13" s="85">
        <v>10</v>
      </c>
      <c r="D13" s="85">
        <v>247</v>
      </c>
      <c r="E13" s="86">
        <v>37</v>
      </c>
      <c r="F13" s="255">
        <v>474</v>
      </c>
      <c r="G13" s="256">
        <v>6</v>
      </c>
      <c r="H13" s="257">
        <v>73</v>
      </c>
      <c r="I13" s="85"/>
      <c r="J13" s="85">
        <v>847</v>
      </c>
    </row>
    <row r="14" spans="1:10" s="1" customFormat="1" ht="9">
      <c r="A14" s="496"/>
      <c r="B14" s="242" t="s">
        <v>117</v>
      </c>
      <c r="C14" s="85">
        <v>9</v>
      </c>
      <c r="D14" s="85">
        <v>51</v>
      </c>
      <c r="E14" s="86">
        <v>35</v>
      </c>
      <c r="F14" s="255">
        <v>150</v>
      </c>
      <c r="G14" s="256">
        <v>22</v>
      </c>
      <c r="H14" s="257">
        <v>13</v>
      </c>
      <c r="I14" s="85"/>
      <c r="J14" s="85">
        <v>280</v>
      </c>
    </row>
    <row r="15" spans="1:10" s="1" customFormat="1" ht="9">
      <c r="A15" s="496"/>
      <c r="B15" s="242" t="s">
        <v>118</v>
      </c>
      <c r="C15" s="85"/>
      <c r="D15" s="85">
        <v>9</v>
      </c>
      <c r="E15" s="86">
        <v>1</v>
      </c>
      <c r="F15" s="255">
        <v>27</v>
      </c>
      <c r="G15" s="256">
        <v>1</v>
      </c>
      <c r="H15" s="257">
        <v>5</v>
      </c>
      <c r="I15" s="85"/>
      <c r="J15" s="85">
        <v>43</v>
      </c>
    </row>
    <row r="16" spans="1:10" s="1" customFormat="1" ht="15.75">
      <c r="A16" s="496"/>
      <c r="B16" s="242" t="s">
        <v>119</v>
      </c>
      <c r="C16" s="85"/>
      <c r="D16" s="85">
        <v>0</v>
      </c>
      <c r="E16" s="86">
        <v>3</v>
      </c>
      <c r="F16" s="255">
        <v>50</v>
      </c>
      <c r="G16" s="256">
        <v>0</v>
      </c>
      <c r="H16" s="257"/>
      <c r="I16" s="85"/>
      <c r="J16" s="85">
        <v>53</v>
      </c>
    </row>
    <row r="17" spans="1:10" s="1" customFormat="1" ht="24">
      <c r="A17" s="496"/>
      <c r="B17" s="242" t="s">
        <v>120</v>
      </c>
      <c r="C17" s="85"/>
      <c r="D17" s="85">
        <v>96</v>
      </c>
      <c r="E17" s="86">
        <v>2</v>
      </c>
      <c r="F17" s="255">
        <v>98</v>
      </c>
      <c r="G17" s="256">
        <v>0</v>
      </c>
      <c r="H17" s="257"/>
      <c r="I17" s="85"/>
      <c r="J17" s="85">
        <v>196</v>
      </c>
    </row>
    <row r="18" spans="1:10" s="1" customFormat="1" ht="9">
      <c r="A18" s="496"/>
      <c r="B18" s="242" t="s">
        <v>121</v>
      </c>
      <c r="C18" s="85">
        <v>4</v>
      </c>
      <c r="D18" s="85">
        <v>61</v>
      </c>
      <c r="E18" s="86">
        <v>23</v>
      </c>
      <c r="F18" s="255">
        <v>212</v>
      </c>
      <c r="G18" s="256">
        <v>4</v>
      </c>
      <c r="H18" s="257">
        <v>19</v>
      </c>
      <c r="I18" s="85"/>
      <c r="J18" s="85">
        <v>323</v>
      </c>
    </row>
    <row r="19" spans="1:10" s="1" customFormat="1" ht="9.75">
      <c r="A19" s="497"/>
      <c r="B19" s="258" t="s">
        <v>34</v>
      </c>
      <c r="C19" s="259">
        <v>89</v>
      </c>
      <c r="D19" s="259">
        <v>1983</v>
      </c>
      <c r="E19" s="260">
        <v>557</v>
      </c>
      <c r="F19" s="261">
        <v>6851</v>
      </c>
      <c r="G19" s="262">
        <v>222</v>
      </c>
      <c r="H19" s="263">
        <v>520</v>
      </c>
      <c r="I19" s="259">
        <v>13</v>
      </c>
      <c r="J19" s="259">
        <v>10235</v>
      </c>
    </row>
    <row r="20" spans="1:10" s="1" customFormat="1" ht="9">
      <c r="A20" s="495" t="s">
        <v>122</v>
      </c>
      <c r="B20" s="242" t="s">
        <v>135</v>
      </c>
      <c r="C20" s="85">
        <v>1</v>
      </c>
      <c r="D20" s="85">
        <v>4</v>
      </c>
      <c r="E20" s="86">
        <v>5</v>
      </c>
      <c r="F20" s="255">
        <v>480</v>
      </c>
      <c r="G20" s="256">
        <v>69</v>
      </c>
      <c r="H20" s="257"/>
      <c r="I20" s="85"/>
      <c r="J20" s="85">
        <v>559</v>
      </c>
    </row>
    <row r="21" spans="1:10" s="1" customFormat="1" ht="9">
      <c r="A21" s="496"/>
      <c r="B21" s="242" t="s">
        <v>124</v>
      </c>
      <c r="C21" s="85">
        <v>11</v>
      </c>
      <c r="D21" s="85">
        <v>78</v>
      </c>
      <c r="E21" s="86">
        <v>21</v>
      </c>
      <c r="F21" s="255">
        <v>139</v>
      </c>
      <c r="G21" s="256">
        <v>8</v>
      </c>
      <c r="H21" s="257">
        <v>13</v>
      </c>
      <c r="I21" s="85"/>
      <c r="J21" s="85">
        <v>270</v>
      </c>
    </row>
    <row r="22" spans="1:10" s="1" customFormat="1" ht="9">
      <c r="A22" s="496"/>
      <c r="B22" s="242" t="s">
        <v>125</v>
      </c>
      <c r="C22" s="85"/>
      <c r="D22" s="85">
        <v>3</v>
      </c>
      <c r="E22" s="86">
        <v>5</v>
      </c>
      <c r="F22" s="255">
        <v>46</v>
      </c>
      <c r="G22" s="256">
        <v>5</v>
      </c>
      <c r="H22" s="257"/>
      <c r="I22" s="85"/>
      <c r="J22" s="85">
        <v>59</v>
      </c>
    </row>
    <row r="23" spans="1:10" s="1" customFormat="1" ht="9">
      <c r="A23" s="496"/>
      <c r="B23" s="242" t="s">
        <v>130</v>
      </c>
      <c r="C23" s="85">
        <v>6</v>
      </c>
      <c r="D23" s="85">
        <v>21</v>
      </c>
      <c r="E23" s="86">
        <v>13</v>
      </c>
      <c r="F23" s="255">
        <v>25</v>
      </c>
      <c r="G23" s="256">
        <v>4</v>
      </c>
      <c r="H23" s="257">
        <v>2</v>
      </c>
      <c r="I23" s="85"/>
      <c r="J23" s="85">
        <v>71</v>
      </c>
    </row>
    <row r="24" spans="1:10" s="1" customFormat="1" ht="9">
      <c r="A24" s="496"/>
      <c r="B24" s="242" t="s">
        <v>126</v>
      </c>
      <c r="C24" s="85"/>
      <c r="D24" s="85">
        <v>0</v>
      </c>
      <c r="E24" s="86">
        <v>1</v>
      </c>
      <c r="F24" s="255">
        <v>0</v>
      </c>
      <c r="G24" s="256">
        <v>0</v>
      </c>
      <c r="H24" s="257"/>
      <c r="I24" s="85"/>
      <c r="J24" s="85">
        <v>1</v>
      </c>
    </row>
    <row r="25" spans="1:10" s="1" customFormat="1" ht="15.75">
      <c r="A25" s="496"/>
      <c r="B25" s="242" t="s">
        <v>127</v>
      </c>
      <c r="C25" s="85">
        <v>23</v>
      </c>
      <c r="D25" s="85">
        <v>72</v>
      </c>
      <c r="E25" s="86">
        <v>12</v>
      </c>
      <c r="F25" s="255">
        <v>80</v>
      </c>
      <c r="G25" s="256">
        <v>2</v>
      </c>
      <c r="H25" s="257">
        <v>11</v>
      </c>
      <c r="I25" s="85">
        <v>19</v>
      </c>
      <c r="J25" s="85">
        <v>219</v>
      </c>
    </row>
    <row r="26" spans="1:10" s="1" customFormat="1" ht="15.75">
      <c r="A26" s="496"/>
      <c r="B26" s="242" t="s">
        <v>131</v>
      </c>
      <c r="C26" s="85">
        <v>179</v>
      </c>
      <c r="D26" s="85">
        <v>968</v>
      </c>
      <c r="E26" s="86">
        <v>434</v>
      </c>
      <c r="F26" s="255">
        <v>805</v>
      </c>
      <c r="G26" s="256">
        <v>59</v>
      </c>
      <c r="H26" s="257">
        <v>87</v>
      </c>
      <c r="I26" s="85">
        <v>20</v>
      </c>
      <c r="J26" s="85">
        <v>2552</v>
      </c>
    </row>
    <row r="27" spans="1:10" s="1" customFormat="1" ht="15.75">
      <c r="A27" s="496"/>
      <c r="B27" s="242" t="s">
        <v>132</v>
      </c>
      <c r="C27" s="85">
        <v>17</v>
      </c>
      <c r="D27" s="85">
        <v>155</v>
      </c>
      <c r="E27" s="86">
        <v>33</v>
      </c>
      <c r="F27" s="255">
        <v>107</v>
      </c>
      <c r="G27" s="256">
        <v>4</v>
      </c>
      <c r="H27" s="257">
        <v>12</v>
      </c>
      <c r="I27" s="85">
        <v>2</v>
      </c>
      <c r="J27" s="85">
        <v>330</v>
      </c>
    </row>
    <row r="28" spans="1:10" s="1" customFormat="1" ht="9">
      <c r="A28" s="496"/>
      <c r="B28" s="242" t="s">
        <v>128</v>
      </c>
      <c r="C28" s="85"/>
      <c r="D28" s="85">
        <v>2</v>
      </c>
      <c r="E28" s="86">
        <v>0</v>
      </c>
      <c r="F28" s="255">
        <v>7</v>
      </c>
      <c r="G28" s="256">
        <v>0</v>
      </c>
      <c r="H28" s="257"/>
      <c r="I28" s="85"/>
      <c r="J28" s="85">
        <v>9</v>
      </c>
    </row>
    <row r="29" spans="1:10" s="1" customFormat="1" ht="9">
      <c r="A29" s="496"/>
      <c r="B29" s="242" t="s">
        <v>136</v>
      </c>
      <c r="C29" s="85">
        <v>7</v>
      </c>
      <c r="D29" s="85">
        <v>16</v>
      </c>
      <c r="E29" s="86">
        <v>6</v>
      </c>
      <c r="F29" s="255">
        <v>38</v>
      </c>
      <c r="G29" s="256">
        <v>2</v>
      </c>
      <c r="H29" s="257">
        <v>3</v>
      </c>
      <c r="I29" s="85"/>
      <c r="J29" s="85">
        <v>72</v>
      </c>
    </row>
    <row r="30" spans="1:10" s="1" customFormat="1" ht="9">
      <c r="A30" s="496"/>
      <c r="B30" s="242" t="s">
        <v>133</v>
      </c>
      <c r="C30" s="85">
        <v>159</v>
      </c>
      <c r="D30" s="85">
        <v>757</v>
      </c>
      <c r="E30" s="86">
        <v>447</v>
      </c>
      <c r="F30" s="255">
        <v>1905</v>
      </c>
      <c r="G30" s="256">
        <v>180</v>
      </c>
      <c r="H30" s="257">
        <v>109</v>
      </c>
      <c r="I30" s="85">
        <v>51</v>
      </c>
      <c r="J30" s="85">
        <v>3608</v>
      </c>
    </row>
    <row r="31" spans="1:10" s="1" customFormat="1" ht="9.75">
      <c r="A31" s="498"/>
      <c r="B31" s="258" t="s">
        <v>34</v>
      </c>
      <c r="C31" s="259">
        <v>403</v>
      </c>
      <c r="D31" s="259">
        <v>2076</v>
      </c>
      <c r="E31" s="260">
        <v>977</v>
      </c>
      <c r="F31" s="261">
        <v>3632</v>
      </c>
      <c r="G31" s="262">
        <v>333</v>
      </c>
      <c r="H31" s="263">
        <v>237</v>
      </c>
      <c r="I31" s="259">
        <v>92</v>
      </c>
      <c r="J31" s="259">
        <v>7750</v>
      </c>
    </row>
    <row r="32" spans="1:10" s="1" customFormat="1" ht="9">
      <c r="A32" s="505" t="s">
        <v>137</v>
      </c>
      <c r="B32" s="242" t="s">
        <v>138</v>
      </c>
      <c r="C32" s="85">
        <v>14</v>
      </c>
      <c r="D32" s="85">
        <v>79</v>
      </c>
      <c r="E32" s="86">
        <v>86</v>
      </c>
      <c r="F32" s="255">
        <v>361</v>
      </c>
      <c r="G32" s="256">
        <v>10</v>
      </c>
      <c r="H32" s="257">
        <v>14</v>
      </c>
      <c r="I32" s="85"/>
      <c r="J32" s="85">
        <v>564</v>
      </c>
    </row>
    <row r="33" spans="1:10" s="1" customFormat="1" ht="15.75">
      <c r="A33" s="506"/>
      <c r="B33" s="242" t="s">
        <v>139</v>
      </c>
      <c r="C33" s="85"/>
      <c r="D33" s="85">
        <v>1</v>
      </c>
      <c r="E33" s="86">
        <v>0</v>
      </c>
      <c r="F33" s="255">
        <v>28</v>
      </c>
      <c r="G33" s="256">
        <v>0</v>
      </c>
      <c r="H33" s="257">
        <v>1</v>
      </c>
      <c r="I33" s="85"/>
      <c r="J33" s="85">
        <v>30</v>
      </c>
    </row>
    <row r="34" spans="1:10" s="1" customFormat="1" ht="15.75">
      <c r="A34" s="506"/>
      <c r="B34" s="242" t="s">
        <v>140</v>
      </c>
      <c r="C34" s="85"/>
      <c r="D34" s="85">
        <v>23</v>
      </c>
      <c r="E34" s="86">
        <v>6</v>
      </c>
      <c r="F34" s="255">
        <v>89</v>
      </c>
      <c r="G34" s="256">
        <v>1</v>
      </c>
      <c r="H34" s="257">
        <v>3</v>
      </c>
      <c r="I34" s="85"/>
      <c r="J34" s="85">
        <v>122</v>
      </c>
    </row>
    <row r="35" spans="1:10" s="1" customFormat="1" ht="9">
      <c r="A35" s="506"/>
      <c r="B35" s="242" t="s">
        <v>141</v>
      </c>
      <c r="C35" s="85"/>
      <c r="D35" s="85">
        <v>2</v>
      </c>
      <c r="E35" s="86">
        <v>4</v>
      </c>
      <c r="F35" s="255">
        <v>8</v>
      </c>
      <c r="G35" s="256">
        <v>0</v>
      </c>
      <c r="H35" s="257">
        <v>1</v>
      </c>
      <c r="I35" s="85"/>
      <c r="J35" s="85">
        <v>15</v>
      </c>
    </row>
    <row r="36" spans="1:10" s="1" customFormat="1" ht="9">
      <c r="A36" s="506"/>
      <c r="B36" s="242" t="s">
        <v>142</v>
      </c>
      <c r="C36" s="85"/>
      <c r="D36" s="85">
        <v>3</v>
      </c>
      <c r="E36" s="86">
        <v>1</v>
      </c>
      <c r="F36" s="255">
        <v>3</v>
      </c>
      <c r="G36" s="256">
        <v>10</v>
      </c>
      <c r="H36" s="257"/>
      <c r="I36" s="85"/>
      <c r="J36" s="85">
        <v>17</v>
      </c>
    </row>
    <row r="37" spans="1:10" s="1" customFormat="1" ht="9">
      <c r="A37" s="506"/>
      <c r="B37" s="242" t="s">
        <v>143</v>
      </c>
      <c r="C37" s="85"/>
      <c r="D37" s="85">
        <v>8</v>
      </c>
      <c r="E37" s="86">
        <v>0</v>
      </c>
      <c r="F37" s="255">
        <v>10</v>
      </c>
      <c r="G37" s="256">
        <v>0</v>
      </c>
      <c r="H37" s="257"/>
      <c r="I37" s="85"/>
      <c r="J37" s="85">
        <v>18</v>
      </c>
    </row>
    <row r="38" spans="1:10" s="1" customFormat="1" ht="9">
      <c r="A38" s="506"/>
      <c r="B38" s="242" t="s">
        <v>144</v>
      </c>
      <c r="C38" s="85">
        <v>5</v>
      </c>
      <c r="D38" s="85">
        <v>34</v>
      </c>
      <c r="E38" s="86">
        <v>48</v>
      </c>
      <c r="F38" s="255">
        <v>121</v>
      </c>
      <c r="G38" s="256">
        <v>10</v>
      </c>
      <c r="H38" s="257">
        <v>1</v>
      </c>
      <c r="I38" s="85"/>
      <c r="J38" s="85">
        <v>219</v>
      </c>
    </row>
    <row r="39" spans="1:10" s="1" customFormat="1" ht="24">
      <c r="A39" s="506"/>
      <c r="B39" s="242" t="s">
        <v>145</v>
      </c>
      <c r="C39" s="85"/>
      <c r="D39" s="85">
        <v>17</v>
      </c>
      <c r="E39" s="86">
        <v>1</v>
      </c>
      <c r="F39" s="255">
        <v>60</v>
      </c>
      <c r="G39" s="256">
        <v>0</v>
      </c>
      <c r="H39" s="257">
        <v>2</v>
      </c>
      <c r="I39" s="85"/>
      <c r="J39" s="85">
        <v>80</v>
      </c>
    </row>
    <row r="40" spans="1:10" s="1" customFormat="1" ht="10.5" thickBot="1">
      <c r="A40" s="507"/>
      <c r="B40" s="264" t="s">
        <v>34</v>
      </c>
      <c r="C40" s="265">
        <v>19</v>
      </c>
      <c r="D40" s="265">
        <v>167</v>
      </c>
      <c r="E40" s="266">
        <v>146</v>
      </c>
      <c r="F40" s="267">
        <v>680</v>
      </c>
      <c r="G40" s="268">
        <v>31</v>
      </c>
      <c r="H40" s="269">
        <v>22</v>
      </c>
      <c r="I40" s="265">
        <v>0</v>
      </c>
      <c r="J40" s="265">
        <v>1065</v>
      </c>
    </row>
    <row r="41" s="1" customFormat="1" ht="11.25">
      <c r="A41" s="89" t="s">
        <v>152</v>
      </c>
    </row>
  </sheetData>
  <sheetProtection/>
  <mergeCells count="15">
    <mergeCell ref="F5:G5"/>
    <mergeCell ref="H5:H6"/>
    <mergeCell ref="I5:I6"/>
    <mergeCell ref="A7:A10"/>
    <mergeCell ref="A11:A19"/>
    <mergeCell ref="A20:A31"/>
    <mergeCell ref="A32:A40"/>
    <mergeCell ref="A1:J1"/>
    <mergeCell ref="B2:J2"/>
    <mergeCell ref="B4:B6"/>
    <mergeCell ref="C4:I4"/>
    <mergeCell ref="J4:J6"/>
    <mergeCell ref="C5:C6"/>
    <mergeCell ref="D5:D6"/>
    <mergeCell ref="E5:E6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8"/>
  <headerFooter>
    <oddFooter>&amp;RFonte: Tab.1A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3" sqref="A1:IV16384"/>
    </sheetView>
  </sheetViews>
  <sheetFormatPr defaultColWidth="8.8515625" defaultRowHeight="12.75"/>
  <cols>
    <col min="1" max="1" width="19.421875" style="0" customWidth="1"/>
    <col min="2" max="2" width="12.00390625" style="0" customWidth="1"/>
    <col min="3" max="3" width="22.00390625" style="0" customWidth="1"/>
    <col min="4" max="4" width="5.8515625" style="0" bestFit="1" customWidth="1"/>
    <col min="5" max="5" width="6.00390625" style="0" bestFit="1" customWidth="1"/>
    <col min="6" max="6" width="6.421875" style="0" bestFit="1" customWidth="1"/>
    <col min="7" max="7" width="5.8515625" style="0" bestFit="1" customWidth="1"/>
    <col min="8" max="8" width="6.00390625" style="0" bestFit="1" customWidth="1"/>
    <col min="9" max="9" width="6.421875" style="0" bestFit="1" customWidth="1"/>
    <col min="10" max="10" width="5.8515625" style="0" bestFit="1" customWidth="1"/>
    <col min="11" max="11" width="6.00390625" style="0" bestFit="1" customWidth="1"/>
    <col min="12" max="12" width="6.421875" style="0" bestFit="1" customWidth="1"/>
    <col min="13" max="13" width="7.421875" style="0" bestFit="1" customWidth="1"/>
  </cols>
  <sheetData>
    <row r="1" spans="2:14" ht="12.75" customHeight="1">
      <c r="B1" s="468" t="s">
        <v>232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</row>
    <row r="2" spans="2:13" ht="12.75" customHeight="1">
      <c r="B2" s="155"/>
      <c r="C2" s="468" t="s">
        <v>105</v>
      </c>
      <c r="D2" s="468"/>
      <c r="E2" s="468"/>
      <c r="F2" s="468"/>
      <c r="G2" s="468"/>
      <c r="H2" s="468"/>
      <c r="I2" s="468"/>
      <c r="J2" s="468"/>
      <c r="K2" s="468"/>
      <c r="L2" s="468"/>
      <c r="M2" s="468"/>
    </row>
    <row r="3" spans="2:12" ht="13.5" thickBo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3:13" s="1" customFormat="1" ht="23.25" customHeight="1" thickBot="1">
      <c r="C4" s="524" t="s">
        <v>106</v>
      </c>
      <c r="D4" s="475" t="s">
        <v>107</v>
      </c>
      <c r="E4" s="476"/>
      <c r="F4" s="477"/>
      <c r="G4" s="475" t="s">
        <v>108</v>
      </c>
      <c r="H4" s="476"/>
      <c r="I4" s="477"/>
      <c r="J4" s="475" t="s">
        <v>151</v>
      </c>
      <c r="K4" s="476"/>
      <c r="L4" s="477"/>
      <c r="M4" s="526" t="s">
        <v>34</v>
      </c>
    </row>
    <row r="5" spans="3:13" s="1" customFormat="1" ht="21.75" customHeight="1" thickBot="1">
      <c r="C5" s="525"/>
      <c r="D5" s="180" t="s">
        <v>34</v>
      </c>
      <c r="E5" s="130" t="s">
        <v>33</v>
      </c>
      <c r="F5" s="181" t="s">
        <v>32</v>
      </c>
      <c r="G5" s="182" t="s">
        <v>34</v>
      </c>
      <c r="H5" s="130" t="s">
        <v>33</v>
      </c>
      <c r="I5" s="181" t="s">
        <v>32</v>
      </c>
      <c r="J5" s="182" t="s">
        <v>34</v>
      </c>
      <c r="K5" s="130" t="s">
        <v>33</v>
      </c>
      <c r="L5" s="181" t="s">
        <v>32</v>
      </c>
      <c r="M5" s="527"/>
    </row>
    <row r="6" spans="1:13" s="1" customFormat="1" ht="9.75">
      <c r="A6" s="489" t="s">
        <v>109</v>
      </c>
      <c r="B6" s="528"/>
      <c r="C6" s="183" t="s">
        <v>110</v>
      </c>
      <c r="D6" s="184">
        <v>40159</v>
      </c>
      <c r="E6" s="57">
        <v>30482</v>
      </c>
      <c r="F6" s="185">
        <v>9677</v>
      </c>
      <c r="G6" s="184">
        <v>3620</v>
      </c>
      <c r="H6" s="57">
        <v>2578</v>
      </c>
      <c r="I6" s="185">
        <v>1042</v>
      </c>
      <c r="J6" s="184">
        <v>3610</v>
      </c>
      <c r="K6" s="57">
        <v>2447</v>
      </c>
      <c r="L6" s="185">
        <v>1163</v>
      </c>
      <c r="M6" s="185">
        <v>47389</v>
      </c>
    </row>
    <row r="7" spans="1:13" s="1" customFormat="1" ht="9.75">
      <c r="A7" s="490"/>
      <c r="B7" s="529"/>
      <c r="C7" s="183" t="s">
        <v>111</v>
      </c>
      <c r="D7" s="184">
        <v>371</v>
      </c>
      <c r="E7" s="57">
        <v>371</v>
      </c>
      <c r="F7" s="185">
        <v>0</v>
      </c>
      <c r="G7" s="186">
        <v>18</v>
      </c>
      <c r="H7" s="57">
        <v>18</v>
      </c>
      <c r="I7" s="185">
        <v>0</v>
      </c>
      <c r="J7" s="186">
        <v>34</v>
      </c>
      <c r="K7" s="57">
        <v>33</v>
      </c>
      <c r="L7" s="185">
        <v>1</v>
      </c>
      <c r="M7" s="185">
        <v>423</v>
      </c>
    </row>
    <row r="8" spans="1:13" s="1" customFormat="1" ht="9.75">
      <c r="A8" s="490"/>
      <c r="B8" s="529"/>
      <c r="C8" s="183" t="s">
        <v>112</v>
      </c>
      <c r="D8" s="184">
        <v>1124</v>
      </c>
      <c r="E8" s="57">
        <v>1086</v>
      </c>
      <c r="F8" s="185">
        <v>38</v>
      </c>
      <c r="G8" s="186">
        <v>166</v>
      </c>
      <c r="H8" s="57">
        <v>163</v>
      </c>
      <c r="I8" s="185">
        <v>3</v>
      </c>
      <c r="J8" s="186">
        <v>167</v>
      </c>
      <c r="K8" s="57">
        <v>164</v>
      </c>
      <c r="L8" s="185">
        <v>3</v>
      </c>
      <c r="M8" s="185">
        <v>1457</v>
      </c>
    </row>
    <row r="9" spans="1:13" s="1" customFormat="1" ht="10.5" thickBot="1">
      <c r="A9" s="491"/>
      <c r="B9" s="530"/>
      <c r="C9" s="187" t="s">
        <v>34</v>
      </c>
      <c r="D9" s="188">
        <v>41654</v>
      </c>
      <c r="E9" s="189">
        <v>31939</v>
      </c>
      <c r="F9" s="190">
        <v>9715</v>
      </c>
      <c r="G9" s="188">
        <v>3804</v>
      </c>
      <c r="H9" s="189">
        <v>2759</v>
      </c>
      <c r="I9" s="190">
        <v>1045</v>
      </c>
      <c r="J9" s="188">
        <v>3811</v>
      </c>
      <c r="K9" s="189">
        <v>2644</v>
      </c>
      <c r="L9" s="190">
        <v>1167</v>
      </c>
      <c r="M9" s="190">
        <v>49269</v>
      </c>
    </row>
    <row r="10" spans="1:13" s="1" customFormat="1" ht="9.75">
      <c r="A10" s="531" t="s">
        <v>113</v>
      </c>
      <c r="B10" s="532"/>
      <c r="C10" s="191" t="s">
        <v>114</v>
      </c>
      <c r="D10" s="192">
        <v>371</v>
      </c>
      <c r="E10" s="193">
        <v>278</v>
      </c>
      <c r="F10" s="194">
        <v>93</v>
      </c>
      <c r="G10" s="195">
        <v>16</v>
      </c>
      <c r="H10" s="193">
        <v>14</v>
      </c>
      <c r="I10" s="194">
        <v>2</v>
      </c>
      <c r="J10" s="195">
        <v>29</v>
      </c>
      <c r="K10" s="193">
        <v>24</v>
      </c>
      <c r="L10" s="194">
        <v>5</v>
      </c>
      <c r="M10" s="194">
        <v>416</v>
      </c>
    </row>
    <row r="11" spans="1:13" s="1" customFormat="1" ht="9.75">
      <c r="A11" s="490"/>
      <c r="B11" s="529"/>
      <c r="C11" s="191" t="s">
        <v>115</v>
      </c>
      <c r="D11" s="184">
        <v>6104</v>
      </c>
      <c r="E11" s="57">
        <v>4001</v>
      </c>
      <c r="F11" s="185">
        <v>2103</v>
      </c>
      <c r="G11" s="186">
        <v>432</v>
      </c>
      <c r="H11" s="57">
        <v>236</v>
      </c>
      <c r="I11" s="185">
        <v>196</v>
      </c>
      <c r="J11" s="186">
        <v>1541</v>
      </c>
      <c r="K11" s="57">
        <v>775</v>
      </c>
      <c r="L11" s="185">
        <v>766</v>
      </c>
      <c r="M11" s="185">
        <v>8077</v>
      </c>
    </row>
    <row r="12" spans="1:13" s="1" customFormat="1" ht="9.75">
      <c r="A12" s="490"/>
      <c r="B12" s="529"/>
      <c r="C12" s="191" t="s">
        <v>116</v>
      </c>
      <c r="D12" s="196">
        <v>590</v>
      </c>
      <c r="E12" s="197">
        <v>553</v>
      </c>
      <c r="F12" s="198">
        <v>37</v>
      </c>
      <c r="G12" s="196">
        <v>64</v>
      </c>
      <c r="H12" s="197">
        <v>60</v>
      </c>
      <c r="I12" s="198">
        <v>4</v>
      </c>
      <c r="J12" s="196">
        <v>193</v>
      </c>
      <c r="K12" s="197">
        <v>185</v>
      </c>
      <c r="L12" s="198">
        <v>8</v>
      </c>
      <c r="M12" s="198">
        <v>847</v>
      </c>
    </row>
    <row r="13" spans="1:13" s="1" customFormat="1" ht="9.75">
      <c r="A13" s="490"/>
      <c r="B13" s="529"/>
      <c r="C13" s="191" t="s">
        <v>117</v>
      </c>
      <c r="D13" s="184">
        <v>118</v>
      </c>
      <c r="E13" s="57">
        <v>104</v>
      </c>
      <c r="F13" s="185">
        <v>14</v>
      </c>
      <c r="G13" s="186">
        <v>8</v>
      </c>
      <c r="H13" s="57">
        <v>7</v>
      </c>
      <c r="I13" s="185">
        <v>1</v>
      </c>
      <c r="J13" s="186">
        <v>154</v>
      </c>
      <c r="K13" s="57">
        <v>117</v>
      </c>
      <c r="L13" s="185">
        <v>37</v>
      </c>
      <c r="M13" s="185">
        <v>280</v>
      </c>
    </row>
    <row r="14" spans="1:13" s="1" customFormat="1" ht="9.75">
      <c r="A14" s="490"/>
      <c r="B14" s="529"/>
      <c r="C14" s="191" t="s">
        <v>118</v>
      </c>
      <c r="D14" s="184">
        <v>7</v>
      </c>
      <c r="E14" s="57">
        <v>7</v>
      </c>
      <c r="F14" s="185">
        <v>0</v>
      </c>
      <c r="G14" s="186">
        <v>0</v>
      </c>
      <c r="H14" s="57">
        <v>0</v>
      </c>
      <c r="I14" s="185">
        <v>0</v>
      </c>
      <c r="J14" s="186">
        <v>36</v>
      </c>
      <c r="K14" s="57">
        <v>14</v>
      </c>
      <c r="L14" s="185">
        <v>22</v>
      </c>
      <c r="M14" s="185">
        <v>43</v>
      </c>
    </row>
    <row r="15" spans="1:13" s="1" customFormat="1" ht="15.75">
      <c r="A15" s="490"/>
      <c r="B15" s="529"/>
      <c r="C15" s="191" t="s">
        <v>119</v>
      </c>
      <c r="D15" s="184">
        <v>17</v>
      </c>
      <c r="E15" s="57">
        <v>16</v>
      </c>
      <c r="F15" s="185">
        <v>1</v>
      </c>
      <c r="G15" s="186">
        <v>2</v>
      </c>
      <c r="H15" s="57">
        <v>2</v>
      </c>
      <c r="I15" s="185">
        <v>0</v>
      </c>
      <c r="J15" s="186">
        <v>34</v>
      </c>
      <c r="K15" s="57">
        <v>29</v>
      </c>
      <c r="L15" s="185">
        <v>5</v>
      </c>
      <c r="M15" s="185">
        <v>53</v>
      </c>
    </row>
    <row r="16" spans="1:13" s="1" customFormat="1" ht="15.75">
      <c r="A16" s="490"/>
      <c r="B16" s="529"/>
      <c r="C16" s="191" t="s">
        <v>120</v>
      </c>
      <c r="D16" s="184">
        <v>119</v>
      </c>
      <c r="E16" s="57">
        <v>103</v>
      </c>
      <c r="F16" s="185">
        <v>16</v>
      </c>
      <c r="G16" s="186">
        <v>27</v>
      </c>
      <c r="H16" s="57">
        <v>26</v>
      </c>
      <c r="I16" s="185">
        <v>1</v>
      </c>
      <c r="J16" s="186">
        <v>50</v>
      </c>
      <c r="K16" s="57">
        <v>46</v>
      </c>
      <c r="L16" s="185">
        <v>4</v>
      </c>
      <c r="M16" s="185">
        <v>196</v>
      </c>
    </row>
    <row r="17" spans="1:13" s="1" customFormat="1" ht="9.75">
      <c r="A17" s="490"/>
      <c r="B17" s="529"/>
      <c r="C17" s="191" t="s">
        <v>121</v>
      </c>
      <c r="D17" s="184">
        <v>210</v>
      </c>
      <c r="E17" s="57">
        <v>171</v>
      </c>
      <c r="F17" s="185">
        <v>39</v>
      </c>
      <c r="G17" s="186">
        <v>49</v>
      </c>
      <c r="H17" s="57">
        <v>38</v>
      </c>
      <c r="I17" s="185">
        <v>11</v>
      </c>
      <c r="J17" s="186">
        <v>64</v>
      </c>
      <c r="K17" s="57">
        <v>47</v>
      </c>
      <c r="L17" s="185">
        <v>17</v>
      </c>
      <c r="M17" s="185">
        <v>323</v>
      </c>
    </row>
    <row r="18" spans="1:13" s="1" customFormat="1" ht="10.5" thickBot="1">
      <c r="A18" s="491"/>
      <c r="B18" s="530"/>
      <c r="C18" s="200" t="s">
        <v>34</v>
      </c>
      <c r="D18" s="188">
        <v>7536</v>
      </c>
      <c r="E18" s="188">
        <v>5233</v>
      </c>
      <c r="F18" s="188">
        <v>2303</v>
      </c>
      <c r="G18" s="188">
        <v>598</v>
      </c>
      <c r="H18" s="188">
        <v>383</v>
      </c>
      <c r="I18" s="188">
        <v>215</v>
      </c>
      <c r="J18" s="188">
        <v>2101</v>
      </c>
      <c r="K18" s="188">
        <v>1237</v>
      </c>
      <c r="L18" s="188">
        <v>864</v>
      </c>
      <c r="M18" s="190">
        <v>10235</v>
      </c>
    </row>
    <row r="19" spans="1:13" s="1" customFormat="1" ht="9.75" customHeight="1">
      <c r="A19" s="489" t="s">
        <v>122</v>
      </c>
      <c r="B19" s="489" t="s">
        <v>123</v>
      </c>
      <c r="C19" s="201" t="s">
        <v>124</v>
      </c>
      <c r="D19" s="192">
        <v>159</v>
      </c>
      <c r="E19" s="193">
        <v>155</v>
      </c>
      <c r="F19" s="194">
        <v>4</v>
      </c>
      <c r="G19" s="195">
        <v>10</v>
      </c>
      <c r="H19" s="193">
        <v>9</v>
      </c>
      <c r="I19" s="194">
        <v>1</v>
      </c>
      <c r="J19" s="195">
        <v>101</v>
      </c>
      <c r="K19" s="193">
        <v>92</v>
      </c>
      <c r="L19" s="194">
        <v>9</v>
      </c>
      <c r="M19" s="194">
        <v>270</v>
      </c>
    </row>
    <row r="20" spans="1:13" s="1" customFormat="1" ht="9.75">
      <c r="A20" s="490"/>
      <c r="B20" s="490"/>
      <c r="C20" s="202" t="s">
        <v>125</v>
      </c>
      <c r="D20" s="184">
        <v>8</v>
      </c>
      <c r="E20" s="57">
        <v>8</v>
      </c>
      <c r="F20" s="185">
        <v>0</v>
      </c>
      <c r="G20" s="186">
        <v>0</v>
      </c>
      <c r="H20" s="57">
        <v>0</v>
      </c>
      <c r="I20" s="185">
        <v>0</v>
      </c>
      <c r="J20" s="186">
        <v>51</v>
      </c>
      <c r="K20" s="57">
        <v>33</v>
      </c>
      <c r="L20" s="185">
        <v>18</v>
      </c>
      <c r="M20" s="185">
        <v>59</v>
      </c>
    </row>
    <row r="21" spans="1:13" s="1" customFormat="1" ht="9.75">
      <c r="A21" s="490"/>
      <c r="B21" s="490"/>
      <c r="C21" s="202" t="s">
        <v>126</v>
      </c>
      <c r="D21" s="184">
        <v>1</v>
      </c>
      <c r="E21" s="57">
        <v>1</v>
      </c>
      <c r="F21" s="185">
        <v>0</v>
      </c>
      <c r="G21" s="186">
        <v>0</v>
      </c>
      <c r="H21" s="57">
        <v>0</v>
      </c>
      <c r="I21" s="185">
        <v>0</v>
      </c>
      <c r="J21" s="186">
        <v>0</v>
      </c>
      <c r="K21" s="57">
        <v>0</v>
      </c>
      <c r="L21" s="185">
        <v>0</v>
      </c>
      <c r="M21" s="198">
        <v>1</v>
      </c>
    </row>
    <row r="22" spans="1:13" s="1" customFormat="1" ht="9.75">
      <c r="A22" s="490"/>
      <c r="B22" s="490"/>
      <c r="C22" s="202" t="s">
        <v>127</v>
      </c>
      <c r="D22" s="184">
        <v>176</v>
      </c>
      <c r="E22" s="57">
        <v>87</v>
      </c>
      <c r="F22" s="185">
        <v>89</v>
      </c>
      <c r="G22" s="186">
        <v>17</v>
      </c>
      <c r="H22" s="57">
        <v>13</v>
      </c>
      <c r="I22" s="185">
        <v>4</v>
      </c>
      <c r="J22" s="186">
        <v>26</v>
      </c>
      <c r="K22" s="57">
        <v>11</v>
      </c>
      <c r="L22" s="185">
        <v>15</v>
      </c>
      <c r="M22" s="185">
        <v>219</v>
      </c>
    </row>
    <row r="23" spans="1:13" s="1" customFormat="1" ht="9.75">
      <c r="A23" s="490"/>
      <c r="B23" s="490"/>
      <c r="C23" s="202" t="s">
        <v>128</v>
      </c>
      <c r="D23" s="184">
        <v>5</v>
      </c>
      <c r="E23" s="57">
        <v>0</v>
      </c>
      <c r="F23" s="185">
        <v>5</v>
      </c>
      <c r="G23" s="186">
        <v>0</v>
      </c>
      <c r="H23" s="57">
        <v>0</v>
      </c>
      <c r="I23" s="185">
        <v>0</v>
      </c>
      <c r="J23" s="186">
        <v>4</v>
      </c>
      <c r="K23" s="57">
        <v>2</v>
      </c>
      <c r="L23" s="185">
        <v>2</v>
      </c>
      <c r="M23" s="185">
        <v>9</v>
      </c>
    </row>
    <row r="24" spans="1:13" s="1" customFormat="1" ht="10.5" thickBot="1">
      <c r="A24" s="490"/>
      <c r="B24" s="491"/>
      <c r="C24" s="200" t="s">
        <v>34</v>
      </c>
      <c r="D24" s="188">
        <f aca="true" t="shared" si="0" ref="D24:I24">SUM(D19:D23)</f>
        <v>349</v>
      </c>
      <c r="E24" s="189">
        <f t="shared" si="0"/>
        <v>251</v>
      </c>
      <c r="F24" s="190">
        <f t="shared" si="0"/>
        <v>98</v>
      </c>
      <c r="G24" s="188">
        <f t="shared" si="0"/>
        <v>27</v>
      </c>
      <c r="H24" s="189">
        <f t="shared" si="0"/>
        <v>22</v>
      </c>
      <c r="I24" s="190">
        <f t="shared" si="0"/>
        <v>5</v>
      </c>
      <c r="J24" s="188">
        <f>SUM(J19:J23)</f>
        <v>182</v>
      </c>
      <c r="K24" s="189">
        <f>SUM(K19:K23)</f>
        <v>138</v>
      </c>
      <c r="L24" s="190">
        <f>SUM(L19:L23)</f>
        <v>44</v>
      </c>
      <c r="M24" s="190">
        <f>SUM(M19:M23)</f>
        <v>558</v>
      </c>
    </row>
    <row r="25" spans="1:13" s="1" customFormat="1" ht="9.75" customHeight="1">
      <c r="A25" s="490"/>
      <c r="B25" s="489" t="s">
        <v>129</v>
      </c>
      <c r="C25" s="203" t="s">
        <v>130</v>
      </c>
      <c r="D25" s="204">
        <v>46</v>
      </c>
      <c r="E25" s="205">
        <v>37</v>
      </c>
      <c r="F25" s="205">
        <v>9</v>
      </c>
      <c r="G25" s="206">
        <v>2</v>
      </c>
      <c r="H25" s="205">
        <v>0</v>
      </c>
      <c r="I25" s="207">
        <v>2</v>
      </c>
      <c r="J25" s="206">
        <v>23</v>
      </c>
      <c r="K25" s="205">
        <v>13</v>
      </c>
      <c r="L25" s="207">
        <v>10</v>
      </c>
      <c r="M25" s="185">
        <v>71</v>
      </c>
    </row>
    <row r="26" spans="1:13" s="1" customFormat="1" ht="9.75">
      <c r="A26" s="490"/>
      <c r="B26" s="490"/>
      <c r="C26" s="208" t="s">
        <v>131</v>
      </c>
      <c r="D26" s="209">
        <v>2212</v>
      </c>
      <c r="E26" s="210">
        <v>1589</v>
      </c>
      <c r="F26" s="210">
        <v>623</v>
      </c>
      <c r="G26" s="211">
        <v>155</v>
      </c>
      <c r="H26" s="210">
        <v>103</v>
      </c>
      <c r="I26" s="212">
        <v>52</v>
      </c>
      <c r="J26" s="211">
        <v>185</v>
      </c>
      <c r="K26" s="210">
        <v>114</v>
      </c>
      <c r="L26" s="212">
        <v>71</v>
      </c>
      <c r="M26" s="185">
        <v>2552</v>
      </c>
    </row>
    <row r="27" spans="1:13" s="1" customFormat="1" ht="9.75">
      <c r="A27" s="490"/>
      <c r="B27" s="490"/>
      <c r="C27" s="208" t="s">
        <v>132</v>
      </c>
      <c r="D27" s="209">
        <v>229</v>
      </c>
      <c r="E27" s="210">
        <v>170</v>
      </c>
      <c r="F27" s="210">
        <v>59</v>
      </c>
      <c r="G27" s="211">
        <v>26</v>
      </c>
      <c r="H27" s="210">
        <v>22</v>
      </c>
      <c r="I27" s="212">
        <v>4</v>
      </c>
      <c r="J27" s="211">
        <v>75</v>
      </c>
      <c r="K27" s="210">
        <v>49</v>
      </c>
      <c r="L27" s="212">
        <v>26</v>
      </c>
      <c r="M27" s="185">
        <v>330</v>
      </c>
    </row>
    <row r="28" spans="1:13" s="1" customFormat="1" ht="9.75">
      <c r="A28" s="490"/>
      <c r="B28" s="490"/>
      <c r="C28" s="208" t="s">
        <v>133</v>
      </c>
      <c r="D28" s="209">
        <v>2734</v>
      </c>
      <c r="E28" s="210">
        <v>1065</v>
      </c>
      <c r="F28" s="210">
        <v>1669</v>
      </c>
      <c r="G28" s="211">
        <v>182</v>
      </c>
      <c r="H28" s="210">
        <v>76</v>
      </c>
      <c r="I28" s="212">
        <v>106</v>
      </c>
      <c r="J28" s="211">
        <v>692</v>
      </c>
      <c r="K28" s="210">
        <v>252</v>
      </c>
      <c r="L28" s="212">
        <v>440</v>
      </c>
      <c r="M28" s="185">
        <v>3608</v>
      </c>
    </row>
    <row r="29" spans="1:13" s="1" customFormat="1" ht="10.5" thickBot="1">
      <c r="A29" s="490"/>
      <c r="B29" s="491"/>
      <c r="C29" s="187" t="s">
        <v>34</v>
      </c>
      <c r="D29" s="188">
        <f aca="true" t="shared" si="1" ref="D29:I29">SUM(D25:D28)</f>
        <v>5221</v>
      </c>
      <c r="E29" s="189">
        <f t="shared" si="1"/>
        <v>2861</v>
      </c>
      <c r="F29" s="190">
        <f t="shared" si="1"/>
        <v>2360</v>
      </c>
      <c r="G29" s="188">
        <f t="shared" si="1"/>
        <v>365</v>
      </c>
      <c r="H29" s="189">
        <f t="shared" si="1"/>
        <v>201</v>
      </c>
      <c r="I29" s="190">
        <f t="shared" si="1"/>
        <v>164</v>
      </c>
      <c r="J29" s="188">
        <f>SUM(J25:J28)</f>
        <v>975</v>
      </c>
      <c r="K29" s="189">
        <f>SUM(K25:K28)</f>
        <v>428</v>
      </c>
      <c r="L29" s="190">
        <f>SUM(L25:L28)</f>
        <v>547</v>
      </c>
      <c r="M29" s="190">
        <f>SUM(M25:M28)</f>
        <v>6561</v>
      </c>
    </row>
    <row r="30" spans="1:13" s="1" customFormat="1" ht="9.75" customHeight="1">
      <c r="A30" s="490"/>
      <c r="B30" s="489" t="s">
        <v>134</v>
      </c>
      <c r="C30" s="201" t="s">
        <v>135</v>
      </c>
      <c r="D30" s="192">
        <v>459</v>
      </c>
      <c r="E30" s="193">
        <v>325</v>
      </c>
      <c r="F30" s="194">
        <v>134</v>
      </c>
      <c r="G30" s="213">
        <v>57</v>
      </c>
      <c r="H30" s="55">
        <v>40</v>
      </c>
      <c r="I30" s="214">
        <v>17</v>
      </c>
      <c r="J30" s="213">
        <v>43</v>
      </c>
      <c r="K30" s="55">
        <v>37</v>
      </c>
      <c r="L30" s="214">
        <v>6</v>
      </c>
      <c r="M30" s="214">
        <v>559</v>
      </c>
    </row>
    <row r="31" spans="1:13" s="1" customFormat="1" ht="9.75">
      <c r="A31" s="490"/>
      <c r="B31" s="490"/>
      <c r="C31" s="202" t="s">
        <v>136</v>
      </c>
      <c r="D31" s="184">
        <v>43</v>
      </c>
      <c r="E31" s="57">
        <v>17</v>
      </c>
      <c r="F31" s="185">
        <v>26</v>
      </c>
      <c r="G31" s="186">
        <v>12</v>
      </c>
      <c r="H31" s="57">
        <v>0</v>
      </c>
      <c r="I31" s="185">
        <v>12</v>
      </c>
      <c r="J31" s="186">
        <v>17</v>
      </c>
      <c r="K31" s="57">
        <v>2</v>
      </c>
      <c r="L31" s="185">
        <v>15</v>
      </c>
      <c r="M31" s="185">
        <v>72</v>
      </c>
    </row>
    <row r="32" spans="1:13" s="1" customFormat="1" ht="10.5" thickBot="1">
      <c r="A32" s="490"/>
      <c r="B32" s="491"/>
      <c r="C32" s="200" t="s">
        <v>34</v>
      </c>
      <c r="D32" s="188">
        <f aca="true" t="shared" si="2" ref="D32:I32">SUM(D30:D31)</f>
        <v>502</v>
      </c>
      <c r="E32" s="189">
        <f t="shared" si="2"/>
        <v>342</v>
      </c>
      <c r="F32" s="190">
        <f t="shared" si="2"/>
        <v>160</v>
      </c>
      <c r="G32" s="188">
        <f t="shared" si="2"/>
        <v>69</v>
      </c>
      <c r="H32" s="189">
        <f t="shared" si="2"/>
        <v>40</v>
      </c>
      <c r="I32" s="190">
        <f t="shared" si="2"/>
        <v>29</v>
      </c>
      <c r="J32" s="188">
        <f>SUM(J30:J31)</f>
        <v>60</v>
      </c>
      <c r="K32" s="189">
        <f>SUM(K30:K31)</f>
        <v>39</v>
      </c>
      <c r="L32" s="190">
        <f>SUM(L30:L31)</f>
        <v>21</v>
      </c>
      <c r="M32" s="248">
        <f>SUM(M30:M31)</f>
        <v>631</v>
      </c>
    </row>
    <row r="33" spans="1:13" s="1" customFormat="1" ht="10.5" thickBot="1">
      <c r="A33" s="492" t="s">
        <v>34</v>
      </c>
      <c r="B33" s="493"/>
      <c r="C33" s="494"/>
      <c r="D33" s="188">
        <f aca="true" t="shared" si="3" ref="D33:I33">D24+D29+D32</f>
        <v>6072</v>
      </c>
      <c r="E33" s="188">
        <f t="shared" si="3"/>
        <v>3454</v>
      </c>
      <c r="F33" s="188">
        <f t="shared" si="3"/>
        <v>2618</v>
      </c>
      <c r="G33" s="188">
        <f t="shared" si="3"/>
        <v>461</v>
      </c>
      <c r="H33" s="188">
        <f t="shared" si="3"/>
        <v>263</v>
      </c>
      <c r="I33" s="188">
        <f t="shared" si="3"/>
        <v>198</v>
      </c>
      <c r="J33" s="188">
        <f>J24+J29+J32</f>
        <v>1217</v>
      </c>
      <c r="K33" s="188">
        <f>K24+K29+K32</f>
        <v>605</v>
      </c>
      <c r="L33" s="188">
        <f>L24+L29+L32</f>
        <v>612</v>
      </c>
      <c r="M33" s="190">
        <f>M24+M29+M32</f>
        <v>7750</v>
      </c>
    </row>
    <row r="34" spans="1:13" s="1" customFormat="1" ht="9.75">
      <c r="A34" s="489" t="s">
        <v>137</v>
      </c>
      <c r="B34" s="511"/>
      <c r="C34" s="215" t="s">
        <v>138</v>
      </c>
      <c r="D34" s="192">
        <v>533</v>
      </c>
      <c r="E34" s="193">
        <v>339</v>
      </c>
      <c r="F34" s="194">
        <v>194</v>
      </c>
      <c r="G34" s="195">
        <v>21</v>
      </c>
      <c r="H34" s="193">
        <v>16</v>
      </c>
      <c r="I34" s="194">
        <v>5</v>
      </c>
      <c r="J34" s="195">
        <v>10</v>
      </c>
      <c r="K34" s="193">
        <v>7</v>
      </c>
      <c r="L34" s="194">
        <v>3</v>
      </c>
      <c r="M34" s="194">
        <v>564</v>
      </c>
    </row>
    <row r="35" spans="1:13" s="1" customFormat="1" ht="15.75">
      <c r="A35" s="490"/>
      <c r="B35" s="512"/>
      <c r="C35" s="216" t="s">
        <v>139</v>
      </c>
      <c r="D35" s="217">
        <v>27</v>
      </c>
      <c r="E35" s="218">
        <v>23</v>
      </c>
      <c r="F35" s="199">
        <v>4</v>
      </c>
      <c r="G35" s="217">
        <v>2</v>
      </c>
      <c r="H35" s="218">
        <v>1</v>
      </c>
      <c r="I35" s="199">
        <v>1</v>
      </c>
      <c r="J35" s="217">
        <v>1</v>
      </c>
      <c r="K35" s="218">
        <v>0</v>
      </c>
      <c r="L35" s="199">
        <v>1</v>
      </c>
      <c r="M35" s="185">
        <v>30</v>
      </c>
    </row>
    <row r="36" spans="1:13" s="1" customFormat="1" ht="15.75">
      <c r="A36" s="490"/>
      <c r="B36" s="512"/>
      <c r="C36" s="216" t="s">
        <v>140</v>
      </c>
      <c r="D36" s="184">
        <v>104</v>
      </c>
      <c r="E36" s="57">
        <v>54</v>
      </c>
      <c r="F36" s="185">
        <v>50</v>
      </c>
      <c r="G36" s="186">
        <v>5</v>
      </c>
      <c r="H36" s="57">
        <v>5</v>
      </c>
      <c r="I36" s="185">
        <v>0</v>
      </c>
      <c r="J36" s="186">
        <v>13</v>
      </c>
      <c r="K36" s="57">
        <v>5</v>
      </c>
      <c r="L36" s="185">
        <v>8</v>
      </c>
      <c r="M36" s="198">
        <v>122</v>
      </c>
    </row>
    <row r="37" spans="1:13" s="1" customFormat="1" ht="10.5">
      <c r="A37" s="490"/>
      <c r="B37" s="512"/>
      <c r="C37" s="216" t="s">
        <v>141</v>
      </c>
      <c r="D37" s="217">
        <v>14</v>
      </c>
      <c r="E37" s="218">
        <v>2</v>
      </c>
      <c r="F37" s="199">
        <v>12</v>
      </c>
      <c r="G37" s="217">
        <v>0</v>
      </c>
      <c r="H37" s="218">
        <v>0</v>
      </c>
      <c r="I37" s="199">
        <v>0</v>
      </c>
      <c r="J37" s="217">
        <v>1</v>
      </c>
      <c r="K37" s="218">
        <v>1</v>
      </c>
      <c r="L37" s="199">
        <v>0</v>
      </c>
      <c r="M37" s="185">
        <v>15</v>
      </c>
    </row>
    <row r="38" spans="1:13" s="1" customFormat="1" ht="9.75">
      <c r="A38" s="490"/>
      <c r="B38" s="512"/>
      <c r="C38" s="216" t="s">
        <v>142</v>
      </c>
      <c r="D38" s="184">
        <v>4</v>
      </c>
      <c r="E38" s="57">
        <v>0</v>
      </c>
      <c r="F38" s="185">
        <v>4</v>
      </c>
      <c r="G38" s="186">
        <v>0</v>
      </c>
      <c r="H38" s="57">
        <v>0</v>
      </c>
      <c r="I38" s="185">
        <v>0</v>
      </c>
      <c r="J38" s="186">
        <v>13</v>
      </c>
      <c r="K38" s="57">
        <v>1</v>
      </c>
      <c r="L38" s="185">
        <v>12</v>
      </c>
      <c r="M38" s="185">
        <v>17</v>
      </c>
    </row>
    <row r="39" spans="1:13" s="1" customFormat="1" ht="10.5">
      <c r="A39" s="490"/>
      <c r="B39" s="512"/>
      <c r="C39" s="216" t="s">
        <v>143</v>
      </c>
      <c r="D39" s="217">
        <v>4</v>
      </c>
      <c r="E39" s="218">
        <v>4</v>
      </c>
      <c r="F39" s="199">
        <v>0</v>
      </c>
      <c r="G39" s="217">
        <v>0</v>
      </c>
      <c r="H39" s="218">
        <v>0</v>
      </c>
      <c r="I39" s="199">
        <v>0</v>
      </c>
      <c r="J39" s="217">
        <v>14</v>
      </c>
      <c r="K39" s="218">
        <v>7</v>
      </c>
      <c r="L39" s="199">
        <v>7</v>
      </c>
      <c r="M39" s="185">
        <v>18</v>
      </c>
    </row>
    <row r="40" spans="1:13" s="1" customFormat="1" ht="9.75">
      <c r="A40" s="490"/>
      <c r="B40" s="512"/>
      <c r="C40" s="216" t="s">
        <v>144</v>
      </c>
      <c r="D40" s="184">
        <v>208</v>
      </c>
      <c r="E40" s="57">
        <v>208</v>
      </c>
      <c r="F40" s="185">
        <v>0</v>
      </c>
      <c r="G40" s="186">
        <v>0</v>
      </c>
      <c r="H40" s="57">
        <v>0</v>
      </c>
      <c r="I40" s="185">
        <v>0</v>
      </c>
      <c r="J40" s="186">
        <v>11</v>
      </c>
      <c r="K40" s="57">
        <v>11</v>
      </c>
      <c r="L40" s="185">
        <v>0</v>
      </c>
      <c r="M40" s="185">
        <v>219</v>
      </c>
    </row>
    <row r="41" spans="1:13" s="1" customFormat="1" ht="15.75">
      <c r="A41" s="490"/>
      <c r="B41" s="512"/>
      <c r="C41" s="216" t="s">
        <v>145</v>
      </c>
      <c r="D41" s="184">
        <v>40</v>
      </c>
      <c r="E41" s="57">
        <v>36</v>
      </c>
      <c r="F41" s="185">
        <v>4</v>
      </c>
      <c r="G41" s="186">
        <v>12</v>
      </c>
      <c r="H41" s="57">
        <v>11</v>
      </c>
      <c r="I41" s="185">
        <v>1</v>
      </c>
      <c r="J41" s="186">
        <v>28</v>
      </c>
      <c r="K41" s="57">
        <v>27</v>
      </c>
      <c r="L41" s="185">
        <v>1</v>
      </c>
      <c r="M41" s="185">
        <v>80</v>
      </c>
    </row>
    <row r="42" spans="1:13" s="1" customFormat="1" ht="10.5" thickBot="1">
      <c r="A42" s="491"/>
      <c r="B42" s="513"/>
      <c r="C42" s="219" t="s">
        <v>34</v>
      </c>
      <c r="D42" s="188">
        <v>934</v>
      </c>
      <c r="E42" s="188">
        <v>666</v>
      </c>
      <c r="F42" s="188">
        <v>268</v>
      </c>
      <c r="G42" s="188">
        <v>40</v>
      </c>
      <c r="H42" s="188">
        <v>33</v>
      </c>
      <c r="I42" s="188">
        <v>7</v>
      </c>
      <c r="J42" s="188">
        <v>91</v>
      </c>
      <c r="K42" s="188">
        <v>59</v>
      </c>
      <c r="L42" s="188">
        <v>32</v>
      </c>
      <c r="M42" s="188">
        <v>1065</v>
      </c>
    </row>
    <row r="43" s="1" customFormat="1" ht="11.25">
      <c r="A43" s="89" t="s">
        <v>152</v>
      </c>
    </row>
    <row r="44" ht="12">
      <c r="A44" s="247" t="s">
        <v>153</v>
      </c>
    </row>
  </sheetData>
  <sheetProtection/>
  <mergeCells count="15">
    <mergeCell ref="A33:C33"/>
    <mergeCell ref="A34:B42"/>
    <mergeCell ref="A6:B9"/>
    <mergeCell ref="A10:B18"/>
    <mergeCell ref="A19:A32"/>
    <mergeCell ref="B19:B24"/>
    <mergeCell ref="B25:B29"/>
    <mergeCell ref="B30:B32"/>
    <mergeCell ref="B1:N1"/>
    <mergeCell ref="C2:M2"/>
    <mergeCell ref="C4:C5"/>
    <mergeCell ref="D4:F4"/>
    <mergeCell ref="G4:I4"/>
    <mergeCell ref="J4:L4"/>
    <mergeCell ref="M4:M5"/>
  </mergeCells>
  <printOptions/>
  <pageMargins left="0.5118110236220472" right="0.5118110236220472" top="0.7874015748031497" bottom="0" header="0.31496062992125984" footer="0.31496062992125984"/>
  <pageSetup horizontalDpi="600" verticalDpi="600" orientation="portrait" paperSize="8"/>
  <headerFooter>
    <oddFooter>&amp;RFonte: Tab.1A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zoomScalePageLayoutView="0" workbookViewId="0" topLeftCell="B2">
      <selection activeCell="B2" sqref="A1:IV16384"/>
    </sheetView>
  </sheetViews>
  <sheetFormatPr defaultColWidth="8.8515625" defaultRowHeight="12.75"/>
  <cols>
    <col min="1" max="1" width="5.00390625" style="0" hidden="1" customWidth="1"/>
    <col min="2" max="2" width="28.57421875" style="0" customWidth="1"/>
    <col min="3" max="3" width="11.421875" style="0" customWidth="1"/>
    <col min="4" max="4" width="13.421875" style="0" customWidth="1"/>
    <col min="5" max="5" width="13.57421875" style="0" customWidth="1"/>
    <col min="6" max="6" width="14.421875" style="0" customWidth="1"/>
    <col min="7" max="7" width="12.8515625" style="0" customWidth="1"/>
    <col min="8" max="8" width="13.421875" style="52" customWidth="1"/>
  </cols>
  <sheetData>
    <row r="2" spans="1:8" ht="15">
      <c r="A2" s="114" t="s">
        <v>162</v>
      </c>
      <c r="B2" s="114" t="s">
        <v>234</v>
      </c>
      <c r="C2" s="114"/>
      <c r="D2" s="114"/>
      <c r="E2" s="114"/>
      <c r="F2" s="114"/>
      <c r="G2" s="114"/>
      <c r="H2" s="270"/>
    </row>
    <row r="3" ht="12.75" thickBot="1"/>
    <row r="4" spans="1:8" s="1" customFormat="1" ht="57.75" thickBot="1">
      <c r="A4" s="271"/>
      <c r="B4" s="364" t="s">
        <v>163</v>
      </c>
      <c r="C4" s="365" t="s">
        <v>70</v>
      </c>
      <c r="D4" s="365" t="s">
        <v>148</v>
      </c>
      <c r="E4" s="365" t="s">
        <v>164</v>
      </c>
      <c r="F4" s="365" t="s">
        <v>150</v>
      </c>
      <c r="G4" s="366" t="s">
        <v>34</v>
      </c>
      <c r="H4" s="367" t="s">
        <v>77</v>
      </c>
    </row>
    <row r="5" spans="1:8" s="1" customFormat="1" ht="26.25" customHeight="1">
      <c r="A5" s="272"/>
      <c r="B5" s="273" t="s">
        <v>165</v>
      </c>
      <c r="C5" s="368">
        <v>6596</v>
      </c>
      <c r="D5" s="368">
        <v>4510</v>
      </c>
      <c r="E5" s="368">
        <v>1382</v>
      </c>
      <c r="F5" s="368">
        <v>18295</v>
      </c>
      <c r="G5" s="369">
        <v>30783</v>
      </c>
      <c r="H5" s="370">
        <v>12473</v>
      </c>
    </row>
    <row r="6" spans="1:8" s="1" customFormat="1" ht="26.25" customHeight="1">
      <c r="A6" s="274"/>
      <c r="B6" s="275" t="s">
        <v>166</v>
      </c>
      <c r="C6" s="371">
        <v>6294</v>
      </c>
      <c r="D6" s="371">
        <v>4268</v>
      </c>
      <c r="E6" s="371">
        <v>1137</v>
      </c>
      <c r="F6" s="371">
        <v>13816</v>
      </c>
      <c r="G6" s="372">
        <v>25515</v>
      </c>
      <c r="H6" s="373">
        <v>12503</v>
      </c>
    </row>
    <row r="7" spans="1:8" s="1" customFormat="1" ht="26.25" customHeight="1">
      <c r="A7" s="276"/>
      <c r="B7" s="275" t="s">
        <v>167</v>
      </c>
      <c r="C7" s="371">
        <v>10194</v>
      </c>
      <c r="D7" s="371">
        <v>6392</v>
      </c>
      <c r="E7" s="371">
        <v>1747</v>
      </c>
      <c r="F7" s="371">
        <v>27784</v>
      </c>
      <c r="G7" s="372">
        <v>46117</v>
      </c>
      <c r="H7" s="373">
        <v>19432</v>
      </c>
    </row>
    <row r="8" spans="1:8" s="1" customFormat="1" ht="26.25" customHeight="1">
      <c r="A8" s="277" t="s">
        <v>168</v>
      </c>
      <c r="B8" s="374" t="s">
        <v>169</v>
      </c>
      <c r="C8" s="371">
        <v>1110</v>
      </c>
      <c r="D8" s="371">
        <v>903</v>
      </c>
      <c r="E8" s="371">
        <v>164</v>
      </c>
      <c r="F8" s="371">
        <v>6234</v>
      </c>
      <c r="G8" s="372">
        <v>8411</v>
      </c>
      <c r="H8" s="373">
        <v>2837</v>
      </c>
    </row>
    <row r="9" spans="1:8" s="1" customFormat="1" ht="26.25" customHeight="1" thickBot="1">
      <c r="A9" s="277" t="s">
        <v>170</v>
      </c>
      <c r="B9" s="374" t="s">
        <v>171</v>
      </c>
      <c r="C9" s="371">
        <v>110</v>
      </c>
      <c r="D9" s="371">
        <v>76</v>
      </c>
      <c r="E9" s="371">
        <v>86</v>
      </c>
      <c r="F9" s="371">
        <v>1023</v>
      </c>
      <c r="G9" s="372">
        <v>1295</v>
      </c>
      <c r="H9" s="373">
        <v>427</v>
      </c>
    </row>
    <row r="10" spans="2:8" s="1" customFormat="1" ht="24.75" customHeight="1" thickBot="1">
      <c r="B10" s="278" t="s">
        <v>68</v>
      </c>
      <c r="C10" s="279">
        <v>24304</v>
      </c>
      <c r="D10" s="279">
        <v>16149</v>
      </c>
      <c r="E10" s="279">
        <v>4516</v>
      </c>
      <c r="F10" s="279">
        <v>67152</v>
      </c>
      <c r="G10" s="375">
        <v>112121</v>
      </c>
      <c r="H10" s="376">
        <v>47672</v>
      </c>
    </row>
    <row r="11" ht="12">
      <c r="B11" s="17" t="s">
        <v>172</v>
      </c>
    </row>
    <row r="13" ht="12">
      <c r="B13" s="61" t="s">
        <v>235</v>
      </c>
    </row>
  </sheetData>
  <sheetProtection/>
  <printOptions/>
  <pageMargins left="0.9055118110236221" right="0.9055118110236221" top="0.35433070866141736" bottom="0.5511811023622047" header="0.31496062992125984" footer="0.31496062992125984"/>
  <pageSetup fitToWidth="0" fitToHeight="1" horizontalDpi="600" verticalDpi="600" orientation="portrait" paperSize="8" scale="88"/>
  <headerFooter>
    <oddFooter>&amp;RFonte: Tab. 1F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8.421875" style="0" customWidth="1"/>
    <col min="2" max="2" width="15.421875" style="0" customWidth="1"/>
    <col min="3" max="3" width="14.57421875" style="0" customWidth="1"/>
    <col min="4" max="4" width="12.140625" style="52" customWidth="1"/>
    <col min="5" max="5" width="12.421875" style="0" customWidth="1"/>
    <col min="6" max="6" width="13.421875" style="0" customWidth="1"/>
    <col min="7" max="7" width="11.140625" style="0" customWidth="1"/>
    <col min="8" max="9" width="9.421875" style="0" customWidth="1"/>
    <col min="10" max="10" width="8.421875" style="0" bestFit="1" customWidth="1"/>
  </cols>
  <sheetData>
    <row r="1" spans="2:10" s="1" customFormat="1" ht="16.5" customHeight="1">
      <c r="B1" s="533"/>
      <c r="C1" s="533"/>
      <c r="D1" s="533"/>
      <c r="E1" s="533"/>
      <c r="F1" s="533"/>
      <c r="G1" s="533"/>
      <c r="H1" s="533"/>
      <c r="I1" s="533"/>
      <c r="J1" s="533"/>
    </row>
    <row r="2" spans="1:9" s="1" customFormat="1" ht="18" customHeight="1" thickBot="1">
      <c r="A2" s="533" t="s">
        <v>234</v>
      </c>
      <c r="B2" s="533"/>
      <c r="C2" s="533"/>
      <c r="D2" s="533"/>
      <c r="E2" s="533"/>
      <c r="F2" s="533"/>
      <c r="G2" s="533"/>
      <c r="H2" s="533"/>
      <c r="I2" s="533"/>
    </row>
    <row r="3" spans="1:9" ht="12">
      <c r="A3" s="534" t="s">
        <v>163</v>
      </c>
      <c r="B3" s="536" t="s">
        <v>173</v>
      </c>
      <c r="C3" s="537"/>
      <c r="D3" s="537"/>
      <c r="E3" s="537"/>
      <c r="F3" s="537"/>
      <c r="G3" s="537"/>
      <c r="H3" s="537"/>
      <c r="I3" s="538"/>
    </row>
    <row r="4" spans="1:9" ht="57.75" thickBot="1">
      <c r="A4" s="535"/>
      <c r="B4" s="280" t="s">
        <v>154</v>
      </c>
      <c r="C4" s="280" t="s">
        <v>155</v>
      </c>
      <c r="D4" s="280" t="s">
        <v>156</v>
      </c>
      <c r="E4" s="280" t="s">
        <v>160</v>
      </c>
      <c r="F4" s="280" t="s">
        <v>161</v>
      </c>
      <c r="G4" s="280" t="s">
        <v>158</v>
      </c>
      <c r="H4" s="280" t="s">
        <v>159</v>
      </c>
      <c r="I4" s="281" t="s">
        <v>0</v>
      </c>
    </row>
    <row r="5" spans="1:9" ht="33" customHeight="1">
      <c r="A5" s="273" t="s">
        <v>165</v>
      </c>
      <c r="B5" s="282">
        <v>390</v>
      </c>
      <c r="C5" s="282">
        <v>1693</v>
      </c>
      <c r="D5" s="282">
        <v>1022</v>
      </c>
      <c r="E5" s="282">
        <v>5447</v>
      </c>
      <c r="F5" s="282">
        <v>955</v>
      </c>
      <c r="G5" s="282">
        <v>318</v>
      </c>
      <c r="H5" s="282">
        <v>70</v>
      </c>
      <c r="I5" s="283">
        <f>SUM(B5:H5)</f>
        <v>9895</v>
      </c>
    </row>
    <row r="6" spans="1:9" ht="33" customHeight="1">
      <c r="A6" s="275" t="s">
        <v>166</v>
      </c>
      <c r="B6" s="284">
        <v>369</v>
      </c>
      <c r="C6" s="284">
        <v>1484</v>
      </c>
      <c r="D6" s="284">
        <v>1302</v>
      </c>
      <c r="E6" s="284">
        <v>10944</v>
      </c>
      <c r="F6" s="284">
        <v>2286</v>
      </c>
      <c r="G6" s="284">
        <v>353</v>
      </c>
      <c r="H6" s="284">
        <v>54</v>
      </c>
      <c r="I6" s="285">
        <f>SUM(B6:H6)</f>
        <v>16792</v>
      </c>
    </row>
    <row r="7" spans="1:9" ht="33" customHeight="1">
      <c r="A7" s="275" t="s">
        <v>167</v>
      </c>
      <c r="B7" s="284">
        <v>501</v>
      </c>
      <c r="C7" s="284">
        <v>2562</v>
      </c>
      <c r="D7" s="284">
        <v>1311</v>
      </c>
      <c r="E7" s="284">
        <v>6152</v>
      </c>
      <c r="F7" s="284">
        <v>812</v>
      </c>
      <c r="G7" s="284">
        <v>432</v>
      </c>
      <c r="H7" s="284">
        <v>86</v>
      </c>
      <c r="I7" s="285">
        <f>SUM(B7:H7)</f>
        <v>11856</v>
      </c>
    </row>
    <row r="8" spans="1:9" ht="33" customHeight="1">
      <c r="A8" s="275" t="s">
        <v>169</v>
      </c>
      <c r="B8" s="284">
        <v>48</v>
      </c>
      <c r="C8" s="284">
        <v>248</v>
      </c>
      <c r="D8" s="284">
        <v>231</v>
      </c>
      <c r="E8" s="284">
        <v>1117</v>
      </c>
      <c r="F8" s="284">
        <v>185</v>
      </c>
      <c r="G8" s="284">
        <v>80</v>
      </c>
      <c r="H8" s="284">
        <v>4</v>
      </c>
      <c r="I8" s="285">
        <f>SUM(B8:H8)</f>
        <v>1913</v>
      </c>
    </row>
    <row r="9" spans="1:9" ht="33" customHeight="1" thickBot="1">
      <c r="A9" s="275" t="s">
        <v>171</v>
      </c>
      <c r="B9" s="284"/>
      <c r="C9" s="284">
        <v>149</v>
      </c>
      <c r="D9" s="284">
        <v>45</v>
      </c>
      <c r="E9" s="284">
        <v>1538</v>
      </c>
      <c r="F9" s="284">
        <v>57</v>
      </c>
      <c r="G9" s="284">
        <v>24</v>
      </c>
      <c r="H9" s="284"/>
      <c r="I9" s="285">
        <f>SUM(B9:H9)</f>
        <v>1813</v>
      </c>
    </row>
    <row r="10" spans="1:9" ht="22.5" customHeight="1" thickBot="1">
      <c r="A10" s="278" t="s">
        <v>34</v>
      </c>
      <c r="B10" s="279">
        <f>SUM(B5:B9)</f>
        <v>1308</v>
      </c>
      <c r="C10" s="279">
        <f aca="true" t="shared" si="0" ref="C10:I10">SUM(C5:C9)</f>
        <v>6136</v>
      </c>
      <c r="D10" s="279">
        <f t="shared" si="0"/>
        <v>3911</v>
      </c>
      <c r="E10" s="279">
        <f t="shared" si="0"/>
        <v>25198</v>
      </c>
      <c r="F10" s="279">
        <f t="shared" si="0"/>
        <v>4295</v>
      </c>
      <c r="G10" s="279">
        <f t="shared" si="0"/>
        <v>1207</v>
      </c>
      <c r="H10" s="279">
        <f t="shared" si="0"/>
        <v>214</v>
      </c>
      <c r="I10" s="286">
        <f t="shared" si="0"/>
        <v>42269</v>
      </c>
    </row>
    <row r="11" ht="12">
      <c r="A11" s="89" t="s">
        <v>174</v>
      </c>
    </row>
    <row r="12" ht="12">
      <c r="A12" s="247" t="s">
        <v>153</v>
      </c>
    </row>
  </sheetData>
  <sheetProtection/>
  <mergeCells count="4">
    <mergeCell ref="B1:J1"/>
    <mergeCell ref="A2:I2"/>
    <mergeCell ref="A3:A4"/>
    <mergeCell ref="B3:I3"/>
  </mergeCells>
  <printOptions/>
  <pageMargins left="0.5118110236220472" right="0" top="0.7874015748031497" bottom="0" header="0.31496062992125984" footer="0.31496062992125984"/>
  <pageSetup fitToHeight="0" fitToWidth="1" horizontalDpi="600" verticalDpi="600" orientation="portrait" paperSize="8" scale="92"/>
  <headerFooter alignWithMargins="0">
    <oddFooter>&amp;RFonte: Tab. 1F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U1">
      <selection activeCell="H34" sqref="H34"/>
    </sheetView>
  </sheetViews>
  <sheetFormatPr defaultColWidth="7.421875" defaultRowHeight="12.75"/>
  <cols>
    <col min="1" max="1" width="30.00390625" style="301" customWidth="1"/>
    <col min="2" max="19" width="8.421875" style="301" bestFit="1" customWidth="1"/>
    <col min="20" max="248" width="8.8515625" style="301" customWidth="1"/>
    <col min="249" max="249" width="30.00390625" style="301" customWidth="1"/>
    <col min="250" max="250" width="8.57421875" style="301" customWidth="1"/>
    <col min="251" max="251" width="8.8515625" style="301" customWidth="1"/>
    <col min="252" max="252" width="9.421875" style="301" customWidth="1"/>
    <col min="253" max="253" width="6.421875" style="301" customWidth="1"/>
    <col min="254" max="254" width="7.421875" style="301" customWidth="1"/>
    <col min="255" max="255" width="6.421875" style="301" bestFit="1" customWidth="1"/>
    <col min="256" max="16384" width="7.421875" style="301" bestFit="1" customWidth="1"/>
  </cols>
  <sheetData>
    <row r="1" s="289" customFormat="1" ht="12.75">
      <c r="A1" s="288" t="s">
        <v>175</v>
      </c>
    </row>
    <row r="2" spans="1:4" s="289" customFormat="1" ht="11.25">
      <c r="A2" s="290"/>
      <c r="B2" s="290"/>
      <c r="C2" s="290"/>
      <c r="D2" s="290"/>
    </row>
    <row r="3" s="289" customFormat="1" ht="8.25" thickBot="1"/>
    <row r="4" spans="1:22" s="289" customFormat="1" ht="12.75" customHeight="1" thickTop="1">
      <c r="A4" s="547" t="s">
        <v>21</v>
      </c>
      <c r="B4" s="539" t="s">
        <v>176</v>
      </c>
      <c r="C4" s="540"/>
      <c r="D4" s="545"/>
      <c r="E4" s="539" t="s">
        <v>177</v>
      </c>
      <c r="F4" s="540"/>
      <c r="G4" s="545"/>
      <c r="H4" s="539" t="s">
        <v>178</v>
      </c>
      <c r="I4" s="540"/>
      <c r="J4" s="545"/>
      <c r="K4" s="539" t="s">
        <v>179</v>
      </c>
      <c r="L4" s="540"/>
      <c r="M4" s="545"/>
      <c r="N4" s="539" t="s">
        <v>180</v>
      </c>
      <c r="O4" s="540"/>
      <c r="P4" s="545"/>
      <c r="Q4" s="539" t="s">
        <v>181</v>
      </c>
      <c r="R4" s="540"/>
      <c r="S4" s="545"/>
      <c r="T4" s="539" t="s">
        <v>236</v>
      </c>
      <c r="U4" s="540"/>
      <c r="V4" s="541"/>
    </row>
    <row r="5" spans="1:22" s="289" customFormat="1" ht="9.75" customHeight="1" thickBot="1">
      <c r="A5" s="548"/>
      <c r="B5" s="542"/>
      <c r="C5" s="543"/>
      <c r="D5" s="546"/>
      <c r="E5" s="542"/>
      <c r="F5" s="543"/>
      <c r="G5" s="546"/>
      <c r="H5" s="542"/>
      <c r="I5" s="543"/>
      <c r="J5" s="546"/>
      <c r="K5" s="542"/>
      <c r="L5" s="543"/>
      <c r="M5" s="546"/>
      <c r="N5" s="542"/>
      <c r="O5" s="543"/>
      <c r="P5" s="546"/>
      <c r="Q5" s="542"/>
      <c r="R5" s="543"/>
      <c r="S5" s="546"/>
      <c r="T5" s="542"/>
      <c r="U5" s="543"/>
      <c r="V5" s="544"/>
    </row>
    <row r="6" spans="1:22" s="289" customFormat="1" ht="9.75" customHeight="1">
      <c r="A6" s="549"/>
      <c r="B6" s="291" t="s">
        <v>32</v>
      </c>
      <c r="C6" s="292" t="s">
        <v>33</v>
      </c>
      <c r="D6" s="293" t="s">
        <v>34</v>
      </c>
      <c r="E6" s="291" t="s">
        <v>32</v>
      </c>
      <c r="F6" s="292" t="s">
        <v>33</v>
      </c>
      <c r="G6" s="293" t="s">
        <v>34</v>
      </c>
      <c r="H6" s="291" t="s">
        <v>32</v>
      </c>
      <c r="I6" s="292" t="s">
        <v>33</v>
      </c>
      <c r="J6" s="293" t="s">
        <v>34</v>
      </c>
      <c r="K6" s="291" t="s">
        <v>32</v>
      </c>
      <c r="L6" s="292" t="s">
        <v>33</v>
      </c>
      <c r="M6" s="293" t="s">
        <v>34</v>
      </c>
      <c r="N6" s="291" t="s">
        <v>32</v>
      </c>
      <c r="O6" s="292" t="s">
        <v>33</v>
      </c>
      <c r="P6" s="293" t="s">
        <v>34</v>
      </c>
      <c r="Q6" s="291" t="s">
        <v>32</v>
      </c>
      <c r="R6" s="292" t="s">
        <v>33</v>
      </c>
      <c r="S6" s="293" t="s">
        <v>34</v>
      </c>
      <c r="T6" s="377" t="s">
        <v>32</v>
      </c>
      <c r="U6" s="378" t="s">
        <v>33</v>
      </c>
      <c r="V6" s="379" t="s">
        <v>34</v>
      </c>
    </row>
    <row r="7" spans="1:22" s="289" customFormat="1" ht="11.25">
      <c r="A7" s="294" t="s">
        <v>1</v>
      </c>
      <c r="B7" s="295">
        <v>64826</v>
      </c>
      <c r="C7" s="295">
        <v>43554</v>
      </c>
      <c r="D7" s="295">
        <v>108380</v>
      </c>
      <c r="E7" s="295">
        <v>63781</v>
      </c>
      <c r="F7" s="295">
        <v>43768</v>
      </c>
      <c r="G7" s="295">
        <v>107549</v>
      </c>
      <c r="H7" s="295">
        <v>62660</v>
      </c>
      <c r="I7" s="295">
        <v>43870</v>
      </c>
      <c r="J7" s="295">
        <v>106530</v>
      </c>
      <c r="K7" s="295">
        <v>60829</v>
      </c>
      <c r="L7" s="295">
        <v>43953</v>
      </c>
      <c r="M7" s="295">
        <v>104782</v>
      </c>
      <c r="N7" s="295">
        <v>59600</v>
      </c>
      <c r="O7" s="295">
        <v>44890</v>
      </c>
      <c r="P7" s="295">
        <v>104490</v>
      </c>
      <c r="Q7" s="295">
        <v>58335</v>
      </c>
      <c r="R7" s="295">
        <v>46644</v>
      </c>
      <c r="S7" s="295">
        <v>104979</v>
      </c>
      <c r="T7" s="380">
        <v>56676</v>
      </c>
      <c r="U7" s="381">
        <v>49220</v>
      </c>
      <c r="V7" s="381">
        <v>105896</v>
      </c>
    </row>
    <row r="8" spans="1:22" s="289" customFormat="1" ht="11.25">
      <c r="A8" s="294" t="s">
        <v>2</v>
      </c>
      <c r="B8" s="295">
        <v>4259</v>
      </c>
      <c r="C8" s="295">
        <v>862</v>
      </c>
      <c r="D8" s="295">
        <v>5121</v>
      </c>
      <c r="E8" s="295">
        <v>4221</v>
      </c>
      <c r="F8" s="295">
        <v>877</v>
      </c>
      <c r="G8" s="295">
        <v>5098</v>
      </c>
      <c r="H8" s="295">
        <v>4150</v>
      </c>
      <c r="I8" s="295">
        <v>884</v>
      </c>
      <c r="J8" s="295">
        <v>5034</v>
      </c>
      <c r="K8" s="295">
        <v>4060</v>
      </c>
      <c r="L8" s="295">
        <v>887</v>
      </c>
      <c r="M8" s="295">
        <v>4947</v>
      </c>
      <c r="N8" s="295">
        <v>3967</v>
      </c>
      <c r="O8" s="295">
        <v>908</v>
      </c>
      <c r="P8" s="295">
        <v>4875</v>
      </c>
      <c r="Q8" s="295">
        <v>3861</v>
      </c>
      <c r="R8" s="295">
        <v>934</v>
      </c>
      <c r="S8" s="295">
        <v>4795</v>
      </c>
      <c r="T8" s="380">
        <v>3644</v>
      </c>
      <c r="U8" s="381">
        <v>998</v>
      </c>
      <c r="V8" s="381">
        <v>4642</v>
      </c>
    </row>
    <row r="9" spans="1:22" s="289" customFormat="1" ht="11.25">
      <c r="A9" s="294" t="s">
        <v>3</v>
      </c>
      <c r="B9" s="295">
        <v>114</v>
      </c>
      <c r="C9" s="295">
        <v>37</v>
      </c>
      <c r="D9" s="295">
        <v>151</v>
      </c>
      <c r="E9" s="295">
        <v>116</v>
      </c>
      <c r="F9" s="295">
        <v>38</v>
      </c>
      <c r="G9" s="295">
        <v>154</v>
      </c>
      <c r="H9" s="295">
        <v>116</v>
      </c>
      <c r="I9" s="295">
        <v>36</v>
      </c>
      <c r="J9" s="295">
        <v>152</v>
      </c>
      <c r="K9" s="295">
        <v>116</v>
      </c>
      <c r="L9" s="295">
        <v>32</v>
      </c>
      <c r="M9" s="295">
        <v>148</v>
      </c>
      <c r="N9" s="295">
        <v>81</v>
      </c>
      <c r="O9" s="295">
        <v>20</v>
      </c>
      <c r="P9" s="295">
        <v>101</v>
      </c>
      <c r="Q9" s="295">
        <v>73</v>
      </c>
      <c r="R9" s="295">
        <v>18</v>
      </c>
      <c r="S9" s="295">
        <v>91</v>
      </c>
      <c r="T9" s="380">
        <v>78</v>
      </c>
      <c r="U9" s="381">
        <v>20</v>
      </c>
      <c r="V9" s="381">
        <v>98</v>
      </c>
    </row>
    <row r="10" spans="1:22" s="289" customFormat="1" ht="11.25">
      <c r="A10" s="294" t="s">
        <v>4</v>
      </c>
      <c r="B10" s="295">
        <v>588</v>
      </c>
      <c r="C10" s="295">
        <v>2037</v>
      </c>
      <c r="D10" s="295">
        <v>2625</v>
      </c>
      <c r="E10" s="295">
        <v>591</v>
      </c>
      <c r="F10" s="295">
        <v>2034</v>
      </c>
      <c r="G10" s="295">
        <v>2625</v>
      </c>
      <c r="H10" s="295">
        <v>580</v>
      </c>
      <c r="I10" s="295">
        <v>2029</v>
      </c>
      <c r="J10" s="295">
        <v>2609</v>
      </c>
      <c r="K10" s="295">
        <v>569</v>
      </c>
      <c r="L10" s="295">
        <v>2035</v>
      </c>
      <c r="M10" s="295">
        <v>2604</v>
      </c>
      <c r="N10" s="295">
        <v>561</v>
      </c>
      <c r="O10" s="295">
        <v>2044</v>
      </c>
      <c r="P10" s="295">
        <v>2605</v>
      </c>
      <c r="Q10" s="295">
        <v>561</v>
      </c>
      <c r="R10" s="295">
        <v>2125</v>
      </c>
      <c r="S10" s="295">
        <v>2686</v>
      </c>
      <c r="T10" s="380">
        <v>571</v>
      </c>
      <c r="U10" s="381">
        <v>2291</v>
      </c>
      <c r="V10" s="381">
        <v>2862</v>
      </c>
    </row>
    <row r="11" spans="1:22" s="289" customFormat="1" ht="11.25">
      <c r="A11" s="294" t="s">
        <v>5</v>
      </c>
      <c r="B11" s="295">
        <v>885</v>
      </c>
      <c r="C11" s="295">
        <v>3049</v>
      </c>
      <c r="D11" s="295">
        <v>3934</v>
      </c>
      <c r="E11" s="295">
        <v>848</v>
      </c>
      <c r="F11" s="295">
        <v>3033</v>
      </c>
      <c r="G11" s="295">
        <v>3881</v>
      </c>
      <c r="H11" s="295">
        <v>809</v>
      </c>
      <c r="I11" s="295">
        <v>2957</v>
      </c>
      <c r="J11" s="295">
        <v>3766</v>
      </c>
      <c r="K11" s="295">
        <v>754</v>
      </c>
      <c r="L11" s="295">
        <v>2868</v>
      </c>
      <c r="M11" s="295">
        <v>3622</v>
      </c>
      <c r="N11" s="295">
        <v>710</v>
      </c>
      <c r="O11" s="295">
        <v>2820</v>
      </c>
      <c r="P11" s="295">
        <v>3530</v>
      </c>
      <c r="Q11" s="295">
        <v>674</v>
      </c>
      <c r="R11" s="295">
        <v>2763</v>
      </c>
      <c r="S11" s="295">
        <v>3437</v>
      </c>
      <c r="T11" s="380">
        <v>645</v>
      </c>
      <c r="U11" s="381">
        <v>2782</v>
      </c>
      <c r="V11" s="381">
        <v>3427</v>
      </c>
    </row>
    <row r="12" spans="1:22" s="289" customFormat="1" ht="11.25">
      <c r="A12" s="294" t="s">
        <v>6</v>
      </c>
      <c r="B12" s="295">
        <v>201</v>
      </c>
      <c r="C12" s="295">
        <v>153</v>
      </c>
      <c r="D12" s="295">
        <v>354</v>
      </c>
      <c r="E12" s="295">
        <v>189</v>
      </c>
      <c r="F12" s="295">
        <v>148</v>
      </c>
      <c r="G12" s="295">
        <v>337</v>
      </c>
      <c r="H12" s="295">
        <v>177</v>
      </c>
      <c r="I12" s="295">
        <v>141</v>
      </c>
      <c r="J12" s="295">
        <v>318</v>
      </c>
      <c r="K12" s="295">
        <v>165</v>
      </c>
      <c r="L12" s="295">
        <v>128</v>
      </c>
      <c r="M12" s="295">
        <v>293</v>
      </c>
      <c r="N12" s="295">
        <v>128</v>
      </c>
      <c r="O12" s="295">
        <v>111</v>
      </c>
      <c r="P12" s="295">
        <v>239</v>
      </c>
      <c r="Q12" s="295">
        <v>119</v>
      </c>
      <c r="R12" s="295">
        <v>101</v>
      </c>
      <c r="S12" s="295">
        <v>220</v>
      </c>
      <c r="T12" s="380">
        <v>113</v>
      </c>
      <c r="U12" s="381">
        <v>98</v>
      </c>
      <c r="V12" s="381">
        <v>211</v>
      </c>
    </row>
    <row r="13" spans="1:22" s="289" customFormat="1" ht="11.25">
      <c r="A13" s="294" t="s">
        <v>7</v>
      </c>
      <c r="B13" s="295">
        <v>269</v>
      </c>
      <c r="C13" s="295">
        <v>292</v>
      </c>
      <c r="D13" s="295">
        <v>561</v>
      </c>
      <c r="E13" s="295">
        <v>264</v>
      </c>
      <c r="F13" s="295">
        <v>293</v>
      </c>
      <c r="G13" s="295">
        <v>557</v>
      </c>
      <c r="H13" s="295">
        <v>265</v>
      </c>
      <c r="I13" s="295">
        <v>296</v>
      </c>
      <c r="J13" s="295">
        <v>561</v>
      </c>
      <c r="K13" s="295">
        <v>262</v>
      </c>
      <c r="L13" s="295">
        <v>298</v>
      </c>
      <c r="M13" s="295">
        <v>560</v>
      </c>
      <c r="N13" s="295">
        <v>264</v>
      </c>
      <c r="O13" s="295">
        <v>308</v>
      </c>
      <c r="P13" s="295">
        <v>572</v>
      </c>
      <c r="Q13" s="295">
        <v>269</v>
      </c>
      <c r="R13" s="295">
        <v>318</v>
      </c>
      <c r="S13" s="295">
        <v>587</v>
      </c>
      <c r="T13" s="380">
        <v>281</v>
      </c>
      <c r="U13" s="381">
        <v>339</v>
      </c>
      <c r="V13" s="381">
        <v>620</v>
      </c>
    </row>
    <row r="14" spans="1:22" s="289" customFormat="1" ht="11.25">
      <c r="A14" s="294" t="s">
        <v>8</v>
      </c>
      <c r="B14" s="295">
        <v>1413</v>
      </c>
      <c r="C14" s="295">
        <v>4357</v>
      </c>
      <c r="D14" s="295">
        <v>5770</v>
      </c>
      <c r="E14" s="295">
        <v>1377</v>
      </c>
      <c r="F14" s="295">
        <v>4346</v>
      </c>
      <c r="G14" s="295">
        <v>5723</v>
      </c>
      <c r="H14" s="295">
        <v>1362</v>
      </c>
      <c r="I14" s="295">
        <v>4276</v>
      </c>
      <c r="J14" s="295">
        <v>5638</v>
      </c>
      <c r="K14" s="295">
        <v>1328</v>
      </c>
      <c r="L14" s="295">
        <v>4168</v>
      </c>
      <c r="M14" s="295">
        <v>5496</v>
      </c>
      <c r="N14" s="295">
        <v>1300</v>
      </c>
      <c r="O14" s="295">
        <v>4100</v>
      </c>
      <c r="P14" s="295">
        <v>5400</v>
      </c>
      <c r="Q14" s="295">
        <v>1235</v>
      </c>
      <c r="R14" s="295">
        <v>3986</v>
      </c>
      <c r="S14" s="295">
        <v>5221</v>
      </c>
      <c r="T14" s="380">
        <v>1180</v>
      </c>
      <c r="U14" s="381">
        <v>3903</v>
      </c>
      <c r="V14" s="381">
        <v>5083</v>
      </c>
    </row>
    <row r="15" spans="1:22" s="289" customFormat="1" ht="11.25">
      <c r="A15" s="294" t="s">
        <v>9</v>
      </c>
      <c r="B15" s="295">
        <v>136</v>
      </c>
      <c r="C15" s="295">
        <v>227</v>
      </c>
      <c r="D15" s="295">
        <v>363</v>
      </c>
      <c r="E15" s="295">
        <v>133</v>
      </c>
      <c r="F15" s="295">
        <v>227</v>
      </c>
      <c r="G15" s="295">
        <v>360</v>
      </c>
      <c r="H15" s="295">
        <v>131</v>
      </c>
      <c r="I15" s="295">
        <v>222</v>
      </c>
      <c r="J15" s="295">
        <v>353</v>
      </c>
      <c r="K15" s="295">
        <v>130</v>
      </c>
      <c r="L15" s="295">
        <v>222</v>
      </c>
      <c r="M15" s="295">
        <v>352</v>
      </c>
      <c r="N15" s="295">
        <v>131</v>
      </c>
      <c r="O15" s="295">
        <v>233</v>
      </c>
      <c r="P15" s="295">
        <v>364</v>
      </c>
      <c r="Q15" s="295">
        <v>146</v>
      </c>
      <c r="R15" s="295">
        <v>240</v>
      </c>
      <c r="S15" s="295">
        <v>386</v>
      </c>
      <c r="T15" s="380">
        <v>153</v>
      </c>
      <c r="U15" s="381">
        <v>260</v>
      </c>
      <c r="V15" s="381">
        <v>413</v>
      </c>
    </row>
    <row r="16" spans="1:22" s="289" customFormat="1" ht="11.25">
      <c r="A16" s="294" t="s">
        <v>10</v>
      </c>
      <c r="B16" s="295">
        <v>60924</v>
      </c>
      <c r="C16" s="295">
        <v>209715</v>
      </c>
      <c r="D16" s="295">
        <v>270639</v>
      </c>
      <c r="E16" s="295">
        <v>60659</v>
      </c>
      <c r="F16" s="295">
        <v>208878</v>
      </c>
      <c r="G16" s="295">
        <v>269537</v>
      </c>
      <c r="H16" s="295">
        <v>60445</v>
      </c>
      <c r="I16" s="295">
        <v>207209</v>
      </c>
      <c r="J16" s="295">
        <v>267654</v>
      </c>
      <c r="K16" s="295">
        <v>59780</v>
      </c>
      <c r="L16" s="295">
        <v>205044</v>
      </c>
      <c r="M16" s="295">
        <v>264824</v>
      </c>
      <c r="N16" s="295">
        <v>59437</v>
      </c>
      <c r="O16" s="295">
        <v>203699</v>
      </c>
      <c r="P16" s="295">
        <v>263136</v>
      </c>
      <c r="Q16" s="295">
        <v>59335</v>
      </c>
      <c r="R16" s="295">
        <v>203897</v>
      </c>
      <c r="S16" s="295">
        <v>263232</v>
      </c>
      <c r="T16" s="380">
        <v>59816</v>
      </c>
      <c r="U16" s="381">
        <v>206175</v>
      </c>
      <c r="V16" s="381">
        <v>265991</v>
      </c>
    </row>
    <row r="17" spans="1:22" s="289" customFormat="1" ht="11.25">
      <c r="A17" s="294" t="s">
        <v>11</v>
      </c>
      <c r="B17" s="295">
        <v>13516</v>
      </c>
      <c r="C17" s="295">
        <v>21268</v>
      </c>
      <c r="D17" s="295">
        <v>34784</v>
      </c>
      <c r="E17" s="295">
        <v>13484</v>
      </c>
      <c r="F17" s="295">
        <v>21347</v>
      </c>
      <c r="G17" s="295">
        <v>34831</v>
      </c>
      <c r="H17" s="295">
        <v>13379</v>
      </c>
      <c r="I17" s="295">
        <v>21224</v>
      </c>
      <c r="J17" s="295">
        <v>34603</v>
      </c>
      <c r="K17" s="295">
        <v>13142</v>
      </c>
      <c r="L17" s="295">
        <v>21017</v>
      </c>
      <c r="M17" s="295">
        <v>34159</v>
      </c>
      <c r="N17" s="295">
        <v>12931</v>
      </c>
      <c r="O17" s="295">
        <v>21074</v>
      </c>
      <c r="P17" s="295">
        <v>34005</v>
      </c>
      <c r="Q17" s="295">
        <v>12765</v>
      </c>
      <c r="R17" s="295">
        <v>21313</v>
      </c>
      <c r="S17" s="295">
        <v>34078</v>
      </c>
      <c r="T17" s="380">
        <v>12697</v>
      </c>
      <c r="U17" s="381">
        <v>21687</v>
      </c>
      <c r="V17" s="381">
        <v>34384</v>
      </c>
    </row>
    <row r="18" spans="1:22" s="289" customFormat="1" ht="11.25">
      <c r="A18" s="294" t="s">
        <v>12</v>
      </c>
      <c r="B18" s="295">
        <v>5899</v>
      </c>
      <c r="C18" s="295">
        <v>4106</v>
      </c>
      <c r="D18" s="295">
        <v>10005</v>
      </c>
      <c r="E18" s="295">
        <v>5839</v>
      </c>
      <c r="F18" s="295">
        <v>4198</v>
      </c>
      <c r="G18" s="295">
        <v>10037</v>
      </c>
      <c r="H18" s="295">
        <v>5762</v>
      </c>
      <c r="I18" s="295">
        <v>4120</v>
      </c>
      <c r="J18" s="295">
        <v>9882</v>
      </c>
      <c r="K18" s="295">
        <v>5617</v>
      </c>
      <c r="L18" s="295">
        <v>3965</v>
      </c>
      <c r="M18" s="295">
        <v>9582</v>
      </c>
      <c r="N18" s="295">
        <v>5527</v>
      </c>
      <c r="O18" s="295">
        <v>3884</v>
      </c>
      <c r="P18" s="295">
        <v>9411</v>
      </c>
      <c r="Q18" s="295">
        <v>5434</v>
      </c>
      <c r="R18" s="295">
        <v>3945</v>
      </c>
      <c r="S18" s="295">
        <v>9379</v>
      </c>
      <c r="T18" s="380">
        <v>5237</v>
      </c>
      <c r="U18" s="381">
        <v>3999</v>
      </c>
      <c r="V18" s="381">
        <v>9236</v>
      </c>
    </row>
    <row r="19" spans="1:22" s="289" customFormat="1" ht="11.25">
      <c r="A19" s="294" t="s">
        <v>13</v>
      </c>
      <c r="B19" s="295">
        <v>3687</v>
      </c>
      <c r="C19" s="295">
        <v>16481</v>
      </c>
      <c r="D19" s="295">
        <v>20168</v>
      </c>
      <c r="E19" s="295">
        <v>3664</v>
      </c>
      <c r="F19" s="295">
        <v>16507</v>
      </c>
      <c r="G19" s="295">
        <v>20171</v>
      </c>
      <c r="H19" s="295">
        <v>3626</v>
      </c>
      <c r="I19" s="295">
        <v>16377</v>
      </c>
      <c r="J19" s="295">
        <v>20003</v>
      </c>
      <c r="K19" s="295">
        <v>3596</v>
      </c>
      <c r="L19" s="295">
        <v>16124</v>
      </c>
      <c r="M19" s="295">
        <v>19720</v>
      </c>
      <c r="N19" s="295">
        <v>3551</v>
      </c>
      <c r="O19" s="295">
        <v>15926</v>
      </c>
      <c r="P19" s="295">
        <v>19477</v>
      </c>
      <c r="Q19" s="295">
        <v>3530</v>
      </c>
      <c r="R19" s="295">
        <v>15794</v>
      </c>
      <c r="S19" s="295">
        <v>19324</v>
      </c>
      <c r="T19" s="380">
        <v>3580</v>
      </c>
      <c r="U19" s="381">
        <v>15834</v>
      </c>
      <c r="V19" s="381">
        <v>19414</v>
      </c>
    </row>
    <row r="20" spans="1:22" s="289" customFormat="1" ht="11.25">
      <c r="A20" s="294" t="s">
        <v>14</v>
      </c>
      <c r="B20" s="295">
        <v>302</v>
      </c>
      <c r="C20" s="295">
        <v>29</v>
      </c>
      <c r="D20" s="295">
        <v>331</v>
      </c>
      <c r="E20" s="295">
        <v>283</v>
      </c>
      <c r="F20" s="295">
        <v>26</v>
      </c>
      <c r="G20" s="295">
        <v>309</v>
      </c>
      <c r="H20" s="295">
        <v>266</v>
      </c>
      <c r="I20" s="295">
        <v>27</v>
      </c>
      <c r="J20" s="295">
        <v>293</v>
      </c>
      <c r="K20" s="295">
        <v>240</v>
      </c>
      <c r="L20" s="295">
        <v>20</v>
      </c>
      <c r="M20" s="295">
        <v>260</v>
      </c>
      <c r="N20" s="295">
        <v>237</v>
      </c>
      <c r="O20" s="295">
        <v>19</v>
      </c>
      <c r="P20" s="295">
        <v>256</v>
      </c>
      <c r="Q20" s="295">
        <v>230</v>
      </c>
      <c r="R20" s="295">
        <v>21</v>
      </c>
      <c r="S20" s="295">
        <v>251</v>
      </c>
      <c r="T20" s="380">
        <v>232</v>
      </c>
      <c r="U20" s="381">
        <v>24</v>
      </c>
      <c r="V20" s="381">
        <v>256</v>
      </c>
    </row>
    <row r="21" spans="1:22" s="289" customFormat="1" ht="11.25">
      <c r="A21" s="294" t="s">
        <v>15</v>
      </c>
      <c r="B21" s="295">
        <v>984</v>
      </c>
      <c r="C21" s="295">
        <v>240</v>
      </c>
      <c r="D21" s="295">
        <v>1224</v>
      </c>
      <c r="E21" s="295">
        <v>954</v>
      </c>
      <c r="F21" s="295">
        <v>231</v>
      </c>
      <c r="G21" s="295">
        <v>1185</v>
      </c>
      <c r="H21" s="295">
        <v>926</v>
      </c>
      <c r="I21" s="295">
        <v>235</v>
      </c>
      <c r="J21" s="295">
        <v>1161</v>
      </c>
      <c r="K21" s="295">
        <v>896</v>
      </c>
      <c r="L21" s="295">
        <v>237</v>
      </c>
      <c r="M21" s="295">
        <v>1133</v>
      </c>
      <c r="N21" s="295">
        <v>881</v>
      </c>
      <c r="O21" s="295">
        <v>240</v>
      </c>
      <c r="P21" s="295">
        <v>1121</v>
      </c>
      <c r="Q21" s="295">
        <v>868</v>
      </c>
      <c r="R21" s="295">
        <v>246</v>
      </c>
      <c r="S21" s="295">
        <v>1114</v>
      </c>
      <c r="T21" s="380">
        <v>841</v>
      </c>
      <c r="U21" s="381">
        <v>266</v>
      </c>
      <c r="V21" s="381">
        <v>1107</v>
      </c>
    </row>
    <row r="22" spans="1:22" s="289" customFormat="1" ht="11.25">
      <c r="A22" s="294" t="s">
        <v>16</v>
      </c>
      <c r="B22" s="295">
        <v>46882</v>
      </c>
      <c r="C22" s="295">
        <v>69125</v>
      </c>
      <c r="D22" s="295">
        <v>116007</v>
      </c>
      <c r="E22" s="295">
        <v>46154</v>
      </c>
      <c r="F22" s="295">
        <v>69022</v>
      </c>
      <c r="G22" s="295">
        <v>115176</v>
      </c>
      <c r="H22" s="295">
        <v>45313</v>
      </c>
      <c r="I22" s="295">
        <v>68445</v>
      </c>
      <c r="J22" s="295">
        <v>113758</v>
      </c>
      <c r="K22" s="295">
        <v>44005</v>
      </c>
      <c r="L22" s="295">
        <v>68002</v>
      </c>
      <c r="M22" s="295">
        <v>112007</v>
      </c>
      <c r="N22" s="295">
        <v>43082</v>
      </c>
      <c r="O22" s="295">
        <v>68153</v>
      </c>
      <c r="P22" s="295">
        <v>111235</v>
      </c>
      <c r="Q22" s="295">
        <v>42657</v>
      </c>
      <c r="R22" s="295">
        <v>68412</v>
      </c>
      <c r="S22" s="295">
        <v>111069</v>
      </c>
      <c r="T22" s="380">
        <v>41536</v>
      </c>
      <c r="U22" s="381">
        <v>68458</v>
      </c>
      <c r="V22" s="381">
        <v>109994</v>
      </c>
    </row>
    <row r="23" spans="1:22" s="289" customFormat="1" ht="11.25">
      <c r="A23" s="294" t="s">
        <v>17</v>
      </c>
      <c r="B23" s="295">
        <v>500</v>
      </c>
      <c r="C23" s="295">
        <v>511</v>
      </c>
      <c r="D23" s="295">
        <v>1011</v>
      </c>
      <c r="E23" s="295">
        <v>489</v>
      </c>
      <c r="F23" s="295">
        <v>504</v>
      </c>
      <c r="G23" s="295">
        <v>993</v>
      </c>
      <c r="H23" s="295">
        <v>474</v>
      </c>
      <c r="I23" s="295">
        <v>490</v>
      </c>
      <c r="J23" s="295">
        <v>964</v>
      </c>
      <c r="K23" s="295">
        <v>456</v>
      </c>
      <c r="L23" s="295">
        <v>474</v>
      </c>
      <c r="M23" s="295">
        <v>930</v>
      </c>
      <c r="N23" s="295">
        <v>443</v>
      </c>
      <c r="O23" s="295">
        <v>461</v>
      </c>
      <c r="P23" s="295">
        <v>904</v>
      </c>
      <c r="Q23" s="295">
        <v>420</v>
      </c>
      <c r="R23" s="295">
        <v>448</v>
      </c>
      <c r="S23" s="295">
        <v>868</v>
      </c>
      <c r="T23" s="380">
        <v>404</v>
      </c>
      <c r="U23" s="381">
        <v>426</v>
      </c>
      <c r="V23" s="381">
        <v>830</v>
      </c>
    </row>
    <row r="24" spans="1:22" s="289" customFormat="1" ht="11.25">
      <c r="A24" s="294" t="s">
        <v>18</v>
      </c>
      <c r="B24" s="295">
        <v>19889</v>
      </c>
      <c r="C24" s="295">
        <v>50945</v>
      </c>
      <c r="D24" s="295">
        <v>70834</v>
      </c>
      <c r="E24" s="295">
        <v>19595</v>
      </c>
      <c r="F24" s="295">
        <v>50653</v>
      </c>
      <c r="G24" s="295">
        <v>70248</v>
      </c>
      <c r="H24" s="295">
        <v>19200</v>
      </c>
      <c r="I24" s="295">
        <v>49849</v>
      </c>
      <c r="J24" s="295">
        <v>69049</v>
      </c>
      <c r="K24" s="295">
        <v>18703</v>
      </c>
      <c r="L24" s="295">
        <v>48283</v>
      </c>
      <c r="M24" s="295">
        <v>66986</v>
      </c>
      <c r="N24" s="295">
        <v>18305</v>
      </c>
      <c r="O24" s="295">
        <v>47609</v>
      </c>
      <c r="P24" s="295">
        <v>65914</v>
      </c>
      <c r="Q24" s="295">
        <v>17881</v>
      </c>
      <c r="R24" s="295">
        <v>46819</v>
      </c>
      <c r="S24" s="295">
        <v>64700</v>
      </c>
      <c r="T24" s="380">
        <v>17500</v>
      </c>
      <c r="U24" s="381">
        <v>45909</v>
      </c>
      <c r="V24" s="381">
        <v>63409</v>
      </c>
    </row>
    <row r="25" spans="1:22" s="289" customFormat="1" ht="11.25">
      <c r="A25" s="294" t="s">
        <v>19</v>
      </c>
      <c r="B25" s="295">
        <v>1245</v>
      </c>
      <c r="C25" s="295">
        <v>1314</v>
      </c>
      <c r="D25" s="295">
        <v>2559</v>
      </c>
      <c r="E25" s="295">
        <v>1181</v>
      </c>
      <c r="F25" s="295">
        <v>1290</v>
      </c>
      <c r="G25" s="295">
        <v>2471</v>
      </c>
      <c r="H25" s="295">
        <v>1127</v>
      </c>
      <c r="I25" s="295">
        <v>1260</v>
      </c>
      <c r="J25" s="295">
        <v>2387</v>
      </c>
      <c r="K25" s="295">
        <v>1076</v>
      </c>
      <c r="L25" s="295">
        <v>1214</v>
      </c>
      <c r="M25" s="295">
        <v>2290</v>
      </c>
      <c r="N25" s="295">
        <v>1040</v>
      </c>
      <c r="O25" s="295">
        <v>1209</v>
      </c>
      <c r="P25" s="295">
        <v>2249</v>
      </c>
      <c r="Q25" s="295">
        <v>1024</v>
      </c>
      <c r="R25" s="295">
        <v>1224</v>
      </c>
      <c r="S25" s="295">
        <v>2248</v>
      </c>
      <c r="T25" s="380">
        <v>957</v>
      </c>
      <c r="U25" s="381">
        <v>1224</v>
      </c>
      <c r="V25" s="381">
        <v>2181</v>
      </c>
    </row>
    <row r="26" spans="1:22" s="289" customFormat="1" ht="12" thickBot="1">
      <c r="A26" s="296" t="s">
        <v>20</v>
      </c>
      <c r="B26" s="297">
        <v>958</v>
      </c>
      <c r="C26" s="297">
        <v>197</v>
      </c>
      <c r="D26" s="297">
        <v>1155</v>
      </c>
      <c r="E26" s="297">
        <v>919</v>
      </c>
      <c r="F26" s="297">
        <v>203</v>
      </c>
      <c r="G26" s="297">
        <v>1122</v>
      </c>
      <c r="H26" s="297">
        <v>855</v>
      </c>
      <c r="I26" s="297">
        <v>209</v>
      </c>
      <c r="J26" s="297">
        <v>1064</v>
      </c>
      <c r="K26" s="297">
        <v>747</v>
      </c>
      <c r="L26" s="297">
        <v>190</v>
      </c>
      <c r="M26" s="297">
        <v>937</v>
      </c>
      <c r="N26" s="297">
        <v>710</v>
      </c>
      <c r="O26" s="297">
        <v>223</v>
      </c>
      <c r="P26" s="297">
        <v>933</v>
      </c>
      <c r="Q26" s="297">
        <v>634</v>
      </c>
      <c r="R26" s="297">
        <v>213</v>
      </c>
      <c r="S26" s="297">
        <v>847</v>
      </c>
      <c r="T26" s="382">
        <v>544</v>
      </c>
      <c r="U26" s="383">
        <v>189</v>
      </c>
      <c r="V26" s="383">
        <v>733</v>
      </c>
    </row>
    <row r="27" spans="1:22" s="289" customFormat="1" ht="11.25">
      <c r="A27" s="298" t="s">
        <v>0</v>
      </c>
      <c r="B27" s="299">
        <v>227477</v>
      </c>
      <c r="C27" s="299">
        <v>428499</v>
      </c>
      <c r="D27" s="299">
        <v>655976</v>
      </c>
      <c r="E27" s="299">
        <v>224741</v>
      </c>
      <c r="F27" s="299">
        <v>427623</v>
      </c>
      <c r="G27" s="299">
        <v>652364</v>
      </c>
      <c r="H27" s="299">
        <v>221623</v>
      </c>
      <c r="I27" s="299">
        <v>424156</v>
      </c>
      <c r="J27" s="299">
        <v>645779</v>
      </c>
      <c r="K27" s="299">
        <v>216471</v>
      </c>
      <c r="L27" s="299">
        <v>419161</v>
      </c>
      <c r="M27" s="299">
        <v>635632</v>
      </c>
      <c r="N27" s="299">
        <v>212886</v>
      </c>
      <c r="O27" s="299">
        <v>417931</v>
      </c>
      <c r="P27" s="299">
        <v>630817</v>
      </c>
      <c r="Q27" s="299">
        <v>210051</v>
      </c>
      <c r="R27" s="299">
        <v>419461</v>
      </c>
      <c r="S27" s="299">
        <v>629512</v>
      </c>
      <c r="T27" s="384">
        <v>206685</v>
      </c>
      <c r="U27" s="385">
        <v>424102</v>
      </c>
      <c r="V27" s="385">
        <v>630787</v>
      </c>
    </row>
    <row r="28" spans="1:4" ht="12">
      <c r="A28" s="300" t="s">
        <v>36</v>
      </c>
      <c r="B28" s="290"/>
      <c r="C28" s="290"/>
      <c r="D28" s="290"/>
    </row>
    <row r="29" spans="1:4" ht="12">
      <c r="A29" s="61" t="s">
        <v>210</v>
      </c>
      <c r="B29" s="290"/>
      <c r="C29" s="290"/>
      <c r="D29" s="290"/>
    </row>
  </sheetData>
  <sheetProtection/>
  <mergeCells count="8">
    <mergeCell ref="T4:V5"/>
    <mergeCell ref="Q4:S5"/>
    <mergeCell ref="A4:A6"/>
    <mergeCell ref="B4:D5"/>
    <mergeCell ref="E4:G5"/>
    <mergeCell ref="H4:J5"/>
    <mergeCell ref="K4:M5"/>
    <mergeCell ref="N4:P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C1">
      <selection activeCell="K24" sqref="K24"/>
    </sheetView>
  </sheetViews>
  <sheetFormatPr defaultColWidth="7.57421875" defaultRowHeight="12.75"/>
  <cols>
    <col min="1" max="1" width="23.421875" style="301" customWidth="1"/>
    <col min="2" max="2" width="7.57421875" style="301" customWidth="1"/>
    <col min="3" max="248" width="8.8515625" style="301" customWidth="1"/>
    <col min="249" max="249" width="23.421875" style="301" customWidth="1"/>
    <col min="250" max="250" width="8.421875" style="301" customWidth="1"/>
    <col min="251" max="252" width="11.140625" style="301" customWidth="1"/>
    <col min="253" max="255" width="10.00390625" style="301" customWidth="1"/>
    <col min="256" max="16384" width="7.57421875" style="301" customWidth="1"/>
  </cols>
  <sheetData>
    <row r="2" ht="12.75">
      <c r="A2" s="288" t="s">
        <v>182</v>
      </c>
    </row>
    <row r="3" ht="12.75">
      <c r="A3" s="288"/>
    </row>
    <row r="4" ht="12.75" thickBot="1"/>
    <row r="5" spans="1:8" s="289" customFormat="1" ht="12" customHeight="1">
      <c r="A5" s="552" t="s">
        <v>21</v>
      </c>
      <c r="B5" s="550" t="s">
        <v>183</v>
      </c>
      <c r="C5" s="550" t="s">
        <v>184</v>
      </c>
      <c r="D5" s="550" t="s">
        <v>185</v>
      </c>
      <c r="E5" s="550" t="s">
        <v>186</v>
      </c>
      <c r="F5" s="550" t="s">
        <v>187</v>
      </c>
      <c r="G5" s="550" t="s">
        <v>188</v>
      </c>
      <c r="H5" s="550" t="s">
        <v>237</v>
      </c>
    </row>
    <row r="6" spans="1:8" s="289" customFormat="1" ht="8.25" thickBot="1">
      <c r="A6" s="553"/>
      <c r="B6" s="551"/>
      <c r="C6" s="551"/>
      <c r="D6" s="551"/>
      <c r="E6" s="551"/>
      <c r="F6" s="551"/>
      <c r="G6" s="551"/>
      <c r="H6" s="551"/>
    </row>
    <row r="7" spans="1:8" s="289" customFormat="1" ht="11.25">
      <c r="A7" s="302" t="s">
        <v>1</v>
      </c>
      <c r="B7" s="303">
        <v>7032</v>
      </c>
      <c r="C7" s="303">
        <v>6976</v>
      </c>
      <c r="D7" s="303">
        <v>7001</v>
      </c>
      <c r="E7" s="303">
        <v>6364</v>
      </c>
      <c r="F7" s="303">
        <v>6160</v>
      </c>
      <c r="G7" s="303">
        <v>6253</v>
      </c>
      <c r="H7" s="303">
        <v>5937</v>
      </c>
    </row>
    <row r="8" spans="1:8" s="289" customFormat="1" ht="11.25">
      <c r="A8" s="302" t="s">
        <v>3</v>
      </c>
      <c r="B8" s="303">
        <v>54</v>
      </c>
      <c r="C8" s="303">
        <v>41</v>
      </c>
      <c r="D8" s="303">
        <v>37</v>
      </c>
      <c r="E8" s="303">
        <v>35</v>
      </c>
      <c r="F8" s="303">
        <v>32</v>
      </c>
      <c r="G8" s="303">
        <v>27</v>
      </c>
      <c r="H8" s="303">
        <v>24</v>
      </c>
    </row>
    <row r="9" spans="1:8" s="289" customFormat="1" ht="11.25">
      <c r="A9" s="302" t="s">
        <v>4</v>
      </c>
      <c r="B9" s="303">
        <v>52</v>
      </c>
      <c r="C9" s="303">
        <v>34</v>
      </c>
      <c r="D9" s="303">
        <v>37</v>
      </c>
      <c r="E9" s="303">
        <v>45</v>
      </c>
      <c r="F9" s="303">
        <v>34</v>
      </c>
      <c r="G9" s="303">
        <v>32</v>
      </c>
      <c r="H9" s="303">
        <v>39</v>
      </c>
    </row>
    <row r="10" spans="1:8" s="289" customFormat="1" ht="11.25">
      <c r="A10" s="302" t="s">
        <v>5</v>
      </c>
      <c r="B10" s="303">
        <v>701</v>
      </c>
      <c r="C10" s="303">
        <v>789</v>
      </c>
      <c r="D10" s="303">
        <v>784</v>
      </c>
      <c r="E10" s="303">
        <v>743</v>
      </c>
      <c r="F10" s="303">
        <v>709</v>
      </c>
      <c r="G10" s="303">
        <v>668</v>
      </c>
      <c r="H10" s="303">
        <v>630</v>
      </c>
    </row>
    <row r="11" spans="1:8" s="289" customFormat="1" ht="11.25">
      <c r="A11" s="302" t="s">
        <v>6</v>
      </c>
      <c r="B11" s="303">
        <v>32</v>
      </c>
      <c r="C11" s="303">
        <v>34</v>
      </c>
      <c r="D11" s="303">
        <v>32</v>
      </c>
      <c r="E11" s="303">
        <v>27</v>
      </c>
      <c r="F11" s="303">
        <v>22</v>
      </c>
      <c r="G11" s="303">
        <v>20</v>
      </c>
      <c r="H11" s="303">
        <v>20</v>
      </c>
    </row>
    <row r="12" spans="1:8" s="289" customFormat="1" ht="11.25">
      <c r="A12" s="302" t="s">
        <v>7</v>
      </c>
      <c r="B12" s="303">
        <v>26</v>
      </c>
      <c r="C12" s="303">
        <v>25</v>
      </c>
      <c r="D12" s="303">
        <v>24</v>
      </c>
      <c r="E12" s="303">
        <v>19</v>
      </c>
      <c r="F12" s="303">
        <v>20</v>
      </c>
      <c r="G12" s="303">
        <v>22</v>
      </c>
      <c r="H12" s="303">
        <v>20</v>
      </c>
    </row>
    <row r="13" spans="1:8" s="289" customFormat="1" ht="11.25">
      <c r="A13" s="302" t="s">
        <v>8</v>
      </c>
      <c r="B13" s="303">
        <v>39</v>
      </c>
      <c r="C13" s="303">
        <v>36</v>
      </c>
      <c r="D13" s="303">
        <v>36</v>
      </c>
      <c r="E13" s="303">
        <v>31</v>
      </c>
      <c r="F13" s="303">
        <v>33</v>
      </c>
      <c r="G13" s="303">
        <v>34</v>
      </c>
      <c r="H13" s="303">
        <v>35</v>
      </c>
    </row>
    <row r="14" spans="1:8" s="289" customFormat="1" ht="11.25">
      <c r="A14" s="302" t="s">
        <v>9</v>
      </c>
      <c r="B14" s="303">
        <v>44</v>
      </c>
      <c r="C14" s="303">
        <v>9</v>
      </c>
      <c r="D14" s="303">
        <v>10</v>
      </c>
      <c r="E14" s="303">
        <v>12</v>
      </c>
      <c r="F14" s="303">
        <v>13</v>
      </c>
      <c r="G14" s="303">
        <v>12</v>
      </c>
      <c r="H14" s="303">
        <v>12</v>
      </c>
    </row>
    <row r="15" spans="1:8" s="289" customFormat="1" ht="11.25">
      <c r="A15" s="302" t="s">
        <v>10</v>
      </c>
      <c r="B15" s="303">
        <v>2093</v>
      </c>
      <c r="C15" s="303">
        <v>2477</v>
      </c>
      <c r="D15" s="303">
        <v>3128</v>
      </c>
      <c r="E15" s="303">
        <v>2370</v>
      </c>
      <c r="F15" s="303">
        <v>2096</v>
      </c>
      <c r="G15" s="303">
        <v>1875</v>
      </c>
      <c r="H15" s="303">
        <v>1685</v>
      </c>
    </row>
    <row r="16" spans="1:8" s="289" customFormat="1" ht="11.25">
      <c r="A16" s="302" t="s">
        <v>11</v>
      </c>
      <c r="B16" s="303">
        <v>986</v>
      </c>
      <c r="C16" s="303">
        <v>1117</v>
      </c>
      <c r="D16" s="303">
        <v>1143</v>
      </c>
      <c r="E16" s="303">
        <v>956</v>
      </c>
      <c r="F16" s="303">
        <v>1026</v>
      </c>
      <c r="G16" s="303">
        <v>939</v>
      </c>
      <c r="H16" s="303">
        <v>832</v>
      </c>
    </row>
    <row r="17" spans="1:8" s="289" customFormat="1" ht="11.25">
      <c r="A17" s="302" t="s">
        <v>12</v>
      </c>
      <c r="B17" s="303">
        <v>6</v>
      </c>
      <c r="C17" s="303">
        <v>6</v>
      </c>
      <c r="D17" s="303">
        <v>6</v>
      </c>
      <c r="E17" s="303">
        <v>22</v>
      </c>
      <c r="F17" s="303">
        <v>5</v>
      </c>
      <c r="G17" s="303">
        <v>8</v>
      </c>
      <c r="H17" s="303">
        <v>8</v>
      </c>
    </row>
    <row r="18" spans="1:8" s="289" customFormat="1" ht="11.25">
      <c r="A18" s="302" t="s">
        <v>13</v>
      </c>
      <c r="B18" s="303">
        <v>86</v>
      </c>
      <c r="C18" s="303">
        <v>79</v>
      </c>
      <c r="D18" s="303">
        <v>79</v>
      </c>
      <c r="E18" s="303">
        <v>66</v>
      </c>
      <c r="F18" s="303">
        <v>59</v>
      </c>
      <c r="G18" s="303">
        <v>64</v>
      </c>
      <c r="H18" s="303">
        <v>64</v>
      </c>
    </row>
    <row r="19" spans="1:8" s="289" customFormat="1" ht="20.25">
      <c r="A19" s="302" t="s">
        <v>14</v>
      </c>
      <c r="B19" s="303">
        <v>7</v>
      </c>
      <c r="C19" s="303">
        <v>7</v>
      </c>
      <c r="D19" s="303">
        <v>8</v>
      </c>
      <c r="E19" s="303">
        <v>8</v>
      </c>
      <c r="F19" s="303">
        <v>8</v>
      </c>
      <c r="G19" s="303">
        <v>3</v>
      </c>
      <c r="H19" s="303">
        <v>2</v>
      </c>
    </row>
    <row r="20" spans="1:8" s="289" customFormat="1" ht="11.25">
      <c r="A20" s="302" t="s">
        <v>15</v>
      </c>
      <c r="B20" s="303">
        <v>22</v>
      </c>
      <c r="C20" s="303">
        <v>24</v>
      </c>
      <c r="D20" s="303">
        <v>21</v>
      </c>
      <c r="E20" s="303">
        <v>29</v>
      </c>
      <c r="F20" s="303">
        <v>21</v>
      </c>
      <c r="G20" s="303">
        <v>19</v>
      </c>
      <c r="H20" s="303">
        <v>15</v>
      </c>
    </row>
    <row r="21" spans="1:8" s="289" customFormat="1" ht="11.25">
      <c r="A21" s="302" t="s">
        <v>16</v>
      </c>
      <c r="B21" s="303">
        <v>1410</v>
      </c>
      <c r="C21" s="303">
        <v>1442</v>
      </c>
      <c r="D21" s="303">
        <v>1499</v>
      </c>
      <c r="E21" s="303">
        <v>1408</v>
      </c>
      <c r="F21" s="303">
        <v>1210</v>
      </c>
      <c r="G21" s="303">
        <v>1273</v>
      </c>
      <c r="H21" s="303">
        <v>1185</v>
      </c>
    </row>
    <row r="22" spans="1:8" s="289" customFormat="1" ht="11.25">
      <c r="A22" s="302" t="s">
        <v>17</v>
      </c>
      <c r="B22" s="303">
        <v>89</v>
      </c>
      <c r="C22" s="303">
        <v>90</v>
      </c>
      <c r="D22" s="303">
        <v>79</v>
      </c>
      <c r="E22" s="303">
        <v>88</v>
      </c>
      <c r="F22" s="303">
        <v>67</v>
      </c>
      <c r="G22" s="303">
        <v>59</v>
      </c>
      <c r="H22" s="303">
        <v>52</v>
      </c>
    </row>
    <row r="23" spans="1:8" s="289" customFormat="1" ht="20.25">
      <c r="A23" s="302" t="s">
        <v>18</v>
      </c>
      <c r="B23" s="303">
        <v>1558</v>
      </c>
      <c r="C23" s="303">
        <v>1767</v>
      </c>
      <c r="D23" s="303">
        <v>1715</v>
      </c>
      <c r="E23" s="303">
        <v>1624</v>
      </c>
      <c r="F23" s="303">
        <v>1526</v>
      </c>
      <c r="G23" s="303">
        <v>1435</v>
      </c>
      <c r="H23" s="303">
        <v>1412</v>
      </c>
    </row>
    <row r="24" spans="1:8" s="289" customFormat="1" ht="11.25">
      <c r="A24" s="302" t="s">
        <v>19</v>
      </c>
      <c r="B24" s="303">
        <v>167</v>
      </c>
      <c r="C24" s="303">
        <v>191</v>
      </c>
      <c r="D24" s="303">
        <v>167</v>
      </c>
      <c r="E24" s="303">
        <v>153</v>
      </c>
      <c r="F24" s="303">
        <v>145</v>
      </c>
      <c r="G24" s="303">
        <v>122</v>
      </c>
      <c r="H24" s="303">
        <v>57</v>
      </c>
    </row>
    <row r="25" spans="1:8" s="289" customFormat="1" ht="12" thickBot="1">
      <c r="A25" s="302" t="s">
        <v>20</v>
      </c>
      <c r="B25" s="303"/>
      <c r="C25" s="303"/>
      <c r="D25" s="303">
        <v>37</v>
      </c>
      <c r="E25" s="303">
        <v>23</v>
      </c>
      <c r="F25" s="303"/>
      <c r="G25" s="303">
        <v>2</v>
      </c>
      <c r="H25" s="303">
        <v>1</v>
      </c>
    </row>
    <row r="26" spans="1:8" s="289" customFormat="1" ht="12" thickBot="1">
      <c r="A26" s="304" t="s">
        <v>0</v>
      </c>
      <c r="B26" s="305">
        <v>14404</v>
      </c>
      <c r="C26" s="305">
        <v>15144</v>
      </c>
      <c r="D26" s="305">
        <v>15843</v>
      </c>
      <c r="E26" s="305">
        <v>14023</v>
      </c>
      <c r="F26" s="305">
        <f>SUM(F7:F25)</f>
        <v>13186</v>
      </c>
      <c r="G26" s="305">
        <v>12867</v>
      </c>
      <c r="H26" s="305">
        <v>12030</v>
      </c>
    </row>
    <row r="27" s="289" customFormat="1" ht="11.25">
      <c r="A27" s="300" t="s">
        <v>76</v>
      </c>
    </row>
    <row r="28" ht="12">
      <c r="A28" s="61" t="s">
        <v>210</v>
      </c>
    </row>
  </sheetData>
  <sheetProtection/>
  <mergeCells count="8">
    <mergeCell ref="H5:H6"/>
    <mergeCell ref="G5:G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J1">
      <selection activeCell="K27" sqref="K27"/>
    </sheetView>
  </sheetViews>
  <sheetFormatPr defaultColWidth="17.00390625" defaultRowHeight="12.75"/>
  <cols>
    <col min="1" max="1" width="26.57421875" style="301" customWidth="1"/>
    <col min="2" max="2" width="11.8515625" style="301" bestFit="1" customWidth="1"/>
    <col min="3" max="3" width="9.57421875" style="301" bestFit="1" customWidth="1"/>
    <col min="4" max="252" width="8.8515625" style="301" customWidth="1"/>
    <col min="253" max="253" width="26.57421875" style="301" customWidth="1"/>
    <col min="254" max="16384" width="17.00390625" style="301" customWidth="1"/>
  </cols>
  <sheetData>
    <row r="1" spans="1:3" s="289" customFormat="1" ht="15">
      <c r="A1" s="306" t="s">
        <v>189</v>
      </c>
      <c r="B1" s="306"/>
      <c r="C1" s="306"/>
    </row>
    <row r="2" s="289" customFormat="1" ht="15">
      <c r="A2" s="306"/>
    </row>
    <row r="3" s="289" customFormat="1" ht="15.75" thickBot="1">
      <c r="A3" s="306"/>
    </row>
    <row r="4" spans="1:15" s="289" customFormat="1" ht="10.5" thickBot="1">
      <c r="A4" s="556" t="s">
        <v>21</v>
      </c>
      <c r="B4" s="554">
        <v>2012</v>
      </c>
      <c r="C4" s="555"/>
      <c r="D4" s="554">
        <v>2013</v>
      </c>
      <c r="E4" s="555"/>
      <c r="F4" s="554">
        <v>2014</v>
      </c>
      <c r="G4" s="555"/>
      <c r="H4" s="554">
        <v>2015</v>
      </c>
      <c r="I4" s="555"/>
      <c r="J4" s="554">
        <v>2016</v>
      </c>
      <c r="K4" s="555"/>
      <c r="L4" s="554">
        <v>2017</v>
      </c>
      <c r="M4" s="555"/>
      <c r="N4" s="554">
        <v>2018</v>
      </c>
      <c r="O4" s="555"/>
    </row>
    <row r="5" spans="1:15" s="289" customFormat="1" ht="20.25" thickBot="1">
      <c r="A5" s="557"/>
      <c r="B5" s="307" t="s">
        <v>190</v>
      </c>
      <c r="C5" s="307" t="s">
        <v>191</v>
      </c>
      <c r="D5" s="307" t="s">
        <v>190</v>
      </c>
      <c r="E5" s="307" t="s">
        <v>191</v>
      </c>
      <c r="F5" s="307" t="s">
        <v>190</v>
      </c>
      <c r="G5" s="307" t="s">
        <v>191</v>
      </c>
      <c r="H5" s="307" t="s">
        <v>190</v>
      </c>
      <c r="I5" s="307" t="s">
        <v>191</v>
      </c>
      <c r="J5" s="307" t="s">
        <v>190</v>
      </c>
      <c r="K5" s="307" t="s">
        <v>191</v>
      </c>
      <c r="L5" s="307" t="s">
        <v>190</v>
      </c>
      <c r="M5" s="307" t="s">
        <v>191</v>
      </c>
      <c r="N5" s="307" t="s">
        <v>190</v>
      </c>
      <c r="O5" s="307" t="s">
        <v>191</v>
      </c>
    </row>
    <row r="6" spans="1:15" s="289" customFormat="1" ht="9.75">
      <c r="A6" s="308" t="s">
        <v>1</v>
      </c>
      <c r="B6" s="309">
        <v>6845.790000000004</v>
      </c>
      <c r="C6" s="309">
        <v>6842.850000000004</v>
      </c>
      <c r="D6" s="309">
        <v>7213.700000000001</v>
      </c>
      <c r="E6" s="309">
        <v>7210.450000000001</v>
      </c>
      <c r="F6" s="309">
        <v>7722.120000000002</v>
      </c>
      <c r="G6" s="309">
        <v>7716.200000000002</v>
      </c>
      <c r="H6" s="309">
        <v>8468.359999999999</v>
      </c>
      <c r="I6" s="309">
        <v>8461.509999999998</v>
      </c>
      <c r="J6" s="309">
        <v>8850.590000000002</v>
      </c>
      <c r="K6" s="309">
        <v>8849.590000000002</v>
      </c>
      <c r="L6" s="309">
        <v>9308.420000000004</v>
      </c>
      <c r="M6" s="309">
        <v>9290.420000000004</v>
      </c>
      <c r="N6" s="309">
        <v>8174.61</v>
      </c>
      <c r="O6" s="309">
        <v>8093.61</v>
      </c>
    </row>
    <row r="7" spans="1:15" s="289" customFormat="1" ht="9.75">
      <c r="A7" s="310" t="s">
        <v>2</v>
      </c>
      <c r="B7" s="311">
        <v>111.85000000000002</v>
      </c>
      <c r="C7" s="311">
        <v>111.85000000000002</v>
      </c>
      <c r="D7" s="311">
        <v>111.79</v>
      </c>
      <c r="E7" s="311">
        <v>111.79</v>
      </c>
      <c r="F7" s="311">
        <v>103.93</v>
      </c>
      <c r="G7" s="311">
        <v>103.93</v>
      </c>
      <c r="H7" s="311">
        <v>136.81000000000003</v>
      </c>
      <c r="I7" s="311">
        <v>136.81000000000003</v>
      </c>
      <c r="J7" s="311">
        <v>116.79999999999998</v>
      </c>
      <c r="K7" s="311">
        <v>116.79999999999998</v>
      </c>
      <c r="L7" s="311">
        <v>144.49000000000004</v>
      </c>
      <c r="M7" s="311">
        <v>144.49000000000004</v>
      </c>
      <c r="N7" s="311">
        <v>202.19</v>
      </c>
      <c r="O7" s="311">
        <v>202.19</v>
      </c>
    </row>
    <row r="8" spans="1:15" s="289" customFormat="1" ht="9.75">
      <c r="A8" s="310" t="s">
        <v>3</v>
      </c>
      <c r="B8" s="311">
        <v>5.4</v>
      </c>
      <c r="C8" s="311">
        <v>5.4</v>
      </c>
      <c r="D8" s="311">
        <v>5.42</v>
      </c>
      <c r="E8" s="311">
        <v>5.42</v>
      </c>
      <c r="F8" s="311">
        <v>6</v>
      </c>
      <c r="G8" s="311">
        <v>5</v>
      </c>
      <c r="H8" s="311">
        <v>3.39</v>
      </c>
      <c r="I8" s="311">
        <v>3.39</v>
      </c>
      <c r="J8" s="311">
        <v>5.109999999999999</v>
      </c>
      <c r="K8" s="311">
        <v>5.109999999999999</v>
      </c>
      <c r="L8" s="311">
        <v>20.04</v>
      </c>
      <c r="M8" s="311">
        <v>20.04</v>
      </c>
      <c r="N8" s="311">
        <v>22.49</v>
      </c>
      <c r="O8" s="311">
        <v>22.49</v>
      </c>
    </row>
    <row r="9" spans="1:15" s="289" customFormat="1" ht="9.75">
      <c r="A9" s="310" t="s">
        <v>46</v>
      </c>
      <c r="B9" s="311">
        <v>771.4100000000003</v>
      </c>
      <c r="C9" s="311">
        <v>770.4100000000003</v>
      </c>
      <c r="D9" s="311">
        <v>773.0400000000006</v>
      </c>
      <c r="E9" s="311">
        <v>771.9900000000007</v>
      </c>
      <c r="F9" s="311">
        <v>853.7599999999998</v>
      </c>
      <c r="G9" s="311">
        <v>850.7499999999998</v>
      </c>
      <c r="H9" s="311">
        <v>953.18</v>
      </c>
      <c r="I9" s="311">
        <v>950.95</v>
      </c>
      <c r="J9" s="311">
        <v>1069.94</v>
      </c>
      <c r="K9" s="311">
        <v>1067.94</v>
      </c>
      <c r="L9" s="311">
        <v>1237.3700000000006</v>
      </c>
      <c r="M9" s="311">
        <v>1222.3700000000006</v>
      </c>
      <c r="N9" s="311">
        <v>1265.32</v>
      </c>
      <c r="O9" s="311">
        <v>1222.41</v>
      </c>
    </row>
    <row r="10" spans="1:15" s="289" customFormat="1" ht="19.5">
      <c r="A10" s="310" t="s">
        <v>55</v>
      </c>
      <c r="B10" s="311">
        <v>9775.719999999998</v>
      </c>
      <c r="C10" s="311">
        <v>8460.369999999999</v>
      </c>
      <c r="D10" s="311">
        <v>9862.840000000004</v>
      </c>
      <c r="E10" s="311">
        <v>8574.050000000003</v>
      </c>
      <c r="F10" s="311">
        <v>10791.14</v>
      </c>
      <c r="G10" s="311">
        <v>9147.5</v>
      </c>
      <c r="H10" s="311">
        <v>11711.730000000003</v>
      </c>
      <c r="I10" s="311">
        <v>9628.580000000004</v>
      </c>
      <c r="J10" s="311">
        <v>14173.17</v>
      </c>
      <c r="K10" s="311">
        <v>11524.24</v>
      </c>
      <c r="L10" s="311">
        <v>16097.940000000006</v>
      </c>
      <c r="M10" s="311">
        <v>13505.820000000005</v>
      </c>
      <c r="N10" s="311">
        <v>16168.33</v>
      </c>
      <c r="O10" s="311">
        <v>13479.98</v>
      </c>
    </row>
    <row r="11" spans="1:15" s="289" customFormat="1" ht="19.5">
      <c r="A11" s="310" t="s">
        <v>56</v>
      </c>
      <c r="B11" s="311">
        <v>924.5899999999998</v>
      </c>
      <c r="C11" s="311">
        <v>835.1599999999999</v>
      </c>
      <c r="D11" s="311">
        <v>928.12</v>
      </c>
      <c r="E11" s="311">
        <v>845.61</v>
      </c>
      <c r="F11" s="311">
        <v>916.28</v>
      </c>
      <c r="G11" s="311">
        <v>845.16</v>
      </c>
      <c r="H11" s="311">
        <v>935.3899999999998</v>
      </c>
      <c r="I11" s="311">
        <v>866.2299999999998</v>
      </c>
      <c r="J11" s="311">
        <v>1140.4999999999995</v>
      </c>
      <c r="K11" s="311">
        <v>1067.0799999999995</v>
      </c>
      <c r="L11" s="311">
        <v>1396.2500000000007</v>
      </c>
      <c r="M11" s="311">
        <v>1285.0500000000006</v>
      </c>
      <c r="N11" s="311">
        <v>1475.34</v>
      </c>
      <c r="O11" s="311">
        <v>1347.72</v>
      </c>
    </row>
    <row r="12" spans="1:15" s="289" customFormat="1" ht="19.5">
      <c r="A12" s="310" t="s">
        <v>57</v>
      </c>
      <c r="B12" s="311">
        <v>1607.25</v>
      </c>
      <c r="C12" s="311">
        <v>1391.34</v>
      </c>
      <c r="D12" s="311">
        <v>1547.68</v>
      </c>
      <c r="E12" s="311">
        <v>1351.7</v>
      </c>
      <c r="F12" s="311">
        <v>1654.3699999999994</v>
      </c>
      <c r="G12" s="311">
        <v>1466.1799999999994</v>
      </c>
      <c r="H12" s="311">
        <v>2259.5299999999997</v>
      </c>
      <c r="I12" s="311">
        <v>2092.7799999999997</v>
      </c>
      <c r="J12" s="311">
        <v>2111.979999999999</v>
      </c>
      <c r="K12" s="311">
        <v>1806.6699999999992</v>
      </c>
      <c r="L12" s="311">
        <v>2426.8900000000003</v>
      </c>
      <c r="M12" s="311">
        <v>2161.8900000000003</v>
      </c>
      <c r="N12" s="311">
        <v>2375.72</v>
      </c>
      <c r="O12" s="311">
        <v>2057.27</v>
      </c>
    </row>
    <row r="13" spans="1:15" s="289" customFormat="1" ht="19.5">
      <c r="A13" s="310" t="s">
        <v>58</v>
      </c>
      <c r="B13" s="311">
        <v>254.89</v>
      </c>
      <c r="C13" s="311">
        <v>242.85</v>
      </c>
      <c r="D13" s="311">
        <v>262.3299999999999</v>
      </c>
      <c r="E13" s="311">
        <v>234.67999999999992</v>
      </c>
      <c r="F13" s="311">
        <v>267.12</v>
      </c>
      <c r="G13" s="311">
        <v>250.35</v>
      </c>
      <c r="H13" s="311">
        <v>425.53</v>
      </c>
      <c r="I13" s="311">
        <v>408.18</v>
      </c>
      <c r="J13" s="311">
        <v>351.43</v>
      </c>
      <c r="K13" s="311">
        <v>337.74</v>
      </c>
      <c r="L13" s="311">
        <v>439.57</v>
      </c>
      <c r="M13" s="311">
        <v>419.03</v>
      </c>
      <c r="N13" s="311">
        <v>432.3</v>
      </c>
      <c r="O13" s="311">
        <v>404.52</v>
      </c>
    </row>
    <row r="14" spans="1:15" s="289" customFormat="1" ht="9.75">
      <c r="A14" s="310" t="s">
        <v>59</v>
      </c>
      <c r="B14" s="311">
        <v>43.64</v>
      </c>
      <c r="C14" s="311">
        <v>43.64</v>
      </c>
      <c r="D14" s="311">
        <v>44.17</v>
      </c>
      <c r="E14" s="311">
        <v>44.17</v>
      </c>
      <c r="F14" s="311">
        <v>41.309999999999995</v>
      </c>
      <c r="G14" s="311">
        <v>40.309999999999995</v>
      </c>
      <c r="H14" s="311">
        <v>53.09</v>
      </c>
      <c r="I14" s="311">
        <v>52.09</v>
      </c>
      <c r="J14" s="311">
        <v>73.02000000000001</v>
      </c>
      <c r="K14" s="311">
        <v>72.02000000000001</v>
      </c>
      <c r="L14" s="311">
        <v>92.55</v>
      </c>
      <c r="M14" s="311">
        <v>83.08</v>
      </c>
      <c r="N14" s="311">
        <v>80.82</v>
      </c>
      <c r="O14" s="311">
        <v>77.67</v>
      </c>
    </row>
    <row r="15" spans="1:15" s="289" customFormat="1" ht="9.75">
      <c r="A15" s="310" t="s">
        <v>60</v>
      </c>
      <c r="B15" s="311">
        <v>48.08</v>
      </c>
      <c r="C15" s="311">
        <v>47.14</v>
      </c>
      <c r="D15" s="311">
        <v>26.71</v>
      </c>
      <c r="E15" s="311">
        <v>20.97</v>
      </c>
      <c r="F15" s="311">
        <v>37.72</v>
      </c>
      <c r="G15" s="311">
        <v>26.220000000000002</v>
      </c>
      <c r="H15" s="311">
        <v>30.11</v>
      </c>
      <c r="I15" s="311">
        <v>30.11</v>
      </c>
      <c r="J15" s="311">
        <v>33.2</v>
      </c>
      <c r="K15" s="311">
        <v>27.2</v>
      </c>
      <c r="L15" s="311">
        <v>21</v>
      </c>
      <c r="M15" s="311">
        <v>19.5</v>
      </c>
      <c r="N15" s="311">
        <v>26.02</v>
      </c>
      <c r="O15" s="311">
        <v>26.02</v>
      </c>
    </row>
    <row r="16" spans="1:15" s="289" customFormat="1" ht="9.75">
      <c r="A16" s="310" t="s">
        <v>61</v>
      </c>
      <c r="B16" s="311">
        <v>66.22</v>
      </c>
      <c r="C16" s="311">
        <v>43.55</v>
      </c>
      <c r="D16" s="311">
        <v>93.8</v>
      </c>
      <c r="E16" s="311">
        <v>22.86</v>
      </c>
      <c r="F16" s="311">
        <v>178.61</v>
      </c>
      <c r="G16" s="311">
        <v>25.73</v>
      </c>
      <c r="H16" s="311">
        <v>67.03</v>
      </c>
      <c r="I16" s="311">
        <v>28.14</v>
      </c>
      <c r="J16" s="311">
        <v>82.65999999999998</v>
      </c>
      <c r="K16" s="311">
        <v>74.88999999999999</v>
      </c>
      <c r="L16" s="311">
        <v>80.06</v>
      </c>
      <c r="M16" s="311">
        <v>40.900000000000006</v>
      </c>
      <c r="N16" s="311">
        <v>161.65</v>
      </c>
      <c r="O16" s="311">
        <v>41.55</v>
      </c>
    </row>
    <row r="17" spans="1:15" s="289" customFormat="1" ht="9.75">
      <c r="A17" s="310" t="s">
        <v>62</v>
      </c>
      <c r="B17" s="311">
        <v>6307.56</v>
      </c>
      <c r="C17" s="311">
        <v>4550.41</v>
      </c>
      <c r="D17" s="311">
        <v>6373.370000000002</v>
      </c>
      <c r="E17" s="311">
        <v>4532.390000000001</v>
      </c>
      <c r="F17" s="311">
        <v>6378.920000000001</v>
      </c>
      <c r="G17" s="311">
        <v>4438.050000000001</v>
      </c>
      <c r="H17" s="311">
        <v>6891.4299999999985</v>
      </c>
      <c r="I17" s="311">
        <v>4817.5999999999985</v>
      </c>
      <c r="J17" s="311">
        <v>7177.97</v>
      </c>
      <c r="K17" s="311">
        <v>4981.24</v>
      </c>
      <c r="L17" s="311">
        <v>8084.1</v>
      </c>
      <c r="M17" s="311">
        <v>5666.6</v>
      </c>
      <c r="N17" s="311">
        <v>8191.51</v>
      </c>
      <c r="O17" s="311">
        <v>5741.98</v>
      </c>
    </row>
    <row r="18" spans="1:15" s="289" customFormat="1" ht="9.75">
      <c r="A18" s="310" t="s">
        <v>63</v>
      </c>
      <c r="B18" s="311">
        <v>106.75</v>
      </c>
      <c r="C18" s="311">
        <v>69.38</v>
      </c>
      <c r="D18" s="311">
        <v>91.62</v>
      </c>
      <c r="E18" s="311">
        <v>91.62</v>
      </c>
      <c r="F18" s="311">
        <v>215.14</v>
      </c>
      <c r="G18" s="311">
        <v>130.22</v>
      </c>
      <c r="H18" s="311">
        <v>257.06000000000006</v>
      </c>
      <c r="I18" s="311">
        <v>186.12000000000003</v>
      </c>
      <c r="J18" s="311">
        <v>180.27</v>
      </c>
      <c r="K18" s="311">
        <v>157.14</v>
      </c>
      <c r="L18" s="311">
        <v>139.96</v>
      </c>
      <c r="M18" s="311">
        <v>129.86</v>
      </c>
      <c r="N18" s="311">
        <v>227.27</v>
      </c>
      <c r="O18" s="311">
        <v>200.27</v>
      </c>
    </row>
    <row r="19" spans="1:15" s="289" customFormat="1" ht="9.75">
      <c r="A19" s="310" t="s">
        <v>64</v>
      </c>
      <c r="B19" s="311">
        <v>3750.9100000000003</v>
      </c>
      <c r="C19" s="311">
        <v>2374.5100000000007</v>
      </c>
      <c r="D19" s="311">
        <v>3558.05</v>
      </c>
      <c r="E19" s="311">
        <v>2217.3700000000003</v>
      </c>
      <c r="F19" s="311">
        <v>3558.889999999999</v>
      </c>
      <c r="G19" s="311">
        <v>2101.6699999999987</v>
      </c>
      <c r="H19" s="311">
        <v>3578.7700000000004</v>
      </c>
      <c r="I19" s="311">
        <v>2061.3900000000003</v>
      </c>
      <c r="J19" s="311">
        <v>3526.24</v>
      </c>
      <c r="K19" s="311">
        <v>2031.3300000000004</v>
      </c>
      <c r="L19" s="311">
        <v>3491.1700000000005</v>
      </c>
      <c r="M19" s="311">
        <v>2048.9600000000005</v>
      </c>
      <c r="N19" s="311">
        <v>3508.52</v>
      </c>
      <c r="O19" s="311">
        <v>1614.96</v>
      </c>
    </row>
    <row r="20" spans="1:15" s="289" customFormat="1" ht="9.75">
      <c r="A20" s="310" t="s">
        <v>65</v>
      </c>
      <c r="B20" s="311">
        <v>579.1100000000001</v>
      </c>
      <c r="C20" s="311">
        <v>502.31000000000006</v>
      </c>
      <c r="D20" s="311">
        <v>506.02</v>
      </c>
      <c r="E20" s="311">
        <v>486.2</v>
      </c>
      <c r="F20" s="311">
        <v>340.79</v>
      </c>
      <c r="G20" s="311">
        <v>322.78999999999996</v>
      </c>
      <c r="H20" s="311">
        <v>172.31999999999996</v>
      </c>
      <c r="I20" s="311">
        <v>166.27999999999997</v>
      </c>
      <c r="J20" s="311">
        <v>231.48</v>
      </c>
      <c r="K20" s="311">
        <v>209.65000000000003</v>
      </c>
      <c r="L20" s="311">
        <v>162.18</v>
      </c>
      <c r="M20" s="311">
        <v>130.84</v>
      </c>
      <c r="N20" s="311">
        <v>28.29</v>
      </c>
      <c r="O20" s="311">
        <v>22.42</v>
      </c>
    </row>
    <row r="21" spans="1:15" s="289" customFormat="1" ht="11.25">
      <c r="A21" s="312" t="s">
        <v>0</v>
      </c>
      <c r="B21" s="313">
        <v>31199.170000000006</v>
      </c>
      <c r="C21" s="313">
        <v>26291.17</v>
      </c>
      <c r="D21" s="313">
        <v>31398.660000000003</v>
      </c>
      <c r="E21" s="313">
        <v>26521.270000000008</v>
      </c>
      <c r="F21" s="313">
        <v>33066.1</v>
      </c>
      <c r="G21" s="313">
        <v>27470.060000000005</v>
      </c>
      <c r="H21" s="313">
        <v>35943.729999999996</v>
      </c>
      <c r="I21" s="313">
        <v>29890.159999999996</v>
      </c>
      <c r="J21" s="313">
        <v>39124.36</v>
      </c>
      <c r="K21" s="313">
        <v>32328.64</v>
      </c>
      <c r="L21" s="313">
        <v>43141.990000000005</v>
      </c>
      <c r="M21" s="313">
        <v>36168.850000000006</v>
      </c>
      <c r="N21" s="313">
        <v>42340.38</v>
      </c>
      <c r="O21" s="313">
        <v>34555.06</v>
      </c>
    </row>
    <row r="22" s="289" customFormat="1" ht="11.25">
      <c r="A22" s="314" t="s">
        <v>66</v>
      </c>
    </row>
    <row r="23" ht="12">
      <c r="A23" s="61" t="s">
        <v>210</v>
      </c>
    </row>
  </sheetData>
  <sheetProtection/>
  <mergeCells count="8">
    <mergeCell ref="N4:O4"/>
    <mergeCell ref="L4:M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.00390625" style="133" customWidth="1"/>
    <col min="2" max="2" width="29.421875" style="133" customWidth="1"/>
    <col min="3" max="9" width="13.421875" style="133" customWidth="1"/>
    <col min="10" max="247" width="8.8515625" style="133" customWidth="1"/>
    <col min="248" max="248" width="3.00390625" style="133" customWidth="1"/>
    <col min="249" max="249" width="29.421875" style="133" customWidth="1"/>
    <col min="250" max="250" width="14.421875" style="133" customWidth="1"/>
    <col min="251" max="251" width="10.421875" style="133" bestFit="1" customWidth="1"/>
    <col min="252" max="252" width="11.140625" style="133" customWidth="1"/>
    <col min="253" max="16384" width="8.8515625" style="133" customWidth="1"/>
  </cols>
  <sheetData>
    <row r="1" s="132" customFormat="1" ht="12.75">
      <c r="A1" s="131" t="s">
        <v>192</v>
      </c>
    </row>
    <row r="2" s="132" customFormat="1" ht="7.5"/>
    <row r="3" ht="12.75" thickBot="1"/>
    <row r="4" spans="2:9" ht="12" customHeight="1">
      <c r="B4" s="461" t="s">
        <v>21</v>
      </c>
      <c r="C4" s="463" t="s">
        <v>193</v>
      </c>
      <c r="D4" s="463" t="s">
        <v>194</v>
      </c>
      <c r="E4" s="463" t="s">
        <v>195</v>
      </c>
      <c r="F4" s="463" t="s">
        <v>196</v>
      </c>
      <c r="G4" s="463" t="s">
        <v>197</v>
      </c>
      <c r="H4" s="463" t="s">
        <v>198</v>
      </c>
      <c r="I4" s="463" t="s">
        <v>238</v>
      </c>
    </row>
    <row r="5" spans="2:9" s="134" customFormat="1" ht="12">
      <c r="B5" s="462"/>
      <c r="C5" s="464"/>
      <c r="D5" s="464"/>
      <c r="E5" s="464"/>
      <c r="F5" s="464"/>
      <c r="G5" s="464"/>
      <c r="H5" s="464"/>
      <c r="I5" s="464"/>
    </row>
    <row r="6" spans="2:9" ht="12">
      <c r="B6" s="141" t="s">
        <v>1</v>
      </c>
      <c r="C6" s="142">
        <v>2789</v>
      </c>
      <c r="D6" s="142">
        <v>1846</v>
      </c>
      <c r="E6" s="142">
        <v>2208</v>
      </c>
      <c r="F6" s="142">
        <v>3622</v>
      </c>
      <c r="G6" s="142">
        <v>3149</v>
      </c>
      <c r="H6" s="142">
        <v>3878</v>
      </c>
      <c r="I6" s="142">
        <v>5294</v>
      </c>
    </row>
    <row r="7" spans="2:9" ht="12">
      <c r="B7" s="141" t="s">
        <v>2</v>
      </c>
      <c r="C7" s="142">
        <v>105</v>
      </c>
      <c r="D7" s="142">
        <v>56</v>
      </c>
      <c r="E7" s="142">
        <v>77</v>
      </c>
      <c r="F7" s="142">
        <v>103</v>
      </c>
      <c r="G7" s="142">
        <v>103</v>
      </c>
      <c r="H7" s="142">
        <v>150</v>
      </c>
      <c r="I7" s="142">
        <v>270</v>
      </c>
    </row>
    <row r="8" spans="2:9" ht="12">
      <c r="B8" s="141" t="s">
        <v>3</v>
      </c>
      <c r="C8" s="142">
        <v>2</v>
      </c>
      <c r="D8" s="142"/>
      <c r="E8" s="142">
        <v>3</v>
      </c>
      <c r="F8" s="142">
        <v>4</v>
      </c>
      <c r="G8" s="142">
        <v>2</v>
      </c>
      <c r="H8" s="142">
        <v>1</v>
      </c>
      <c r="I8" s="142">
        <v>1</v>
      </c>
    </row>
    <row r="9" spans="2:9" ht="12">
      <c r="B9" s="141" t="s">
        <v>4</v>
      </c>
      <c r="C9" s="142">
        <v>62</v>
      </c>
      <c r="D9" s="142">
        <v>40</v>
      </c>
      <c r="E9" s="142">
        <v>51</v>
      </c>
      <c r="F9" s="142">
        <v>72</v>
      </c>
      <c r="G9" s="142">
        <v>65</v>
      </c>
      <c r="H9" s="142">
        <v>84</v>
      </c>
      <c r="I9" s="142">
        <v>142</v>
      </c>
    </row>
    <row r="10" spans="2:9" ht="12">
      <c r="B10" s="141" t="s">
        <v>5</v>
      </c>
      <c r="C10" s="142">
        <v>141</v>
      </c>
      <c r="D10" s="142">
        <v>87</v>
      </c>
      <c r="E10" s="142">
        <v>128</v>
      </c>
      <c r="F10" s="142">
        <v>184</v>
      </c>
      <c r="G10" s="142">
        <v>134</v>
      </c>
      <c r="H10" s="142">
        <v>169</v>
      </c>
      <c r="I10" s="142">
        <v>286</v>
      </c>
    </row>
    <row r="11" spans="2:9" ht="12">
      <c r="B11" s="141" t="s">
        <v>6</v>
      </c>
      <c r="C11" s="142">
        <v>28</v>
      </c>
      <c r="D11" s="142">
        <v>12</v>
      </c>
      <c r="E11" s="142">
        <v>16</v>
      </c>
      <c r="F11" s="142">
        <v>20</v>
      </c>
      <c r="G11" s="142">
        <v>22</v>
      </c>
      <c r="H11" s="142">
        <v>17</v>
      </c>
      <c r="I11" s="142">
        <v>13</v>
      </c>
    </row>
    <row r="12" spans="2:9" ht="12">
      <c r="B12" s="141" t="s">
        <v>7</v>
      </c>
      <c r="C12" s="142">
        <v>8</v>
      </c>
      <c r="D12" s="142">
        <v>8</v>
      </c>
      <c r="E12" s="142">
        <v>12</v>
      </c>
      <c r="F12" s="142">
        <v>15</v>
      </c>
      <c r="G12" s="142">
        <v>9</v>
      </c>
      <c r="H12" s="142">
        <v>12</v>
      </c>
      <c r="I12" s="142">
        <v>11</v>
      </c>
    </row>
    <row r="13" spans="2:9" ht="12">
      <c r="B13" s="141" t="s">
        <v>8</v>
      </c>
      <c r="C13" s="142">
        <v>117</v>
      </c>
      <c r="D13" s="142">
        <v>75</v>
      </c>
      <c r="E13" s="142">
        <v>130</v>
      </c>
      <c r="F13" s="142">
        <v>176</v>
      </c>
      <c r="G13" s="142">
        <v>182</v>
      </c>
      <c r="H13" s="142">
        <v>258</v>
      </c>
      <c r="I13" s="142">
        <v>389</v>
      </c>
    </row>
    <row r="14" spans="2:9" ht="12">
      <c r="B14" s="141" t="s">
        <v>9</v>
      </c>
      <c r="C14" s="142">
        <v>14</v>
      </c>
      <c r="D14" s="142">
        <v>9</v>
      </c>
      <c r="E14" s="142">
        <v>14</v>
      </c>
      <c r="F14" s="142">
        <v>11</v>
      </c>
      <c r="G14" s="142">
        <v>9</v>
      </c>
      <c r="H14" s="142">
        <v>11</v>
      </c>
      <c r="I14" s="142">
        <v>21</v>
      </c>
    </row>
    <row r="15" spans="2:9" ht="12">
      <c r="B15" s="141" t="s">
        <v>10</v>
      </c>
      <c r="C15" s="142">
        <v>4998</v>
      </c>
      <c r="D15" s="142">
        <v>2189</v>
      </c>
      <c r="E15" s="142">
        <v>3546</v>
      </c>
      <c r="F15" s="142">
        <v>5803</v>
      </c>
      <c r="G15" s="142">
        <v>5007</v>
      </c>
      <c r="H15" s="142">
        <v>5599</v>
      </c>
      <c r="I15" s="142">
        <v>7748</v>
      </c>
    </row>
    <row r="16" spans="2:9" ht="12">
      <c r="B16" s="141" t="s">
        <v>11</v>
      </c>
      <c r="C16" s="142">
        <v>752</v>
      </c>
      <c r="D16" s="142">
        <v>341</v>
      </c>
      <c r="E16" s="142">
        <v>502</v>
      </c>
      <c r="F16" s="142">
        <v>837</v>
      </c>
      <c r="G16" s="142">
        <v>672</v>
      </c>
      <c r="H16" s="142">
        <v>856</v>
      </c>
      <c r="I16" s="142">
        <v>1164</v>
      </c>
    </row>
    <row r="17" spans="2:9" ht="12">
      <c r="B17" s="141" t="s">
        <v>12</v>
      </c>
      <c r="C17" s="142">
        <v>289</v>
      </c>
      <c r="D17" s="142">
        <v>149</v>
      </c>
      <c r="E17" s="142">
        <v>209</v>
      </c>
      <c r="F17" s="142">
        <v>370</v>
      </c>
      <c r="G17" s="142">
        <v>286</v>
      </c>
      <c r="H17" s="142">
        <v>281</v>
      </c>
      <c r="I17" s="142">
        <v>427</v>
      </c>
    </row>
    <row r="18" spans="2:9" ht="12">
      <c r="B18" s="141" t="s">
        <v>13</v>
      </c>
      <c r="C18" s="142">
        <v>326</v>
      </c>
      <c r="D18" s="142">
        <v>194</v>
      </c>
      <c r="E18" s="142">
        <v>326</v>
      </c>
      <c r="F18" s="142">
        <v>521</v>
      </c>
      <c r="G18" s="142">
        <v>394</v>
      </c>
      <c r="H18" s="142">
        <v>526</v>
      </c>
      <c r="I18" s="142">
        <v>689</v>
      </c>
    </row>
    <row r="19" spans="2:9" ht="12">
      <c r="B19" s="141" t="s">
        <v>14</v>
      </c>
      <c r="C19" s="142">
        <v>15</v>
      </c>
      <c r="D19" s="142">
        <v>11</v>
      </c>
      <c r="E19" s="142">
        <v>17</v>
      </c>
      <c r="F19" s="142">
        <v>15</v>
      </c>
      <c r="G19" s="142">
        <v>6</v>
      </c>
      <c r="H19" s="142">
        <v>16</v>
      </c>
      <c r="I19" s="142">
        <v>7</v>
      </c>
    </row>
    <row r="20" spans="2:9" ht="12">
      <c r="B20" s="141" t="s">
        <v>15</v>
      </c>
      <c r="C20" s="142">
        <v>34</v>
      </c>
      <c r="D20" s="142">
        <v>20</v>
      </c>
      <c r="E20" s="142">
        <v>26</v>
      </c>
      <c r="F20" s="142">
        <v>32</v>
      </c>
      <c r="G20" s="142">
        <v>24</v>
      </c>
      <c r="H20" s="142">
        <v>38</v>
      </c>
      <c r="I20" s="142">
        <v>57</v>
      </c>
    </row>
    <row r="21" spans="2:9" ht="12">
      <c r="B21" s="141" t="s">
        <v>16</v>
      </c>
      <c r="C21" s="142">
        <v>3993</v>
      </c>
      <c r="D21" s="142">
        <v>1710</v>
      </c>
      <c r="E21" s="142">
        <v>2474</v>
      </c>
      <c r="F21" s="142">
        <v>3522</v>
      </c>
      <c r="G21" s="142">
        <v>2770</v>
      </c>
      <c r="H21" s="142">
        <v>3764</v>
      </c>
      <c r="I21" s="142">
        <v>4990</v>
      </c>
    </row>
    <row r="22" spans="2:9" ht="12">
      <c r="B22" s="141" t="s">
        <v>17</v>
      </c>
      <c r="C22" s="142">
        <v>32</v>
      </c>
      <c r="D22" s="142">
        <v>12</v>
      </c>
      <c r="E22" s="142">
        <v>27</v>
      </c>
      <c r="F22" s="142">
        <v>28</v>
      </c>
      <c r="G22" s="142">
        <v>23</v>
      </c>
      <c r="H22" s="142">
        <v>34</v>
      </c>
      <c r="I22" s="142">
        <v>61</v>
      </c>
    </row>
    <row r="23" spans="2:9" ht="12">
      <c r="B23" s="141" t="s">
        <v>18</v>
      </c>
      <c r="C23" s="142">
        <v>2102</v>
      </c>
      <c r="D23" s="142">
        <v>1058</v>
      </c>
      <c r="E23" s="142">
        <v>1660</v>
      </c>
      <c r="F23" s="142">
        <v>2350</v>
      </c>
      <c r="G23" s="142">
        <v>1791</v>
      </c>
      <c r="H23" s="142">
        <v>2135</v>
      </c>
      <c r="I23" s="142">
        <v>2893</v>
      </c>
    </row>
    <row r="24" spans="2:9" ht="12">
      <c r="B24" s="141" t="s">
        <v>19</v>
      </c>
      <c r="C24" s="142">
        <v>99</v>
      </c>
      <c r="D24" s="142">
        <v>60</v>
      </c>
      <c r="E24" s="142">
        <v>70</v>
      </c>
      <c r="F24" s="142">
        <v>100</v>
      </c>
      <c r="G24" s="142">
        <v>67</v>
      </c>
      <c r="H24" s="142">
        <v>79</v>
      </c>
      <c r="I24" s="142">
        <v>99</v>
      </c>
    </row>
    <row r="25" spans="2:9" ht="12.75" thickBot="1">
      <c r="B25" s="315" t="s">
        <v>20</v>
      </c>
      <c r="C25" s="316">
        <v>61</v>
      </c>
      <c r="D25" s="142">
        <v>47</v>
      </c>
      <c r="E25" s="142">
        <v>39</v>
      </c>
      <c r="F25" s="142">
        <v>49</v>
      </c>
      <c r="G25" s="142">
        <v>53</v>
      </c>
      <c r="H25" s="142">
        <v>59</v>
      </c>
      <c r="I25" s="142">
        <v>68</v>
      </c>
    </row>
    <row r="26" spans="2:9" ht="12.75" thickBot="1">
      <c r="B26" s="146" t="s">
        <v>0</v>
      </c>
      <c r="C26" s="147">
        <v>15967</v>
      </c>
      <c r="D26" s="147">
        <v>7924</v>
      </c>
      <c r="E26" s="147">
        <v>11535</v>
      </c>
      <c r="F26" s="147">
        <f>SUM(F6:F25)</f>
        <v>17834</v>
      </c>
      <c r="G26" s="147">
        <v>14768</v>
      </c>
      <c r="H26" s="147">
        <v>17967</v>
      </c>
      <c r="I26" s="147">
        <v>24630</v>
      </c>
    </row>
    <row r="27" ht="12">
      <c r="B27" s="151" t="s">
        <v>98</v>
      </c>
    </row>
    <row r="28" ht="12">
      <c r="B28" s="17" t="s">
        <v>210</v>
      </c>
    </row>
  </sheetData>
  <sheetProtection/>
  <mergeCells count="8">
    <mergeCell ref="I4:I5"/>
    <mergeCell ref="H4:H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5" sqref="A5:M27"/>
    </sheetView>
  </sheetViews>
  <sheetFormatPr defaultColWidth="8.8515625" defaultRowHeight="12.75"/>
  <cols>
    <col min="1" max="1" width="24.57421875" style="0" customWidth="1"/>
    <col min="2" max="2" width="7.57421875" style="0" bestFit="1" customWidth="1"/>
    <col min="3" max="3" width="6.8515625" style="0" bestFit="1" customWidth="1"/>
    <col min="4" max="4" width="8.8515625" style="0" customWidth="1"/>
    <col min="5" max="5" width="7.57421875" style="0" bestFit="1" customWidth="1"/>
    <col min="6" max="6" width="7.57421875" style="0" customWidth="1"/>
    <col min="7" max="7" width="8.8515625" style="0" customWidth="1"/>
    <col min="8" max="8" width="3.421875" style="0" customWidth="1"/>
    <col min="9" max="19" width="8.8515625" style="0" customWidth="1"/>
    <col min="20" max="20" width="33.00390625" style="0" bestFit="1" customWidth="1"/>
  </cols>
  <sheetData>
    <row r="1" spans="1:2" ht="12.75">
      <c r="A1" s="2" t="s">
        <v>212</v>
      </c>
      <c r="B1" s="1"/>
    </row>
    <row r="3" spans="1:8" ht="12">
      <c r="A3" s="16"/>
      <c r="B3" s="16"/>
      <c r="H3" s="320"/>
    </row>
    <row r="4" spans="1:8" ht="12">
      <c r="A4" s="1"/>
      <c r="B4" s="1"/>
      <c r="H4" s="320"/>
    </row>
    <row r="5" spans="1:13" ht="13.5" customHeight="1">
      <c r="A5" s="562" t="s">
        <v>21</v>
      </c>
      <c r="B5" s="562" t="s">
        <v>37</v>
      </c>
      <c r="C5" s="562" t="s">
        <v>38</v>
      </c>
      <c r="D5" s="563" t="s">
        <v>39</v>
      </c>
      <c r="E5" s="564" t="s">
        <v>73</v>
      </c>
      <c r="F5" s="562" t="s">
        <v>0</v>
      </c>
      <c r="G5" s="572" t="s">
        <v>51</v>
      </c>
      <c r="H5" s="321"/>
      <c r="I5" s="575" t="s">
        <v>37</v>
      </c>
      <c r="J5" s="562" t="s">
        <v>38</v>
      </c>
      <c r="K5" s="563" t="s">
        <v>39</v>
      </c>
      <c r="L5" s="562" t="s">
        <v>40</v>
      </c>
      <c r="M5" s="562" t="s">
        <v>0</v>
      </c>
    </row>
    <row r="6" spans="1:13" ht="29.25" customHeight="1">
      <c r="A6" s="562"/>
      <c r="B6" s="562"/>
      <c r="C6" s="562"/>
      <c r="D6" s="563"/>
      <c r="E6" s="564"/>
      <c r="F6" s="562"/>
      <c r="G6" s="572"/>
      <c r="H6" s="321"/>
      <c r="I6" s="575"/>
      <c r="J6" s="562"/>
      <c r="K6" s="563"/>
      <c r="L6" s="562"/>
      <c r="M6" s="562"/>
    </row>
    <row r="7" spans="1:15" ht="12">
      <c r="A7" s="565" t="s">
        <v>1</v>
      </c>
      <c r="B7" s="566">
        <v>23444</v>
      </c>
      <c r="C7" s="566">
        <v>11690</v>
      </c>
      <c r="D7" s="566">
        <v>3953</v>
      </c>
      <c r="E7" s="566">
        <v>66809</v>
      </c>
      <c r="F7" s="566">
        <f>SUM(B7:E7)</f>
        <v>105896</v>
      </c>
      <c r="G7" s="573">
        <v>47172</v>
      </c>
      <c r="H7" s="322"/>
      <c r="I7" s="576">
        <v>22.1387021228375</v>
      </c>
      <c r="J7" s="567">
        <v>11.039132734003172</v>
      </c>
      <c r="K7" s="567">
        <v>3.732907758555564</v>
      </c>
      <c r="L7" s="568">
        <v>63.089257384603755</v>
      </c>
      <c r="M7" s="567">
        <v>100</v>
      </c>
      <c r="O7" s="52" t="s">
        <v>52</v>
      </c>
    </row>
    <row r="8" spans="1:13" ht="12">
      <c r="A8" s="565" t="s">
        <v>2</v>
      </c>
      <c r="B8" s="566">
        <v>1</v>
      </c>
      <c r="C8" s="566"/>
      <c r="D8" s="566">
        <v>4</v>
      </c>
      <c r="E8" s="566">
        <v>4637</v>
      </c>
      <c r="F8" s="566">
        <f aca="true" t="shared" si="0" ref="F8:F27">SUM(B8:E8)</f>
        <v>4642</v>
      </c>
      <c r="G8" s="573"/>
      <c r="H8" s="322"/>
      <c r="I8" s="576">
        <v>0.021542438604049977</v>
      </c>
      <c r="J8" s="567">
        <v>0</v>
      </c>
      <c r="K8" s="567">
        <v>0.08616975441619991</v>
      </c>
      <c r="L8" s="568">
        <v>99.89228780697975</v>
      </c>
      <c r="M8" s="567">
        <v>100</v>
      </c>
    </row>
    <row r="9" spans="1:13" ht="12">
      <c r="A9" s="565" t="s">
        <v>3</v>
      </c>
      <c r="B9" s="566">
        <v>24</v>
      </c>
      <c r="C9" s="566">
        <v>10</v>
      </c>
      <c r="D9" s="566">
        <v>16</v>
      </c>
      <c r="E9" s="566">
        <v>48</v>
      </c>
      <c r="F9" s="566">
        <f t="shared" si="0"/>
        <v>98</v>
      </c>
      <c r="G9" s="573">
        <v>32</v>
      </c>
      <c r="H9" s="322"/>
      <c r="I9" s="576">
        <v>24.489795918367346</v>
      </c>
      <c r="J9" s="567">
        <v>10.204081632653061</v>
      </c>
      <c r="K9" s="567">
        <v>16.3265306122449</v>
      </c>
      <c r="L9" s="568">
        <v>48.97959183673469</v>
      </c>
      <c r="M9" s="567">
        <v>100</v>
      </c>
    </row>
    <row r="10" spans="1:13" ht="12">
      <c r="A10" s="565" t="s">
        <v>4</v>
      </c>
      <c r="B10" s="566">
        <v>400</v>
      </c>
      <c r="C10" s="566">
        <v>268</v>
      </c>
      <c r="D10" s="566">
        <v>99</v>
      </c>
      <c r="E10" s="566">
        <v>2095</v>
      </c>
      <c r="F10" s="566">
        <f t="shared" si="0"/>
        <v>2862</v>
      </c>
      <c r="G10" s="573">
        <v>962</v>
      </c>
      <c r="H10" s="322"/>
      <c r="I10" s="576">
        <v>13.976240391334732</v>
      </c>
      <c r="J10" s="567">
        <v>9.36408106219427</v>
      </c>
      <c r="K10" s="567">
        <v>3.459119496855346</v>
      </c>
      <c r="L10" s="568">
        <v>73.20055904961565</v>
      </c>
      <c r="M10" s="567">
        <v>100</v>
      </c>
    </row>
    <row r="11" spans="1:13" ht="12">
      <c r="A11" s="565" t="s">
        <v>5</v>
      </c>
      <c r="B11" s="566">
        <v>768</v>
      </c>
      <c r="C11" s="566">
        <v>542</v>
      </c>
      <c r="D11" s="566">
        <v>453</v>
      </c>
      <c r="E11" s="566">
        <v>1664</v>
      </c>
      <c r="F11" s="566">
        <f t="shared" si="0"/>
        <v>3427</v>
      </c>
      <c r="G11" s="573">
        <v>1294</v>
      </c>
      <c r="H11" s="322"/>
      <c r="I11" s="576">
        <v>22.410271374379924</v>
      </c>
      <c r="J11" s="567">
        <v>15.815582141815</v>
      </c>
      <c r="K11" s="567">
        <v>13.218558505981909</v>
      </c>
      <c r="L11" s="568">
        <v>48.555587977823166</v>
      </c>
      <c r="M11" s="567">
        <v>100</v>
      </c>
    </row>
    <row r="12" spans="1:13" ht="12">
      <c r="A12" s="565" t="s">
        <v>6</v>
      </c>
      <c r="B12" s="566">
        <v>27</v>
      </c>
      <c r="C12" s="566">
        <v>18</v>
      </c>
      <c r="D12" s="566">
        <v>16</v>
      </c>
      <c r="E12" s="566">
        <v>150</v>
      </c>
      <c r="F12" s="566">
        <f t="shared" si="0"/>
        <v>211</v>
      </c>
      <c r="G12" s="573">
        <v>55</v>
      </c>
      <c r="H12" s="322"/>
      <c r="I12" s="576">
        <v>12.796208530805686</v>
      </c>
      <c r="J12" s="567">
        <v>8.530805687203792</v>
      </c>
      <c r="K12" s="567">
        <v>7.5829383886255926</v>
      </c>
      <c r="L12" s="568">
        <v>71.09004739336493</v>
      </c>
      <c r="M12" s="567">
        <v>100</v>
      </c>
    </row>
    <row r="13" spans="1:13" ht="12">
      <c r="A13" s="565" t="s">
        <v>7</v>
      </c>
      <c r="B13" s="566">
        <v>154</v>
      </c>
      <c r="C13" s="566">
        <v>118</v>
      </c>
      <c r="D13" s="566">
        <v>69</v>
      </c>
      <c r="E13" s="566">
        <v>279</v>
      </c>
      <c r="F13" s="566">
        <f t="shared" si="0"/>
        <v>620</v>
      </c>
      <c r="G13" s="573">
        <v>199</v>
      </c>
      <c r="H13" s="322"/>
      <c r="I13" s="576">
        <v>24.838709677419356</v>
      </c>
      <c r="J13" s="567">
        <v>19.032258064516128</v>
      </c>
      <c r="K13" s="567">
        <v>11.129032258064516</v>
      </c>
      <c r="L13" s="568">
        <v>45</v>
      </c>
      <c r="M13" s="567">
        <v>100</v>
      </c>
    </row>
    <row r="14" spans="1:13" ht="12">
      <c r="A14" s="565" t="s">
        <v>8</v>
      </c>
      <c r="B14" s="566">
        <v>731</v>
      </c>
      <c r="C14" s="566">
        <v>74</v>
      </c>
      <c r="D14" s="566">
        <v>53</v>
      </c>
      <c r="E14" s="566">
        <v>4225</v>
      </c>
      <c r="F14" s="566">
        <f t="shared" si="0"/>
        <v>5083</v>
      </c>
      <c r="G14" s="573">
        <v>394</v>
      </c>
      <c r="H14" s="322"/>
      <c r="I14" s="576">
        <v>14.381270903010032</v>
      </c>
      <c r="J14" s="567">
        <v>1.4558331693881565</v>
      </c>
      <c r="K14" s="567">
        <v>1.0426913240212472</v>
      </c>
      <c r="L14" s="568">
        <v>83.12020460358056</v>
      </c>
      <c r="M14" s="567">
        <v>100</v>
      </c>
    </row>
    <row r="15" spans="1:13" ht="12">
      <c r="A15" s="565" t="s">
        <v>9</v>
      </c>
      <c r="B15" s="566">
        <v>69</v>
      </c>
      <c r="C15" s="566">
        <v>52</v>
      </c>
      <c r="D15" s="566">
        <v>24</v>
      </c>
      <c r="E15" s="566">
        <v>268</v>
      </c>
      <c r="F15" s="566">
        <f t="shared" si="0"/>
        <v>413</v>
      </c>
      <c r="G15" s="573">
        <v>66</v>
      </c>
      <c r="H15" s="322"/>
      <c r="I15" s="576">
        <v>16.707021791767556</v>
      </c>
      <c r="J15" s="567">
        <v>12.590799031477</v>
      </c>
      <c r="K15" s="567">
        <v>5.811138014527845</v>
      </c>
      <c r="L15" s="568">
        <v>64.89104116222761</v>
      </c>
      <c r="M15" s="567">
        <v>100.00000000000001</v>
      </c>
    </row>
    <row r="16" spans="1:13" ht="12">
      <c r="A16" s="565" t="s">
        <v>10</v>
      </c>
      <c r="B16" s="566">
        <v>59584</v>
      </c>
      <c r="C16" s="566">
        <v>32157</v>
      </c>
      <c r="D16" s="566">
        <v>9402</v>
      </c>
      <c r="E16" s="566">
        <v>164848</v>
      </c>
      <c r="F16" s="566">
        <f t="shared" si="0"/>
        <v>265991</v>
      </c>
      <c r="G16" s="573">
        <v>115979</v>
      </c>
      <c r="H16" s="322"/>
      <c r="I16" s="576">
        <v>22.400757920380766</v>
      </c>
      <c r="J16" s="567">
        <v>12.089506787823648</v>
      </c>
      <c r="K16" s="567">
        <v>3.534706061483283</v>
      </c>
      <c r="L16" s="568">
        <v>61.97502923031231</v>
      </c>
      <c r="M16" s="567">
        <v>100</v>
      </c>
    </row>
    <row r="17" spans="1:13" ht="12">
      <c r="A17" s="565" t="s">
        <v>11</v>
      </c>
      <c r="B17" s="566">
        <v>8027</v>
      </c>
      <c r="C17" s="566">
        <v>4915</v>
      </c>
      <c r="D17" s="566">
        <v>1823</v>
      </c>
      <c r="E17" s="566">
        <v>19619</v>
      </c>
      <c r="F17" s="566">
        <f t="shared" si="0"/>
        <v>34384</v>
      </c>
      <c r="G17" s="573">
        <v>16933</v>
      </c>
      <c r="H17" s="322"/>
      <c r="I17" s="576">
        <v>23.345160539785947</v>
      </c>
      <c r="J17" s="567">
        <v>14.294439274080966</v>
      </c>
      <c r="K17" s="567">
        <v>5.301884597487203</v>
      </c>
      <c r="L17" s="568">
        <v>57.05851558864589</v>
      </c>
      <c r="M17" s="567">
        <v>100</v>
      </c>
    </row>
    <row r="18" spans="1:13" ht="12">
      <c r="A18" s="565" t="s">
        <v>12</v>
      </c>
      <c r="B18" s="566">
        <v>433</v>
      </c>
      <c r="C18" s="566">
        <v>66</v>
      </c>
      <c r="D18" s="566">
        <v>34</v>
      </c>
      <c r="E18" s="566">
        <v>8703</v>
      </c>
      <c r="F18" s="566">
        <f t="shared" si="0"/>
        <v>9236</v>
      </c>
      <c r="G18" s="573">
        <v>431</v>
      </c>
      <c r="H18" s="322"/>
      <c r="I18" s="576">
        <v>4.688176699870074</v>
      </c>
      <c r="J18" s="567">
        <v>0.714595062797748</v>
      </c>
      <c r="K18" s="567">
        <v>0.36812472932005197</v>
      </c>
      <c r="L18" s="568">
        <v>94.22910350801213</v>
      </c>
      <c r="M18" s="567">
        <v>100</v>
      </c>
    </row>
    <row r="19" spans="1:13" ht="12">
      <c r="A19" s="565" t="s">
        <v>13</v>
      </c>
      <c r="B19" s="566">
        <v>3686</v>
      </c>
      <c r="C19" s="566">
        <v>956</v>
      </c>
      <c r="D19" s="566">
        <v>363</v>
      </c>
      <c r="E19" s="566">
        <v>14409</v>
      </c>
      <c r="F19" s="566">
        <f t="shared" si="0"/>
        <v>19414</v>
      </c>
      <c r="G19" s="573">
        <v>5192</v>
      </c>
      <c r="H19" s="322"/>
      <c r="I19" s="576">
        <v>18.986298547439993</v>
      </c>
      <c r="J19" s="567">
        <v>4.9242814463789015</v>
      </c>
      <c r="K19" s="567">
        <v>1.8697846914597713</v>
      </c>
      <c r="L19" s="568">
        <v>74.21963531472133</v>
      </c>
      <c r="M19" s="567">
        <v>100</v>
      </c>
    </row>
    <row r="20" spans="1:13" ht="12">
      <c r="A20" s="565" t="s">
        <v>14</v>
      </c>
      <c r="B20" s="566">
        <v>68</v>
      </c>
      <c r="C20" s="566">
        <v>33</v>
      </c>
      <c r="D20" s="566">
        <v>15</v>
      </c>
      <c r="E20" s="566">
        <v>140</v>
      </c>
      <c r="F20" s="566">
        <f t="shared" si="0"/>
        <v>256</v>
      </c>
      <c r="G20" s="573">
        <v>139</v>
      </c>
      <c r="H20" s="322"/>
      <c r="I20" s="576">
        <v>26.5625</v>
      </c>
      <c r="J20" s="567">
        <v>12.890625</v>
      </c>
      <c r="K20" s="567">
        <v>5.859375</v>
      </c>
      <c r="L20" s="568">
        <v>54.6875</v>
      </c>
      <c r="M20" s="567">
        <v>100</v>
      </c>
    </row>
    <row r="21" spans="1:13" ht="12">
      <c r="A21" s="565" t="s">
        <v>15</v>
      </c>
      <c r="B21" s="566">
        <v>196</v>
      </c>
      <c r="C21" s="566">
        <v>111</v>
      </c>
      <c r="D21" s="566">
        <v>46</v>
      </c>
      <c r="E21" s="566">
        <v>754</v>
      </c>
      <c r="F21" s="566">
        <f t="shared" si="0"/>
        <v>1107</v>
      </c>
      <c r="G21" s="573">
        <v>54</v>
      </c>
      <c r="H21" s="322"/>
      <c r="I21" s="576">
        <v>17.70551038843722</v>
      </c>
      <c r="J21" s="567">
        <v>10.02710027100271</v>
      </c>
      <c r="K21" s="567">
        <v>4.155374887082204</v>
      </c>
      <c r="L21" s="568">
        <v>68.11201445347787</v>
      </c>
      <c r="M21" s="567">
        <v>100</v>
      </c>
    </row>
    <row r="22" spans="1:13" ht="12">
      <c r="A22" s="565" t="s">
        <v>16</v>
      </c>
      <c r="B22" s="566">
        <v>23806</v>
      </c>
      <c r="C22" s="566">
        <v>12499</v>
      </c>
      <c r="D22" s="566">
        <v>4102</v>
      </c>
      <c r="E22" s="566">
        <v>69587</v>
      </c>
      <c r="F22" s="566">
        <f t="shared" si="0"/>
        <v>109994</v>
      </c>
      <c r="G22" s="573">
        <v>40034</v>
      </c>
      <c r="H22" s="322"/>
      <c r="I22" s="576">
        <v>21.642998709020492</v>
      </c>
      <c r="J22" s="567">
        <v>11.363347091659545</v>
      </c>
      <c r="K22" s="567">
        <v>3.7292943251450077</v>
      </c>
      <c r="L22" s="568">
        <v>63.26435987417496</v>
      </c>
      <c r="M22" s="567">
        <v>100</v>
      </c>
    </row>
    <row r="23" spans="1:13" ht="12">
      <c r="A23" s="565" t="s">
        <v>17</v>
      </c>
      <c r="B23" s="566">
        <v>71</v>
      </c>
      <c r="C23" s="566">
        <v>41</v>
      </c>
      <c r="D23" s="566">
        <v>45</v>
      </c>
      <c r="E23" s="566">
        <v>673</v>
      </c>
      <c r="F23" s="566">
        <f t="shared" si="0"/>
        <v>830</v>
      </c>
      <c r="G23" s="573">
        <v>40</v>
      </c>
      <c r="H23" s="322"/>
      <c r="I23" s="576">
        <v>8.55421686746988</v>
      </c>
      <c r="J23" s="567">
        <v>4.9397590361445785</v>
      </c>
      <c r="K23" s="567">
        <v>5.421686746987952</v>
      </c>
      <c r="L23" s="568">
        <v>81.0843373493976</v>
      </c>
      <c r="M23" s="567">
        <v>100.00000000000001</v>
      </c>
    </row>
    <row r="24" spans="1:13" ht="12">
      <c r="A24" s="565" t="s">
        <v>18</v>
      </c>
      <c r="B24" s="566">
        <v>12183</v>
      </c>
      <c r="C24" s="566">
        <v>5578</v>
      </c>
      <c r="D24" s="566">
        <v>2254</v>
      </c>
      <c r="E24" s="566">
        <v>43394</v>
      </c>
      <c r="F24" s="566">
        <f t="shared" si="0"/>
        <v>63409</v>
      </c>
      <c r="G24" s="573">
        <v>9077</v>
      </c>
      <c r="H24" s="322"/>
      <c r="I24" s="576">
        <v>19.213360879370438</v>
      </c>
      <c r="J24" s="567">
        <v>8.7968584901197</v>
      </c>
      <c r="K24" s="567">
        <v>3.5547004368465043</v>
      </c>
      <c r="L24" s="568">
        <v>68.43508019366335</v>
      </c>
      <c r="M24" s="567">
        <v>100</v>
      </c>
    </row>
    <row r="25" spans="1:13" ht="12">
      <c r="A25" s="565" t="s">
        <v>19</v>
      </c>
      <c r="B25" s="566">
        <v>393</v>
      </c>
      <c r="C25" s="566">
        <v>182</v>
      </c>
      <c r="D25" s="566">
        <v>94</v>
      </c>
      <c r="E25" s="566">
        <v>1512</v>
      </c>
      <c r="F25" s="566">
        <f t="shared" si="0"/>
        <v>2181</v>
      </c>
      <c r="G25" s="573">
        <v>185</v>
      </c>
      <c r="H25" s="322"/>
      <c r="I25" s="576">
        <v>18.019257221458044</v>
      </c>
      <c r="J25" s="567">
        <v>8.3447959651536</v>
      </c>
      <c r="K25" s="567">
        <v>4.309949564419991</v>
      </c>
      <c r="L25" s="568">
        <v>69.32599724896836</v>
      </c>
      <c r="M25" s="567">
        <v>100</v>
      </c>
    </row>
    <row r="26" spans="1:13" ht="12">
      <c r="A26" s="565" t="s">
        <v>20</v>
      </c>
      <c r="B26" s="566">
        <v>161</v>
      </c>
      <c r="C26" s="566">
        <v>72</v>
      </c>
      <c r="D26" s="566">
        <v>60</v>
      </c>
      <c r="E26" s="566">
        <v>440</v>
      </c>
      <c r="F26" s="566">
        <f t="shared" si="0"/>
        <v>733</v>
      </c>
      <c r="G26" s="573">
        <v>118</v>
      </c>
      <c r="H26" s="322"/>
      <c r="I26" s="576">
        <v>21.964529331514324</v>
      </c>
      <c r="J26" s="567">
        <v>9.822646657571624</v>
      </c>
      <c r="K26" s="567">
        <v>8.185538881309688</v>
      </c>
      <c r="L26" s="568">
        <v>60.027285129604365</v>
      </c>
      <c r="M26" s="567">
        <v>100</v>
      </c>
    </row>
    <row r="27" spans="1:13" ht="12">
      <c r="A27" s="569" t="s">
        <v>0</v>
      </c>
      <c r="B27" s="570">
        <v>134226</v>
      </c>
      <c r="C27" s="570">
        <v>69382</v>
      </c>
      <c r="D27" s="570">
        <v>22925</v>
      </c>
      <c r="E27" s="570">
        <v>404254</v>
      </c>
      <c r="F27" s="570">
        <f t="shared" si="0"/>
        <v>630787</v>
      </c>
      <c r="G27" s="574">
        <v>238356</v>
      </c>
      <c r="H27" s="323"/>
      <c r="I27" s="577">
        <v>21.27913225859125</v>
      </c>
      <c r="J27" s="571">
        <v>10.99927550821434</v>
      </c>
      <c r="K27" s="571">
        <v>3.63434883724617</v>
      </c>
      <c r="L27" s="571">
        <v>64.08724339594824</v>
      </c>
      <c r="M27" s="571">
        <v>100</v>
      </c>
    </row>
    <row r="28" spans="1:12" ht="12">
      <c r="A28" s="17" t="s">
        <v>36</v>
      </c>
      <c r="L28" s="52"/>
    </row>
    <row r="29" spans="1:3" ht="12">
      <c r="A29" s="17"/>
      <c r="B29" s="16"/>
      <c r="C29" s="7"/>
    </row>
    <row r="30" spans="1:3" ht="12">
      <c r="A30" s="17"/>
      <c r="B30" s="16"/>
      <c r="C30" s="7"/>
    </row>
    <row r="31" spans="1:3" ht="12">
      <c r="A31" s="17"/>
      <c r="B31" s="16"/>
      <c r="C31" s="7"/>
    </row>
    <row r="32" spans="1:2" ht="12">
      <c r="A32" s="17"/>
      <c r="B32" s="16"/>
    </row>
  </sheetData>
  <sheetProtection/>
  <mergeCells count="12">
    <mergeCell ref="I5:I6"/>
    <mergeCell ref="J5:J6"/>
    <mergeCell ref="K5:K6"/>
    <mergeCell ref="L5:L6"/>
    <mergeCell ref="M5:M6"/>
    <mergeCell ref="G5:G6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&amp;RFonte: Tab. 1</oddFooter>
  </headerFooter>
  <rowBreaks count="1" manualBreakCount="1">
    <brk id="31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C1:J27"/>
  <sheetViews>
    <sheetView zoomScalePageLayoutView="0" workbookViewId="0" topLeftCell="A4">
      <selection activeCell="K28" sqref="K28"/>
    </sheetView>
  </sheetViews>
  <sheetFormatPr defaultColWidth="14.57421875" defaultRowHeight="12.75"/>
  <cols>
    <col min="1" max="1" width="0.9921875" style="301" customWidth="1"/>
    <col min="2" max="2" width="3.00390625" style="301" customWidth="1"/>
    <col min="3" max="3" width="29.421875" style="301" customWidth="1"/>
    <col min="4" max="4" width="11.57421875" style="301" customWidth="1"/>
    <col min="5" max="5" width="11.8515625" style="301" customWidth="1"/>
    <col min="6" max="6" width="12.421875" style="301" customWidth="1"/>
    <col min="7" max="7" width="12.00390625" style="301" customWidth="1"/>
    <col min="8" max="8" width="11.421875" style="301" customWidth="1"/>
    <col min="9" max="9" width="10.00390625" style="301" customWidth="1"/>
    <col min="10" max="246" width="8.8515625" style="301" customWidth="1"/>
    <col min="247" max="247" width="0.9921875" style="301" customWidth="1"/>
    <col min="248" max="248" width="3.00390625" style="301" customWidth="1"/>
    <col min="249" max="249" width="29.421875" style="301" customWidth="1"/>
    <col min="250" max="250" width="14.57421875" style="301" customWidth="1"/>
    <col min="251" max="252" width="9.421875" style="301" customWidth="1"/>
    <col min="253" max="16384" width="14.57421875" style="301" customWidth="1"/>
  </cols>
  <sheetData>
    <row r="1" s="289" customFormat="1" ht="12.75">
      <c r="C1" s="317" t="s">
        <v>199</v>
      </c>
    </row>
    <row r="2" s="289" customFormat="1" ht="8.25" thickBot="1"/>
    <row r="3" spans="3:10" s="289" customFormat="1" ht="12" customHeight="1" thickBot="1">
      <c r="C3" s="463" t="s">
        <v>21</v>
      </c>
      <c r="D3" s="559" t="s">
        <v>200</v>
      </c>
      <c r="E3" s="560"/>
      <c r="F3" s="560"/>
      <c r="G3" s="560"/>
      <c r="H3" s="560"/>
      <c r="I3" s="560"/>
      <c r="J3" s="561"/>
    </row>
    <row r="4" spans="3:10" s="289" customFormat="1" ht="11.25">
      <c r="C4" s="558"/>
      <c r="D4" s="386">
        <v>2012</v>
      </c>
      <c r="E4" s="386">
        <v>2013</v>
      </c>
      <c r="F4" s="386">
        <v>2014</v>
      </c>
      <c r="G4" s="386">
        <v>2015</v>
      </c>
      <c r="H4" s="386">
        <v>2016</v>
      </c>
      <c r="I4" s="386">
        <v>2017</v>
      </c>
      <c r="J4" s="386">
        <v>2018</v>
      </c>
    </row>
    <row r="5" spans="3:10" s="289" customFormat="1" ht="11.25">
      <c r="C5" s="141" t="s">
        <v>1</v>
      </c>
      <c r="D5" s="142">
        <v>2374</v>
      </c>
      <c r="E5" s="142">
        <v>1606</v>
      </c>
      <c r="F5" s="142">
        <v>1990</v>
      </c>
      <c r="G5" s="142">
        <v>2720</v>
      </c>
      <c r="H5" s="142">
        <v>3734</v>
      </c>
      <c r="I5" s="142">
        <v>5662</v>
      </c>
      <c r="J5" s="142">
        <v>6466</v>
      </c>
    </row>
    <row r="6" spans="3:10" s="289" customFormat="1" ht="11.25">
      <c r="C6" s="141" t="s">
        <v>2</v>
      </c>
      <c r="D6" s="142">
        <v>52</v>
      </c>
      <c r="E6" s="142">
        <v>44</v>
      </c>
      <c r="F6" s="142">
        <v>38</v>
      </c>
      <c r="G6" s="142">
        <v>32</v>
      </c>
      <c r="H6" s="142">
        <v>41</v>
      </c>
      <c r="I6" s="142">
        <v>94</v>
      </c>
      <c r="J6" s="142">
        <v>145</v>
      </c>
    </row>
    <row r="7" spans="3:10" s="289" customFormat="1" ht="11.25">
      <c r="C7" s="141" t="s">
        <v>3</v>
      </c>
      <c r="D7" s="142"/>
      <c r="E7" s="142">
        <v>4</v>
      </c>
      <c r="F7" s="142">
        <v>0</v>
      </c>
      <c r="G7" s="142">
        <v>3</v>
      </c>
      <c r="H7" s="142">
        <v>1</v>
      </c>
      <c r="I7" s="142">
        <v>3</v>
      </c>
      <c r="J7" s="142">
        <v>5</v>
      </c>
    </row>
    <row r="8" spans="3:10" s="289" customFormat="1" ht="11.25">
      <c r="C8" s="141" t="s">
        <v>4</v>
      </c>
      <c r="D8" s="142">
        <v>57</v>
      </c>
      <c r="E8" s="142">
        <v>48</v>
      </c>
      <c r="F8" s="142">
        <v>44</v>
      </c>
      <c r="G8" s="142">
        <v>81</v>
      </c>
      <c r="H8" s="142">
        <v>65</v>
      </c>
      <c r="I8" s="142">
        <v>194</v>
      </c>
      <c r="J8" s="142">
        <v>199</v>
      </c>
    </row>
    <row r="9" spans="3:10" s="289" customFormat="1" ht="11.25">
      <c r="C9" s="141" t="s">
        <v>5</v>
      </c>
      <c r="D9" s="142">
        <v>58</v>
      </c>
      <c r="E9" s="142">
        <v>44</v>
      </c>
      <c r="F9" s="142">
        <v>34</v>
      </c>
      <c r="G9" s="142">
        <v>56</v>
      </c>
      <c r="H9" s="142">
        <v>58</v>
      </c>
      <c r="I9" s="142">
        <v>91</v>
      </c>
      <c r="J9" s="142">
        <v>192</v>
      </c>
    </row>
    <row r="10" spans="3:10" s="289" customFormat="1" ht="11.25">
      <c r="C10" s="141" t="s">
        <v>6</v>
      </c>
      <c r="D10" s="142">
        <v>2</v>
      </c>
      <c r="E10" s="142">
        <v>0</v>
      </c>
      <c r="F10" s="142">
        <v>1</v>
      </c>
      <c r="G10" s="142">
        <v>1</v>
      </c>
      <c r="H10" s="142">
        <v>3</v>
      </c>
      <c r="I10" s="142">
        <v>0</v>
      </c>
      <c r="J10" s="142">
        <v>0</v>
      </c>
    </row>
    <row r="11" spans="3:10" s="289" customFormat="1" ht="11.25">
      <c r="C11" s="141" t="s">
        <v>7</v>
      </c>
      <c r="D11" s="142">
        <v>13</v>
      </c>
      <c r="E11" s="142">
        <v>6</v>
      </c>
      <c r="F11" s="142">
        <v>20</v>
      </c>
      <c r="G11" s="142">
        <v>13</v>
      </c>
      <c r="H11" s="142">
        <v>28</v>
      </c>
      <c r="I11" s="142">
        <v>26</v>
      </c>
      <c r="J11" s="142">
        <v>33</v>
      </c>
    </row>
    <row r="12" spans="3:10" s="289" customFormat="1" ht="11.25">
      <c r="C12" s="141" t="s">
        <v>8</v>
      </c>
      <c r="D12" s="142">
        <v>85</v>
      </c>
      <c r="E12" s="142">
        <v>62</v>
      </c>
      <c r="F12" s="142">
        <v>72</v>
      </c>
      <c r="G12" s="142">
        <v>53</v>
      </c>
      <c r="H12" s="142">
        <v>81</v>
      </c>
      <c r="I12" s="142">
        <v>107</v>
      </c>
      <c r="J12" s="142">
        <v>190</v>
      </c>
    </row>
    <row r="13" spans="3:10" s="289" customFormat="1" ht="11.25">
      <c r="C13" s="141" t="s">
        <v>9</v>
      </c>
      <c r="D13" s="142">
        <v>10</v>
      </c>
      <c r="E13" s="142">
        <v>6</v>
      </c>
      <c r="F13" s="142">
        <v>14</v>
      </c>
      <c r="G13" s="142">
        <v>9</v>
      </c>
      <c r="H13" s="142">
        <v>8</v>
      </c>
      <c r="I13" s="142">
        <v>19</v>
      </c>
      <c r="J13" s="142">
        <v>23</v>
      </c>
    </row>
    <row r="14" spans="3:10" s="289" customFormat="1" ht="11.25">
      <c r="C14" s="141" t="s">
        <v>10</v>
      </c>
      <c r="D14" s="142">
        <v>2730</v>
      </c>
      <c r="E14" s="142">
        <v>2367</v>
      </c>
      <c r="F14" s="142">
        <v>2745</v>
      </c>
      <c r="G14" s="142">
        <v>4440</v>
      </c>
      <c r="H14" s="142">
        <v>4261</v>
      </c>
      <c r="I14" s="142">
        <v>7766</v>
      </c>
      <c r="J14" s="142">
        <v>10358</v>
      </c>
    </row>
    <row r="15" spans="3:10" s="289" customFormat="1" ht="11.25">
      <c r="C15" s="141" t="s">
        <v>11</v>
      </c>
      <c r="D15" s="142">
        <v>429</v>
      </c>
      <c r="E15" s="142">
        <v>433</v>
      </c>
      <c r="F15" s="142">
        <v>405</v>
      </c>
      <c r="G15" s="142">
        <v>556</v>
      </c>
      <c r="H15" s="142">
        <v>738</v>
      </c>
      <c r="I15" s="142">
        <v>1084</v>
      </c>
      <c r="J15" s="142">
        <v>1351</v>
      </c>
    </row>
    <row r="16" spans="3:10" s="289" customFormat="1" ht="11.25">
      <c r="C16" s="141" t="s">
        <v>12</v>
      </c>
      <c r="D16" s="142">
        <v>90</v>
      </c>
      <c r="E16" s="142">
        <v>112</v>
      </c>
      <c r="F16" s="142">
        <v>99</v>
      </c>
      <c r="G16" s="142">
        <v>126</v>
      </c>
      <c r="H16" s="142">
        <v>155</v>
      </c>
      <c r="I16" s="142">
        <v>199</v>
      </c>
      <c r="J16" s="142">
        <v>274</v>
      </c>
    </row>
    <row r="17" spans="3:10" s="289" customFormat="1" ht="11.25">
      <c r="C17" s="141" t="s">
        <v>13</v>
      </c>
      <c r="D17" s="142">
        <v>260</v>
      </c>
      <c r="E17" s="142">
        <v>242</v>
      </c>
      <c r="F17" s="142">
        <v>214</v>
      </c>
      <c r="G17" s="142">
        <v>305</v>
      </c>
      <c r="H17" s="142">
        <v>271</v>
      </c>
      <c r="I17" s="142">
        <v>444</v>
      </c>
      <c r="J17" s="142">
        <v>633</v>
      </c>
    </row>
    <row r="18" spans="3:10" s="289" customFormat="1" ht="11.25">
      <c r="C18" s="141" t="s">
        <v>14</v>
      </c>
      <c r="D18" s="142">
        <v>0</v>
      </c>
      <c r="E18" s="142">
        <v>4</v>
      </c>
      <c r="F18" s="142">
        <v>6</v>
      </c>
      <c r="G18" s="142">
        <v>4</v>
      </c>
      <c r="H18" s="142">
        <v>2</v>
      </c>
      <c r="I18" s="142">
        <v>5</v>
      </c>
      <c r="J18" s="142">
        <v>11</v>
      </c>
    </row>
    <row r="19" spans="3:10" s="289" customFormat="1" ht="11.25">
      <c r="C19" s="141" t="s">
        <v>15</v>
      </c>
      <c r="D19" s="142">
        <v>23</v>
      </c>
      <c r="E19" s="142">
        <v>13</v>
      </c>
      <c r="F19" s="142">
        <v>26</v>
      </c>
      <c r="G19" s="142">
        <v>16</v>
      </c>
      <c r="H19" s="142">
        <v>28</v>
      </c>
      <c r="I19" s="142">
        <v>36</v>
      </c>
      <c r="J19" s="142">
        <v>42</v>
      </c>
    </row>
    <row r="20" spans="3:10" s="289" customFormat="1" ht="11.25">
      <c r="C20" s="141" t="s">
        <v>16</v>
      </c>
      <c r="D20" s="142">
        <v>1310</v>
      </c>
      <c r="E20" s="142">
        <v>1368</v>
      </c>
      <c r="F20" s="142">
        <v>1516</v>
      </c>
      <c r="G20" s="142">
        <v>2366</v>
      </c>
      <c r="H20" s="142">
        <v>2440</v>
      </c>
      <c r="I20" s="142">
        <v>3562</v>
      </c>
      <c r="J20" s="142">
        <v>3797</v>
      </c>
    </row>
    <row r="21" spans="3:10" s="289" customFormat="1" ht="11.25">
      <c r="C21" s="141" t="s">
        <v>17</v>
      </c>
      <c r="D21" s="142">
        <v>10</v>
      </c>
      <c r="E21" s="142">
        <v>6</v>
      </c>
      <c r="F21" s="142">
        <v>8</v>
      </c>
      <c r="G21" s="142">
        <v>13</v>
      </c>
      <c r="H21" s="142">
        <v>3</v>
      </c>
      <c r="I21" s="142">
        <v>8</v>
      </c>
      <c r="J21" s="142">
        <v>13</v>
      </c>
    </row>
    <row r="22" spans="3:10" s="289" customFormat="1" ht="11.25">
      <c r="C22" s="141" t="s">
        <v>18</v>
      </c>
      <c r="D22" s="142">
        <v>453</v>
      </c>
      <c r="E22" s="142">
        <v>397</v>
      </c>
      <c r="F22" s="142">
        <v>321</v>
      </c>
      <c r="G22" s="142">
        <v>271</v>
      </c>
      <c r="H22" s="142">
        <v>497</v>
      </c>
      <c r="I22" s="142">
        <v>721</v>
      </c>
      <c r="J22" s="142">
        <v>1145</v>
      </c>
    </row>
    <row r="23" spans="3:10" s="289" customFormat="1" ht="11.25">
      <c r="C23" s="141" t="s">
        <v>19</v>
      </c>
      <c r="D23" s="142">
        <v>31</v>
      </c>
      <c r="E23" s="142">
        <v>29</v>
      </c>
      <c r="F23" s="142">
        <v>24</v>
      </c>
      <c r="G23" s="142">
        <v>35</v>
      </c>
      <c r="H23" s="142">
        <v>26</v>
      </c>
      <c r="I23" s="142">
        <v>67</v>
      </c>
      <c r="J23" s="142">
        <v>49</v>
      </c>
    </row>
    <row r="24" spans="3:10" s="289" customFormat="1" ht="11.25">
      <c r="C24" s="141" t="s">
        <v>20</v>
      </c>
      <c r="D24" s="142">
        <v>1</v>
      </c>
      <c r="E24" s="142">
        <v>2</v>
      </c>
      <c r="F24" s="142">
        <v>5</v>
      </c>
      <c r="G24" s="142">
        <v>5</v>
      </c>
      <c r="H24" s="142">
        <v>16</v>
      </c>
      <c r="I24" s="142">
        <v>0</v>
      </c>
      <c r="J24" s="142">
        <v>4</v>
      </c>
    </row>
    <row r="25" spans="3:10" s="289" customFormat="1" ht="12" thickBot="1">
      <c r="C25" s="318" t="s">
        <v>0</v>
      </c>
      <c r="D25" s="319">
        <v>7988</v>
      </c>
      <c r="E25" s="319">
        <v>6793</v>
      </c>
      <c r="F25" s="319">
        <v>7582</v>
      </c>
      <c r="G25" s="319">
        <v>11105</v>
      </c>
      <c r="H25" s="319">
        <v>12456</v>
      </c>
      <c r="I25" s="319">
        <v>20088</v>
      </c>
      <c r="J25" s="319">
        <v>24930</v>
      </c>
    </row>
    <row r="26" s="289" customFormat="1" ht="11.25">
      <c r="C26" s="151" t="s">
        <v>101</v>
      </c>
    </row>
    <row r="27" ht="12">
      <c r="C27" s="17" t="s">
        <v>210</v>
      </c>
    </row>
  </sheetData>
  <sheetProtection/>
  <mergeCells count="2">
    <mergeCell ref="C3:C4"/>
    <mergeCell ref="D3:J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8" sqref="I8"/>
    </sheetView>
  </sheetViews>
  <sheetFormatPr defaultColWidth="8.8515625" defaultRowHeight="12.75"/>
  <cols>
    <col min="1" max="1" width="25.421875" style="0" customWidth="1"/>
    <col min="2" max="2" width="11.00390625" style="0" bestFit="1" customWidth="1"/>
    <col min="3" max="4" width="9.57421875" style="0" bestFit="1" customWidth="1"/>
    <col min="5" max="6" width="9.140625" style="0" customWidth="1"/>
  </cols>
  <sheetData>
    <row r="1" spans="1:2" ht="12.75">
      <c r="A1" s="2" t="s">
        <v>214</v>
      </c>
      <c r="B1" s="1"/>
    </row>
    <row r="3" spans="1:2" ht="12">
      <c r="A3" s="16"/>
      <c r="B3" s="16"/>
    </row>
    <row r="4" spans="1:2" ht="12.75" thickBot="1">
      <c r="A4" s="1"/>
      <c r="B4" s="1"/>
    </row>
    <row r="5" spans="1:6" ht="12.75" customHeight="1">
      <c r="A5" s="412" t="s">
        <v>41</v>
      </c>
      <c r="B5" s="414" t="s">
        <v>37</v>
      </c>
      <c r="C5" s="414" t="s">
        <v>38</v>
      </c>
      <c r="D5" s="415" t="s">
        <v>39</v>
      </c>
      <c r="E5" s="417" t="s">
        <v>73</v>
      </c>
      <c r="F5" s="411" t="s">
        <v>0</v>
      </c>
    </row>
    <row r="6" spans="1:6" ht="12.75" thickBot="1">
      <c r="A6" s="413"/>
      <c r="B6" s="392"/>
      <c r="C6" s="392"/>
      <c r="D6" s="416"/>
      <c r="E6" s="418"/>
      <c r="F6" s="402"/>
    </row>
    <row r="7" spans="1:6" ht="20.25" customHeight="1">
      <c r="A7" s="36" t="s">
        <v>42</v>
      </c>
      <c r="B7" s="3">
        <v>97348</v>
      </c>
      <c r="C7" s="3">
        <v>50866</v>
      </c>
      <c r="D7" s="3">
        <v>16309</v>
      </c>
      <c r="E7" s="3">
        <v>287754</v>
      </c>
      <c r="F7" s="51">
        <v>452277</v>
      </c>
    </row>
    <row r="8" spans="1:6" ht="20.25" customHeight="1">
      <c r="A8" s="36" t="s">
        <v>43</v>
      </c>
      <c r="B8" s="3">
        <v>264</v>
      </c>
      <c r="C8" s="3">
        <v>144</v>
      </c>
      <c r="D8" s="3">
        <v>61</v>
      </c>
      <c r="E8" s="3">
        <v>894</v>
      </c>
      <c r="F8" s="51">
        <v>1363</v>
      </c>
    </row>
    <row r="9" spans="1:6" ht="20.25" customHeight="1">
      <c r="A9" s="36" t="s">
        <v>44</v>
      </c>
      <c r="B9" s="3">
        <v>23877</v>
      </c>
      <c r="C9" s="3">
        <v>12540</v>
      </c>
      <c r="D9" s="3">
        <v>4147</v>
      </c>
      <c r="E9" s="3">
        <v>70260</v>
      </c>
      <c r="F9" s="51">
        <v>110824</v>
      </c>
    </row>
    <row r="10" spans="1:6" ht="20.25" customHeight="1">
      <c r="A10" s="36" t="s">
        <v>45</v>
      </c>
      <c r="B10" s="3">
        <v>12576</v>
      </c>
      <c r="C10" s="3">
        <v>5760</v>
      </c>
      <c r="D10" s="3">
        <v>2348</v>
      </c>
      <c r="E10" s="3">
        <v>44906</v>
      </c>
      <c r="F10" s="51">
        <v>65590</v>
      </c>
    </row>
    <row r="11" spans="1:6" ht="20.25" customHeight="1" thickBot="1">
      <c r="A11" s="36" t="s">
        <v>20</v>
      </c>
      <c r="B11" s="3">
        <v>161</v>
      </c>
      <c r="C11" s="3">
        <v>72</v>
      </c>
      <c r="D11" s="3">
        <v>60</v>
      </c>
      <c r="E11" s="3">
        <v>440</v>
      </c>
      <c r="F11" s="51">
        <v>733</v>
      </c>
    </row>
    <row r="12" spans="1:6" ht="20.25" customHeight="1" thickBot="1">
      <c r="A12" s="4" t="s">
        <v>0</v>
      </c>
      <c r="B12" s="5">
        <v>134226</v>
      </c>
      <c r="C12" s="5">
        <v>69382</v>
      </c>
      <c r="D12" s="5">
        <v>22925</v>
      </c>
      <c r="E12" s="5">
        <v>404254</v>
      </c>
      <c r="F12" s="5">
        <v>630787</v>
      </c>
    </row>
    <row r="13" ht="12">
      <c r="A13" s="17" t="s">
        <v>36</v>
      </c>
    </row>
    <row r="15" ht="12.75" thickBot="1"/>
    <row r="16" spans="1:6" ht="12.75" customHeight="1">
      <c r="A16" s="412" t="s">
        <v>41</v>
      </c>
      <c r="B16" s="414" t="s">
        <v>37</v>
      </c>
      <c r="C16" s="414" t="s">
        <v>38</v>
      </c>
      <c r="D16" s="415" t="s">
        <v>39</v>
      </c>
      <c r="E16" s="417" t="s">
        <v>73</v>
      </c>
      <c r="F16" s="411" t="s">
        <v>0</v>
      </c>
    </row>
    <row r="17" spans="1:6" ht="12.75" thickBot="1">
      <c r="A17" s="413"/>
      <c r="B17" s="392"/>
      <c r="C17" s="392"/>
      <c r="D17" s="416"/>
      <c r="E17" s="418"/>
      <c r="F17" s="402"/>
    </row>
    <row r="18" spans="1:6" ht="23.25" customHeight="1">
      <c r="A18" s="36" t="s">
        <v>42</v>
      </c>
      <c r="B18" s="22">
        <f>B7/B$12*100</f>
        <v>72.52544216470729</v>
      </c>
      <c r="C18" s="22">
        <f>C7/C$12*100</f>
        <v>73.3129630163443</v>
      </c>
      <c r="D18" s="22">
        <f>D7/D$12*100</f>
        <v>71.14067611777536</v>
      </c>
      <c r="E18" s="22">
        <f>E7/E$12*100</f>
        <v>71.18148490800338</v>
      </c>
      <c r="F18" s="22">
        <f>F7/F$12*100</f>
        <v>71.70043136589689</v>
      </c>
    </row>
    <row r="19" spans="1:6" ht="23.25" customHeight="1">
      <c r="A19" s="36" t="s">
        <v>43</v>
      </c>
      <c r="B19" s="22">
        <f aca="true" t="shared" si="0" ref="B19:F22">B8/B$12*100</f>
        <v>0.19668320593625677</v>
      </c>
      <c r="C19" s="22">
        <f t="shared" si="0"/>
        <v>0.2075466259260327</v>
      </c>
      <c r="D19" s="22">
        <f t="shared" si="0"/>
        <v>0.26608505997818976</v>
      </c>
      <c r="E19" s="22">
        <f t="shared" si="0"/>
        <v>0.2211480900621886</v>
      </c>
      <c r="F19" s="22">
        <f t="shared" si="0"/>
        <v>0.2160792787422696</v>
      </c>
    </row>
    <row r="20" spans="1:6" ht="23.25" customHeight="1">
      <c r="A20" s="36" t="s">
        <v>44</v>
      </c>
      <c r="B20" s="22">
        <f t="shared" si="0"/>
        <v>17.788654955075767</v>
      </c>
      <c r="C20" s="22">
        <f t="shared" si="0"/>
        <v>18.073852007725346</v>
      </c>
      <c r="D20" s="22">
        <f t="shared" si="0"/>
        <v>18.089422028353326</v>
      </c>
      <c r="E20" s="22">
        <f t="shared" si="0"/>
        <v>17.380161977370662</v>
      </c>
      <c r="F20" s="22">
        <f t="shared" si="0"/>
        <v>17.569163600391256</v>
      </c>
    </row>
    <row r="21" spans="1:6" ht="23.25" customHeight="1">
      <c r="A21" s="36" t="s">
        <v>45</v>
      </c>
      <c r="B21" s="22">
        <f t="shared" si="0"/>
        <v>9.369272719145322</v>
      </c>
      <c r="C21" s="22">
        <f t="shared" si="0"/>
        <v>8.301865037041308</v>
      </c>
      <c r="D21" s="22">
        <f t="shared" si="0"/>
        <v>10.242093784078516</v>
      </c>
      <c r="E21" s="22">
        <f t="shared" si="0"/>
        <v>11.108362564130472</v>
      </c>
      <c r="F21" s="22">
        <f t="shared" si="0"/>
        <v>10.398121711449349</v>
      </c>
    </row>
    <row r="22" spans="1:6" ht="23.25" customHeight="1" thickBot="1">
      <c r="A22" s="36" t="s">
        <v>20</v>
      </c>
      <c r="B22" s="22">
        <f t="shared" si="0"/>
        <v>0.1199469551353687</v>
      </c>
      <c r="C22" s="22">
        <f t="shared" si="0"/>
        <v>0.10377331296301635</v>
      </c>
      <c r="D22" s="22">
        <f t="shared" si="0"/>
        <v>0.2617230098146129</v>
      </c>
      <c r="E22" s="22">
        <f t="shared" si="0"/>
        <v>0.10884246043329193</v>
      </c>
      <c r="F22" s="22">
        <f t="shared" si="0"/>
        <v>0.11620404352023742</v>
      </c>
    </row>
    <row r="23" spans="1:6" ht="23.25" customHeight="1" thickBot="1">
      <c r="A23" s="4" t="s">
        <v>0</v>
      </c>
      <c r="B23" s="31">
        <f>SUM(B18:B22)</f>
        <v>100.00000000000001</v>
      </c>
      <c r="C23" s="31">
        <f>SUM(C18:C22)</f>
        <v>100</v>
      </c>
      <c r="D23" s="31">
        <f>SUM(D18:D22)</f>
        <v>100.00000000000001</v>
      </c>
      <c r="E23" s="31">
        <f>SUM(E18:E22)</f>
        <v>100</v>
      </c>
      <c r="F23" s="31">
        <f>SUM(F18:F22)</f>
        <v>100.00000000000001</v>
      </c>
    </row>
  </sheetData>
  <sheetProtection/>
  <mergeCells count="12">
    <mergeCell ref="A5:A6"/>
    <mergeCell ref="B5:B6"/>
    <mergeCell ref="C5:C6"/>
    <mergeCell ref="D5:D6"/>
    <mergeCell ref="E5:E6"/>
    <mergeCell ref="F5:F6"/>
    <mergeCell ref="F16:F17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D21" sqref="D21"/>
    </sheetView>
  </sheetViews>
  <sheetFormatPr defaultColWidth="8.8515625" defaultRowHeight="12.75"/>
  <cols>
    <col min="1" max="1" width="30.421875" style="0" bestFit="1" customWidth="1"/>
    <col min="2" max="2" width="10.8515625" style="0" customWidth="1"/>
    <col min="3" max="3" width="12.421875" style="0" customWidth="1"/>
    <col min="4" max="4" width="10.421875" style="0" bestFit="1" customWidth="1"/>
    <col min="5" max="5" width="12.421875" style="0" customWidth="1"/>
    <col min="6" max="6" width="11.421875" style="0" bestFit="1" customWidth="1"/>
    <col min="7" max="7" width="12.421875" style="0" customWidth="1"/>
  </cols>
  <sheetData>
    <row r="2" ht="17.25">
      <c r="A2" s="287" t="s">
        <v>213</v>
      </c>
    </row>
    <row r="3" ht="12">
      <c r="A3" s="21" t="s">
        <v>50</v>
      </c>
    </row>
    <row r="5" ht="12.75" thickBot="1"/>
    <row r="6" spans="1:7" ht="12">
      <c r="A6" s="419" t="s">
        <v>21</v>
      </c>
      <c r="B6" s="422" t="s">
        <v>47</v>
      </c>
      <c r="C6" s="423"/>
      <c r="D6" s="422" t="s">
        <v>48</v>
      </c>
      <c r="E6" s="423"/>
      <c r="F6" s="422" t="s">
        <v>49</v>
      </c>
      <c r="G6" s="423"/>
    </row>
    <row r="7" spans="1:7" ht="12">
      <c r="A7" s="420"/>
      <c r="B7" s="424"/>
      <c r="C7" s="425"/>
      <c r="D7" s="424"/>
      <c r="E7" s="425"/>
      <c r="F7" s="424"/>
      <c r="G7" s="425"/>
    </row>
    <row r="8" spans="1:7" ht="12.75" thickBot="1">
      <c r="A8" s="421"/>
      <c r="B8" s="45" t="s">
        <v>32</v>
      </c>
      <c r="C8" s="45" t="s">
        <v>33</v>
      </c>
      <c r="D8" s="45" t="s">
        <v>32</v>
      </c>
      <c r="E8" s="45" t="s">
        <v>33</v>
      </c>
      <c r="F8" s="45" t="s">
        <v>32</v>
      </c>
      <c r="G8" s="46" t="s">
        <v>33</v>
      </c>
    </row>
    <row r="9" spans="1:7" ht="21.75" customHeight="1">
      <c r="A9" s="39" t="s">
        <v>1</v>
      </c>
      <c r="B9" s="40">
        <v>83.67086589060756</v>
      </c>
      <c r="C9" s="40">
        <v>16.32913410939244</v>
      </c>
      <c r="D9" s="40">
        <v>66.55159544691173</v>
      </c>
      <c r="E9" s="40">
        <v>33.44840455308826</v>
      </c>
      <c r="F9" s="40">
        <v>49.82284859459885</v>
      </c>
      <c r="G9" s="41">
        <v>50.177151405401155</v>
      </c>
    </row>
    <row r="10" spans="1:7" ht="21.75" customHeight="1">
      <c r="A10" s="37" t="s">
        <v>3</v>
      </c>
      <c r="B10" s="40">
        <v>100</v>
      </c>
      <c r="C10" s="40">
        <v>0</v>
      </c>
      <c r="D10" s="40">
        <v>92.3076923076923</v>
      </c>
      <c r="E10" s="40">
        <v>7.6923076923076925</v>
      </c>
      <c r="F10" s="40">
        <v>77.10843373493977</v>
      </c>
      <c r="G10" s="41">
        <v>22.89156626506024</v>
      </c>
    </row>
    <row r="11" spans="1:7" ht="21.75" customHeight="1">
      <c r="A11" s="37" t="s">
        <v>2</v>
      </c>
      <c r="B11" s="40">
        <v>93.27731092436974</v>
      </c>
      <c r="C11" s="40">
        <v>6.722689075630252</v>
      </c>
      <c r="D11" s="40">
        <v>84.94809688581316</v>
      </c>
      <c r="E11" s="40">
        <v>15.051903114186851</v>
      </c>
      <c r="F11" s="40">
        <v>76.6074228959749</v>
      </c>
      <c r="G11" s="41">
        <v>23.392577104025094</v>
      </c>
    </row>
    <row r="12" spans="1:7" ht="21.75" customHeight="1">
      <c r="A12" s="38" t="s">
        <v>46</v>
      </c>
      <c r="B12" s="40">
        <v>39.729119638826184</v>
      </c>
      <c r="C12" s="40">
        <v>60.270880361173816</v>
      </c>
      <c r="D12" s="40">
        <v>30.665610142630744</v>
      </c>
      <c r="E12" s="40">
        <v>69.33438985736925</v>
      </c>
      <c r="F12" s="40">
        <v>21.213564488473995</v>
      </c>
      <c r="G12" s="41">
        <v>78.78643551152601</v>
      </c>
    </row>
    <row r="13" spans="1:7" ht="21.75" customHeight="1">
      <c r="A13" s="37" t="s">
        <v>15</v>
      </c>
      <c r="B13" s="40">
        <v>82.87292817679558</v>
      </c>
      <c r="C13" s="40">
        <v>17.12707182320442</v>
      </c>
      <c r="D13" s="40">
        <v>72.5</v>
      </c>
      <c r="E13" s="40">
        <v>27.500000000000004</v>
      </c>
      <c r="F13" s="40">
        <v>72.67326732673267</v>
      </c>
      <c r="G13" s="41">
        <v>27.32673267326733</v>
      </c>
    </row>
    <row r="14" spans="1:7" ht="21.75" customHeight="1">
      <c r="A14" s="37" t="s">
        <v>17</v>
      </c>
      <c r="B14" s="40">
        <v>62.5</v>
      </c>
      <c r="C14" s="40">
        <v>37.5</v>
      </c>
      <c r="D14" s="40">
        <v>49.700598802395206</v>
      </c>
      <c r="E14" s="40">
        <v>50.29940119760479</v>
      </c>
      <c r="F14" s="40">
        <v>43.0062630480167</v>
      </c>
      <c r="G14" s="41">
        <v>56.9937369519833</v>
      </c>
    </row>
    <row r="15" spans="1:7" ht="21.75" customHeight="1" thickBot="1">
      <c r="A15" s="42" t="s">
        <v>19</v>
      </c>
      <c r="B15" s="43">
        <v>45.95864661654135</v>
      </c>
      <c r="C15" s="43">
        <v>54.04135338345865</v>
      </c>
      <c r="D15" s="43">
        <v>41.717791411042946</v>
      </c>
      <c r="E15" s="43">
        <v>58.282208588957054</v>
      </c>
      <c r="F15" s="43">
        <v>42.038216560509554</v>
      </c>
      <c r="G15" s="44">
        <v>57.961783439490446</v>
      </c>
    </row>
  </sheetData>
  <sheetProtection/>
  <mergeCells count="4">
    <mergeCell ref="A6:A8"/>
    <mergeCell ref="B6:C7"/>
    <mergeCell ref="D6:E7"/>
    <mergeCell ref="F6:G7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F1">
      <selection activeCell="Q30" sqref="Q30"/>
    </sheetView>
  </sheetViews>
  <sheetFormatPr defaultColWidth="8.8515625" defaultRowHeight="12.75"/>
  <cols>
    <col min="1" max="1" width="14.421875" style="0" customWidth="1"/>
    <col min="2" max="2" width="6.140625" style="0" customWidth="1"/>
    <col min="3" max="3" width="6.57421875" style="0" customWidth="1"/>
    <col min="4" max="4" width="7.140625" style="0" customWidth="1"/>
    <col min="5" max="5" width="6.57421875" style="0" customWidth="1"/>
    <col min="6" max="6" width="7.140625" style="0" customWidth="1"/>
    <col min="7" max="7" width="6.57421875" style="0" customWidth="1"/>
    <col min="8" max="8" width="7.140625" style="0" customWidth="1"/>
    <col min="9" max="9" width="6.57421875" style="0" customWidth="1"/>
    <col min="10" max="10" width="6.140625" style="0" customWidth="1"/>
    <col min="11" max="11" width="6.8515625" style="0" customWidth="1"/>
    <col min="12" max="12" width="6.00390625" style="0" customWidth="1"/>
    <col min="13" max="13" width="5.57421875" style="0" customWidth="1"/>
    <col min="14" max="14" width="7.140625" style="0" customWidth="1"/>
    <col min="15" max="15" width="4.57421875" style="0" customWidth="1"/>
  </cols>
  <sheetData>
    <row r="1" spans="1:14" s="1" customFormat="1" ht="29.25" customHeight="1">
      <c r="A1" s="114" t="s">
        <v>215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="1" customFormat="1" ht="40.5" customHeight="1"/>
    <row r="3" spans="1:14" s="1" customFormat="1" ht="18" customHeight="1">
      <c r="A3" s="429" t="s">
        <v>21</v>
      </c>
      <c r="B3" s="426" t="s">
        <v>78</v>
      </c>
      <c r="C3" s="426"/>
      <c r="D3" s="426" t="s">
        <v>79</v>
      </c>
      <c r="E3" s="426"/>
      <c r="F3" s="426" t="s">
        <v>80</v>
      </c>
      <c r="G3" s="426"/>
      <c r="H3" s="426" t="s">
        <v>81</v>
      </c>
      <c r="I3" s="426"/>
      <c r="J3" s="426" t="s">
        <v>82</v>
      </c>
      <c r="K3" s="426"/>
      <c r="L3" s="426" t="s">
        <v>83</v>
      </c>
      <c r="M3" s="426"/>
      <c r="N3" s="427" t="s">
        <v>34</v>
      </c>
    </row>
    <row r="4" spans="1:14" s="1" customFormat="1" ht="16.5" customHeight="1">
      <c r="A4" s="430"/>
      <c r="B4" s="341" t="s">
        <v>34</v>
      </c>
      <c r="C4" s="341" t="s">
        <v>69</v>
      </c>
      <c r="D4" s="341" t="s">
        <v>34</v>
      </c>
      <c r="E4" s="341" t="s">
        <v>69</v>
      </c>
      <c r="F4" s="341" t="s">
        <v>34</v>
      </c>
      <c r="G4" s="341" t="s">
        <v>69</v>
      </c>
      <c r="H4" s="341" t="s">
        <v>34</v>
      </c>
      <c r="I4" s="341" t="s">
        <v>69</v>
      </c>
      <c r="J4" s="341" t="s">
        <v>34</v>
      </c>
      <c r="K4" s="341" t="s">
        <v>69</v>
      </c>
      <c r="L4" s="341" t="s">
        <v>34</v>
      </c>
      <c r="M4" s="341" t="s">
        <v>69</v>
      </c>
      <c r="N4" s="428"/>
    </row>
    <row r="5" spans="1:14" s="1" customFormat="1" ht="19.5" customHeight="1">
      <c r="A5" s="115" t="s">
        <v>1</v>
      </c>
      <c r="B5" s="116">
        <v>21332</v>
      </c>
      <c r="C5" s="117">
        <v>0.201442925134094</v>
      </c>
      <c r="D5" s="116">
        <v>34739</v>
      </c>
      <c r="E5" s="117">
        <v>0.328048273778046</v>
      </c>
      <c r="F5" s="116">
        <v>26749</v>
      </c>
      <c r="G5" s="117">
        <v>0.252596887512276</v>
      </c>
      <c r="H5" s="116">
        <v>20966</v>
      </c>
      <c r="I5" s="117">
        <v>0.197986703935937</v>
      </c>
      <c r="J5" s="116">
        <v>1990</v>
      </c>
      <c r="K5" s="117">
        <v>0.0187920223615623</v>
      </c>
      <c r="L5" s="116">
        <v>120</v>
      </c>
      <c r="M5" s="117">
        <v>0.00113318727808416</v>
      </c>
      <c r="N5" s="116">
        <v>105896</v>
      </c>
    </row>
    <row r="6" spans="1:14" s="1" customFormat="1" ht="19.5" customHeight="1">
      <c r="A6" s="115" t="s">
        <v>2</v>
      </c>
      <c r="B6" s="116">
        <v>413</v>
      </c>
      <c r="C6" s="117">
        <v>0.0889702714347264</v>
      </c>
      <c r="D6" s="116">
        <v>799</v>
      </c>
      <c r="E6" s="117">
        <v>0.172124084446359</v>
      </c>
      <c r="F6" s="116">
        <v>1114</v>
      </c>
      <c r="G6" s="117">
        <v>0.239982766049117</v>
      </c>
      <c r="H6" s="116">
        <v>2179</v>
      </c>
      <c r="I6" s="117">
        <v>0.469409737182249</v>
      </c>
      <c r="J6" s="116">
        <v>129</v>
      </c>
      <c r="K6" s="117">
        <v>0.0277897457992245</v>
      </c>
      <c r="L6" s="116">
        <v>8</v>
      </c>
      <c r="M6" s="117">
        <v>0.001723395088324</v>
      </c>
      <c r="N6" s="116">
        <v>4642</v>
      </c>
    </row>
    <row r="7" spans="1:14" s="1" customFormat="1" ht="19.5" customHeight="1">
      <c r="A7" s="115" t="s">
        <v>3</v>
      </c>
      <c r="B7" s="116">
        <v>20</v>
      </c>
      <c r="C7" s="117">
        <v>0.204081632653061</v>
      </c>
      <c r="D7" s="116">
        <v>16</v>
      </c>
      <c r="E7" s="117">
        <v>0.163265306122449</v>
      </c>
      <c r="F7" s="116">
        <v>48</v>
      </c>
      <c r="G7" s="117">
        <v>0.489795918367347</v>
      </c>
      <c r="H7" s="116">
        <v>10</v>
      </c>
      <c r="I7" s="117">
        <v>0.102040816326531</v>
      </c>
      <c r="J7" s="116">
        <v>4</v>
      </c>
      <c r="K7" s="117">
        <v>0.0408163265306122</v>
      </c>
      <c r="L7" s="116">
        <v>0</v>
      </c>
      <c r="M7" s="117">
        <v>0</v>
      </c>
      <c r="N7" s="116">
        <v>98</v>
      </c>
    </row>
    <row r="8" spans="1:14" s="1" customFormat="1" ht="19.5" customHeight="1">
      <c r="A8" s="115" t="s">
        <v>4</v>
      </c>
      <c r="B8" s="116">
        <v>692</v>
      </c>
      <c r="C8" s="117">
        <v>0.241788958770091</v>
      </c>
      <c r="D8" s="116">
        <v>990</v>
      </c>
      <c r="E8" s="117">
        <v>0.345911949685535</v>
      </c>
      <c r="F8" s="116">
        <v>618</v>
      </c>
      <c r="G8" s="117">
        <v>0.215932914046122</v>
      </c>
      <c r="H8" s="116">
        <v>530</v>
      </c>
      <c r="I8" s="117">
        <v>0.185185185185185</v>
      </c>
      <c r="J8" s="116">
        <v>26</v>
      </c>
      <c r="K8" s="117">
        <v>0.00908455625436757</v>
      </c>
      <c r="L8" s="116">
        <v>6</v>
      </c>
      <c r="M8" s="117">
        <v>0.00209643605870021</v>
      </c>
      <c r="N8" s="116">
        <v>2862</v>
      </c>
    </row>
    <row r="9" spans="1:14" s="1" customFormat="1" ht="19.5" customHeight="1">
      <c r="A9" s="115" t="s">
        <v>5</v>
      </c>
      <c r="B9" s="116">
        <v>512</v>
      </c>
      <c r="C9" s="117">
        <v>0.149401809162533</v>
      </c>
      <c r="D9" s="116">
        <v>968</v>
      </c>
      <c r="E9" s="117">
        <v>0.282462795447914</v>
      </c>
      <c r="F9" s="116">
        <v>782</v>
      </c>
      <c r="G9" s="117">
        <v>0.228187919463087</v>
      </c>
      <c r="H9" s="116">
        <v>932</v>
      </c>
      <c r="I9" s="117">
        <v>0.271957980741173</v>
      </c>
      <c r="J9" s="116">
        <v>221</v>
      </c>
      <c r="K9" s="117">
        <v>0.0644878902830464</v>
      </c>
      <c r="L9" s="116">
        <v>12</v>
      </c>
      <c r="M9" s="117">
        <v>0.00350160490224686</v>
      </c>
      <c r="N9" s="116">
        <v>3427</v>
      </c>
    </row>
    <row r="10" spans="1:14" s="1" customFormat="1" ht="19.5" customHeight="1">
      <c r="A10" s="115" t="s">
        <v>6</v>
      </c>
      <c r="B10" s="116">
        <v>8</v>
      </c>
      <c r="C10" s="117">
        <v>0.037914691943128</v>
      </c>
      <c r="D10" s="116">
        <v>50</v>
      </c>
      <c r="E10" s="117">
        <v>0.23696682464455</v>
      </c>
      <c r="F10" s="116">
        <v>44</v>
      </c>
      <c r="G10" s="117">
        <v>0.208530805687204</v>
      </c>
      <c r="H10" s="116">
        <v>93</v>
      </c>
      <c r="I10" s="117">
        <v>0.440758293838863</v>
      </c>
      <c r="J10" s="116">
        <v>16</v>
      </c>
      <c r="K10" s="117">
        <v>0.0758293838862559</v>
      </c>
      <c r="L10" s="116">
        <v>0</v>
      </c>
      <c r="M10" s="117">
        <v>0</v>
      </c>
      <c r="N10" s="116">
        <v>211</v>
      </c>
    </row>
    <row r="11" spans="1:14" s="1" customFormat="1" ht="19.5" customHeight="1">
      <c r="A11" s="115" t="s">
        <v>7</v>
      </c>
      <c r="B11" s="116">
        <v>126</v>
      </c>
      <c r="C11" s="117">
        <v>0.203225806451613</v>
      </c>
      <c r="D11" s="116">
        <v>236</v>
      </c>
      <c r="E11" s="117">
        <v>0.380645161290323</v>
      </c>
      <c r="F11" s="116">
        <v>159</v>
      </c>
      <c r="G11" s="117">
        <v>0.256451612903226</v>
      </c>
      <c r="H11" s="116">
        <v>92</v>
      </c>
      <c r="I11" s="117">
        <v>0.148387096774194</v>
      </c>
      <c r="J11" s="116">
        <v>7</v>
      </c>
      <c r="K11" s="117">
        <v>0.0112903225806452</v>
      </c>
      <c r="L11" s="116">
        <v>0</v>
      </c>
      <c r="M11" s="117">
        <v>0</v>
      </c>
      <c r="N11" s="116">
        <v>620</v>
      </c>
    </row>
    <row r="12" spans="1:14" s="1" customFormat="1" ht="19.5" customHeight="1">
      <c r="A12" s="115" t="s">
        <v>8</v>
      </c>
      <c r="B12" s="116">
        <v>708</v>
      </c>
      <c r="C12" s="117">
        <v>0.139287822152272</v>
      </c>
      <c r="D12" s="116">
        <v>959</v>
      </c>
      <c r="E12" s="117">
        <v>0.188668109384222</v>
      </c>
      <c r="F12" s="116">
        <v>1335</v>
      </c>
      <c r="G12" s="117">
        <v>0.262640173126107</v>
      </c>
      <c r="H12" s="116">
        <v>1859</v>
      </c>
      <c r="I12" s="117">
        <v>0.365728900255755</v>
      </c>
      <c r="J12" s="116">
        <v>215</v>
      </c>
      <c r="K12" s="117">
        <v>0.0422978555970883</v>
      </c>
      <c r="L12" s="116">
        <v>7</v>
      </c>
      <c r="M12" s="117">
        <v>0.00137713948455636</v>
      </c>
      <c r="N12" s="116">
        <v>5083</v>
      </c>
    </row>
    <row r="13" spans="1:14" s="1" customFormat="1" ht="18">
      <c r="A13" s="115" t="s">
        <v>9</v>
      </c>
      <c r="B13" s="116">
        <v>66</v>
      </c>
      <c r="C13" s="117">
        <v>0.159806295399516</v>
      </c>
      <c r="D13" s="116">
        <v>87</v>
      </c>
      <c r="E13" s="117">
        <v>0.210653753026634</v>
      </c>
      <c r="F13" s="116">
        <v>67</v>
      </c>
      <c r="G13" s="117">
        <v>0.162227602905569</v>
      </c>
      <c r="H13" s="116">
        <v>132</v>
      </c>
      <c r="I13" s="117">
        <v>0.319612590799031</v>
      </c>
      <c r="J13" s="116">
        <v>53</v>
      </c>
      <c r="K13" s="117">
        <v>0.128329297820823</v>
      </c>
      <c r="L13" s="116">
        <v>8</v>
      </c>
      <c r="M13" s="117">
        <v>0.0193704600484262</v>
      </c>
      <c r="N13" s="116">
        <v>413</v>
      </c>
    </row>
    <row r="14" spans="1:14" s="1" customFormat="1" ht="18">
      <c r="A14" s="115" t="s">
        <v>10</v>
      </c>
      <c r="B14" s="116">
        <v>34640</v>
      </c>
      <c r="C14" s="117">
        <v>0.130229970186961</v>
      </c>
      <c r="D14" s="116">
        <v>72097</v>
      </c>
      <c r="E14" s="117">
        <v>0.271050524265859</v>
      </c>
      <c r="F14" s="116">
        <v>71840</v>
      </c>
      <c r="G14" s="117">
        <v>0.270084326161411</v>
      </c>
      <c r="H14" s="116">
        <v>68311</v>
      </c>
      <c r="I14" s="117">
        <v>0.25681695997233</v>
      </c>
      <c r="J14" s="116">
        <v>17586</v>
      </c>
      <c r="K14" s="117">
        <v>0.0661150189292119</v>
      </c>
      <c r="L14" s="116">
        <v>1517</v>
      </c>
      <c r="M14" s="117">
        <v>0.00570320048422691</v>
      </c>
      <c r="N14" s="116">
        <v>265991</v>
      </c>
    </row>
    <row r="15" spans="1:14" s="1" customFormat="1" ht="18">
      <c r="A15" s="115" t="s">
        <v>11</v>
      </c>
      <c r="B15" s="116">
        <v>4898</v>
      </c>
      <c r="C15" s="117">
        <v>0.142449976733364</v>
      </c>
      <c r="D15" s="116">
        <v>10242</v>
      </c>
      <c r="E15" s="117">
        <v>0.29787110283853</v>
      </c>
      <c r="F15" s="116">
        <v>8215</v>
      </c>
      <c r="G15" s="117">
        <v>0.238919264774314</v>
      </c>
      <c r="H15" s="116">
        <v>7887</v>
      </c>
      <c r="I15" s="117">
        <v>0.229379944160074</v>
      </c>
      <c r="J15" s="116">
        <v>2819</v>
      </c>
      <c r="K15" s="117">
        <v>0.0819858073522569</v>
      </c>
      <c r="L15" s="116">
        <v>323</v>
      </c>
      <c r="M15" s="117">
        <v>0.00939390414146114</v>
      </c>
      <c r="N15" s="116">
        <v>34384</v>
      </c>
    </row>
    <row r="16" spans="1:14" s="1" customFormat="1" ht="18">
      <c r="A16" s="115" t="s">
        <v>12</v>
      </c>
      <c r="B16" s="116">
        <v>1088</v>
      </c>
      <c r="C16" s="117">
        <v>0.117799913382417</v>
      </c>
      <c r="D16" s="116">
        <v>1436</v>
      </c>
      <c r="E16" s="117">
        <v>0.155478562148116</v>
      </c>
      <c r="F16" s="116">
        <v>2069</v>
      </c>
      <c r="G16" s="117">
        <v>0.224014724989173</v>
      </c>
      <c r="H16" s="116">
        <v>3767</v>
      </c>
      <c r="I16" s="117">
        <v>0.407860545690775</v>
      </c>
      <c r="J16" s="116">
        <v>757</v>
      </c>
      <c r="K16" s="117">
        <v>0.0819618882633174</v>
      </c>
      <c r="L16" s="116">
        <v>119</v>
      </c>
      <c r="M16" s="117">
        <v>0.0128843655262018</v>
      </c>
      <c r="N16" s="116">
        <v>9236</v>
      </c>
    </row>
    <row r="17" spans="1:14" s="1" customFormat="1" ht="18">
      <c r="A17" s="115" t="s">
        <v>13</v>
      </c>
      <c r="B17" s="116">
        <v>2352</v>
      </c>
      <c r="C17" s="117">
        <v>0.121149685793757</v>
      </c>
      <c r="D17" s="116">
        <v>5540</v>
      </c>
      <c r="E17" s="117">
        <v>0.285361079633254</v>
      </c>
      <c r="F17" s="116">
        <v>5485</v>
      </c>
      <c r="G17" s="117">
        <v>0.282528072524982</v>
      </c>
      <c r="H17" s="116">
        <v>4925</v>
      </c>
      <c r="I17" s="117">
        <v>0.253682909240754</v>
      </c>
      <c r="J17" s="116">
        <v>1056</v>
      </c>
      <c r="K17" s="117">
        <v>0.0543937364788297</v>
      </c>
      <c r="L17" s="116">
        <v>56</v>
      </c>
      <c r="M17" s="117">
        <v>0.00288451632842279</v>
      </c>
      <c r="N17" s="116">
        <v>19414</v>
      </c>
    </row>
    <row r="18" spans="1:14" s="1" customFormat="1" ht="18">
      <c r="A18" s="115" t="s">
        <v>14</v>
      </c>
      <c r="B18" s="116">
        <v>125</v>
      </c>
      <c r="C18" s="117">
        <v>0.48828125</v>
      </c>
      <c r="D18" s="116">
        <v>72</v>
      </c>
      <c r="E18" s="117">
        <v>0.28125</v>
      </c>
      <c r="F18" s="116">
        <v>44</v>
      </c>
      <c r="G18" s="117">
        <v>0.171875</v>
      </c>
      <c r="H18" s="116">
        <v>13</v>
      </c>
      <c r="I18" s="117">
        <v>0.05078125</v>
      </c>
      <c r="J18" s="116">
        <v>1</v>
      </c>
      <c r="K18" s="117">
        <v>0.00390625</v>
      </c>
      <c r="L18" s="116">
        <v>1</v>
      </c>
      <c r="M18" s="117">
        <v>0.00390625</v>
      </c>
      <c r="N18" s="116">
        <v>256</v>
      </c>
    </row>
    <row r="19" spans="1:14" s="1" customFormat="1" ht="18">
      <c r="A19" s="115" t="s">
        <v>15</v>
      </c>
      <c r="B19" s="116">
        <v>188</v>
      </c>
      <c r="C19" s="117">
        <v>0.169828364950316</v>
      </c>
      <c r="D19" s="116">
        <v>319</v>
      </c>
      <c r="E19" s="117">
        <v>0.288166214995483</v>
      </c>
      <c r="F19" s="116">
        <v>341</v>
      </c>
      <c r="G19" s="117">
        <v>0.308039747064137</v>
      </c>
      <c r="H19" s="116">
        <v>241</v>
      </c>
      <c r="I19" s="117">
        <v>0.217705510388437</v>
      </c>
      <c r="J19" s="116">
        <v>15</v>
      </c>
      <c r="K19" s="117">
        <v>0.013550135501355</v>
      </c>
      <c r="L19" s="116">
        <v>3</v>
      </c>
      <c r="M19" s="117">
        <v>0.002710027100271</v>
      </c>
      <c r="N19" s="116">
        <v>1107</v>
      </c>
    </row>
    <row r="20" spans="1:14" s="1" customFormat="1" ht="18">
      <c r="A20" s="115" t="s">
        <v>16</v>
      </c>
      <c r="B20" s="116">
        <v>17258</v>
      </c>
      <c r="C20" s="117">
        <v>0.156899467243668</v>
      </c>
      <c r="D20" s="116">
        <v>33978</v>
      </c>
      <c r="E20" s="117">
        <v>0.308907758605015</v>
      </c>
      <c r="F20" s="116">
        <v>25000</v>
      </c>
      <c r="G20" s="117">
        <v>0.227285124643162</v>
      </c>
      <c r="H20" s="116">
        <v>26087</v>
      </c>
      <c r="I20" s="117">
        <v>0.237167481862647</v>
      </c>
      <c r="J20" s="116">
        <v>7100</v>
      </c>
      <c r="K20" s="117">
        <v>0.0645489753986581</v>
      </c>
      <c r="L20" s="116">
        <v>571</v>
      </c>
      <c r="M20" s="117">
        <v>0.00519119224684983</v>
      </c>
      <c r="N20" s="116">
        <v>109994</v>
      </c>
    </row>
    <row r="21" spans="1:14" s="1" customFormat="1" ht="9">
      <c r="A21" s="115" t="s">
        <v>17</v>
      </c>
      <c r="B21" s="116">
        <v>65</v>
      </c>
      <c r="C21" s="117">
        <v>0.0783132530120482</v>
      </c>
      <c r="D21" s="116">
        <v>178</v>
      </c>
      <c r="E21" s="117">
        <v>0.214457831325301</v>
      </c>
      <c r="F21" s="116">
        <v>273</v>
      </c>
      <c r="G21" s="117">
        <v>0.328915662650602</v>
      </c>
      <c r="H21" s="116">
        <v>251</v>
      </c>
      <c r="I21" s="117">
        <v>0.302409638554217</v>
      </c>
      <c r="J21" s="116">
        <v>57</v>
      </c>
      <c r="K21" s="117">
        <v>0.0686746987951807</v>
      </c>
      <c r="L21" s="116">
        <v>6</v>
      </c>
      <c r="M21" s="117">
        <v>0.0072289156626506</v>
      </c>
      <c r="N21" s="116">
        <v>830</v>
      </c>
    </row>
    <row r="22" spans="1:14" s="1" customFormat="1" ht="28.5" customHeight="1">
      <c r="A22" s="115" t="s">
        <v>18</v>
      </c>
      <c r="B22" s="116">
        <v>5651</v>
      </c>
      <c r="C22" s="117">
        <v>0.0891198410320302</v>
      </c>
      <c r="D22" s="116">
        <v>13624</v>
      </c>
      <c r="E22" s="117">
        <v>0.214859089403712</v>
      </c>
      <c r="F22" s="116">
        <v>15460</v>
      </c>
      <c r="G22" s="117">
        <v>0.243813969625763</v>
      </c>
      <c r="H22" s="116">
        <v>21370</v>
      </c>
      <c r="I22" s="117">
        <v>0.337018404327461</v>
      </c>
      <c r="J22" s="116">
        <v>6743</v>
      </c>
      <c r="K22" s="117">
        <v>0.10634137109874</v>
      </c>
      <c r="L22" s="116">
        <v>561</v>
      </c>
      <c r="M22" s="117">
        <v>0.00884732451229321</v>
      </c>
      <c r="N22" s="116">
        <v>63409</v>
      </c>
    </row>
    <row r="23" spans="1:14" s="1" customFormat="1" ht="21" customHeight="1">
      <c r="A23" s="115" t="s">
        <v>19</v>
      </c>
      <c r="B23" s="116">
        <v>256</v>
      </c>
      <c r="C23" s="117">
        <v>0.117377349839523</v>
      </c>
      <c r="D23" s="116">
        <v>470</v>
      </c>
      <c r="E23" s="117">
        <v>0.215497478221</v>
      </c>
      <c r="F23" s="116">
        <v>741</v>
      </c>
      <c r="G23" s="117">
        <v>0.339752407152682</v>
      </c>
      <c r="H23" s="116">
        <v>616</v>
      </c>
      <c r="I23" s="117">
        <v>0.282439248051353</v>
      </c>
      <c r="J23" s="116">
        <v>77</v>
      </c>
      <c r="K23" s="117">
        <v>0.0353049060064191</v>
      </c>
      <c r="L23" s="116">
        <v>21</v>
      </c>
      <c r="M23" s="117">
        <v>0.00962861072902338</v>
      </c>
      <c r="N23" s="116">
        <v>2181</v>
      </c>
    </row>
    <row r="24" spans="1:14" s="1" customFormat="1" ht="9">
      <c r="A24" s="115" t="s">
        <v>20</v>
      </c>
      <c r="B24" s="116">
        <v>329</v>
      </c>
      <c r="C24" s="117">
        <v>0.448840381991814</v>
      </c>
      <c r="D24" s="116">
        <v>97</v>
      </c>
      <c r="E24" s="117">
        <v>0.132332878581173</v>
      </c>
      <c r="F24" s="116">
        <v>78</v>
      </c>
      <c r="G24" s="117">
        <v>0.106412005457026</v>
      </c>
      <c r="H24" s="116">
        <v>124</v>
      </c>
      <c r="I24" s="117">
        <v>0.169167803547067</v>
      </c>
      <c r="J24" s="116">
        <v>83</v>
      </c>
      <c r="K24" s="117">
        <v>0.113233287858117</v>
      </c>
      <c r="L24" s="116">
        <v>22</v>
      </c>
      <c r="M24" s="117">
        <v>0.0300136425648022</v>
      </c>
      <c r="N24" s="116">
        <v>733</v>
      </c>
    </row>
    <row r="25" spans="1:14" s="1" customFormat="1" ht="18" customHeight="1">
      <c r="A25" s="118" t="s">
        <v>0</v>
      </c>
      <c r="B25" s="119">
        <v>90727</v>
      </c>
      <c r="C25" s="120">
        <v>0.143831435968084</v>
      </c>
      <c r="D25" s="119">
        <v>176897</v>
      </c>
      <c r="E25" s="120">
        <v>0.280438563255108</v>
      </c>
      <c r="F25" s="119">
        <v>160462</v>
      </c>
      <c r="G25" s="120">
        <v>0.25438380943171</v>
      </c>
      <c r="H25" s="119">
        <v>160385</v>
      </c>
      <c r="I25" s="120">
        <v>0.254261739699772</v>
      </c>
      <c r="J25" s="119">
        <v>38955</v>
      </c>
      <c r="K25" s="120">
        <v>0.0617561871122899</v>
      </c>
      <c r="L25" s="119">
        <v>3361</v>
      </c>
      <c r="M25" s="120">
        <v>0.00532826453303572</v>
      </c>
      <c r="N25" s="119">
        <v>630787</v>
      </c>
    </row>
    <row r="26" ht="12">
      <c r="A26" s="89" t="s">
        <v>84</v>
      </c>
    </row>
    <row r="27" ht="12">
      <c r="A27" s="61" t="s">
        <v>210</v>
      </c>
    </row>
  </sheetData>
  <sheetProtection/>
  <mergeCells count="8">
    <mergeCell ref="L3:M3"/>
    <mergeCell ref="N3:N4"/>
    <mergeCell ref="A3:A4"/>
    <mergeCell ref="B3:C3"/>
    <mergeCell ref="D3:E3"/>
    <mergeCell ref="F3:G3"/>
    <mergeCell ref="H3:I3"/>
    <mergeCell ref="J3:K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/>
  <headerFooter alignWithMargins="0">
    <oddFooter>&amp;RFonte: Tab.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16" sqref="E16"/>
    </sheetView>
  </sheetViews>
  <sheetFormatPr defaultColWidth="8.8515625" defaultRowHeight="12.75"/>
  <cols>
    <col min="1" max="1" width="32.8515625" style="0" customWidth="1"/>
    <col min="2" max="2" width="12.421875" style="0" bestFit="1" customWidth="1"/>
    <col min="3" max="3" width="15.8515625" style="0" bestFit="1" customWidth="1"/>
    <col min="4" max="4" width="12.421875" style="0" bestFit="1" customWidth="1"/>
    <col min="5" max="5" width="15.8515625" style="0" bestFit="1" customWidth="1"/>
    <col min="6" max="6" width="12.421875" style="0" bestFit="1" customWidth="1"/>
    <col min="7" max="7" width="15.8515625" style="0" bestFit="1" customWidth="1"/>
    <col min="8" max="8" width="12.421875" style="0" bestFit="1" customWidth="1"/>
    <col min="9" max="9" width="15.8515625" style="0" bestFit="1" customWidth="1"/>
  </cols>
  <sheetData>
    <row r="1" spans="2:10" s="344" customFormat="1" ht="56.25" customHeight="1">
      <c r="B1" s="431" t="s">
        <v>216</v>
      </c>
      <c r="C1" s="431"/>
      <c r="D1" s="431"/>
      <c r="E1" s="431"/>
      <c r="F1" s="431"/>
      <c r="G1" s="431"/>
      <c r="H1" s="431"/>
      <c r="I1" s="431"/>
      <c r="J1" s="431"/>
    </row>
    <row r="2" ht="22.5" customHeight="1">
      <c r="A2" s="324" t="s">
        <v>201</v>
      </c>
    </row>
    <row r="3" ht="22.5" customHeight="1"/>
    <row r="4" spans="1:11" ht="30.75" customHeight="1">
      <c r="A4" s="432" t="s">
        <v>21</v>
      </c>
      <c r="B4" s="432" t="s">
        <v>202</v>
      </c>
      <c r="C4" s="432"/>
      <c r="D4" s="432" t="s">
        <v>203</v>
      </c>
      <c r="E4" s="432"/>
      <c r="F4" s="432" t="s">
        <v>204</v>
      </c>
      <c r="G4" s="432"/>
      <c r="H4" s="432" t="s">
        <v>73</v>
      </c>
      <c r="I4" s="432"/>
      <c r="J4" s="432" t="s">
        <v>0</v>
      </c>
      <c r="K4" s="432"/>
    </row>
    <row r="5" spans="1:11" ht="22.5" customHeight="1">
      <c r="A5" s="432"/>
      <c r="B5" s="325" t="s">
        <v>205</v>
      </c>
      <c r="C5" s="325" t="s">
        <v>206</v>
      </c>
      <c r="D5" s="325" t="s">
        <v>205</v>
      </c>
      <c r="E5" s="325" t="s">
        <v>206</v>
      </c>
      <c r="F5" s="325" t="s">
        <v>205</v>
      </c>
      <c r="G5" s="325" t="s">
        <v>206</v>
      </c>
      <c r="H5" s="325" t="s">
        <v>205</v>
      </c>
      <c r="I5" s="325" t="s">
        <v>206</v>
      </c>
      <c r="J5" s="325" t="s">
        <v>205</v>
      </c>
      <c r="K5" s="325" t="s">
        <v>206</v>
      </c>
    </row>
    <row r="6" spans="1:11" ht="20.25" customHeight="1">
      <c r="A6" s="326" t="s">
        <v>1</v>
      </c>
      <c r="B6" s="327">
        <v>0.0180003412386965</v>
      </c>
      <c r="C6" s="328">
        <v>14.8554640846272</v>
      </c>
      <c r="D6" s="327">
        <v>0.0133447390932421</v>
      </c>
      <c r="E6" s="328">
        <v>14.7529084687767</v>
      </c>
      <c r="F6" s="327">
        <v>0.0187199595244118</v>
      </c>
      <c r="G6" s="328">
        <v>15.3282317227422</v>
      </c>
      <c r="H6" s="327">
        <v>0.0218234070259995</v>
      </c>
      <c r="I6" s="328">
        <v>15.7465536080468</v>
      </c>
      <c r="J6" s="327">
        <v>0.0199252096396464</v>
      </c>
      <c r="K6" s="328">
        <v>15.4239725768679</v>
      </c>
    </row>
    <row r="7" spans="1:11" ht="20.25" customHeight="1">
      <c r="A7" s="326" t="s">
        <v>2</v>
      </c>
      <c r="B7" s="327">
        <v>0</v>
      </c>
      <c r="C7" s="328">
        <v>28</v>
      </c>
      <c r="D7" s="329"/>
      <c r="E7" s="330"/>
      <c r="F7" s="327">
        <v>0</v>
      </c>
      <c r="G7" s="328">
        <v>20.5</v>
      </c>
      <c r="H7" s="327">
        <v>0.0295449644166487</v>
      </c>
      <c r="I7" s="328">
        <v>21.8295233987492</v>
      </c>
      <c r="J7" s="327">
        <v>0.0295131408875485</v>
      </c>
      <c r="K7" s="328">
        <v>21.829707022835</v>
      </c>
    </row>
    <row r="8" spans="1:11" ht="20.25" customHeight="1">
      <c r="A8" s="326" t="s">
        <v>3</v>
      </c>
      <c r="B8" s="327">
        <v>0</v>
      </c>
      <c r="C8" s="328">
        <v>18.7916666666667</v>
      </c>
      <c r="D8" s="327">
        <v>0</v>
      </c>
      <c r="E8" s="328">
        <v>8.25</v>
      </c>
      <c r="F8" s="327">
        <v>0.1875</v>
      </c>
      <c r="G8" s="328">
        <v>21.375</v>
      </c>
      <c r="H8" s="327">
        <v>0.0208333333333333</v>
      </c>
      <c r="I8" s="328">
        <v>15.3854166666667</v>
      </c>
      <c r="J8" s="327">
        <v>0.0408163265306122</v>
      </c>
      <c r="K8" s="328">
        <v>16.469387755102</v>
      </c>
    </row>
    <row r="9" spans="1:11" ht="20.25" customHeight="1">
      <c r="A9" s="326" t="s">
        <v>4</v>
      </c>
      <c r="B9" s="327">
        <v>0.01</v>
      </c>
      <c r="C9" s="328">
        <v>15.79875</v>
      </c>
      <c r="D9" s="327">
        <v>0.0111940298507463</v>
      </c>
      <c r="E9" s="328">
        <v>12.6641791044776</v>
      </c>
      <c r="F9" s="327">
        <v>0.0303030303030303</v>
      </c>
      <c r="G9" s="328">
        <v>13.6818181818182</v>
      </c>
      <c r="H9" s="327">
        <v>0.0105011933174224</v>
      </c>
      <c r="I9" s="328">
        <v>14.2076372315036</v>
      </c>
      <c r="J9" s="327">
        <v>0.0111809923130678</v>
      </c>
      <c r="K9" s="328">
        <v>14.2672955974843</v>
      </c>
    </row>
    <row r="10" spans="1:11" ht="20.25" customHeight="1">
      <c r="A10" s="326" t="s">
        <v>5</v>
      </c>
      <c r="B10" s="327">
        <v>0.0716145833333333</v>
      </c>
      <c r="C10" s="328">
        <v>18.3977864583333</v>
      </c>
      <c r="D10" s="327">
        <v>0.040590405904059</v>
      </c>
      <c r="E10" s="328">
        <v>16.7693726937269</v>
      </c>
      <c r="F10" s="327">
        <v>0.0573951434878587</v>
      </c>
      <c r="G10" s="328">
        <v>19.7406181015453</v>
      </c>
      <c r="H10" s="327">
        <v>0.078125</v>
      </c>
      <c r="I10" s="328">
        <v>18.7259615384615</v>
      </c>
      <c r="J10" s="327">
        <v>0.0679894951852933</v>
      </c>
      <c r="K10" s="328">
        <v>18.4770936679311</v>
      </c>
    </row>
    <row r="11" spans="1:11" ht="20.25" customHeight="1">
      <c r="A11" s="326" t="s">
        <v>6</v>
      </c>
      <c r="B11" s="327">
        <v>0.0740740740740741</v>
      </c>
      <c r="C11" s="328">
        <v>21.2777777777778</v>
      </c>
      <c r="D11" s="327">
        <v>0.0555555555555556</v>
      </c>
      <c r="E11" s="328">
        <v>20.7777777777778</v>
      </c>
      <c r="F11" s="327">
        <v>0</v>
      </c>
      <c r="G11" s="328">
        <v>20.78125</v>
      </c>
      <c r="H11" s="327">
        <v>0.0866666666666667</v>
      </c>
      <c r="I11" s="328">
        <v>22.9866666666667</v>
      </c>
      <c r="J11" s="327">
        <v>0.0758293838862559</v>
      </c>
      <c r="K11" s="328">
        <v>22.4123222748815</v>
      </c>
    </row>
    <row r="12" spans="1:11" ht="20.25" customHeight="1">
      <c r="A12" s="326" t="s">
        <v>7</v>
      </c>
      <c r="B12" s="327">
        <v>0</v>
      </c>
      <c r="C12" s="328">
        <v>14.762987012987</v>
      </c>
      <c r="D12" s="327">
        <v>0.00847457627118644</v>
      </c>
      <c r="E12" s="328">
        <v>13.7966101694915</v>
      </c>
      <c r="F12" s="327">
        <v>0.0144927536231884</v>
      </c>
      <c r="G12" s="328">
        <v>16.0652173913043</v>
      </c>
      <c r="H12" s="327">
        <v>0.017921146953405</v>
      </c>
      <c r="I12" s="328">
        <v>13.2150537634409</v>
      </c>
      <c r="J12" s="327">
        <v>0.0112903225806452</v>
      </c>
      <c r="K12" s="328">
        <v>14.0274193548387</v>
      </c>
    </row>
    <row r="13" spans="1:11" ht="20.25" customHeight="1">
      <c r="A13" s="326" t="s">
        <v>8</v>
      </c>
      <c r="B13" s="327">
        <v>0.0191518467852257</v>
      </c>
      <c r="C13" s="328">
        <v>19.0403556771546</v>
      </c>
      <c r="D13" s="327">
        <v>0.0405405405405405</v>
      </c>
      <c r="E13" s="328">
        <v>17.0945945945946</v>
      </c>
      <c r="F13" s="327">
        <v>0</v>
      </c>
      <c r="G13" s="328">
        <v>15.5283018867925</v>
      </c>
      <c r="H13" s="327">
        <v>0.0485207100591716</v>
      </c>
      <c r="I13" s="328">
        <v>20.6992899408284</v>
      </c>
      <c r="J13" s="327">
        <v>0.0436749950816447</v>
      </c>
      <c r="K13" s="328">
        <v>20.3543183159551</v>
      </c>
    </row>
    <row r="14" spans="1:11" ht="20.25" customHeight="1">
      <c r="A14" s="326" t="s">
        <v>9</v>
      </c>
      <c r="B14" s="327">
        <v>0.173913043478261</v>
      </c>
      <c r="C14" s="328">
        <v>21.5144927536232</v>
      </c>
      <c r="D14" s="327">
        <v>0.0961538461538462</v>
      </c>
      <c r="E14" s="328">
        <v>20.5096153846154</v>
      </c>
      <c r="F14" s="327">
        <v>0.125</v>
      </c>
      <c r="G14" s="328">
        <v>17.2083333333333</v>
      </c>
      <c r="H14" s="327">
        <v>0.152985074626866</v>
      </c>
      <c r="I14" s="328">
        <v>21.589552238806</v>
      </c>
      <c r="J14" s="327">
        <v>0.147699757869249</v>
      </c>
      <c r="K14" s="328">
        <v>21.1864406779661</v>
      </c>
    </row>
    <row r="15" spans="1:11" ht="20.25" customHeight="1">
      <c r="A15" s="326" t="s">
        <v>10</v>
      </c>
      <c r="B15" s="327">
        <v>0.0664272287862513</v>
      </c>
      <c r="C15" s="328">
        <v>19.0057481874329</v>
      </c>
      <c r="D15" s="327">
        <v>0.0543583045682122</v>
      </c>
      <c r="E15" s="328">
        <v>17.2326243119694</v>
      </c>
      <c r="F15" s="327">
        <v>0.0766858115294618</v>
      </c>
      <c r="G15" s="328">
        <v>17.8295043607743</v>
      </c>
      <c r="H15" s="327">
        <v>0.0768950791031738</v>
      </c>
      <c r="I15" s="328">
        <v>19.429886926138</v>
      </c>
      <c r="J15" s="327">
        <v>0.0718182194134388</v>
      </c>
      <c r="K15" s="328">
        <v>19.0126696016031</v>
      </c>
    </row>
    <row r="16" spans="1:11" ht="20.25" customHeight="1">
      <c r="A16" s="326" t="s">
        <v>11</v>
      </c>
      <c r="B16" s="327">
        <v>0.0850878285785474</v>
      </c>
      <c r="C16" s="328">
        <v>19.1722312196337</v>
      </c>
      <c r="D16" s="327">
        <v>0.0746693794506612</v>
      </c>
      <c r="E16" s="328">
        <v>17.7453713123093</v>
      </c>
      <c r="F16" s="327">
        <v>0.0910586944596818</v>
      </c>
      <c r="G16" s="328">
        <v>18.0466264399342</v>
      </c>
      <c r="H16" s="327">
        <v>0.0981701411896631</v>
      </c>
      <c r="I16" s="328">
        <v>18.5447270503084</v>
      </c>
      <c r="J16" s="327">
        <v>0.091379711493718</v>
      </c>
      <c r="K16" s="328">
        <v>18.5505467659376</v>
      </c>
    </row>
    <row r="17" spans="1:11" ht="20.25" customHeight="1">
      <c r="A17" s="326" t="s">
        <v>12</v>
      </c>
      <c r="B17" s="327">
        <v>0.106235565819861</v>
      </c>
      <c r="C17" s="328">
        <v>19.161662817552</v>
      </c>
      <c r="D17" s="327">
        <v>0.151515151515152</v>
      </c>
      <c r="E17" s="328">
        <v>26.2121212121212</v>
      </c>
      <c r="F17" s="327">
        <v>0.0882352941176471</v>
      </c>
      <c r="G17" s="328">
        <v>21.0294117647059</v>
      </c>
      <c r="H17" s="327">
        <v>0.0938756750545789</v>
      </c>
      <c r="I17" s="328">
        <v>22.3232218775135</v>
      </c>
      <c r="J17" s="327">
        <v>0.0948462537895193</v>
      </c>
      <c r="K17" s="328">
        <v>22.1980294499783</v>
      </c>
    </row>
    <row r="18" spans="1:11" ht="20.25" customHeight="1">
      <c r="A18" s="326" t="s">
        <v>13</v>
      </c>
      <c r="B18" s="327">
        <v>0.0512750949538795</v>
      </c>
      <c r="C18" s="328">
        <v>19.4225447639718</v>
      </c>
      <c r="D18" s="327">
        <v>0.0575313807531381</v>
      </c>
      <c r="E18" s="328">
        <v>19.553870292887</v>
      </c>
      <c r="F18" s="327">
        <v>0.0523415977961433</v>
      </c>
      <c r="G18" s="328">
        <v>15.2920110192837</v>
      </c>
      <c r="H18" s="327">
        <v>0.0589215073912138</v>
      </c>
      <c r="I18" s="328">
        <v>18.49177597335</v>
      </c>
      <c r="J18" s="327">
        <v>0.0572782528072525</v>
      </c>
      <c r="K18" s="328">
        <v>18.66096631297</v>
      </c>
    </row>
    <row r="19" spans="1:11" ht="20.25" customHeight="1">
      <c r="A19" s="326" t="s">
        <v>14</v>
      </c>
      <c r="B19" s="327">
        <v>0.0147058823529412</v>
      </c>
      <c r="C19" s="328">
        <v>7.33088235294118</v>
      </c>
      <c r="D19" s="327">
        <v>0</v>
      </c>
      <c r="E19" s="328">
        <v>6.07575757575758</v>
      </c>
      <c r="F19" s="327">
        <v>0.0666666666666667</v>
      </c>
      <c r="G19" s="328">
        <v>5.76666666666667</v>
      </c>
      <c r="H19" s="327">
        <v>0</v>
      </c>
      <c r="I19" s="328">
        <v>11.0571428571429</v>
      </c>
      <c r="J19" s="327">
        <v>0.0078125</v>
      </c>
      <c r="K19" s="328">
        <v>9.115234375</v>
      </c>
    </row>
    <row r="20" spans="1:11" ht="20.25" customHeight="1">
      <c r="A20" s="326" t="s">
        <v>15</v>
      </c>
      <c r="B20" s="327">
        <v>0.0306122448979592</v>
      </c>
      <c r="C20" s="328">
        <v>16.5229591836735</v>
      </c>
      <c r="D20" s="327">
        <v>0.018018018018018</v>
      </c>
      <c r="E20" s="328">
        <v>14.1306306306306</v>
      </c>
      <c r="F20" s="327">
        <v>0</v>
      </c>
      <c r="G20" s="328">
        <v>14.5108695652174</v>
      </c>
      <c r="H20" s="327">
        <v>0.013262599469496</v>
      </c>
      <c r="I20" s="328">
        <v>16.6531830238727</v>
      </c>
      <c r="J20" s="327">
        <v>0.016260162601626</v>
      </c>
      <c r="K20" s="328">
        <v>16.2881662149955</v>
      </c>
    </row>
    <row r="21" spans="1:11" ht="20.25" customHeight="1">
      <c r="A21" s="326" t="s">
        <v>16</v>
      </c>
      <c r="B21" s="327">
        <v>0.0835923716710073</v>
      </c>
      <c r="C21" s="328">
        <v>19.1302612786692</v>
      </c>
      <c r="D21" s="327">
        <v>0.0501640131210497</v>
      </c>
      <c r="E21" s="328">
        <v>17.1719737579006</v>
      </c>
      <c r="F21" s="327">
        <v>0.0936128717698684</v>
      </c>
      <c r="G21" s="328">
        <v>18.3025353486104</v>
      </c>
      <c r="H21" s="327">
        <v>0.0671102361073189</v>
      </c>
      <c r="I21" s="328">
        <v>17.4820225042034</v>
      </c>
      <c r="J21" s="327">
        <v>0.0697401676455079</v>
      </c>
      <c r="K21" s="328">
        <v>17.8341182246304</v>
      </c>
    </row>
    <row r="22" spans="1:11" ht="20.25" customHeight="1">
      <c r="A22" s="326" t="s">
        <v>17</v>
      </c>
      <c r="B22" s="327">
        <v>0.140845070422535</v>
      </c>
      <c r="C22" s="328">
        <v>18.7464788732394</v>
      </c>
      <c r="D22" s="327">
        <v>0.024390243902439</v>
      </c>
      <c r="E22" s="328">
        <v>17.2073170731707</v>
      </c>
      <c r="F22" s="327">
        <v>0.0444444444444444</v>
      </c>
      <c r="G22" s="328">
        <v>18.3</v>
      </c>
      <c r="H22" s="327">
        <v>0.0742942050520059</v>
      </c>
      <c r="I22" s="328">
        <v>21.6797919762259</v>
      </c>
      <c r="J22" s="327">
        <v>0.0759036144578313</v>
      </c>
      <c r="K22" s="328">
        <v>21.0246987951807</v>
      </c>
    </row>
    <row r="23" spans="1:11" ht="20.25" customHeight="1">
      <c r="A23" s="326" t="s">
        <v>18</v>
      </c>
      <c r="B23" s="327">
        <v>0.0982516621521793</v>
      </c>
      <c r="C23" s="328">
        <v>21.2952064351966</v>
      </c>
      <c r="D23" s="327">
        <v>0.0914306202940122</v>
      </c>
      <c r="E23" s="328">
        <v>20.9057009680889</v>
      </c>
      <c r="F23" s="327">
        <v>0.111801242236025</v>
      </c>
      <c r="G23" s="328">
        <v>20.1805678793256</v>
      </c>
      <c r="H23" s="327">
        <v>0.123173710651242</v>
      </c>
      <c r="I23" s="328">
        <v>22.1648384569295</v>
      </c>
      <c r="J23" s="327">
        <v>0.115188695611033</v>
      </c>
      <c r="K23" s="328">
        <v>21.8164535002918</v>
      </c>
    </row>
    <row r="24" spans="1:11" ht="20.25" customHeight="1">
      <c r="A24" s="326" t="s">
        <v>19</v>
      </c>
      <c r="B24" s="327">
        <v>0.0483460559796438</v>
      </c>
      <c r="C24" s="328">
        <v>18.6208651399491</v>
      </c>
      <c r="D24" s="327">
        <v>0.021978021978022</v>
      </c>
      <c r="E24" s="328">
        <v>18.4862637362637</v>
      </c>
      <c r="F24" s="327">
        <v>0.0425531914893617</v>
      </c>
      <c r="G24" s="328">
        <v>16.1702127659574</v>
      </c>
      <c r="H24" s="327">
        <v>0.046957671957672</v>
      </c>
      <c r="I24" s="328">
        <v>20.020171957672</v>
      </c>
      <c r="J24" s="327">
        <v>0.0449335167354425</v>
      </c>
      <c r="K24" s="328">
        <v>19.4740944520862</v>
      </c>
    </row>
    <row r="25" spans="1:11" ht="20.25" customHeight="1">
      <c r="A25" s="326" t="s">
        <v>20</v>
      </c>
      <c r="B25" s="327">
        <v>0.118012422360248</v>
      </c>
      <c r="C25" s="328">
        <v>15.9627329192547</v>
      </c>
      <c r="D25" s="327">
        <v>0.194444444444444</v>
      </c>
      <c r="E25" s="328">
        <v>15.125</v>
      </c>
      <c r="F25" s="327">
        <v>0.0666666666666667</v>
      </c>
      <c r="G25" s="328">
        <v>9.76666666666667</v>
      </c>
      <c r="H25" s="327">
        <v>0.154545454545455</v>
      </c>
      <c r="I25" s="328">
        <v>15.7852272727273</v>
      </c>
      <c r="J25" s="327">
        <v>0.14324693042292</v>
      </c>
      <c r="K25" s="328">
        <v>15.2667121418827</v>
      </c>
    </row>
    <row r="26" spans="1:11" ht="20.25" customHeight="1">
      <c r="A26" s="331" t="s">
        <v>0</v>
      </c>
      <c r="B26" s="332">
        <v>0.0642721976368215</v>
      </c>
      <c r="C26" s="333">
        <v>18.5022536617347</v>
      </c>
      <c r="D26" s="332">
        <v>0.0508633363120118</v>
      </c>
      <c r="E26" s="333">
        <v>17.1416866045949</v>
      </c>
      <c r="F26" s="332">
        <v>0.0726717557251908</v>
      </c>
      <c r="G26" s="333">
        <v>17.6678735005453</v>
      </c>
      <c r="H26" s="332">
        <v>0.0704853878996868</v>
      </c>
      <c r="I26" s="333">
        <v>18.7680554799705</v>
      </c>
      <c r="J26" s="332">
        <v>0.0670844516453256</v>
      </c>
      <c r="K26" s="333">
        <v>18.4926219151631</v>
      </c>
    </row>
    <row r="27" ht="22.5" customHeight="1"/>
    <row r="28" ht="22.5" customHeight="1">
      <c r="A28" t="s">
        <v>207</v>
      </c>
    </row>
  </sheetData>
  <sheetProtection/>
  <mergeCells count="7">
    <mergeCell ref="B1:J1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3" sqref="A1:IV16384"/>
    </sheetView>
  </sheetViews>
  <sheetFormatPr defaultColWidth="8.8515625" defaultRowHeight="12.75"/>
  <cols>
    <col min="1" max="1" width="19.8515625" style="0" customWidth="1"/>
    <col min="2" max="14" width="6.421875" style="0" customWidth="1"/>
  </cols>
  <sheetData>
    <row r="1" spans="1:14" s="1" customFormat="1" ht="29.25" customHeight="1">
      <c r="A1" s="2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5.25" customHeight="1">
      <c r="A2" s="121"/>
    </row>
    <row r="3" spans="1:14" s="1" customFormat="1" ht="18.75" customHeight="1">
      <c r="A3" s="434" t="s">
        <v>21</v>
      </c>
      <c r="B3" s="433" t="s">
        <v>85</v>
      </c>
      <c r="C3" s="433"/>
      <c r="D3" s="433" t="s">
        <v>86</v>
      </c>
      <c r="E3" s="433"/>
      <c r="F3" s="433" t="s">
        <v>87</v>
      </c>
      <c r="G3" s="433"/>
      <c r="H3" s="433" t="s">
        <v>88</v>
      </c>
      <c r="I3" s="433"/>
      <c r="J3" s="433" t="s">
        <v>89</v>
      </c>
      <c r="K3" s="433"/>
      <c r="L3" s="433" t="s">
        <v>90</v>
      </c>
      <c r="M3" s="433"/>
      <c r="N3" s="429" t="s">
        <v>34</v>
      </c>
    </row>
    <row r="4" spans="1:14" s="1" customFormat="1" ht="13.5" customHeight="1">
      <c r="A4" s="435"/>
      <c r="B4" s="122" t="s">
        <v>34</v>
      </c>
      <c r="C4" s="122" t="s">
        <v>69</v>
      </c>
      <c r="D4" s="122" t="s">
        <v>34</v>
      </c>
      <c r="E4" s="122" t="s">
        <v>69</v>
      </c>
      <c r="F4" s="122" t="s">
        <v>34</v>
      </c>
      <c r="G4" s="122" t="s">
        <v>69</v>
      </c>
      <c r="H4" s="122" t="s">
        <v>34</v>
      </c>
      <c r="I4" s="122" t="s">
        <v>69</v>
      </c>
      <c r="J4" s="122" t="s">
        <v>34</v>
      </c>
      <c r="K4" s="122" t="s">
        <v>69</v>
      </c>
      <c r="L4" s="122" t="s">
        <v>34</v>
      </c>
      <c r="M4" s="122" t="s">
        <v>69</v>
      </c>
      <c r="N4" s="430"/>
    </row>
    <row r="5" spans="1:14" s="1" customFormat="1" ht="18.75" customHeight="1">
      <c r="A5" s="123" t="s">
        <v>1</v>
      </c>
      <c r="B5" s="116">
        <v>0</v>
      </c>
      <c r="C5" s="124">
        <v>0</v>
      </c>
      <c r="D5" s="116">
        <v>13918</v>
      </c>
      <c r="E5" s="124">
        <v>0.131430837803128</v>
      </c>
      <c r="F5" s="116">
        <v>26468</v>
      </c>
      <c r="G5" s="124">
        <v>0.249943340636096</v>
      </c>
      <c r="H5" s="116">
        <v>35324</v>
      </c>
      <c r="I5" s="124">
        <v>0.333572561758707</v>
      </c>
      <c r="J5" s="116">
        <v>24843</v>
      </c>
      <c r="K5" s="124">
        <v>0.234598096245373</v>
      </c>
      <c r="L5" s="116">
        <v>5343</v>
      </c>
      <c r="M5" s="124">
        <v>0.0504551635566971</v>
      </c>
      <c r="N5" s="116">
        <v>105896</v>
      </c>
    </row>
    <row r="6" spans="1:14" s="1" customFormat="1" ht="18.75" customHeight="1">
      <c r="A6" s="125" t="s">
        <v>2</v>
      </c>
      <c r="B6" s="116">
        <v>9</v>
      </c>
      <c r="C6" s="124">
        <v>0.0019388194743645</v>
      </c>
      <c r="D6" s="116">
        <v>170</v>
      </c>
      <c r="E6" s="124">
        <v>0.036622145626885</v>
      </c>
      <c r="F6" s="116">
        <v>418</v>
      </c>
      <c r="G6" s="124">
        <v>0.0900473933649289</v>
      </c>
      <c r="H6" s="116">
        <v>2062</v>
      </c>
      <c r="I6" s="124">
        <v>0.444205084015511</v>
      </c>
      <c r="J6" s="116">
        <v>1700</v>
      </c>
      <c r="K6" s="124">
        <v>0.36622145626885</v>
      </c>
      <c r="L6" s="116">
        <v>283</v>
      </c>
      <c r="M6" s="124">
        <v>0.0609651012494614</v>
      </c>
      <c r="N6" s="116">
        <v>4642</v>
      </c>
    </row>
    <row r="7" spans="1:14" s="1" customFormat="1" ht="18.75" customHeight="1">
      <c r="A7" s="125" t="s">
        <v>3</v>
      </c>
      <c r="B7" s="116">
        <v>0</v>
      </c>
      <c r="C7" s="124">
        <v>0</v>
      </c>
      <c r="D7" s="116">
        <v>7</v>
      </c>
      <c r="E7" s="124">
        <v>0.0714285714285714</v>
      </c>
      <c r="F7" s="116">
        <v>24</v>
      </c>
      <c r="G7" s="124">
        <v>0.244897959183673</v>
      </c>
      <c r="H7" s="116">
        <v>44</v>
      </c>
      <c r="I7" s="124">
        <v>0.448979591836735</v>
      </c>
      <c r="J7" s="116">
        <v>18</v>
      </c>
      <c r="K7" s="124">
        <v>0.183673469387755</v>
      </c>
      <c r="L7" s="116">
        <v>5</v>
      </c>
      <c r="M7" s="124">
        <v>0.0510204081632653</v>
      </c>
      <c r="N7" s="116">
        <v>98</v>
      </c>
    </row>
    <row r="8" spans="1:14" s="1" customFormat="1" ht="18.75" customHeight="1">
      <c r="A8" s="125" t="s">
        <v>4</v>
      </c>
      <c r="B8" s="116">
        <v>2</v>
      </c>
      <c r="C8" s="124">
        <v>0.000698812019566737</v>
      </c>
      <c r="D8" s="116">
        <v>435</v>
      </c>
      <c r="E8" s="124">
        <v>0.151991614255765</v>
      </c>
      <c r="F8" s="116">
        <v>944</v>
      </c>
      <c r="G8" s="124">
        <v>0.3298392732355</v>
      </c>
      <c r="H8" s="116">
        <v>904</v>
      </c>
      <c r="I8" s="124">
        <v>0.315863032844165</v>
      </c>
      <c r="J8" s="116">
        <v>512</v>
      </c>
      <c r="K8" s="124">
        <v>0.178895877009085</v>
      </c>
      <c r="L8" s="116">
        <v>65</v>
      </c>
      <c r="M8" s="124">
        <v>0.0227113906359189</v>
      </c>
      <c r="N8" s="116">
        <v>2862</v>
      </c>
    </row>
    <row r="9" spans="1:14" s="1" customFormat="1" ht="18.75" customHeight="1">
      <c r="A9" s="125" t="s">
        <v>5</v>
      </c>
      <c r="B9" s="116">
        <v>0</v>
      </c>
      <c r="C9" s="124">
        <v>0</v>
      </c>
      <c r="D9" s="116">
        <v>129</v>
      </c>
      <c r="E9" s="124">
        <v>0.0376422526991538</v>
      </c>
      <c r="F9" s="116">
        <v>720</v>
      </c>
      <c r="G9" s="124">
        <v>0.210096294134812</v>
      </c>
      <c r="H9" s="116">
        <v>1282</v>
      </c>
      <c r="I9" s="124">
        <v>0.374088123723373</v>
      </c>
      <c r="J9" s="116">
        <v>1055</v>
      </c>
      <c r="K9" s="124">
        <v>0.307849430989203</v>
      </c>
      <c r="L9" s="116">
        <v>241</v>
      </c>
      <c r="M9" s="124">
        <v>0.0703238984534578</v>
      </c>
      <c r="N9" s="116">
        <v>3427</v>
      </c>
    </row>
    <row r="10" spans="1:14" s="1" customFormat="1" ht="18.75" customHeight="1">
      <c r="A10" s="125" t="s">
        <v>6</v>
      </c>
      <c r="B10" s="116">
        <v>0</v>
      </c>
      <c r="C10" s="124">
        <v>0</v>
      </c>
      <c r="D10" s="116">
        <v>3</v>
      </c>
      <c r="E10" s="124">
        <v>0.014218009478673</v>
      </c>
      <c r="F10" s="116">
        <v>34</v>
      </c>
      <c r="G10" s="124">
        <v>0.161137440758294</v>
      </c>
      <c r="H10" s="116">
        <v>86</v>
      </c>
      <c r="I10" s="124">
        <v>0.407582938388626</v>
      </c>
      <c r="J10" s="116">
        <v>74</v>
      </c>
      <c r="K10" s="124">
        <v>0.350710900473934</v>
      </c>
      <c r="L10" s="116">
        <v>14</v>
      </c>
      <c r="M10" s="124">
        <v>0.0663507109004739</v>
      </c>
      <c r="N10" s="116">
        <v>211</v>
      </c>
    </row>
    <row r="11" spans="1:14" s="1" customFormat="1" ht="18.75" customHeight="1">
      <c r="A11" s="125" t="s">
        <v>7</v>
      </c>
      <c r="B11" s="116">
        <v>0</v>
      </c>
      <c r="C11" s="124">
        <v>0</v>
      </c>
      <c r="D11" s="116">
        <v>80</v>
      </c>
      <c r="E11" s="124">
        <v>0.129032258064516</v>
      </c>
      <c r="F11" s="116">
        <v>269</v>
      </c>
      <c r="G11" s="124">
        <v>0.433870967741936</v>
      </c>
      <c r="H11" s="116">
        <v>210</v>
      </c>
      <c r="I11" s="124">
        <v>0.338709677419355</v>
      </c>
      <c r="J11" s="116">
        <v>52</v>
      </c>
      <c r="K11" s="124">
        <v>0.0838709677419355</v>
      </c>
      <c r="L11" s="116">
        <v>9</v>
      </c>
      <c r="M11" s="124">
        <v>0.0145161290322581</v>
      </c>
      <c r="N11" s="116">
        <v>620</v>
      </c>
    </row>
    <row r="12" spans="1:14" s="1" customFormat="1" ht="18.75" customHeight="1">
      <c r="A12" s="125" t="s">
        <v>8</v>
      </c>
      <c r="B12" s="116">
        <v>0</v>
      </c>
      <c r="C12" s="124">
        <v>0</v>
      </c>
      <c r="D12" s="116">
        <v>168</v>
      </c>
      <c r="E12" s="124">
        <v>0.0330513476293527</v>
      </c>
      <c r="F12" s="116">
        <v>871</v>
      </c>
      <c r="G12" s="124">
        <v>0.171355498721228</v>
      </c>
      <c r="H12" s="116">
        <v>1926</v>
      </c>
      <c r="I12" s="124">
        <v>0.37891009246508</v>
      </c>
      <c r="J12" s="116">
        <v>1749</v>
      </c>
      <c r="K12" s="124">
        <v>0.344088136927012</v>
      </c>
      <c r="L12" s="116">
        <v>369</v>
      </c>
      <c r="M12" s="124">
        <v>0.0725949242573284</v>
      </c>
      <c r="N12" s="116">
        <v>5083</v>
      </c>
    </row>
    <row r="13" spans="1:14" s="1" customFormat="1" ht="23.25" customHeight="1">
      <c r="A13" s="125" t="s">
        <v>9</v>
      </c>
      <c r="B13" s="116">
        <v>0</v>
      </c>
      <c r="C13" s="124">
        <v>0</v>
      </c>
      <c r="D13" s="116">
        <v>4</v>
      </c>
      <c r="E13" s="124">
        <v>0.00968523002421308</v>
      </c>
      <c r="F13" s="116">
        <v>64</v>
      </c>
      <c r="G13" s="124">
        <v>0.154963680387409</v>
      </c>
      <c r="H13" s="116">
        <v>274</v>
      </c>
      <c r="I13" s="124">
        <v>0.663438256658596</v>
      </c>
      <c r="J13" s="116">
        <v>64</v>
      </c>
      <c r="K13" s="124">
        <v>0.154963680387409</v>
      </c>
      <c r="L13" s="116">
        <v>7</v>
      </c>
      <c r="M13" s="124">
        <v>0.0169491525423729</v>
      </c>
      <c r="N13" s="116">
        <v>413</v>
      </c>
    </row>
    <row r="14" spans="1:14" s="1" customFormat="1" ht="19.5" customHeight="1">
      <c r="A14" s="125" t="s">
        <v>10</v>
      </c>
      <c r="B14" s="116">
        <v>12298</v>
      </c>
      <c r="C14" s="124">
        <v>0.0462346470369298</v>
      </c>
      <c r="D14" s="116">
        <v>38579</v>
      </c>
      <c r="E14" s="124">
        <v>0.14503874191232</v>
      </c>
      <c r="F14" s="116">
        <v>91783</v>
      </c>
      <c r="G14" s="124">
        <v>0.34506054716137</v>
      </c>
      <c r="H14" s="116">
        <v>102157</v>
      </c>
      <c r="I14" s="124">
        <v>0.38406186675489</v>
      </c>
      <c r="J14" s="116">
        <v>19418</v>
      </c>
      <c r="K14" s="124">
        <v>0.0730024700083837</v>
      </c>
      <c r="L14" s="116">
        <v>1756</v>
      </c>
      <c r="M14" s="124">
        <v>0.00660172712610577</v>
      </c>
      <c r="N14" s="116">
        <v>265991</v>
      </c>
    </row>
    <row r="15" spans="1:14" s="1" customFormat="1" ht="21" customHeight="1">
      <c r="A15" s="125" t="s">
        <v>11</v>
      </c>
      <c r="B15" s="116">
        <v>1389</v>
      </c>
      <c r="C15" s="124">
        <v>0.0403966961377385</v>
      </c>
      <c r="D15" s="116">
        <v>6467</v>
      </c>
      <c r="E15" s="124">
        <v>0.188081665891112</v>
      </c>
      <c r="F15" s="116">
        <v>8725</v>
      </c>
      <c r="G15" s="124">
        <v>0.253751744997673</v>
      </c>
      <c r="H15" s="116">
        <v>12703</v>
      </c>
      <c r="I15" s="124">
        <v>0.369445090739879</v>
      </c>
      <c r="J15" s="116">
        <v>4619</v>
      </c>
      <c r="K15" s="124">
        <v>0.13433573755235</v>
      </c>
      <c r="L15" s="116">
        <v>481</v>
      </c>
      <c r="M15" s="124">
        <v>0.0139890646812471</v>
      </c>
      <c r="N15" s="116">
        <v>34384</v>
      </c>
    </row>
    <row r="16" spans="1:14" s="1" customFormat="1" ht="23.25" customHeight="1">
      <c r="A16" s="125" t="s">
        <v>12</v>
      </c>
      <c r="B16" s="116">
        <v>337</v>
      </c>
      <c r="C16" s="124">
        <v>0.0364876569943699</v>
      </c>
      <c r="D16" s="116">
        <v>1052</v>
      </c>
      <c r="E16" s="124">
        <v>0.113902122130793</v>
      </c>
      <c r="F16" s="116">
        <v>1301</v>
      </c>
      <c r="G16" s="124">
        <v>0.140861844954526</v>
      </c>
      <c r="H16" s="116">
        <v>4852</v>
      </c>
      <c r="I16" s="124">
        <v>0.525335643135557</v>
      </c>
      <c r="J16" s="116">
        <v>1474</v>
      </c>
      <c r="K16" s="124">
        <v>0.159592897358164</v>
      </c>
      <c r="L16" s="116">
        <v>220</v>
      </c>
      <c r="M16" s="124">
        <v>0.0238198354265916</v>
      </c>
      <c r="N16" s="116">
        <v>9236</v>
      </c>
    </row>
    <row r="17" spans="1:14" s="1" customFormat="1" ht="23.25" customHeight="1">
      <c r="A17" s="125" t="s">
        <v>13</v>
      </c>
      <c r="B17" s="116">
        <v>416</v>
      </c>
      <c r="C17" s="124">
        <v>0.0214278355825693</v>
      </c>
      <c r="D17" s="116">
        <v>2674</v>
      </c>
      <c r="E17" s="124">
        <v>0.137735654682188</v>
      </c>
      <c r="F17" s="116">
        <v>5190</v>
      </c>
      <c r="G17" s="124">
        <v>0.267332852580612</v>
      </c>
      <c r="H17" s="116">
        <v>8080</v>
      </c>
      <c r="I17" s="124">
        <v>0.416194498815288</v>
      </c>
      <c r="J17" s="116">
        <v>2804</v>
      </c>
      <c r="K17" s="124">
        <v>0.144431853301741</v>
      </c>
      <c r="L17" s="116">
        <v>250</v>
      </c>
      <c r="M17" s="124">
        <v>0.0128773050376017</v>
      </c>
      <c r="N17" s="116">
        <v>19414</v>
      </c>
    </row>
    <row r="18" spans="1:14" s="1" customFormat="1" ht="21.75" customHeight="1">
      <c r="A18" s="125" t="s">
        <v>14</v>
      </c>
      <c r="B18" s="116">
        <v>1</v>
      </c>
      <c r="C18" s="124">
        <v>0.00390625</v>
      </c>
      <c r="D18" s="116">
        <v>24</v>
      </c>
      <c r="E18" s="124">
        <v>0.09375</v>
      </c>
      <c r="F18" s="116">
        <v>74</v>
      </c>
      <c r="G18" s="124">
        <v>0.2890625</v>
      </c>
      <c r="H18" s="116">
        <v>94</v>
      </c>
      <c r="I18" s="124">
        <v>0.3671875</v>
      </c>
      <c r="J18" s="116">
        <v>33</v>
      </c>
      <c r="K18" s="124">
        <v>0.12890625</v>
      </c>
      <c r="L18" s="116">
        <v>30</v>
      </c>
      <c r="M18" s="124">
        <v>0.1171875</v>
      </c>
      <c r="N18" s="116">
        <v>256</v>
      </c>
    </row>
    <row r="19" spans="1:14" s="1" customFormat="1" ht="23.25" customHeight="1">
      <c r="A19" s="125" t="s">
        <v>15</v>
      </c>
      <c r="B19" s="116">
        <v>0</v>
      </c>
      <c r="C19" s="124">
        <v>0</v>
      </c>
      <c r="D19" s="116">
        <v>48</v>
      </c>
      <c r="E19" s="124">
        <v>0.043360433604336</v>
      </c>
      <c r="F19" s="116">
        <v>260</v>
      </c>
      <c r="G19" s="124">
        <v>0.23486901535682</v>
      </c>
      <c r="H19" s="116">
        <v>505</v>
      </c>
      <c r="I19" s="124">
        <v>0.456187895212285</v>
      </c>
      <c r="J19" s="116">
        <v>253</v>
      </c>
      <c r="K19" s="124">
        <v>0.228545618789521</v>
      </c>
      <c r="L19" s="116">
        <v>41</v>
      </c>
      <c r="M19" s="124">
        <v>0.037037037037037</v>
      </c>
      <c r="N19" s="116">
        <v>1107</v>
      </c>
    </row>
    <row r="20" spans="1:14" s="1" customFormat="1" ht="23.25" customHeight="1">
      <c r="A20" s="125" t="s">
        <v>16</v>
      </c>
      <c r="B20" s="116">
        <v>844</v>
      </c>
      <c r="C20" s="124">
        <v>0.00767314580795316</v>
      </c>
      <c r="D20" s="116">
        <v>7520</v>
      </c>
      <c r="E20" s="124">
        <v>0.0683673654926632</v>
      </c>
      <c r="F20" s="116">
        <v>25167</v>
      </c>
      <c r="G20" s="124">
        <v>0.228803389275779</v>
      </c>
      <c r="H20" s="116">
        <v>55529</v>
      </c>
      <c r="I20" s="124">
        <v>0.504836627452407</v>
      </c>
      <c r="J20" s="116">
        <v>18027</v>
      </c>
      <c r="K20" s="124">
        <v>0.163890757677692</v>
      </c>
      <c r="L20" s="116">
        <v>2907</v>
      </c>
      <c r="M20" s="124">
        <v>0.0264287142935069</v>
      </c>
      <c r="N20" s="116">
        <v>109994</v>
      </c>
    </row>
    <row r="21" spans="1:14" s="1" customFormat="1" ht="23.25" customHeight="1">
      <c r="A21" s="125" t="s">
        <v>17</v>
      </c>
      <c r="B21" s="116">
        <v>0</v>
      </c>
      <c r="C21" s="124">
        <v>0</v>
      </c>
      <c r="D21" s="116">
        <v>15</v>
      </c>
      <c r="E21" s="124">
        <v>0.0180722891566265</v>
      </c>
      <c r="F21" s="116">
        <v>126</v>
      </c>
      <c r="G21" s="124">
        <v>0.151807228915663</v>
      </c>
      <c r="H21" s="116">
        <v>361</v>
      </c>
      <c r="I21" s="124">
        <v>0.434939759036145</v>
      </c>
      <c r="J21" s="116">
        <v>271</v>
      </c>
      <c r="K21" s="124">
        <v>0.326506024096386</v>
      </c>
      <c r="L21" s="116">
        <v>57</v>
      </c>
      <c r="M21" s="124">
        <v>0.0686746987951807</v>
      </c>
      <c r="N21" s="116">
        <v>830</v>
      </c>
    </row>
    <row r="22" spans="1:14" s="1" customFormat="1" ht="26.25" customHeight="1">
      <c r="A22" s="125" t="s">
        <v>18</v>
      </c>
      <c r="B22" s="116">
        <v>456</v>
      </c>
      <c r="C22" s="124">
        <v>0.00719140815972496</v>
      </c>
      <c r="D22" s="116">
        <v>3449</v>
      </c>
      <c r="E22" s="124">
        <v>0.0543929095238846</v>
      </c>
      <c r="F22" s="116">
        <v>13149</v>
      </c>
      <c r="G22" s="124">
        <v>0.207368039237332</v>
      </c>
      <c r="H22" s="116">
        <v>33166</v>
      </c>
      <c r="I22" s="124">
        <v>0.523048778564557</v>
      </c>
      <c r="J22" s="116">
        <v>11517</v>
      </c>
      <c r="K22" s="124">
        <v>0.181630367928843</v>
      </c>
      <c r="L22" s="116">
        <v>1672</v>
      </c>
      <c r="M22" s="124">
        <v>0.0263684965856582</v>
      </c>
      <c r="N22" s="116">
        <v>63409</v>
      </c>
    </row>
    <row r="23" spans="1:14" s="1" customFormat="1" ht="26.25" customHeight="1">
      <c r="A23" s="125" t="s">
        <v>19</v>
      </c>
      <c r="B23" s="116">
        <v>2</v>
      </c>
      <c r="C23" s="124">
        <v>0.000917010545621275</v>
      </c>
      <c r="D23" s="116">
        <v>30</v>
      </c>
      <c r="E23" s="124">
        <v>0.0137551581843191</v>
      </c>
      <c r="F23" s="116">
        <v>414</v>
      </c>
      <c r="G23" s="124">
        <v>0.189821182943604</v>
      </c>
      <c r="H23" s="116">
        <v>1247</v>
      </c>
      <c r="I23" s="124">
        <v>0.571756075194865</v>
      </c>
      <c r="J23" s="116">
        <v>429</v>
      </c>
      <c r="K23" s="124">
        <v>0.196698762035763</v>
      </c>
      <c r="L23" s="116">
        <v>59</v>
      </c>
      <c r="M23" s="124">
        <v>0.0270518110958276</v>
      </c>
      <c r="N23" s="116">
        <v>2181</v>
      </c>
    </row>
    <row r="24" spans="1:14" s="1" customFormat="1" ht="18.75" customHeight="1">
      <c r="A24" s="125" t="s">
        <v>20</v>
      </c>
      <c r="B24" s="116">
        <v>2</v>
      </c>
      <c r="C24" s="124">
        <v>0.00272851296043656</v>
      </c>
      <c r="D24" s="116">
        <v>1</v>
      </c>
      <c r="E24" s="124">
        <v>0.00136425648021828</v>
      </c>
      <c r="F24" s="116">
        <v>56</v>
      </c>
      <c r="G24" s="124">
        <v>0.0763983628922237</v>
      </c>
      <c r="H24" s="116">
        <v>298</v>
      </c>
      <c r="I24" s="124">
        <v>0.406548431105048</v>
      </c>
      <c r="J24" s="116">
        <v>274</v>
      </c>
      <c r="K24" s="124">
        <v>0.373806275579809</v>
      </c>
      <c r="L24" s="116">
        <v>102</v>
      </c>
      <c r="M24" s="124">
        <v>0.139154160982265</v>
      </c>
      <c r="N24" s="116">
        <v>733</v>
      </c>
    </row>
    <row r="25" spans="1:14" s="1" customFormat="1" ht="18" customHeight="1">
      <c r="A25" s="126" t="s">
        <v>0</v>
      </c>
      <c r="B25" s="127">
        <v>15756</v>
      </c>
      <c r="C25" s="128">
        <v>0.024978320732672</v>
      </c>
      <c r="D25" s="127">
        <v>74773</v>
      </c>
      <c r="E25" s="128">
        <v>0.118539221639</v>
      </c>
      <c r="F25" s="127">
        <v>176057</v>
      </c>
      <c r="G25" s="128">
        <v>0.279106893452148</v>
      </c>
      <c r="H25" s="127">
        <v>261104</v>
      </c>
      <c r="I25" s="128">
        <v>0.413933705038309</v>
      </c>
      <c r="J25" s="127">
        <v>89186</v>
      </c>
      <c r="K25" s="128">
        <v>0.14138845600813</v>
      </c>
      <c r="L25" s="127">
        <v>13911</v>
      </c>
      <c r="M25" s="128">
        <v>0.0220534031297411</v>
      </c>
      <c r="N25" s="127">
        <v>630787</v>
      </c>
    </row>
    <row r="26" spans="1:14" s="1" customFormat="1" ht="11.25">
      <c r="A26" s="89" t="s">
        <v>91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7" s="1" customFormat="1" ht="16.5" customHeight="1">
      <c r="A27" s="61" t="s">
        <v>210</v>
      </c>
    </row>
  </sheetData>
  <sheetProtection/>
  <mergeCells count="8">
    <mergeCell ref="L3:M3"/>
    <mergeCell ref="N3:N4"/>
    <mergeCell ref="A3:A4"/>
    <mergeCell ref="B3:C3"/>
    <mergeCell ref="D3:E3"/>
    <mergeCell ref="F3:G3"/>
    <mergeCell ref="H3:I3"/>
    <mergeCell ref="J3:K3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71"/>
  <headerFooter alignWithMargins="0">
    <oddFooter>&amp;RFonte: Tab.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A1" sqref="A1:IV16384"/>
    </sheetView>
  </sheetViews>
  <sheetFormatPr defaultColWidth="10.8515625" defaultRowHeight="12.75"/>
  <cols>
    <col min="1" max="1" width="5.57421875" style="301" customWidth="1"/>
    <col min="2" max="2" width="23.57421875" style="301" bestFit="1" customWidth="1"/>
    <col min="3" max="4" width="9.140625" style="301" customWidth="1"/>
    <col min="5" max="6" width="9.00390625" style="301" customWidth="1"/>
    <col min="7" max="7" width="9.421875" style="301" customWidth="1"/>
    <col min="8" max="8" width="8.57421875" style="301" customWidth="1"/>
    <col min="9" max="12" width="8.421875" style="301" customWidth="1"/>
    <col min="13" max="16384" width="10.8515625" style="301" customWidth="1"/>
  </cols>
  <sheetData>
    <row r="1" spans="1:28" s="132" customFormat="1" ht="21.75" customHeight="1">
      <c r="A1" s="439" t="s">
        <v>218</v>
      </c>
      <c r="B1" s="439"/>
      <c r="C1" s="439"/>
      <c r="D1" s="439"/>
      <c r="E1" s="439"/>
      <c r="F1" s="439"/>
      <c r="G1" s="439"/>
      <c r="H1" s="439"/>
      <c r="I1" s="439"/>
      <c r="J1" s="439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</row>
    <row r="2" spans="2:12" s="1" customFormat="1" ht="20.25" customHeight="1">
      <c r="B2" s="440" t="s">
        <v>219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="344" customFormat="1" ht="8.25" thickBot="1"/>
    <row r="4" spans="2:12" s="344" customFormat="1" ht="24" customHeight="1">
      <c r="B4" s="441" t="s">
        <v>21</v>
      </c>
      <c r="C4" s="436" t="s">
        <v>70</v>
      </c>
      <c r="D4" s="437"/>
      <c r="E4" s="436" t="s">
        <v>203</v>
      </c>
      <c r="F4" s="437"/>
      <c r="G4" s="436" t="s">
        <v>204</v>
      </c>
      <c r="H4" s="437"/>
      <c r="I4" s="436" t="s">
        <v>73</v>
      </c>
      <c r="J4" s="437"/>
      <c r="K4" s="436" t="s">
        <v>0</v>
      </c>
      <c r="L4" s="438"/>
    </row>
    <row r="5" spans="2:12" s="344" customFormat="1" ht="34.5" customHeight="1">
      <c r="B5" s="442"/>
      <c r="C5" s="342" t="s">
        <v>208</v>
      </c>
      <c r="D5" s="342" t="s">
        <v>220</v>
      </c>
      <c r="E5" s="342" t="s">
        <v>208</v>
      </c>
      <c r="F5" s="342" t="s">
        <v>220</v>
      </c>
      <c r="G5" s="342" t="s">
        <v>208</v>
      </c>
      <c r="H5" s="342" t="s">
        <v>220</v>
      </c>
      <c r="I5" s="342" t="s">
        <v>208</v>
      </c>
      <c r="J5" s="342" t="s">
        <v>220</v>
      </c>
      <c r="K5" s="342" t="s">
        <v>208</v>
      </c>
      <c r="L5" s="343" t="s">
        <v>220</v>
      </c>
    </row>
    <row r="6" spans="2:12" s="344" customFormat="1" ht="17.25" customHeight="1">
      <c r="B6" s="346" t="s">
        <v>1</v>
      </c>
      <c r="C6" s="117">
        <v>0.236222487630097</v>
      </c>
      <c r="D6" s="347">
        <v>50.9792697491896</v>
      </c>
      <c r="E6" s="117">
        <v>0.216595380667237</v>
      </c>
      <c r="F6" s="347">
        <v>50.6101796407186</v>
      </c>
      <c r="G6" s="117">
        <v>0.249177839615482</v>
      </c>
      <c r="H6" s="347">
        <v>50.9448520111308</v>
      </c>
      <c r="I6" s="117">
        <v>0.316289721444716</v>
      </c>
      <c r="J6" s="347">
        <v>52.6656288823362</v>
      </c>
      <c r="K6" s="117">
        <v>0.28505325980207</v>
      </c>
      <c r="L6" s="348">
        <v>52.0011520737327</v>
      </c>
    </row>
    <row r="7" spans="2:12" s="344" customFormat="1" ht="17.25" customHeight="1">
      <c r="B7" s="346" t="s">
        <v>2</v>
      </c>
      <c r="C7" s="117">
        <v>0</v>
      </c>
      <c r="D7" s="347">
        <v>57</v>
      </c>
      <c r="E7" s="117"/>
      <c r="F7" s="347"/>
      <c r="G7" s="117">
        <v>0.25</v>
      </c>
      <c r="H7" s="347">
        <v>55.75</v>
      </c>
      <c r="I7" s="117">
        <v>0.427431529005823</v>
      </c>
      <c r="J7" s="347">
        <v>56.8958378261807</v>
      </c>
      <c r="K7" s="117">
        <v>0.427186557518311</v>
      </c>
      <c r="L7" s="348">
        <v>56.8948728996122</v>
      </c>
    </row>
    <row r="8" spans="2:12" s="344" customFormat="1" ht="17.25" customHeight="1">
      <c r="B8" s="346" t="s">
        <v>3</v>
      </c>
      <c r="C8" s="117">
        <v>0.25</v>
      </c>
      <c r="D8" s="347">
        <v>53.875</v>
      </c>
      <c r="E8" s="117">
        <v>0.1</v>
      </c>
      <c r="F8" s="347">
        <v>48.5</v>
      </c>
      <c r="G8" s="117">
        <v>0.375</v>
      </c>
      <c r="H8" s="347">
        <v>54.9375</v>
      </c>
      <c r="I8" s="117">
        <v>0.208333333333333</v>
      </c>
      <c r="J8" s="347">
        <v>51.9583333333333</v>
      </c>
      <c r="K8" s="117">
        <v>0.23469387755102</v>
      </c>
      <c r="L8" s="348">
        <v>52.5612244897959</v>
      </c>
    </row>
    <row r="9" spans="2:12" s="344" customFormat="1" ht="17.25" customHeight="1">
      <c r="B9" s="346" t="s">
        <v>4</v>
      </c>
      <c r="C9" s="117">
        <v>0.2225</v>
      </c>
      <c r="D9" s="347">
        <v>51.2</v>
      </c>
      <c r="E9" s="117">
        <v>0.156716417910448</v>
      </c>
      <c r="F9" s="347">
        <v>49.089552238806</v>
      </c>
      <c r="G9" s="117">
        <v>0.141414141414141</v>
      </c>
      <c r="H9" s="347">
        <v>48.6464646464646</v>
      </c>
      <c r="I9" s="117">
        <v>0.206205250596659</v>
      </c>
      <c r="J9" s="347">
        <v>49.8219570405728</v>
      </c>
      <c r="K9" s="117">
        <v>0.201607267645004</v>
      </c>
      <c r="L9" s="348">
        <v>49.9053109713487</v>
      </c>
    </row>
    <row r="10" spans="2:12" s="344" customFormat="1" ht="17.25" customHeight="1">
      <c r="B10" s="346" t="s">
        <v>5</v>
      </c>
      <c r="C10" s="117">
        <v>0.361979166666667</v>
      </c>
      <c r="D10" s="347">
        <v>54.89453125</v>
      </c>
      <c r="E10" s="117">
        <v>0.321033210332103</v>
      </c>
      <c r="F10" s="347">
        <v>54.3708487084871</v>
      </c>
      <c r="G10" s="117">
        <v>0.34878587196468</v>
      </c>
      <c r="H10" s="347">
        <v>55.2781456953642</v>
      </c>
      <c r="I10" s="117">
        <v>0.412259615384615</v>
      </c>
      <c r="J10" s="347">
        <v>55.3719951923077</v>
      </c>
      <c r="K10" s="117">
        <v>0.378173329442661</v>
      </c>
      <c r="L10" s="348">
        <v>55.0942515319521</v>
      </c>
    </row>
    <row r="11" spans="2:12" s="344" customFormat="1" ht="17.25" customHeight="1">
      <c r="B11" s="346" t="s">
        <v>6</v>
      </c>
      <c r="C11" s="117">
        <v>0.407407407407407</v>
      </c>
      <c r="D11" s="347">
        <v>57.4444444444444</v>
      </c>
      <c r="E11" s="117">
        <v>0.277777777777778</v>
      </c>
      <c r="F11" s="347">
        <v>53.9444444444444</v>
      </c>
      <c r="G11" s="117">
        <v>0.4375</v>
      </c>
      <c r="H11" s="347">
        <v>56.625</v>
      </c>
      <c r="I11" s="117">
        <v>0.433333333333333</v>
      </c>
      <c r="J11" s="347">
        <v>56.7666666666667</v>
      </c>
      <c r="K11" s="117">
        <v>0.417061611374408</v>
      </c>
      <c r="L11" s="348">
        <v>56.6018957345972</v>
      </c>
    </row>
    <row r="12" spans="2:12" s="344" customFormat="1" ht="17.25" customHeight="1">
      <c r="B12" s="346" t="s">
        <v>7</v>
      </c>
      <c r="C12" s="117">
        <v>0.0909090909090909</v>
      </c>
      <c r="D12" s="347">
        <v>48.4480519480519</v>
      </c>
      <c r="E12" s="117">
        <v>0.0932203389830508</v>
      </c>
      <c r="F12" s="347">
        <v>48.2033898305085</v>
      </c>
      <c r="G12" s="117">
        <v>0.115942028985507</v>
      </c>
      <c r="H12" s="347">
        <v>49.7536231884058</v>
      </c>
      <c r="I12" s="117">
        <v>0.100358422939068</v>
      </c>
      <c r="J12" s="347">
        <v>48.258064516129</v>
      </c>
      <c r="K12" s="117">
        <v>0.0983870967741936</v>
      </c>
      <c r="L12" s="348">
        <v>48.4612903225806</v>
      </c>
    </row>
    <row r="13" spans="2:12" s="344" customFormat="1" ht="17.25" customHeight="1">
      <c r="B13" s="346" t="s">
        <v>8</v>
      </c>
      <c r="C13" s="117">
        <v>0.331053351573187</v>
      </c>
      <c r="D13" s="347">
        <v>54.797537619699</v>
      </c>
      <c r="E13" s="117">
        <v>0.418918918918919</v>
      </c>
      <c r="F13" s="347">
        <v>54.2432432432432</v>
      </c>
      <c r="G13" s="117">
        <v>0.320754716981132</v>
      </c>
      <c r="H13" s="347">
        <v>53.5094339622642</v>
      </c>
      <c r="I13" s="117">
        <v>0.432662721893491</v>
      </c>
      <c r="J13" s="347">
        <v>56.0674556213018</v>
      </c>
      <c r="K13" s="117">
        <v>0.41668306118434</v>
      </c>
      <c r="L13" s="348">
        <v>55.83159551446</v>
      </c>
    </row>
    <row r="14" spans="2:12" s="344" customFormat="1" ht="17.25" customHeight="1">
      <c r="B14" s="346" t="s">
        <v>9</v>
      </c>
      <c r="C14" s="117">
        <v>0.159420289855072</v>
      </c>
      <c r="D14" s="347">
        <v>54.3188405797102</v>
      </c>
      <c r="E14" s="117">
        <v>0.153846153846154</v>
      </c>
      <c r="F14" s="347">
        <v>54.0961538461539</v>
      </c>
      <c r="G14" s="117">
        <v>0.208333333333333</v>
      </c>
      <c r="H14" s="347">
        <v>54.6666666666667</v>
      </c>
      <c r="I14" s="117">
        <v>0.175373134328358</v>
      </c>
      <c r="J14" s="347">
        <v>54.7798507462687</v>
      </c>
      <c r="K14" s="117">
        <v>0.171912832929782</v>
      </c>
      <c r="L14" s="348">
        <v>54.6101694915254</v>
      </c>
    </row>
    <row r="15" spans="2:12" s="344" customFormat="1" ht="17.25" customHeight="1">
      <c r="B15" s="346" t="s">
        <v>10</v>
      </c>
      <c r="C15" s="117">
        <v>0.0645978786251343</v>
      </c>
      <c r="D15" s="347">
        <v>46.9809848281418</v>
      </c>
      <c r="E15" s="117">
        <v>0.0620082719159126</v>
      </c>
      <c r="F15" s="347">
        <v>46.1153714587804</v>
      </c>
      <c r="G15" s="117">
        <v>0.0520102105934907</v>
      </c>
      <c r="H15" s="347">
        <v>45.8352478196129</v>
      </c>
      <c r="I15" s="117">
        <v>0.0900344559836941</v>
      </c>
      <c r="J15" s="347">
        <v>48.3775235368339</v>
      </c>
      <c r="K15" s="117">
        <v>0.0796041971344895</v>
      </c>
      <c r="L15" s="348">
        <v>47.701343278532</v>
      </c>
    </row>
    <row r="16" spans="2:12" s="344" customFormat="1" ht="17.25" customHeight="1">
      <c r="B16" s="346" t="s">
        <v>11</v>
      </c>
      <c r="C16" s="117">
        <v>0.132801793945434</v>
      </c>
      <c r="D16" s="347">
        <v>48.349445621029</v>
      </c>
      <c r="E16" s="117">
        <v>0.12146490335707</v>
      </c>
      <c r="F16" s="347">
        <v>47.3863682604273</v>
      </c>
      <c r="G16" s="117">
        <v>0.125068568294021</v>
      </c>
      <c r="H16" s="347">
        <v>47.5134393856281</v>
      </c>
      <c r="I16" s="117">
        <v>0.163565930985269</v>
      </c>
      <c r="J16" s="347">
        <v>48.8113563382435</v>
      </c>
      <c r="K16" s="117">
        <v>0.148324802233597</v>
      </c>
      <c r="L16" s="348">
        <v>48.4310144253141</v>
      </c>
    </row>
    <row r="17" spans="2:12" s="344" customFormat="1" ht="20.25" customHeight="1">
      <c r="B17" s="346" t="s">
        <v>12</v>
      </c>
      <c r="C17" s="117">
        <v>0.0785219399538106</v>
      </c>
      <c r="D17" s="347">
        <v>52.0254041570439</v>
      </c>
      <c r="E17" s="117">
        <v>0.106060606060606</v>
      </c>
      <c r="F17" s="347">
        <v>53.3181818181818</v>
      </c>
      <c r="G17" s="117">
        <v>0.0882352941176471</v>
      </c>
      <c r="H17" s="347">
        <v>50.8235294117647</v>
      </c>
      <c r="I17" s="117">
        <v>0.189589796621855</v>
      </c>
      <c r="J17" s="347">
        <v>51.3992876019763</v>
      </c>
      <c r="K17" s="117">
        <v>0.183412732784755</v>
      </c>
      <c r="L17" s="348">
        <v>51.4402338674751</v>
      </c>
    </row>
    <row r="18" spans="2:12" s="344" customFormat="1" ht="20.25" customHeight="1">
      <c r="B18" s="346" t="s">
        <v>13</v>
      </c>
      <c r="C18" s="117">
        <v>0.124796527400977</v>
      </c>
      <c r="D18" s="347">
        <v>49.8974498100922</v>
      </c>
      <c r="E18" s="117">
        <v>0.144351464435146</v>
      </c>
      <c r="F18" s="347">
        <v>50.1234309623431</v>
      </c>
      <c r="G18" s="117">
        <v>0.0964187327823692</v>
      </c>
      <c r="H18" s="347">
        <v>46.4600550964187</v>
      </c>
      <c r="I18" s="117">
        <v>0.168019987507808</v>
      </c>
      <c r="J18" s="347">
        <v>50.0609341383857</v>
      </c>
      <c r="K18" s="117">
        <v>0.157309158339343</v>
      </c>
      <c r="L18" s="348">
        <v>49.9656433501597</v>
      </c>
    </row>
    <row r="19" spans="2:12" s="344" customFormat="1" ht="20.25" customHeight="1">
      <c r="B19" s="346" t="s">
        <v>14</v>
      </c>
      <c r="C19" s="117">
        <v>0.220588235294118</v>
      </c>
      <c r="D19" s="347">
        <v>52.6323529411765</v>
      </c>
      <c r="E19" s="117">
        <v>0.212121212121212</v>
      </c>
      <c r="F19" s="347">
        <v>50.7575757575758</v>
      </c>
      <c r="G19" s="117">
        <v>0.2</v>
      </c>
      <c r="H19" s="347">
        <v>47.1333333333333</v>
      </c>
      <c r="I19" s="117">
        <v>0.271428571428571</v>
      </c>
      <c r="J19" s="347">
        <v>53.0071428571429</v>
      </c>
      <c r="K19" s="117">
        <v>0.24609375</v>
      </c>
      <c r="L19" s="348">
        <v>52.2734375</v>
      </c>
    </row>
    <row r="20" spans="2:12" s="344" customFormat="1" ht="20.25" customHeight="1">
      <c r="B20" s="346" t="s">
        <v>15</v>
      </c>
      <c r="C20" s="117">
        <v>0.280612244897959</v>
      </c>
      <c r="D20" s="347">
        <v>54.0612244897959</v>
      </c>
      <c r="E20" s="117">
        <v>0.189189189189189</v>
      </c>
      <c r="F20" s="347">
        <v>51.981981981982</v>
      </c>
      <c r="G20" s="117">
        <v>0.130434782608696</v>
      </c>
      <c r="H20" s="347">
        <v>51.5217391304348</v>
      </c>
      <c r="I20" s="117">
        <v>0.281167108753316</v>
      </c>
      <c r="J20" s="347">
        <v>54.2931034482759</v>
      </c>
      <c r="K20" s="117">
        <v>0.265582655826558</v>
      </c>
      <c r="L20" s="348">
        <v>53.9051490514905</v>
      </c>
    </row>
    <row r="21" spans="2:12" s="344" customFormat="1" ht="20.25" customHeight="1">
      <c r="B21" s="346" t="s">
        <v>16</v>
      </c>
      <c r="C21" s="117">
        <v>0.164160295723767</v>
      </c>
      <c r="D21" s="347">
        <v>52.1018650760313</v>
      </c>
      <c r="E21" s="117">
        <v>0.192895431634531</v>
      </c>
      <c r="F21" s="347">
        <v>52.6062885030802</v>
      </c>
      <c r="G21" s="117">
        <v>0.153827401267674</v>
      </c>
      <c r="H21" s="347">
        <v>51.7150170648464</v>
      </c>
      <c r="I21" s="117">
        <v>0.200957075315792</v>
      </c>
      <c r="J21" s="347">
        <v>52.594062109302</v>
      </c>
      <c r="K21" s="117">
        <v>0.190319471971198</v>
      </c>
      <c r="L21" s="348">
        <v>52.4561430623489</v>
      </c>
    </row>
    <row r="22" spans="2:12" s="344" customFormat="1" ht="20.25" customHeight="1">
      <c r="B22" s="346" t="s">
        <v>17</v>
      </c>
      <c r="C22" s="117">
        <v>0.309859154929577</v>
      </c>
      <c r="D22" s="347">
        <v>53.9014084507042</v>
      </c>
      <c r="E22" s="117">
        <v>0.195121951219512</v>
      </c>
      <c r="F22" s="347">
        <v>53.0731707317073</v>
      </c>
      <c r="G22" s="117">
        <v>0.111111111111111</v>
      </c>
      <c r="H22" s="347">
        <v>52.9777777777778</v>
      </c>
      <c r="I22" s="117">
        <v>0.435364041604755</v>
      </c>
      <c r="J22" s="347">
        <v>56.8811292719168</v>
      </c>
      <c r="K22" s="117">
        <v>0.395180722891566</v>
      </c>
      <c r="L22" s="348">
        <v>56.2265060240964</v>
      </c>
    </row>
    <row r="23" spans="2:12" s="344" customFormat="1" ht="20.25" customHeight="1">
      <c r="B23" s="346" t="s">
        <v>18</v>
      </c>
      <c r="C23" s="117">
        <v>0.150127226463104</v>
      </c>
      <c r="D23" s="347">
        <v>52.1359271115489</v>
      </c>
      <c r="E23" s="117">
        <v>0.17604876299749</v>
      </c>
      <c r="F23" s="347">
        <v>52.66134815346</v>
      </c>
      <c r="G23" s="117">
        <v>0.144188110026619</v>
      </c>
      <c r="H23" s="347">
        <v>51.3012422360249</v>
      </c>
      <c r="I23" s="117">
        <v>0.231667972530765</v>
      </c>
      <c r="J23" s="347">
        <v>53.5286906023874</v>
      </c>
      <c r="K23" s="117">
        <v>0.207998864514501</v>
      </c>
      <c r="L23" s="348">
        <v>53.10561592203</v>
      </c>
    </row>
    <row r="24" spans="2:12" s="344" customFormat="1" ht="20.25" customHeight="1">
      <c r="B24" s="346" t="s">
        <v>19</v>
      </c>
      <c r="C24" s="117">
        <v>0.173027989821883</v>
      </c>
      <c r="D24" s="347">
        <v>53.6870229007634</v>
      </c>
      <c r="E24" s="117">
        <v>0.164835164835165</v>
      </c>
      <c r="F24" s="347">
        <v>54.1978021978022</v>
      </c>
      <c r="G24" s="117">
        <v>0.170212765957447</v>
      </c>
      <c r="H24" s="347">
        <v>52.5531914893617</v>
      </c>
      <c r="I24" s="117">
        <v>0.247354497354497</v>
      </c>
      <c r="J24" s="347">
        <v>54.9570105820106</v>
      </c>
      <c r="K24" s="117">
        <v>0.223750573131591</v>
      </c>
      <c r="L24" s="348">
        <v>54.5612104539202</v>
      </c>
    </row>
    <row r="25" spans="2:12" s="344" customFormat="1" ht="20.25" customHeight="1">
      <c r="B25" s="346" t="s">
        <v>20</v>
      </c>
      <c r="C25" s="117">
        <v>0.391304347826087</v>
      </c>
      <c r="D25" s="347">
        <v>57.055900621118</v>
      </c>
      <c r="E25" s="117">
        <v>0.527777777777778</v>
      </c>
      <c r="F25" s="347">
        <v>58.625</v>
      </c>
      <c r="G25" s="117">
        <v>0.6</v>
      </c>
      <c r="H25" s="347">
        <v>59.6666666666667</v>
      </c>
      <c r="I25" s="117">
        <v>0.543181818181818</v>
      </c>
      <c r="J25" s="347">
        <v>58.7863636363636</v>
      </c>
      <c r="K25" s="117">
        <v>0.512960436562074</v>
      </c>
      <c r="L25" s="348">
        <v>58.462482946794</v>
      </c>
    </row>
    <row r="26" spans="2:12" s="344" customFormat="1" ht="22.5" customHeight="1" thickBot="1">
      <c r="B26" s="349" t="s">
        <v>0</v>
      </c>
      <c r="C26" s="350">
        <v>0.130809232190485</v>
      </c>
      <c r="D26" s="351">
        <v>49.3915113316347</v>
      </c>
      <c r="E26" s="350">
        <v>0.130249920728719</v>
      </c>
      <c r="F26" s="351">
        <v>48.8668386613243</v>
      </c>
      <c r="G26" s="350">
        <v>0.12990185387132</v>
      </c>
      <c r="H26" s="351">
        <v>48.7996946564885</v>
      </c>
      <c r="I26" s="350">
        <v>0.181875751384031</v>
      </c>
      <c r="J26" s="351">
        <v>50.7958610180728</v>
      </c>
      <c r="K26" s="350">
        <v>0.163441859137871</v>
      </c>
      <c r="L26" s="352">
        <v>50.212301458337</v>
      </c>
    </row>
    <row r="27" s="344" customFormat="1" ht="22.5" customHeight="1"/>
  </sheetData>
  <sheetProtection/>
  <mergeCells count="8">
    <mergeCell ref="G4:H4"/>
    <mergeCell ref="I4:J4"/>
    <mergeCell ref="K4:L4"/>
    <mergeCell ref="A1:J1"/>
    <mergeCell ref="B2:L2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Miriam</dc:creator>
  <cp:keywords/>
  <dc:description/>
  <cp:lastModifiedBy>Giannetti, Antonella</cp:lastModifiedBy>
  <cp:lastPrinted>2019-08-29T12:18:14Z</cp:lastPrinted>
  <dcterms:created xsi:type="dcterms:W3CDTF">2013-07-31T10:35:11Z</dcterms:created>
  <dcterms:modified xsi:type="dcterms:W3CDTF">2020-11-25T17:25:12Z</dcterms:modified>
  <cp:category/>
  <cp:version/>
  <cp:contentType/>
  <cp:contentStatus/>
</cp:coreProperties>
</file>