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300" windowHeight="7005" tabRatio="686" firstSheet="14" activeTab="10"/>
  </bookViews>
  <sheets>
    <sheet name="3.1.1" sheetId="1" r:id="rId1"/>
    <sheet name="3.1.2" sheetId="2" r:id="rId2"/>
    <sheet name="3.1.3" sheetId="3" r:id="rId3"/>
    <sheet name="3.1.4" sheetId="4" r:id="rId4"/>
    <sheet name="3.1.5" sheetId="5" r:id="rId5"/>
    <sheet name="3.1.6" sheetId="6" r:id="rId6"/>
    <sheet name="3.1.7" sheetId="7" r:id="rId7"/>
    <sheet name="3.1.8" sheetId="8" r:id="rId8"/>
    <sheet name="3.1.9" sheetId="9" r:id="rId9"/>
    <sheet name="3.2.1" sheetId="10" r:id="rId10"/>
    <sheet name="3.2.2" sheetId="11" r:id="rId11"/>
    <sheet name="3.2.3" sheetId="12" r:id="rId12"/>
    <sheet name="3.3.2" sheetId="13" r:id="rId13"/>
    <sheet name="3.3.3" sheetId="14" r:id="rId14"/>
    <sheet name="4.1" sheetId="15" r:id="rId15"/>
    <sheet name="4.2" sheetId="16" r:id="rId16"/>
    <sheet name="5.1" sheetId="17" r:id="rId17"/>
    <sheet name="5.2" sheetId="18" r:id="rId18"/>
    <sheet name="5.3" sheetId="19" r:id="rId19"/>
    <sheet name="6.2.1A" sheetId="20" r:id="rId20"/>
    <sheet name="6.2.2A" sheetId="21" r:id="rId21"/>
    <sheet name="6.2.2A bis" sheetId="22" r:id="rId22"/>
    <sheet name="6.2.1A bis" sheetId="23" r:id="rId23"/>
    <sheet name="6.3.2F" sheetId="24" r:id="rId24"/>
    <sheet name="6.3.2F bis" sheetId="25" r:id="rId25"/>
    <sheet name="trend tab 1" sheetId="26" r:id="rId26"/>
    <sheet name="trend tab 1B" sheetId="27" r:id="rId27"/>
    <sheet name="trend tab 2" sheetId="28" r:id="rId28"/>
    <sheet name="trend tab 5" sheetId="29" r:id="rId29"/>
    <sheet name="trend tab 6" sheetId="30" r:id="rId30"/>
  </sheets>
  <definedNames>
    <definedName name="_xlnm.Print_Titles" localSheetId="22">'6.2.1A bis'!$4:$5</definedName>
  </definedNames>
  <calcPr fullCalcOnLoad="1"/>
</workbook>
</file>

<file path=xl/sharedStrings.xml><?xml version="1.0" encoding="utf-8"?>
<sst xmlns="http://schemas.openxmlformats.org/spreadsheetml/2006/main" count="1094" uniqueCount="233">
  <si>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</si>
  <si>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</si>
  <si>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</si>
  <si>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</si>
  <si>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</si>
  <si>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</si>
  <si>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</si>
  <si>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</si>
  <si>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</si>
  <si>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</si>
  <si>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</si>
  <si>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</si>
  <si>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</si>
  <si>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</si>
  <si>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</si>
  <si>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</si>
  <si>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</si>
  <si>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</si>
  <si>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</si>
  <si>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</si>
  <si>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</si>
  <si>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</si>
  <si>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TEMPO PIENO</t>
  </si>
  <si>
    <t>PERSONALE ANNO DI RIFERIMENTO</t>
  </si>
  <si>
    <t>NORD</t>
  </si>
  <si>
    <t>CENTRO</t>
  </si>
  <si>
    <t>SUD</t>
  </si>
  <si>
    <t>ISOLE</t>
  </si>
  <si>
    <t>PART-TIME</t>
  </si>
  <si>
    <t>FINO AL 50%</t>
  </si>
  <si>
    <t>OLTRE IL 50%</t>
  </si>
  <si>
    <t xml:space="preserve">TOTALE </t>
  </si>
  <si>
    <t>Uomini</t>
  </si>
  <si>
    <t>Donne</t>
  </si>
  <si>
    <t>Totale</t>
  </si>
  <si>
    <t>Tempo pieno e tempo parziale</t>
  </si>
  <si>
    <t>(ASL, AO, AOU, IRCCS PUBBLICI, ESTAV TOSCANA, ISPO, ARES LAZIO, ARES LOMBARDIA)</t>
  </si>
  <si>
    <t>Elaborazioni a cura della Direzione generale del sistema informativo e statistico su dati del conto annuale - Tab. 1</t>
  </si>
  <si>
    <t>A.O.</t>
  </si>
  <si>
    <t>A.O.U.</t>
  </si>
  <si>
    <t>I.R.C.C.S. pubblico</t>
  </si>
  <si>
    <t>ASL</t>
  </si>
  <si>
    <t>RUOLO</t>
  </si>
  <si>
    <t>RUOLO SANITARIO</t>
  </si>
  <si>
    <t>RUOLO PROFESSIONALE</t>
  </si>
  <si>
    <t>RUOLO TECNICO</t>
  </si>
  <si>
    <t>RUOLO AMMINISTRATIVO</t>
  </si>
  <si>
    <t>DIRIGENTI SANITARI NON MEDICI</t>
  </si>
  <si>
    <t>STRUTTURA COMPLESSA</t>
  </si>
  <si>
    <t>STRUTTURA SEMPLICE</t>
  </si>
  <si>
    <t>ALTRO</t>
  </si>
  <si>
    <t>valori percentuali</t>
  </si>
  <si>
    <t>di cui ospedale a gestione diretta</t>
  </si>
  <si>
    <t>PERSONALE A TEMPO INDETERMINATO E PERSONALE DIRIGENTE PER CATEGORIA E TIPO RAPPORTO DI LAVORO - ANNO 2017 (31/12/2017)</t>
  </si>
  <si>
    <t>PERSONALE A TEMPO INDETERMINATO E PERSONALE DIRIGENTE PER CATEGORIA E ZONA GEOGRAFICA - ANNO 2017 (31/12/2017)</t>
  </si>
  <si>
    <t>PERSONALE A TEMPO INDETERMINATO E PERSONALE DIRIGENTE PER CATEGORIA TIPO STRUTTURA  - ANNO 2017 (31/12/2017)</t>
  </si>
  <si>
    <t>PERSONALE A TEMPO INDETERMINATO E PERSONALE DIRIGENTE PER RUOLO E TIPO STRUTTURA  - ANNO 2017 (31/12/2017)</t>
  </si>
  <si>
    <t>Personale Dirigente a tempo indeterminato per categoria e tipo incarico  e genere – anno 2017 (31/12/2017)</t>
  </si>
  <si>
    <t xml:space="preserve"> </t>
  </si>
  <si>
    <t>PERSONALE CON RAPPORTO DI LAVORO FLESSIBILE PER CATEGORIA ANNO 2017 (31/12/2017)</t>
  </si>
  <si>
    <r>
      <t>Rapporto flessibile (</t>
    </r>
    <r>
      <rPr>
        <sz val="8"/>
        <color indexed="8"/>
        <rFont val="Arial"/>
        <family val="2"/>
      </rPr>
      <t>Tempo determinato,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Formazione lavoro, Interinale, LSU, Telelavoro/Smart working)</t>
    </r>
  </si>
  <si>
    <t>di cui a tempo determinato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</si>
  <si>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</si>
  <si>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</si>
  <si>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</si>
  <si>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</si>
  <si>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</si>
  <si>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</si>
  <si>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</si>
  <si>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</si>
  <si>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</si>
  <si>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</si>
  <si>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</si>
  <si>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</si>
  <si>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PERSONALE CON RAPPORTO DI LAVORO FLESSIBILE PER CATEGORIA E ZONA GEOGRAFICA ANNO 2017 (31/12/2017)</t>
  </si>
  <si>
    <t>valori assoluti e percentuali</t>
  </si>
  <si>
    <t xml:space="preserve">Totale </t>
  </si>
  <si>
    <t>%</t>
  </si>
  <si>
    <t>DISTRIBUZIONE  DEL PERSONALE CON RAPPORTO DI LAVORO A TEMPO DETERMINATO PER TIPO STRUTTURA ANNO 2017 (31/12/2017)</t>
  </si>
  <si>
    <t>Azienda Ospedaliera</t>
  </si>
  <si>
    <t>Azienda Ospedaliera Universitaria</t>
  </si>
  <si>
    <t>Istituto di Ricovero e Cura a Carattere Scientifico</t>
  </si>
  <si>
    <t>ASL e altro</t>
  </si>
  <si>
    <t>PERSONALE UNIVERSITARIO PER CATEGORIA PER TIPO DI RAPPORTO DI LAVORO E SESSO - ANNO 2017 (31/12/2017)</t>
  </si>
  <si>
    <t>TEMPO INDETERMINATO</t>
  </si>
  <si>
    <t>TEMPO DETERMINATO</t>
  </si>
  <si>
    <t>Elaborazioni a cura della Direzione generale del sistema informativo e statistico su dati del conto annuale - Tab. 1B</t>
  </si>
  <si>
    <t>PERSONALE UNIVERSITARIO PER CATEGORIA E TIPO DI STRUTTURA - ANNO 2017 (31/12/2017)</t>
  </si>
  <si>
    <t>di cui  Ospedali a gestione diretta</t>
  </si>
  <si>
    <t>PERSONALE A TEMPO INDETERMINATO E PERSONALE DIRIGENTE PER CATEGORIA E PER CLASSI DI ANZIANITA' DI SERVIZIO - ANNO 2017 (31/12/2016)</t>
  </si>
  <si>
    <t xml:space="preserve">Fascia 0-5 </t>
  </si>
  <si>
    <t xml:space="preserve">Fascia 6-15  </t>
  </si>
  <si>
    <t xml:space="preserve">Fascia 16-25  </t>
  </si>
  <si>
    <t xml:space="preserve">Fascia 26-35  </t>
  </si>
  <si>
    <t xml:space="preserve">Fascia 36-40  </t>
  </si>
  <si>
    <t>Fascia oltre 40</t>
  </si>
  <si>
    <t>Elaborazioni a cura della Direzione generale del sistema informativo e statistico su dati del conto annuale - Tab. 7</t>
  </si>
  <si>
    <t>PERSONALE A TEMPO INDETERMINATO E PERSONALE DIRIGENTE PER CATEGORIA E PER CLASSI DI ETA' - ANNO 2017 (31/12/2017)</t>
  </si>
  <si>
    <t>Fino a 29 anni</t>
  </si>
  <si>
    <t>30-39 anni</t>
  </si>
  <si>
    <t>40-49 anni</t>
  </si>
  <si>
    <t>50-59 anni</t>
  </si>
  <si>
    <t>60-64 anni</t>
  </si>
  <si>
    <t>65 anni e oltre</t>
  </si>
  <si>
    <t>Elaborazioni a cura della Direzione generale del sistema informativo e statistico su dati del conto annuale - Tab. 8</t>
  </si>
  <si>
    <t>PERSONALE A TEMPO INDETERMINATO E PERSONALE DIRIGENTE CESSATO DAL SERVIZIO NEL CORSO DELL'ANNO 2017 PER CATEGORIA</t>
  </si>
  <si>
    <t xml:space="preserve">      CESSATI PURI </t>
  </si>
  <si>
    <t>MOBILITA'</t>
  </si>
  <si>
    <t>TOTALE ALTRO</t>
  </si>
  <si>
    <t>CESSATO DAL SERVIZIO</t>
  </si>
  <si>
    <t>Altro comparto</t>
  </si>
  <si>
    <t>Stesso comparto</t>
  </si>
  <si>
    <t>Elaborazioni a cura della Direzione generale del sistema informativo e statistico su dati del conto annuale - Tab.5</t>
  </si>
  <si>
    <t>PERSONALE A TEMPO INDETERMINATO E PERSONALE DIRIGENTE ASSUNTO IN  SERVIZIO NEL CORSO DELL'ANNO 2017 PER CATEGORIA</t>
  </si>
  <si>
    <t xml:space="preserve">ASSUNTI PURI </t>
  </si>
  <si>
    <t>ASSUNTI IN SERVIZIO</t>
  </si>
  <si>
    <t>Elaborazioni a cura della Direzione generale del sistema informativo e statistico su dati del conto annuale - Tab.6</t>
  </si>
  <si>
    <t>PERSONALE DELLE STRUTTURE DI RICOVERO EQUIPARATE ALLE PUBBLICHE PER CATEGORIA E TIPO DI RAPPORTO DI LAVORO ANNO 2017 (31/12/2017)</t>
  </si>
  <si>
    <t>(Policlinici Universitari Privati, I.R.C.C.S. Privati, Fondazioni Private, Ospedali Classificati, Istituti privati qualificati Presidi USL, Enti di Ricerca)</t>
  </si>
  <si>
    <t>ALTRO TIPO DI RAPPORTO</t>
  </si>
  <si>
    <t>Elaborazioni a cura della Direzione generale del sistema informativo e statistico su dati del conto annuale - Tab. 1Cbis</t>
  </si>
  <si>
    <t>PERSONALE DELLE CASE DI CURA PRIVATE CONVENZIONATE PER CATEGORIA E SESSO ANNO 2017 (31/12/2017)</t>
  </si>
  <si>
    <t>PERSONALE DELLE CASE DI CURA PRIVATE NON CONVENZIONATE PER CATEGORIA E SESSO ANNO 2017 (31/12/2017)</t>
  </si>
  <si>
    <t>PERSONALE PER FIGURA PROFESSIONALE TIPO DI RAPPORTO DI LAVORO -  ANNO 2017 (31/12/2017)</t>
  </si>
  <si>
    <t>Classificazione Decreto Ministeriale 29/03/2001 - G.U. 23/5/2001 n. 118</t>
  </si>
  <si>
    <t>Figura professionale</t>
  </si>
  <si>
    <t>Tempo indeterminato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</si>
  <si>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</si>
  <si>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</si>
  <si>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</si>
  <si>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</si>
  <si>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</si>
  <si>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</si>
  <si>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</si>
  <si>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</si>
  <si>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</si>
  <si>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</si>
  <si>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</si>
  <si>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</si>
  <si>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</si>
  <si>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</si>
  <si>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</si>
  <si>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</si>
  <si>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</si>
  <si>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</si>
  <si>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</si>
  <si>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</si>
  <si>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</si>
  <si>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</si>
  <si>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</si>
  <si>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</si>
  <si>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</si>
  <si>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</si>
  <si>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</si>
  <si>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</si>
  <si>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</si>
  <si>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</si>
  <si>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</si>
  <si>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</si>
  <si>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</si>
  <si>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</si>
  <si>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</si>
  <si>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</si>
  <si>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</si>
  <si>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</si>
  <si>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</si>
  <si>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PERSONALE PER FIGURA PROFESSIONALE TIPO DI STRUTTURA -  ANNO 2017 (31/12/2017)</t>
  </si>
  <si>
    <t>TIPO STRUTTURA</t>
  </si>
  <si>
    <t>Azienda ospedaliera Universitaria</t>
  </si>
  <si>
    <t>Istituto di ricovero e cura a carattere scientifico</t>
  </si>
  <si>
    <t>ASL, ISPO, Ares Lazio e Lombardia</t>
  </si>
  <si>
    <t>Altri tipi di rapporto</t>
  </si>
  <si>
    <t>Elaborazioni a cura della Direzione generale del sistema informativo e statistico su dati del conto annuale - Tab. 1Abis</t>
  </si>
  <si>
    <t>(POLICLINICI UNIVERSITARI PRIVATI, IRCCS PRIVATI, OSPEDALI CLASSIFICATI, ISTITUTI QUALIFICATI, ENTI DI RICERCA, CASE DI CURA PRIVATE)</t>
  </si>
  <si>
    <t>Policlinico universitario privato</t>
  </si>
  <si>
    <t>Istituto di ricovero e cura a carattere scientifico privato</t>
  </si>
  <si>
    <t>Ospedale classificato o assimilato</t>
  </si>
  <si>
    <t>Casa di cura privata</t>
  </si>
  <si>
    <t xml:space="preserve">Istituto sanitario privato qualificato presidio USL </t>
  </si>
  <si>
    <t xml:space="preserve">Ente di ricerca </t>
  </si>
  <si>
    <t>Casa di cura privata convenzionata</t>
  </si>
  <si>
    <t>Casa di cura privata non convenzionata</t>
  </si>
  <si>
    <t>DIRIGENTI MEDICI PER SPECIALITA' E TIPO STRUTTURA SANITARIA - ANNO 2015 (31/12/2015)</t>
  </si>
  <si>
    <t>DIRIGENTI MEDICI PER SPECIALITA' E TIPO STRUTTURA SANITARIA - ANNO 2017 (31/12/2017)</t>
  </si>
  <si>
    <t>SPECIALIZZAZIONE</t>
  </si>
  <si>
    <t>Istituto di ricovero e cura a carattere scientifico pubblico</t>
  </si>
  <si>
    <t>AREA FUNZIONALE DEI SERVIZI</t>
  </si>
  <si>
    <t>AREA FUNZIONALE DI CHIRURGIA</t>
  </si>
  <si>
    <t>AREA FUNZIONALE DI MEDICINA</t>
  </si>
  <si>
    <t>SMS054</t>
  </si>
  <si>
    <t>ALTRE SPECIALIZZAZIONI</t>
  </si>
  <si>
    <t>SMS055</t>
  </si>
  <si>
    <t>SENZA SPECIALIZZAZIONE</t>
  </si>
  <si>
    <t>Elaborazioni a cura della Direzione generale del sistema informativo e statistico su dati del conto annuale - Tab. 1F</t>
  </si>
  <si>
    <t>Strutture sanitarie equiparate alle pubbliche</t>
  </si>
  <si>
    <t>Elaborazioni a cura della Direzione generale del sistema informativo e statistico su dati del conto annuale - Tab. 1Fbis</t>
  </si>
  <si>
    <t xml:space="preserve">PERSONALE A TEMPO INDETERMINATO E PERSONALE DIRIGENTE PER CATEGORIA E TIPO RAPPORTO DI LAVORO -  </t>
  </si>
  <si>
    <t>PERSONALE ANNO DI RIFERIMENTO 2012</t>
  </si>
  <si>
    <t>PERSONALE ANNO DI RIFERIMENTO 2013</t>
  </si>
  <si>
    <t>PERSONALE ANNO DI RIFERIMENTO 2014</t>
  </si>
  <si>
    <t>PERSONALE ANNO DI RIFERIMENTO 2015</t>
  </si>
  <si>
    <t>PERSONALE ANNO DI RIFERIMENTO 2016</t>
  </si>
  <si>
    <t>PERSONALE ANNO DI RIFERIMENTO 2017</t>
  </si>
  <si>
    <t xml:space="preserve">PERSONALE UNIVERSITARIO PER CATEGORIA E TIPO DI RAPPORTO DI LAVORO - </t>
  </si>
  <si>
    <t>TOTALE 2012</t>
  </si>
  <si>
    <t>TOTALE 2013</t>
  </si>
  <si>
    <t>TOTALE 2014</t>
  </si>
  <si>
    <t>TOTALE 2015</t>
  </si>
  <si>
    <t>TOTALE 2016</t>
  </si>
  <si>
    <t>TOTALE 2017</t>
  </si>
  <si>
    <t xml:space="preserve">PERSONALE CON RAPPORTO DI LAVORO FLESSIBILE PER CATEGORIA </t>
  </si>
  <si>
    <t xml:space="preserve"> Rapporto flessibile </t>
  </si>
  <si>
    <t xml:space="preserve">di cui tempo determinato </t>
  </si>
  <si>
    <t>PERSONALE A TEMPO INDETERMINATO E PERSONALE DIRIGENTE CESSATO DAL SERVIZIO  PER CATEGORIA</t>
  </si>
  <si>
    <t xml:space="preserve">      CESSATI PURI 2012</t>
  </si>
  <si>
    <t xml:space="preserve">      CESSATI PURI 2013</t>
  </si>
  <si>
    <t xml:space="preserve">      CESSATI PURI 2014</t>
  </si>
  <si>
    <t xml:space="preserve">      CESSATI PURI 2015</t>
  </si>
  <si>
    <t xml:space="preserve">      CESSATI PURI 2016</t>
  </si>
  <si>
    <t xml:space="preserve">      CESSATI PURI 2017</t>
  </si>
  <si>
    <t>PERSONALE A TEMPO INDETERMINATO E PERSONALE DIRIGENTE ASSUNTO IN  SERVIZIO  PER CATEGORIA</t>
  </si>
  <si>
    <t>ASSUNTI PER CONCORSO</t>
  </si>
  <si>
    <t>Anzianità contributiva media  e quota oltre 35 anni per tipo stuttura e categoria professionale</t>
  </si>
  <si>
    <t>Azienda ospedaliera</t>
  </si>
  <si>
    <t>Azienda ospedaliera universitaria</t>
  </si>
  <si>
    <t>IRCCS</t>
  </si>
  <si>
    <t>Oltre 35 anni</t>
  </si>
  <si>
    <t>anzianità media</t>
  </si>
  <si>
    <t>nd</t>
  </si>
  <si>
    <t>L’anzianità considerata è quella maturata complessivamente con riferimento  ai servizi prestati alle dipendenze di pubbliche Amministrazioni con esclusione degli anni riscattati ai fini pensionistici o di buonuscita</t>
  </si>
  <si>
    <t>Età anagrafica media e quota 60 anni e oltre per tipo stuttura e categoria professionale</t>
  </si>
  <si>
    <t>60 anni e oltre</t>
  </si>
  <si>
    <t>Età media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</si>
</sst>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0.0%"/>
  </numFmts>
  <fonts count="6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1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medium"/>
      <top style="thin">
        <color indexed="3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 style="thin"/>
      <top style="medium"/>
      <bottom style="thin">
        <color indexed="31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 style="thin"/>
      <right style="medium"/>
      <top style="thin">
        <color indexed="8"/>
      </top>
      <bottom>
        <color indexed="8"/>
      </bottom>
    </border>
    <border>
      <left style="thin"/>
      <right style="medium"/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181" fontId="4" fillId="33" borderId="10" xfId="45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/>
    </xf>
    <xf numFmtId="181" fontId="4" fillId="33" borderId="11" xfId="45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vertical="center"/>
    </xf>
    <xf numFmtId="181" fontId="8" fillId="33" borderId="13" xfId="45" applyNumberFormat="1" applyFont="1" applyFill="1" applyBorder="1" applyAlignment="1">
      <alignment horizontal="right" vertical="center"/>
    </xf>
    <xf numFmtId="181" fontId="8" fillId="33" borderId="14" xfId="45" applyNumberFormat="1" applyFont="1" applyFill="1" applyBorder="1" applyAlignment="1">
      <alignment horizontal="right" vertical="center"/>
    </xf>
    <xf numFmtId="181" fontId="8" fillId="33" borderId="0" xfId="45" applyNumberFormat="1" applyFont="1" applyFill="1" applyBorder="1" applyAlignment="1">
      <alignment horizontal="right" vertical="center"/>
    </xf>
    <xf numFmtId="181" fontId="4" fillId="33" borderId="10" xfId="45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left"/>
    </xf>
    <xf numFmtId="181" fontId="4" fillId="33" borderId="16" xfId="45" applyNumberFormat="1" applyFont="1" applyFill="1" applyBorder="1" applyAlignment="1">
      <alignment horizontal="right" vertical="center"/>
    </xf>
    <xf numFmtId="181" fontId="4" fillId="33" borderId="16" xfId="45" applyNumberFormat="1" applyFont="1" applyFill="1" applyBorder="1" applyAlignment="1">
      <alignment horizontal="right"/>
    </xf>
    <xf numFmtId="0" fontId="9" fillId="34" borderId="17" xfId="0" applyFont="1" applyFill="1" applyBorder="1" applyAlignment="1">
      <alignment horizontal="left"/>
    </xf>
    <xf numFmtId="181" fontId="4" fillId="33" borderId="18" xfId="45" applyNumberFormat="1" applyFont="1" applyFill="1" applyBorder="1" applyAlignment="1">
      <alignment horizontal="right"/>
    </xf>
    <xf numFmtId="181" fontId="4" fillId="33" borderId="19" xfId="45" applyNumberFormat="1" applyFont="1" applyFill="1" applyBorder="1" applyAlignment="1">
      <alignment horizontal="right" vertical="center"/>
    </xf>
    <xf numFmtId="0" fontId="9" fillId="34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181" fontId="8" fillId="33" borderId="23" xfId="45" applyNumberFormat="1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4" fillId="33" borderId="10" xfId="45" applyNumberFormat="1" applyFont="1" applyFill="1" applyBorder="1" applyAlignment="1">
      <alignment horizontal="right" wrapText="1"/>
    </xf>
    <xf numFmtId="3" fontId="4" fillId="33" borderId="29" xfId="0" applyNumberFormat="1" applyFont="1" applyFill="1" applyBorder="1" applyAlignment="1">
      <alignment horizontal="right" wrapText="1"/>
    </xf>
    <xf numFmtId="180" fontId="4" fillId="33" borderId="18" xfId="45" applyNumberFormat="1" applyFont="1" applyFill="1" applyBorder="1" applyAlignment="1">
      <alignment horizontal="right"/>
    </xf>
    <xf numFmtId="180" fontId="4" fillId="33" borderId="19" xfId="45" applyNumberFormat="1" applyFont="1" applyFill="1" applyBorder="1" applyAlignment="1">
      <alignment horizontal="right"/>
    </xf>
    <xf numFmtId="180" fontId="4" fillId="33" borderId="10" xfId="45" applyNumberFormat="1" applyFont="1" applyFill="1" applyBorder="1" applyAlignment="1">
      <alignment horizontal="right"/>
    </xf>
    <xf numFmtId="180" fontId="4" fillId="33" borderId="16" xfId="45" applyNumberFormat="1" applyFont="1" applyFill="1" applyBorder="1" applyAlignment="1">
      <alignment horizontal="right" vertical="center"/>
    </xf>
    <xf numFmtId="180" fontId="4" fillId="33" borderId="11" xfId="45" applyNumberFormat="1" applyFont="1" applyFill="1" applyBorder="1" applyAlignment="1">
      <alignment horizontal="right"/>
    </xf>
    <xf numFmtId="180" fontId="4" fillId="33" borderId="30" xfId="45" applyNumberFormat="1" applyFont="1" applyFill="1" applyBorder="1" applyAlignment="1">
      <alignment horizontal="right" vertical="center"/>
    </xf>
    <xf numFmtId="180" fontId="8" fillId="33" borderId="12" xfId="45" applyNumberFormat="1" applyFont="1" applyFill="1" applyBorder="1" applyAlignment="1">
      <alignment horizontal="right" vertical="center"/>
    </xf>
    <xf numFmtId="180" fontId="8" fillId="33" borderId="13" xfId="45" applyNumberFormat="1" applyFont="1" applyFill="1" applyBorder="1" applyAlignment="1">
      <alignment horizontal="right" vertical="center"/>
    </xf>
    <xf numFmtId="180" fontId="8" fillId="33" borderId="14" xfId="45" applyNumberFormat="1" applyFont="1" applyFill="1" applyBorder="1" applyAlignment="1">
      <alignment horizontal="right" vertical="center"/>
    </xf>
    <xf numFmtId="181" fontId="4" fillId="33" borderId="11" xfId="45" applyNumberFormat="1" applyFont="1" applyFill="1" applyBorder="1" applyAlignment="1">
      <alignment horizontal="right"/>
    </xf>
    <xf numFmtId="181" fontId="4" fillId="33" borderId="30" xfId="45" applyNumberFormat="1" applyFont="1" applyFill="1" applyBorder="1" applyAlignment="1">
      <alignment horizontal="right" vertical="center"/>
    </xf>
    <xf numFmtId="181" fontId="8" fillId="33" borderId="12" xfId="45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180" fontId="0" fillId="0" borderId="10" xfId="45" applyNumberFormat="1" applyFont="1" applyBorder="1" applyAlignment="1">
      <alignment/>
    </xf>
    <xf numFmtId="180" fontId="0" fillId="0" borderId="16" xfId="45" applyNumberFormat="1" applyFont="1" applyBorder="1" applyAlignment="1">
      <alignment/>
    </xf>
    <xf numFmtId="0" fontId="4" fillId="33" borderId="32" xfId="0" applyFont="1" applyFill="1" applyBorder="1" applyAlignment="1">
      <alignment horizontal="left"/>
    </xf>
    <xf numFmtId="180" fontId="0" fillId="0" borderId="20" xfId="45" applyNumberFormat="1" applyFont="1" applyBorder="1" applyAlignment="1">
      <alignment/>
    </xf>
    <xf numFmtId="180" fontId="0" fillId="0" borderId="21" xfId="45" applyNumberFormat="1" applyFont="1" applyBorder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181" fontId="4" fillId="33" borderId="16" xfId="45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left" wrapText="1"/>
    </xf>
    <xf numFmtId="3" fontId="5" fillId="33" borderId="37" xfId="0" applyNumberFormat="1" applyFont="1" applyFill="1" applyBorder="1" applyAlignment="1">
      <alignment horizontal="right" wrapText="1"/>
    </xf>
    <xf numFmtId="0" fontId="5" fillId="33" borderId="38" xfId="0" applyFont="1" applyFill="1" applyBorder="1" applyAlignment="1">
      <alignment horizontal="left" wrapText="1"/>
    </xf>
    <xf numFmtId="3" fontId="5" fillId="33" borderId="38" xfId="0" applyNumberFormat="1" applyFont="1" applyFill="1" applyBorder="1" applyAlignment="1">
      <alignment horizontal="right" wrapText="1"/>
    </xf>
    <xf numFmtId="0" fontId="8" fillId="33" borderId="38" xfId="0" applyFont="1" applyFill="1" applyBorder="1" applyAlignment="1">
      <alignment horizontal="left" vertical="center"/>
    </xf>
    <xf numFmtId="3" fontId="8" fillId="33" borderId="38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9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61" fillId="0" borderId="39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181" fontId="5" fillId="33" borderId="37" xfId="45" applyNumberFormat="1" applyFont="1" applyFill="1" applyBorder="1" applyAlignment="1">
      <alignment horizontal="right" wrapText="1"/>
    </xf>
    <xf numFmtId="184" fontId="5" fillId="33" borderId="37" xfId="53" applyNumberFormat="1" applyFont="1" applyFill="1" applyBorder="1" applyAlignment="1">
      <alignment horizontal="right" wrapText="1"/>
    </xf>
    <xf numFmtId="192" fontId="5" fillId="33" borderId="37" xfId="0" applyNumberFormat="1" applyFont="1" applyFill="1" applyBorder="1" applyAlignment="1">
      <alignment horizontal="right" wrapText="1"/>
    </xf>
    <xf numFmtId="181" fontId="5" fillId="33" borderId="38" xfId="45" applyNumberFormat="1" applyFont="1" applyFill="1" applyBorder="1" applyAlignment="1">
      <alignment horizontal="right" wrapText="1"/>
    </xf>
    <xf numFmtId="184" fontId="5" fillId="33" borderId="38" xfId="53" applyNumberFormat="1" applyFont="1" applyFill="1" applyBorder="1" applyAlignment="1">
      <alignment horizontal="right" wrapText="1"/>
    </xf>
    <xf numFmtId="192" fontId="5" fillId="33" borderId="38" xfId="0" applyNumberFormat="1" applyFont="1" applyFill="1" applyBorder="1" applyAlignment="1">
      <alignment horizontal="right" wrapText="1"/>
    </xf>
    <xf numFmtId="0" fontId="5" fillId="33" borderId="41" xfId="0" applyFont="1" applyFill="1" applyBorder="1" applyAlignment="1">
      <alignment horizontal="left" wrapText="1"/>
    </xf>
    <xf numFmtId="181" fontId="5" fillId="33" borderId="41" xfId="45" applyNumberFormat="1" applyFont="1" applyFill="1" applyBorder="1" applyAlignment="1">
      <alignment horizontal="right" wrapText="1"/>
    </xf>
    <xf numFmtId="184" fontId="5" fillId="33" borderId="41" xfId="53" applyNumberFormat="1" applyFont="1" applyFill="1" applyBorder="1" applyAlignment="1">
      <alignment horizontal="right" wrapText="1"/>
    </xf>
    <xf numFmtId="192" fontId="5" fillId="33" borderId="41" xfId="0" applyNumberFormat="1" applyFont="1" applyFill="1" applyBorder="1" applyAlignment="1">
      <alignment horizontal="right" wrapText="1"/>
    </xf>
    <xf numFmtId="0" fontId="8" fillId="33" borderId="42" xfId="0" applyFont="1" applyFill="1" applyBorder="1" applyAlignment="1">
      <alignment horizontal="left" vertical="center"/>
    </xf>
    <xf numFmtId="181" fontId="8" fillId="33" borderId="43" xfId="45" applyNumberFormat="1" applyFont="1" applyFill="1" applyBorder="1" applyAlignment="1">
      <alignment horizontal="right"/>
    </xf>
    <xf numFmtId="184" fontId="8" fillId="33" borderId="44" xfId="53" applyNumberFormat="1" applyFont="1" applyFill="1" applyBorder="1" applyAlignment="1">
      <alignment horizontal="right" wrapText="1"/>
    </xf>
    <xf numFmtId="181" fontId="8" fillId="33" borderId="45" xfId="45" applyNumberFormat="1" applyFont="1" applyFill="1" applyBorder="1" applyAlignment="1">
      <alignment horizontal="right"/>
    </xf>
    <xf numFmtId="192" fontId="8" fillId="33" borderId="44" xfId="0" applyNumberFormat="1" applyFont="1" applyFill="1" applyBorder="1" applyAlignment="1">
      <alignment horizontal="right" wrapText="1"/>
    </xf>
    <xf numFmtId="181" fontId="8" fillId="33" borderId="46" xfId="45" applyNumberFormat="1" applyFont="1" applyFill="1" applyBorder="1" applyAlignment="1">
      <alignment horizontal="right"/>
    </xf>
    <xf numFmtId="192" fontId="8" fillId="33" borderId="47" xfId="0" applyNumberFormat="1" applyFont="1" applyFill="1" applyBorder="1" applyAlignment="1">
      <alignment/>
    </xf>
    <xf numFmtId="0" fontId="5" fillId="33" borderId="48" xfId="0" applyFont="1" applyFill="1" applyBorder="1" applyAlignment="1">
      <alignment horizontal="left" wrapText="1"/>
    </xf>
    <xf numFmtId="181" fontId="14" fillId="33" borderId="37" xfId="45" applyNumberFormat="1" applyFont="1" applyFill="1" applyBorder="1" applyAlignment="1">
      <alignment horizontal="right" wrapText="1"/>
    </xf>
    <xf numFmtId="181" fontId="14" fillId="33" borderId="49" xfId="45" applyNumberFormat="1" applyFont="1" applyFill="1" applyBorder="1" applyAlignment="1">
      <alignment horizontal="right" wrapText="1"/>
    </xf>
    <xf numFmtId="181" fontId="14" fillId="33" borderId="38" xfId="45" applyNumberFormat="1" applyFont="1" applyFill="1" applyBorder="1" applyAlignment="1">
      <alignment horizontal="right" wrapText="1"/>
    </xf>
    <xf numFmtId="181" fontId="14" fillId="33" borderId="50" xfId="45" applyNumberFormat="1" applyFont="1" applyFill="1" applyBorder="1" applyAlignment="1">
      <alignment horizontal="right" wrapText="1"/>
    </xf>
    <xf numFmtId="0" fontId="5" fillId="33" borderId="51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3" fontId="5" fillId="33" borderId="19" xfId="0" applyNumberFormat="1" applyFont="1" applyFill="1" applyBorder="1" applyAlignment="1">
      <alignment horizontal="right"/>
    </xf>
    <xf numFmtId="3" fontId="8" fillId="33" borderId="19" xfId="0" applyNumberFormat="1" applyFont="1" applyFill="1" applyBorder="1" applyAlignment="1">
      <alignment horizontal="right"/>
    </xf>
    <xf numFmtId="3" fontId="5" fillId="33" borderId="52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left" wrapText="1"/>
    </xf>
    <xf numFmtId="3" fontId="4" fillId="33" borderId="53" xfId="0" applyNumberFormat="1" applyFont="1" applyFill="1" applyBorder="1" applyAlignment="1">
      <alignment horizontal="right" wrapText="1"/>
    </xf>
    <xf numFmtId="0" fontId="12" fillId="33" borderId="54" xfId="0" applyFont="1" applyFill="1" applyBorder="1" applyAlignment="1">
      <alignment horizontal="left" wrapText="1"/>
    </xf>
    <xf numFmtId="3" fontId="8" fillId="33" borderId="44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8" fillId="33" borderId="42" xfId="0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" fillId="33" borderId="55" xfId="0" applyNumberFormat="1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left" wrapText="1"/>
    </xf>
    <xf numFmtId="49" fontId="12" fillId="33" borderId="54" xfId="0" applyNumberFormat="1" applyFont="1" applyFill="1" applyBorder="1" applyAlignment="1">
      <alignment horizontal="center" wrapText="1"/>
    </xf>
    <xf numFmtId="3" fontId="8" fillId="33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2" fillId="33" borderId="0" xfId="0" applyFont="1" applyFill="1" applyAlignment="1">
      <alignment vertical="center"/>
    </xf>
    <xf numFmtId="49" fontId="12" fillId="33" borderId="38" xfId="0" applyNumberFormat="1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left" wrapText="1"/>
    </xf>
    <xf numFmtId="3" fontId="14" fillId="33" borderId="38" xfId="0" applyNumberFormat="1" applyFont="1" applyFill="1" applyBorder="1" applyAlignment="1">
      <alignment horizontal="right" wrapText="1"/>
    </xf>
    <xf numFmtId="193" fontId="14" fillId="33" borderId="38" xfId="0" applyNumberFormat="1" applyFont="1" applyFill="1" applyBorder="1" applyAlignment="1">
      <alignment horizontal="right" wrapText="1"/>
    </xf>
    <xf numFmtId="0" fontId="12" fillId="33" borderId="38" xfId="0" applyFont="1" applyFill="1" applyBorder="1" applyAlignment="1">
      <alignment horizontal="left"/>
    </xf>
    <xf numFmtId="3" fontId="16" fillId="33" borderId="38" xfId="0" applyNumberFormat="1" applyFont="1" applyFill="1" applyBorder="1" applyAlignment="1">
      <alignment horizontal="right"/>
    </xf>
    <xf numFmtId="193" fontId="16" fillId="33" borderId="38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left" vertical="center" wrapText="1"/>
    </xf>
    <xf numFmtId="194" fontId="14" fillId="33" borderId="38" xfId="0" applyNumberFormat="1" applyFont="1" applyFill="1" applyBorder="1" applyAlignment="1">
      <alignment horizontal="right" wrapText="1"/>
    </xf>
    <xf numFmtId="0" fontId="5" fillId="33" borderId="38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3" fontId="12" fillId="33" borderId="38" xfId="0" applyNumberFormat="1" applyFont="1" applyFill="1" applyBorder="1" applyAlignment="1">
      <alignment horizontal="right" vertical="center" wrapText="1"/>
    </xf>
    <xf numFmtId="194" fontId="12" fillId="33" borderId="38" xfId="0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horizontal="right" vertical="center"/>
    </xf>
    <xf numFmtId="0" fontId="12" fillId="33" borderId="56" xfId="0" applyFont="1" applyFill="1" applyBorder="1" applyAlignment="1">
      <alignment horizontal="center" vertical="center" wrapText="1"/>
    </xf>
    <xf numFmtId="0" fontId="6" fillId="0" borderId="0" xfId="49" applyFont="1" applyAlignment="1">
      <alignment/>
      <protection/>
    </xf>
    <xf numFmtId="0" fontId="2" fillId="33" borderId="0" xfId="49" applyFont="1" applyFill="1" applyAlignment="1">
      <alignment vertical="center"/>
      <protection/>
    </xf>
    <xf numFmtId="0" fontId="0" fillId="0" borderId="0" xfId="49">
      <alignment/>
      <protection/>
    </xf>
    <xf numFmtId="0" fontId="0" fillId="0" borderId="0" xfId="49" applyAlignment="1">
      <alignment horizontal="center" vertical="top" wrapText="1"/>
      <protection/>
    </xf>
    <xf numFmtId="49" fontId="62" fillId="34" borderId="57" xfId="49" applyNumberFormat="1" applyFont="1" applyFill="1" applyBorder="1" applyAlignment="1">
      <alignment horizontal="center" vertical="top" wrapText="1"/>
      <protection/>
    </xf>
    <xf numFmtId="49" fontId="62" fillId="34" borderId="58" xfId="49" applyNumberFormat="1" applyFont="1" applyFill="1" applyBorder="1" applyAlignment="1">
      <alignment horizontal="center" vertical="top" wrapText="1"/>
      <protection/>
    </xf>
    <xf numFmtId="49" fontId="62" fillId="34" borderId="59" xfId="49" applyNumberFormat="1" applyFont="1" applyFill="1" applyBorder="1" applyAlignment="1">
      <alignment horizontal="center" vertical="center" wrapText="1"/>
      <protection/>
    </xf>
    <xf numFmtId="0" fontId="63" fillId="34" borderId="60" xfId="49" applyFont="1" applyFill="1" applyBorder="1" applyAlignment="1">
      <alignment horizontal="center" vertical="center" wrapText="1"/>
      <protection/>
    </xf>
    <xf numFmtId="0" fontId="63" fillId="34" borderId="0" xfId="49" applyFont="1" applyFill="1" applyBorder="1" applyAlignment="1">
      <alignment horizontal="center" vertical="center" wrapText="1"/>
      <protection/>
    </xf>
    <xf numFmtId="0" fontId="63" fillId="34" borderId="61" xfId="49" applyFont="1" applyFill="1" applyBorder="1" applyAlignment="1">
      <alignment horizontal="center" vertical="center" wrapText="1"/>
      <protection/>
    </xf>
    <xf numFmtId="49" fontId="4" fillId="33" borderId="31" xfId="49" applyNumberFormat="1" applyFont="1" applyFill="1" applyBorder="1" applyAlignment="1">
      <alignment horizontal="left"/>
      <protection/>
    </xf>
    <xf numFmtId="3" fontId="4" fillId="33" borderId="62" xfId="49" applyNumberFormat="1" applyFont="1" applyFill="1" applyBorder="1" applyAlignment="1">
      <alignment horizontal="right"/>
      <protection/>
    </xf>
    <xf numFmtId="3" fontId="4" fillId="33" borderId="15" xfId="49" applyNumberFormat="1" applyFont="1" applyFill="1" applyBorder="1" applyAlignment="1">
      <alignment horizontal="right"/>
      <protection/>
    </xf>
    <xf numFmtId="3" fontId="4" fillId="33" borderId="10" xfId="49" applyNumberFormat="1" applyFont="1" applyFill="1" applyBorder="1" applyAlignment="1">
      <alignment horizontal="right"/>
      <protection/>
    </xf>
    <xf numFmtId="3" fontId="4" fillId="33" borderId="16" xfId="49" applyNumberFormat="1" applyFont="1" applyFill="1" applyBorder="1" applyAlignment="1">
      <alignment horizontal="right"/>
      <protection/>
    </xf>
    <xf numFmtId="0" fontId="8" fillId="33" borderId="22" xfId="49" applyFont="1" applyFill="1" applyBorder="1" applyAlignment="1">
      <alignment horizontal="left"/>
      <protection/>
    </xf>
    <xf numFmtId="3" fontId="8" fillId="33" borderId="42" xfId="49" applyNumberFormat="1" applyFont="1" applyFill="1" applyBorder="1" applyAlignment="1">
      <alignment horizontal="right" vertical="center"/>
      <protection/>
    </xf>
    <xf numFmtId="3" fontId="8" fillId="33" borderId="12" xfId="49" applyNumberFormat="1" applyFont="1" applyFill="1" applyBorder="1" applyAlignment="1">
      <alignment horizontal="right" vertical="center"/>
      <protection/>
    </xf>
    <xf numFmtId="3" fontId="8" fillId="33" borderId="13" xfId="49" applyNumberFormat="1" applyFont="1" applyFill="1" applyBorder="1" applyAlignment="1">
      <alignment horizontal="right" vertical="center"/>
      <protection/>
    </xf>
    <xf numFmtId="3" fontId="8" fillId="33" borderId="14" xfId="49" applyNumberFormat="1" applyFont="1" applyFill="1" applyBorder="1" applyAlignment="1">
      <alignment horizontal="right" vertical="center"/>
      <protection/>
    </xf>
    <xf numFmtId="0" fontId="9" fillId="0" borderId="0" xfId="49" applyFont="1" applyAlignment="1">
      <alignment/>
      <protection/>
    </xf>
    <xf numFmtId="0" fontId="10" fillId="0" borderId="0" xfId="49" applyFont="1">
      <alignment/>
      <protection/>
    </xf>
    <xf numFmtId="0" fontId="0" fillId="0" borderId="0" xfId="0" applyAlignment="1">
      <alignment wrapText="1"/>
    </xf>
    <xf numFmtId="0" fontId="17" fillId="33" borderId="0" xfId="0" applyFont="1" applyFill="1" applyAlignment="1">
      <alignment vertical="center"/>
    </xf>
    <xf numFmtId="0" fontId="6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3" fontId="5" fillId="33" borderId="60" xfId="0" applyNumberFormat="1" applyFont="1" applyFill="1" applyBorder="1" applyAlignment="1">
      <alignment horizontal="left" wrapText="1"/>
    </xf>
    <xf numFmtId="3" fontId="4" fillId="33" borderId="11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3" fontId="4" fillId="33" borderId="31" xfId="0" applyNumberFormat="1" applyFont="1" applyFill="1" applyBorder="1" applyAlignment="1">
      <alignment horizontal="left"/>
    </xf>
    <xf numFmtId="181" fontId="9" fillId="0" borderId="10" xfId="45" applyNumberFormat="1" applyFont="1" applyBorder="1" applyAlignment="1">
      <alignment/>
    </xf>
    <xf numFmtId="181" fontId="9" fillId="0" borderId="16" xfId="45" applyNumberFormat="1" applyFont="1" applyBorder="1" applyAlignment="1">
      <alignment/>
    </xf>
    <xf numFmtId="3" fontId="4" fillId="33" borderId="63" xfId="0" applyNumberFormat="1" applyFont="1" applyFill="1" applyBorder="1" applyAlignment="1">
      <alignment horizontal="left"/>
    </xf>
    <xf numFmtId="181" fontId="4" fillId="33" borderId="30" xfId="45" applyNumberFormat="1" applyFont="1" applyFill="1" applyBorder="1" applyAlignment="1">
      <alignment horizontal="right"/>
    </xf>
    <xf numFmtId="181" fontId="9" fillId="0" borderId="30" xfId="45" applyNumberFormat="1" applyFont="1" applyBorder="1" applyAlignment="1">
      <alignment/>
    </xf>
    <xf numFmtId="181" fontId="7" fillId="0" borderId="14" xfId="45" applyNumberFormat="1" applyFont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3" fontId="4" fillId="33" borderId="62" xfId="0" applyNumberFormat="1" applyFont="1" applyFill="1" applyBorder="1" applyAlignment="1">
      <alignment horizontal="left"/>
    </xf>
    <xf numFmtId="181" fontId="4" fillId="33" borderId="15" xfId="45" applyNumberFormat="1" applyFont="1" applyFill="1" applyBorder="1" applyAlignment="1">
      <alignment horizontal="right"/>
    </xf>
    <xf numFmtId="181" fontId="4" fillId="33" borderId="64" xfId="45" applyNumberFormat="1" applyFont="1" applyFill="1" applyBorder="1" applyAlignment="1">
      <alignment horizontal="right"/>
    </xf>
    <xf numFmtId="3" fontId="4" fillId="33" borderId="65" xfId="0" applyNumberFormat="1" applyFont="1" applyFill="1" applyBorder="1" applyAlignment="1">
      <alignment horizontal="left"/>
    </xf>
    <xf numFmtId="181" fontId="4" fillId="33" borderId="66" xfId="45" applyNumberFormat="1" applyFont="1" applyFill="1" applyBorder="1" applyAlignment="1">
      <alignment horizontal="right"/>
    </xf>
    <xf numFmtId="181" fontId="4" fillId="33" borderId="67" xfId="45" applyNumberFormat="1" applyFont="1" applyFill="1" applyBorder="1" applyAlignment="1">
      <alignment horizontal="right"/>
    </xf>
    <xf numFmtId="0" fontId="12" fillId="33" borderId="42" xfId="0" applyFont="1" applyFill="1" applyBorder="1" applyAlignment="1">
      <alignment horizontal="left" wrapText="1"/>
    </xf>
    <xf numFmtId="181" fontId="8" fillId="33" borderId="68" xfId="45" applyNumberFormat="1" applyFont="1" applyFill="1" applyBorder="1" applyAlignment="1">
      <alignment horizontal="right" vertical="center"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vertical="center" wrapText="1"/>
    </xf>
    <xf numFmtId="3" fontId="5" fillId="33" borderId="48" xfId="0" applyNumberFormat="1" applyFont="1" applyFill="1" applyBorder="1" applyAlignment="1">
      <alignment horizontal="right" wrapText="1"/>
    </xf>
    <xf numFmtId="3" fontId="5" fillId="33" borderId="72" xfId="0" applyNumberFormat="1" applyFont="1" applyFill="1" applyBorder="1" applyAlignment="1">
      <alignment horizontal="right" wrapText="1"/>
    </xf>
    <xf numFmtId="0" fontId="5" fillId="33" borderId="48" xfId="0" applyFont="1" applyFill="1" applyBorder="1" applyAlignment="1">
      <alignment horizontal="right" wrapText="1"/>
    </xf>
    <xf numFmtId="0" fontId="12" fillId="33" borderId="35" xfId="0" applyFont="1" applyFill="1" applyBorder="1" applyAlignment="1">
      <alignment horizontal="right" vertical="center" wrapText="1"/>
    </xf>
    <xf numFmtId="3" fontId="12" fillId="33" borderId="73" xfId="0" applyNumberFormat="1" applyFont="1" applyFill="1" applyBorder="1" applyAlignment="1">
      <alignment horizontal="right" vertical="center"/>
    </xf>
    <xf numFmtId="3" fontId="12" fillId="33" borderId="74" xfId="0" applyNumberFormat="1" applyFont="1" applyFill="1" applyBorder="1" applyAlignment="1">
      <alignment horizontal="right" vertical="center"/>
    </xf>
    <xf numFmtId="3" fontId="12" fillId="33" borderId="75" xfId="0" applyNumberFormat="1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3" fontId="5" fillId="33" borderId="69" xfId="0" applyNumberFormat="1" applyFont="1" applyFill="1" applyBorder="1" applyAlignment="1">
      <alignment horizontal="right" wrapText="1"/>
    </xf>
    <xf numFmtId="3" fontId="5" fillId="33" borderId="56" xfId="0" applyNumberFormat="1" applyFont="1" applyFill="1" applyBorder="1" applyAlignment="1">
      <alignment horizontal="right" wrapText="1"/>
    </xf>
    <xf numFmtId="3" fontId="5" fillId="33" borderId="70" xfId="0" applyNumberFormat="1" applyFont="1" applyFill="1" applyBorder="1" applyAlignment="1">
      <alignment horizontal="right" wrapText="1"/>
    </xf>
    <xf numFmtId="0" fontId="5" fillId="33" borderId="69" xfId="0" applyFont="1" applyFill="1" applyBorder="1" applyAlignment="1">
      <alignment horizontal="right" wrapText="1"/>
    </xf>
    <xf numFmtId="3" fontId="5" fillId="33" borderId="48" xfId="0" applyNumberFormat="1" applyFont="1" applyFill="1" applyBorder="1" applyAlignment="1">
      <alignment horizontal="right" vertical="center"/>
    </xf>
    <xf numFmtId="3" fontId="5" fillId="33" borderId="38" xfId="0" applyNumberFormat="1" applyFont="1" applyFill="1" applyBorder="1" applyAlignment="1">
      <alignment horizontal="right" vertical="center"/>
    </xf>
    <xf numFmtId="3" fontId="5" fillId="33" borderId="72" xfId="0" applyNumberFormat="1" applyFont="1" applyFill="1" applyBorder="1" applyAlignment="1">
      <alignment horizontal="right" vertical="center"/>
    </xf>
    <xf numFmtId="3" fontId="12" fillId="33" borderId="72" xfId="0" applyNumberFormat="1" applyFont="1" applyFill="1" applyBorder="1" applyAlignment="1">
      <alignment horizontal="right" vertical="center"/>
    </xf>
    <xf numFmtId="0" fontId="12" fillId="33" borderId="36" xfId="0" applyFont="1" applyFill="1" applyBorder="1" applyAlignment="1">
      <alignment horizontal="right" vertical="center" wrapText="1"/>
    </xf>
    <xf numFmtId="0" fontId="2" fillId="33" borderId="7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77" xfId="0" applyFont="1" applyFill="1" applyBorder="1" applyAlignment="1">
      <alignment horizontal="left" vertical="center" wrapText="1"/>
    </xf>
    <xf numFmtId="3" fontId="2" fillId="33" borderId="69" xfId="0" applyNumberFormat="1" applyFont="1" applyFill="1" applyBorder="1" applyAlignment="1">
      <alignment horizontal="right" wrapText="1"/>
    </xf>
    <xf numFmtId="3" fontId="2" fillId="33" borderId="56" xfId="0" applyNumberFormat="1" applyFont="1" applyFill="1" applyBorder="1" applyAlignment="1">
      <alignment horizontal="right" wrapText="1"/>
    </xf>
    <xf numFmtId="0" fontId="2" fillId="33" borderId="56" xfId="0" applyFont="1" applyFill="1" applyBorder="1" applyAlignment="1">
      <alignment horizontal="right" wrapText="1"/>
    </xf>
    <xf numFmtId="3" fontId="2" fillId="33" borderId="70" xfId="0" applyNumberFormat="1" applyFont="1" applyFill="1" applyBorder="1" applyAlignment="1">
      <alignment horizontal="right" wrapText="1"/>
    </xf>
    <xf numFmtId="0" fontId="2" fillId="33" borderId="71" xfId="0" applyFont="1" applyFill="1" applyBorder="1" applyAlignment="1">
      <alignment horizontal="left" vertical="center" wrapText="1"/>
    </xf>
    <xf numFmtId="3" fontId="2" fillId="33" borderId="48" xfId="0" applyNumberFormat="1" applyFont="1" applyFill="1" applyBorder="1" applyAlignment="1">
      <alignment horizontal="right" wrapText="1"/>
    </xf>
    <xf numFmtId="3" fontId="2" fillId="33" borderId="38" xfId="0" applyNumberFormat="1" applyFont="1" applyFill="1" applyBorder="1" applyAlignment="1">
      <alignment horizontal="right" wrapText="1"/>
    </xf>
    <xf numFmtId="0" fontId="2" fillId="33" borderId="38" xfId="0" applyFont="1" applyFill="1" applyBorder="1" applyAlignment="1">
      <alignment horizontal="right" wrapText="1"/>
    </xf>
    <xf numFmtId="3" fontId="2" fillId="33" borderId="72" xfId="0" applyNumberFormat="1" applyFont="1" applyFill="1" applyBorder="1" applyAlignment="1">
      <alignment horizontal="right" wrapText="1"/>
    </xf>
    <xf numFmtId="0" fontId="5" fillId="33" borderId="53" xfId="0" applyFont="1" applyFill="1" applyBorder="1" applyAlignment="1">
      <alignment horizontal="right" wrapText="1"/>
    </xf>
    <xf numFmtId="3" fontId="5" fillId="33" borderId="78" xfId="0" applyNumberFormat="1" applyFont="1" applyFill="1" applyBorder="1" applyAlignment="1">
      <alignment horizontal="right" wrapText="1"/>
    </xf>
    <xf numFmtId="0" fontId="19" fillId="33" borderId="79" xfId="0" applyFont="1" applyFill="1" applyBorder="1" applyAlignment="1">
      <alignment horizontal="left" vertical="center" wrapText="1"/>
    </xf>
    <xf numFmtId="0" fontId="19" fillId="33" borderId="80" xfId="0" applyFont="1" applyFill="1" applyBorder="1" applyAlignment="1">
      <alignment horizontal="left" vertical="center" wrapText="1"/>
    </xf>
    <xf numFmtId="3" fontId="12" fillId="33" borderId="48" xfId="0" applyNumberFormat="1" applyFont="1" applyFill="1" applyBorder="1" applyAlignment="1">
      <alignment horizontal="right" vertical="center"/>
    </xf>
    <xf numFmtId="3" fontId="12" fillId="33" borderId="38" xfId="0" applyNumberFormat="1" applyFont="1" applyFill="1" applyBorder="1" applyAlignment="1">
      <alignment horizontal="right" vertical="center"/>
    </xf>
    <xf numFmtId="0" fontId="12" fillId="33" borderId="3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49" fontId="12" fillId="33" borderId="81" xfId="0" applyNumberFormat="1" applyFont="1" applyFill="1" applyBorder="1" applyAlignment="1">
      <alignment vertical="center" wrapText="1"/>
    </xf>
    <xf numFmtId="49" fontId="5" fillId="33" borderId="82" xfId="0" applyNumberFormat="1" applyFont="1" applyFill="1" applyBorder="1" applyAlignment="1">
      <alignment horizontal="center" vertical="center" wrapText="1"/>
    </xf>
    <xf numFmtId="49" fontId="5" fillId="33" borderId="74" xfId="0" applyNumberFormat="1" applyFont="1" applyFill="1" applyBorder="1" applyAlignment="1">
      <alignment horizontal="center" vertical="center" wrapText="1"/>
    </xf>
    <xf numFmtId="49" fontId="5" fillId="33" borderId="75" xfId="0" applyNumberFormat="1" applyFont="1" applyFill="1" applyBorder="1" applyAlignment="1">
      <alignment horizontal="center" vertical="center" wrapText="1"/>
    </xf>
    <xf numFmtId="49" fontId="19" fillId="33" borderId="53" xfId="0" applyNumberFormat="1" applyFont="1" applyFill="1" applyBorder="1" applyAlignment="1">
      <alignment horizontal="left" vertical="center" wrapText="1"/>
    </xf>
    <xf numFmtId="181" fontId="10" fillId="0" borderId="78" xfId="45" applyNumberFormat="1" applyFont="1" applyFill="1" applyBorder="1" applyAlignment="1">
      <alignment horizontal="right" wrapText="1"/>
    </xf>
    <xf numFmtId="49" fontId="19" fillId="33" borderId="48" xfId="0" applyNumberFormat="1" applyFont="1" applyFill="1" applyBorder="1" applyAlignment="1">
      <alignment horizontal="left" vertical="center" wrapText="1"/>
    </xf>
    <xf numFmtId="181" fontId="10" fillId="0" borderId="72" xfId="45" applyNumberFormat="1" applyFont="1" applyFill="1" applyBorder="1" applyAlignment="1">
      <alignment horizontal="right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181" fontId="12" fillId="33" borderId="38" xfId="45" applyNumberFormat="1" applyFont="1" applyFill="1" applyBorder="1" applyAlignment="1">
      <alignment horizontal="right"/>
    </xf>
    <xf numFmtId="181" fontId="11" fillId="0" borderId="72" xfId="45" applyNumberFormat="1" applyFont="1" applyFill="1" applyBorder="1" applyAlignment="1">
      <alignment horizontal="right"/>
    </xf>
    <xf numFmtId="49" fontId="12" fillId="33" borderId="73" xfId="0" applyNumberFormat="1" applyFont="1" applyFill="1" applyBorder="1" applyAlignment="1">
      <alignment horizontal="center" vertical="center" wrapText="1"/>
    </xf>
    <xf numFmtId="181" fontId="12" fillId="33" borderId="74" xfId="45" applyNumberFormat="1" applyFont="1" applyFill="1" applyBorder="1" applyAlignment="1">
      <alignment horizontal="right"/>
    </xf>
    <xf numFmtId="181" fontId="11" fillId="0" borderId="75" xfId="45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12" fillId="33" borderId="0" xfId="0" applyFont="1" applyFill="1" applyBorder="1" applyAlignment="1">
      <alignment vertical="center" wrapText="1"/>
    </xf>
    <xf numFmtId="49" fontId="12" fillId="33" borderId="83" xfId="0" applyNumberFormat="1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vertical="center" wrapText="1"/>
    </xf>
    <xf numFmtId="181" fontId="2" fillId="33" borderId="56" xfId="45" applyNumberFormat="1" applyFont="1" applyFill="1" applyBorder="1" applyAlignment="1">
      <alignment horizontal="right" wrapText="1"/>
    </xf>
    <xf numFmtId="181" fontId="2" fillId="33" borderId="70" xfId="45" applyNumberFormat="1" applyFont="1" applyFill="1" applyBorder="1" applyAlignment="1">
      <alignment horizontal="right" wrapText="1"/>
    </xf>
    <xf numFmtId="0" fontId="2" fillId="33" borderId="31" xfId="0" applyFont="1" applyFill="1" applyBorder="1" applyAlignment="1">
      <alignment vertical="center" wrapText="1"/>
    </xf>
    <xf numFmtId="181" fontId="2" fillId="33" borderId="38" xfId="45" applyNumberFormat="1" applyFont="1" applyFill="1" applyBorder="1" applyAlignment="1">
      <alignment horizontal="right" wrapText="1"/>
    </xf>
    <xf numFmtId="181" fontId="2" fillId="33" borderId="72" xfId="45" applyNumberFormat="1" applyFont="1" applyFill="1" applyBorder="1" applyAlignment="1">
      <alignment horizontal="right" wrapText="1"/>
    </xf>
    <xf numFmtId="49" fontId="12" fillId="33" borderId="73" xfId="0" applyNumberFormat="1" applyFont="1" applyFill="1" applyBorder="1" applyAlignment="1">
      <alignment horizontal="center" vertical="center" wrapText="1"/>
    </xf>
    <xf numFmtId="181" fontId="16" fillId="33" borderId="74" xfId="45" applyNumberFormat="1" applyFont="1" applyFill="1" applyBorder="1" applyAlignment="1">
      <alignment horizontal="right" vertical="center"/>
    </xf>
    <xf numFmtId="181" fontId="16" fillId="33" borderId="75" xfId="45" applyNumberFormat="1" applyFont="1" applyFill="1" applyBorder="1" applyAlignment="1">
      <alignment horizontal="right" vertical="center"/>
    </xf>
    <xf numFmtId="49" fontId="2" fillId="33" borderId="69" xfId="0" applyNumberFormat="1" applyFont="1" applyFill="1" applyBorder="1" applyAlignment="1">
      <alignment horizontal="left" vertical="center" wrapText="1"/>
    </xf>
    <xf numFmtId="49" fontId="2" fillId="33" borderId="48" xfId="0" applyNumberFormat="1" applyFont="1" applyFill="1" applyBorder="1" applyAlignment="1">
      <alignment horizontal="left" vertical="center" wrapText="1"/>
    </xf>
    <xf numFmtId="181" fontId="16" fillId="33" borderId="74" xfId="45" applyNumberFormat="1" applyFont="1" applyFill="1" applyBorder="1" applyAlignment="1">
      <alignment horizontal="right" wrapText="1"/>
    </xf>
    <xf numFmtId="181" fontId="16" fillId="33" borderId="75" xfId="45" applyNumberFormat="1" applyFont="1" applyFill="1" applyBorder="1" applyAlignment="1">
      <alignment horizontal="center" wrapText="1"/>
    </xf>
    <xf numFmtId="181" fontId="2" fillId="33" borderId="37" xfId="45" applyNumberFormat="1" applyFont="1" applyFill="1" applyBorder="1" applyAlignment="1">
      <alignment horizontal="right" wrapText="1"/>
    </xf>
    <xf numFmtId="181" fontId="2" fillId="33" borderId="78" xfId="45" applyNumberFormat="1" applyFont="1" applyFill="1" applyBorder="1" applyAlignment="1">
      <alignment horizontal="right" wrapText="1"/>
    </xf>
    <xf numFmtId="181" fontId="16" fillId="33" borderId="37" xfId="45" applyNumberFormat="1" applyFont="1" applyFill="1" applyBorder="1" applyAlignment="1">
      <alignment horizontal="right" wrapText="1"/>
    </xf>
    <xf numFmtId="181" fontId="16" fillId="33" borderId="41" xfId="45" applyNumberFormat="1" applyFont="1" applyFill="1" applyBorder="1" applyAlignment="1">
      <alignment horizontal="right" wrapText="1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81" fontId="13" fillId="33" borderId="0" xfId="45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" fontId="12" fillId="33" borderId="72" xfId="0" applyNumberFormat="1" applyFont="1" applyFill="1" applyBorder="1" applyAlignment="1">
      <alignment horizontal="right" wrapText="1"/>
    </xf>
    <xf numFmtId="49" fontId="5" fillId="33" borderId="86" xfId="0" applyNumberFormat="1" applyFont="1" applyFill="1" applyBorder="1" applyAlignment="1">
      <alignment horizontal="center" vertical="center" wrapText="1"/>
    </xf>
    <xf numFmtId="49" fontId="5" fillId="33" borderId="87" xfId="0" applyNumberFormat="1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left" vertical="center" wrapText="1"/>
    </xf>
    <xf numFmtId="181" fontId="14" fillId="33" borderId="88" xfId="45" applyNumberFormat="1" applyFont="1" applyFill="1" applyBorder="1" applyAlignment="1">
      <alignment horizontal="right" wrapText="1"/>
    </xf>
    <xf numFmtId="181" fontId="14" fillId="33" borderId="89" xfId="45" applyNumberFormat="1" applyFont="1" applyFill="1" applyBorder="1" applyAlignment="1">
      <alignment horizontal="right" wrapText="1"/>
    </xf>
    <xf numFmtId="181" fontId="14" fillId="33" borderId="90" xfId="45" applyNumberFormat="1" applyFont="1" applyFill="1" applyBorder="1" applyAlignment="1">
      <alignment horizontal="right" wrapText="1"/>
    </xf>
    <xf numFmtId="181" fontId="14" fillId="33" borderId="91" xfId="45" applyNumberFormat="1" applyFont="1" applyFill="1" applyBorder="1" applyAlignment="1">
      <alignment horizontal="right" wrapText="1"/>
    </xf>
    <xf numFmtId="181" fontId="14" fillId="33" borderId="92" xfId="45" applyNumberFormat="1" applyFont="1" applyFill="1" applyBorder="1" applyAlignment="1">
      <alignment horizontal="right" wrapText="1"/>
    </xf>
    <xf numFmtId="181" fontId="14" fillId="33" borderId="93" xfId="45" applyNumberFormat="1" applyFont="1" applyFill="1" applyBorder="1" applyAlignment="1">
      <alignment horizontal="right" wrapText="1"/>
    </xf>
    <xf numFmtId="49" fontId="5" fillId="33" borderId="48" xfId="0" applyNumberFormat="1" applyFont="1" applyFill="1" applyBorder="1" applyAlignment="1">
      <alignment horizontal="center" vertical="center" wrapText="1"/>
    </xf>
    <xf numFmtId="181" fontId="16" fillId="33" borderId="38" xfId="45" applyNumberFormat="1" applyFont="1" applyFill="1" applyBorder="1" applyAlignment="1">
      <alignment horizontal="right"/>
    </xf>
    <xf numFmtId="181" fontId="16" fillId="33" borderId="50" xfId="45" applyNumberFormat="1" applyFont="1" applyFill="1" applyBorder="1" applyAlignment="1">
      <alignment horizontal="right"/>
    </xf>
    <xf numFmtId="181" fontId="16" fillId="33" borderId="91" xfId="45" applyNumberFormat="1" applyFont="1" applyFill="1" applyBorder="1" applyAlignment="1">
      <alignment horizontal="right"/>
    </xf>
    <xf numFmtId="181" fontId="16" fillId="33" borderId="92" xfId="45" applyNumberFormat="1" applyFont="1" applyFill="1" applyBorder="1" applyAlignment="1">
      <alignment horizontal="right"/>
    </xf>
    <xf numFmtId="181" fontId="16" fillId="33" borderId="93" xfId="45" applyNumberFormat="1" applyFont="1" applyFill="1" applyBorder="1" applyAlignment="1">
      <alignment horizontal="right"/>
    </xf>
    <xf numFmtId="49" fontId="5" fillId="33" borderId="73" xfId="0" applyNumberFormat="1" applyFont="1" applyFill="1" applyBorder="1" applyAlignment="1">
      <alignment horizontal="center" vertical="center" wrapText="1"/>
    </xf>
    <xf numFmtId="181" fontId="16" fillId="33" borderId="74" xfId="45" applyNumberFormat="1" applyFont="1" applyFill="1" applyBorder="1" applyAlignment="1">
      <alignment horizontal="right"/>
    </xf>
    <xf numFmtId="181" fontId="16" fillId="33" borderId="94" xfId="45" applyNumberFormat="1" applyFont="1" applyFill="1" applyBorder="1" applyAlignment="1">
      <alignment horizontal="right"/>
    </xf>
    <xf numFmtId="181" fontId="16" fillId="33" borderId="95" xfId="45" applyNumberFormat="1" applyFont="1" applyFill="1" applyBorder="1" applyAlignment="1">
      <alignment horizontal="right"/>
    </xf>
    <xf numFmtId="181" fontId="16" fillId="33" borderId="96" xfId="45" applyNumberFormat="1" applyFont="1" applyFill="1" applyBorder="1" applyAlignment="1">
      <alignment horizontal="right"/>
    </xf>
    <xf numFmtId="181" fontId="16" fillId="33" borderId="82" xfId="45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49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horizontal="left" wrapText="1"/>
    </xf>
    <xf numFmtId="0" fontId="19" fillId="33" borderId="9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wrapText="1"/>
    </xf>
    <xf numFmtId="0" fontId="19" fillId="33" borderId="98" xfId="0" applyFont="1" applyFill="1" applyBorder="1" applyAlignment="1">
      <alignment horizontal="center" vertical="center" wrapText="1"/>
    </xf>
    <xf numFmtId="0" fontId="19" fillId="33" borderId="99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left" wrapText="1"/>
    </xf>
    <xf numFmtId="181" fontId="12" fillId="33" borderId="100" xfId="45" applyNumberFormat="1" applyFont="1" applyFill="1" applyBorder="1" applyAlignment="1">
      <alignment horizontal="center" wrapText="1"/>
    </xf>
    <xf numFmtId="49" fontId="7" fillId="34" borderId="101" xfId="0" applyNumberFormat="1" applyFont="1" applyFill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right"/>
    </xf>
    <xf numFmtId="3" fontId="12" fillId="33" borderId="19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12" fillId="33" borderId="16" xfId="0" applyNumberFormat="1" applyFont="1" applyFill="1" applyBorder="1" applyAlignment="1">
      <alignment horizontal="right"/>
    </xf>
    <xf numFmtId="181" fontId="12" fillId="33" borderId="47" xfId="45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 readingOrder="1"/>
    </xf>
    <xf numFmtId="0" fontId="6" fillId="0" borderId="0" xfId="50" applyFont="1" applyAlignment="1">
      <alignment/>
      <protection/>
    </xf>
    <xf numFmtId="0" fontId="2" fillId="33" borderId="0" xfId="50" applyFont="1" applyFill="1" applyAlignment="1">
      <alignment vertical="center"/>
      <protection/>
    </xf>
    <xf numFmtId="0" fontId="7" fillId="0" borderId="0" xfId="50" applyFont="1" applyAlignment="1">
      <alignment/>
      <protection/>
    </xf>
    <xf numFmtId="0" fontId="5" fillId="33" borderId="26" xfId="50" applyFont="1" applyFill="1" applyBorder="1" applyAlignment="1">
      <alignment horizontal="center" vertical="center" wrapText="1"/>
      <protection/>
    </xf>
    <xf numFmtId="0" fontId="5" fillId="33" borderId="24" xfId="50" applyFont="1" applyFill="1" applyBorder="1" applyAlignment="1">
      <alignment horizontal="center" vertical="center" wrapText="1"/>
      <protection/>
    </xf>
    <xf numFmtId="0" fontId="5" fillId="33" borderId="27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left"/>
      <protection/>
    </xf>
    <xf numFmtId="181" fontId="4" fillId="33" borderId="10" xfId="47" applyNumberFormat="1" applyFont="1" applyFill="1" applyBorder="1" applyAlignment="1">
      <alignment horizontal="right" wrapText="1"/>
    </xf>
    <xf numFmtId="0" fontId="4" fillId="33" borderId="11" xfId="50" applyFont="1" applyFill="1" applyBorder="1" applyAlignment="1">
      <alignment horizontal="left"/>
      <protection/>
    </xf>
    <xf numFmtId="181" fontId="4" fillId="33" borderId="11" xfId="47" applyNumberFormat="1" applyFont="1" applyFill="1" applyBorder="1" applyAlignment="1">
      <alignment horizontal="right" wrapText="1"/>
    </xf>
    <xf numFmtId="0" fontId="7" fillId="0" borderId="23" xfId="50" applyFont="1" applyFill="1" applyBorder="1" applyAlignment="1">
      <alignment horizontal="left" vertical="center"/>
      <protection/>
    </xf>
    <xf numFmtId="181" fontId="8" fillId="33" borderId="23" xfId="47" applyNumberFormat="1" applyFont="1" applyFill="1" applyBorder="1" applyAlignment="1">
      <alignment horizontal="right" vertical="center"/>
    </xf>
    <xf numFmtId="0" fontId="9" fillId="0" borderId="0" xfId="50" applyFont="1" applyAlignment="1">
      <alignment/>
      <protection/>
    </xf>
    <xf numFmtId="0" fontId="0" fillId="0" borderId="0" xfId="50">
      <alignment/>
      <protection/>
    </xf>
    <xf numFmtId="3" fontId="5" fillId="33" borderId="29" xfId="50" applyNumberFormat="1" applyFont="1" applyFill="1" applyBorder="1" applyAlignment="1">
      <alignment horizontal="left" wrapText="1"/>
      <protection/>
    </xf>
    <xf numFmtId="3" fontId="4" fillId="33" borderId="29" xfId="50" applyNumberFormat="1" applyFont="1" applyFill="1" applyBorder="1" applyAlignment="1">
      <alignment horizontal="right" wrapText="1"/>
      <protection/>
    </xf>
    <xf numFmtId="0" fontId="12" fillId="33" borderId="54" xfId="50" applyFont="1" applyFill="1" applyBorder="1" applyAlignment="1">
      <alignment horizontal="left" wrapText="1"/>
      <protection/>
    </xf>
    <xf numFmtId="3" fontId="8" fillId="33" borderId="44" xfId="50" applyNumberFormat="1" applyFont="1" applyFill="1" applyBorder="1" applyAlignment="1">
      <alignment horizontal="right" wrapText="1"/>
      <protection/>
    </xf>
    <xf numFmtId="0" fontId="3" fillId="33" borderId="0" xfId="50" applyFont="1" applyFill="1" applyAlignment="1">
      <alignment vertical="center"/>
      <protection/>
    </xf>
    <xf numFmtId="0" fontId="5" fillId="33" borderId="36" xfId="50" applyFont="1" applyFill="1" applyBorder="1" applyAlignment="1">
      <alignment horizontal="center" vertical="center" wrapText="1"/>
      <protection/>
    </xf>
    <xf numFmtId="0" fontId="5" fillId="33" borderId="37" xfId="50" applyFont="1" applyFill="1" applyBorder="1" applyAlignment="1">
      <alignment horizontal="left" wrapText="1"/>
      <protection/>
    </xf>
    <xf numFmtId="3" fontId="5" fillId="33" borderId="37" xfId="50" applyNumberFormat="1" applyFont="1" applyFill="1" applyBorder="1" applyAlignment="1">
      <alignment horizontal="right" wrapText="1"/>
      <protection/>
    </xf>
    <xf numFmtId="0" fontId="5" fillId="33" borderId="38" xfId="50" applyFont="1" applyFill="1" applyBorder="1" applyAlignment="1">
      <alignment horizontal="left" wrapText="1"/>
      <protection/>
    </xf>
    <xf numFmtId="3" fontId="5" fillId="33" borderId="38" xfId="50" applyNumberFormat="1" applyFont="1" applyFill="1" applyBorder="1" applyAlignment="1">
      <alignment horizontal="right" wrapText="1"/>
      <protection/>
    </xf>
    <xf numFmtId="0" fontId="8" fillId="33" borderId="38" xfId="50" applyFont="1" applyFill="1" applyBorder="1" applyAlignment="1">
      <alignment horizontal="left" vertical="center"/>
      <protection/>
    </xf>
    <xf numFmtId="3" fontId="8" fillId="33" borderId="38" xfId="50" applyNumberFormat="1" applyFont="1" applyFill="1" applyBorder="1" applyAlignment="1">
      <alignment horizontal="right" vertical="center" wrapText="1"/>
      <protection/>
    </xf>
    <xf numFmtId="0" fontId="4" fillId="33" borderId="0" xfId="50" applyFont="1" applyFill="1" applyAlignment="1">
      <alignment vertical="center"/>
      <protection/>
    </xf>
    <xf numFmtId="0" fontId="9" fillId="0" borderId="0" xfId="50" applyFont="1">
      <alignment/>
      <protection/>
    </xf>
    <xf numFmtId="49" fontId="4" fillId="33" borderId="63" xfId="49" applyNumberFormat="1" applyFont="1" applyFill="1" applyBorder="1" applyAlignment="1">
      <alignment horizontal="left"/>
      <protection/>
    </xf>
    <xf numFmtId="3" fontId="4" fillId="33" borderId="65" xfId="49" applyNumberFormat="1" applyFont="1" applyFill="1" applyBorder="1" applyAlignment="1">
      <alignment horizontal="right"/>
      <protection/>
    </xf>
    <xf numFmtId="0" fontId="2" fillId="33" borderId="0" xfId="50" applyFont="1" applyFill="1" applyAlignment="1">
      <alignment vertical="center"/>
      <protection/>
    </xf>
    <xf numFmtId="0" fontId="17" fillId="33" borderId="0" xfId="50" applyFont="1" applyFill="1" applyAlignment="1">
      <alignment vertical="center"/>
      <protection/>
    </xf>
    <xf numFmtId="0" fontId="61" fillId="34" borderId="62" xfId="49" applyNumberFormat="1" applyFont="1" applyFill="1" applyBorder="1" applyAlignment="1">
      <alignment horizontal="center" vertical="center" wrapText="1"/>
      <protection/>
    </xf>
    <xf numFmtId="49" fontId="4" fillId="33" borderId="32" xfId="49" applyNumberFormat="1" applyFont="1" applyFill="1" applyBorder="1" applyAlignment="1">
      <alignment horizontal="left"/>
      <protection/>
    </xf>
    <xf numFmtId="3" fontId="4" fillId="33" borderId="102" xfId="49" applyNumberFormat="1" applyFont="1" applyFill="1" applyBorder="1" applyAlignment="1">
      <alignment horizontal="right"/>
      <protection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horizontal="center" vertical="center" wrapText="1"/>
    </xf>
    <xf numFmtId="181" fontId="5" fillId="35" borderId="0" xfId="45" applyNumberFormat="1" applyFont="1" applyFill="1" applyBorder="1" applyAlignment="1">
      <alignment horizontal="right" wrapText="1"/>
    </xf>
    <xf numFmtId="181" fontId="12" fillId="35" borderId="0" xfId="45" applyNumberFormat="1" applyFont="1" applyFill="1" applyBorder="1" applyAlignment="1">
      <alignment horizontal="right" vertical="center"/>
    </xf>
    <xf numFmtId="0" fontId="4" fillId="33" borderId="103" xfId="0" applyFont="1" applyFill="1" applyBorder="1" applyAlignment="1">
      <alignment horizontal="left" wrapText="1"/>
    </xf>
    <xf numFmtId="3" fontId="12" fillId="33" borderId="103" xfId="0" applyNumberFormat="1" applyFont="1" applyFill="1" applyBorder="1" applyAlignment="1">
      <alignment horizontal="right"/>
    </xf>
    <xf numFmtId="3" fontId="12" fillId="0" borderId="103" xfId="0" applyNumberFormat="1" applyFont="1" applyFill="1" applyBorder="1" applyAlignment="1">
      <alignment horizontal="right"/>
    </xf>
    <xf numFmtId="0" fontId="5" fillId="33" borderId="10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181" fontId="5" fillId="33" borderId="10" xfId="45" applyNumberFormat="1" applyFont="1" applyFill="1" applyBorder="1" applyAlignment="1">
      <alignment horizontal="right" wrapText="1"/>
    </xf>
    <xf numFmtId="181" fontId="5" fillId="0" borderId="10" xfId="45" applyNumberFormat="1" applyFont="1" applyFill="1" applyBorder="1" applyAlignment="1">
      <alignment horizontal="right" wrapText="1"/>
    </xf>
    <xf numFmtId="180" fontId="4" fillId="0" borderId="10" xfId="45" applyNumberFormat="1" applyFont="1" applyFill="1" applyBorder="1" applyAlignment="1">
      <alignment horizontal="right" wrapText="1"/>
    </xf>
    <xf numFmtId="0" fontId="7" fillId="0" borderId="103" xfId="0" applyFont="1" applyFill="1" applyBorder="1" applyAlignment="1">
      <alignment horizontal="center" vertical="center"/>
    </xf>
    <xf numFmtId="49" fontId="7" fillId="0" borderId="103" xfId="0" applyNumberFormat="1" applyFont="1" applyFill="1" applyBorder="1" applyAlignment="1">
      <alignment horizontal="center" vertical="center" wrapText="1"/>
    </xf>
    <xf numFmtId="49" fontId="7" fillId="0" borderId="103" xfId="0" applyNumberFormat="1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left" wrapText="1"/>
    </xf>
    <xf numFmtId="181" fontId="11" fillId="0" borderId="103" xfId="45" applyNumberFormat="1" applyFont="1" applyFill="1" applyBorder="1" applyAlignment="1">
      <alignment horizontal="center" wrapText="1"/>
    </xf>
    <xf numFmtId="3" fontId="11" fillId="0" borderId="103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left"/>
    </xf>
    <xf numFmtId="181" fontId="5" fillId="33" borderId="18" xfId="45" applyNumberFormat="1" applyFont="1" applyFill="1" applyBorder="1" applyAlignment="1">
      <alignment horizontal="right" wrapText="1"/>
    </xf>
    <xf numFmtId="181" fontId="5" fillId="0" borderId="18" xfId="45" applyNumberFormat="1" applyFont="1" applyFill="1" applyBorder="1" applyAlignment="1">
      <alignment horizontal="right" wrapText="1"/>
    </xf>
    <xf numFmtId="180" fontId="4" fillId="33" borderId="18" xfId="45" applyNumberFormat="1" applyFont="1" applyFill="1" applyBorder="1" applyAlignment="1">
      <alignment horizontal="right" wrapText="1"/>
    </xf>
    <xf numFmtId="180" fontId="4" fillId="0" borderId="18" xfId="45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/>
    </xf>
    <xf numFmtId="181" fontId="5" fillId="33" borderId="11" xfId="45" applyNumberFormat="1" applyFont="1" applyFill="1" applyBorder="1" applyAlignment="1">
      <alignment horizontal="right" wrapText="1"/>
    </xf>
    <xf numFmtId="181" fontId="5" fillId="0" borderId="11" xfId="45" applyNumberFormat="1" applyFont="1" applyFill="1" applyBorder="1" applyAlignment="1">
      <alignment horizontal="right" wrapText="1"/>
    </xf>
    <xf numFmtId="0" fontId="7" fillId="0" borderId="42" xfId="0" applyFont="1" applyFill="1" applyBorder="1" applyAlignment="1">
      <alignment horizontal="left" vertical="center"/>
    </xf>
    <xf numFmtId="181" fontId="11" fillId="0" borderId="42" xfId="45" applyNumberFormat="1" applyFont="1" applyFill="1" applyBorder="1" applyAlignment="1">
      <alignment horizontal="right" vertical="center"/>
    </xf>
    <xf numFmtId="180" fontId="4" fillId="33" borderId="11" xfId="45" applyNumberFormat="1" applyFont="1" applyFill="1" applyBorder="1" applyAlignment="1">
      <alignment horizontal="right" wrapText="1"/>
    </xf>
    <xf numFmtId="180" fontId="4" fillId="0" borderId="11" xfId="45" applyNumberFormat="1" applyFont="1" applyFill="1" applyBorder="1" applyAlignment="1">
      <alignment horizontal="right" wrapText="1"/>
    </xf>
    <xf numFmtId="180" fontId="7" fillId="0" borderId="42" xfId="45" applyNumberFormat="1" applyFont="1" applyFill="1" applyBorder="1" applyAlignment="1">
      <alignment horizontal="right" wrapText="1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33" borderId="113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horizontal="center"/>
    </xf>
    <xf numFmtId="0" fontId="3" fillId="33" borderId="117" xfId="0" applyFont="1" applyFill="1" applyBorder="1" applyAlignment="1">
      <alignment horizontal="center"/>
    </xf>
    <xf numFmtId="0" fontId="3" fillId="33" borderId="118" xfId="0" applyFont="1" applyFill="1" applyBorder="1" applyAlignment="1">
      <alignment horizontal="center"/>
    </xf>
    <xf numFmtId="0" fontId="3" fillId="33" borderId="11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33" borderId="1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29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1" fillId="0" borderId="108" xfId="0" applyFont="1" applyFill="1" applyBorder="1" applyAlignment="1">
      <alignment horizontal="center"/>
    </xf>
    <xf numFmtId="0" fontId="61" fillId="0" borderId="130" xfId="0" applyFont="1" applyFill="1" applyBorder="1" applyAlignment="1">
      <alignment horizontal="center"/>
    </xf>
    <xf numFmtId="0" fontId="8" fillId="33" borderId="119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49" fontId="61" fillId="34" borderId="121" xfId="0" applyNumberFormat="1" applyFont="1" applyFill="1" applyBorder="1" applyAlignment="1">
      <alignment horizontal="center" vertical="center"/>
    </xf>
    <xf numFmtId="49" fontId="61" fillId="34" borderId="122" xfId="0" applyNumberFormat="1" applyFont="1" applyFill="1" applyBorder="1" applyAlignment="1">
      <alignment horizontal="center" vertical="center"/>
    </xf>
    <xf numFmtId="49" fontId="61" fillId="34" borderId="34" xfId="0" applyNumberFormat="1" applyFont="1" applyFill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 vertical="center" wrapText="1"/>
    </xf>
    <xf numFmtId="49" fontId="12" fillId="33" borderId="41" xfId="0" applyNumberFormat="1" applyFont="1" applyFill="1" applyBorder="1" applyAlignment="1">
      <alignment horizontal="center"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49" fontId="61" fillId="34" borderId="119" xfId="49" applyNumberFormat="1" applyFont="1" applyFill="1" applyBorder="1" applyAlignment="1">
      <alignment horizontal="center" vertical="center" wrapText="1"/>
      <protection/>
    </xf>
    <xf numFmtId="49" fontId="61" fillId="34" borderId="60" xfId="49" applyNumberFormat="1" applyFont="1" applyFill="1" applyBorder="1" applyAlignment="1">
      <alignment horizontal="center" vertical="center" wrapText="1"/>
      <protection/>
    </xf>
    <xf numFmtId="49" fontId="61" fillId="34" borderId="121" xfId="49" applyNumberFormat="1" applyFont="1" applyFill="1" applyBorder="1" applyAlignment="1">
      <alignment horizontal="center" vertical="center" wrapText="1"/>
      <protection/>
    </xf>
    <xf numFmtId="49" fontId="61" fillId="34" borderId="122" xfId="49" applyNumberFormat="1" applyFont="1" applyFill="1" applyBorder="1" applyAlignment="1">
      <alignment horizontal="center" vertical="center" wrapText="1"/>
      <protection/>
    </xf>
    <xf numFmtId="49" fontId="61" fillId="34" borderId="108" xfId="49" applyNumberFormat="1" applyFont="1" applyFill="1" applyBorder="1" applyAlignment="1">
      <alignment horizontal="center" vertical="center"/>
      <protection/>
    </xf>
    <xf numFmtId="49" fontId="61" fillId="34" borderId="131" xfId="49" applyNumberFormat="1" applyFont="1" applyFill="1" applyBorder="1" applyAlignment="1">
      <alignment horizontal="center" vertical="center"/>
      <protection/>
    </xf>
    <xf numFmtId="49" fontId="61" fillId="34" borderId="130" xfId="4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33" borderId="0" xfId="0" applyFont="1" applyFill="1" applyAlignment="1">
      <alignment horizontal="left" vertical="center"/>
    </xf>
    <xf numFmtId="0" fontId="8" fillId="33" borderId="121" xfId="0" applyFont="1" applyFill="1" applyBorder="1" applyAlignment="1">
      <alignment horizontal="center" vertical="center" wrapText="1"/>
    </xf>
    <xf numFmtId="0" fontId="8" fillId="33" borderId="122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129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49" fontId="12" fillId="33" borderId="121" xfId="0" applyNumberFormat="1" applyFont="1" applyFill="1" applyBorder="1" applyAlignment="1">
      <alignment horizontal="center" vertical="center" wrapText="1"/>
    </xf>
    <xf numFmtId="49" fontId="12" fillId="33" borderId="34" xfId="0" applyNumberFormat="1" applyFont="1" applyFill="1" applyBorder="1" applyAlignment="1">
      <alignment horizontal="center" vertical="center" wrapText="1"/>
    </xf>
    <xf numFmtId="49" fontId="12" fillId="33" borderId="119" xfId="0" applyNumberFormat="1" applyFont="1" applyFill="1" applyBorder="1" applyAlignment="1">
      <alignment horizontal="center" vertical="center" wrapText="1"/>
    </xf>
    <xf numFmtId="49" fontId="12" fillId="33" borderId="117" xfId="0" applyNumberFormat="1" applyFont="1" applyFill="1" applyBorder="1" applyAlignment="1">
      <alignment horizontal="center" vertical="center" wrapText="1"/>
    </xf>
    <xf numFmtId="49" fontId="12" fillId="33" borderId="6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35" xfId="0" applyNumberFormat="1" applyFont="1" applyFill="1" applyBorder="1" applyAlignment="1">
      <alignment horizontal="center" vertical="center" wrapText="1"/>
    </xf>
    <xf numFmtId="49" fontId="12" fillId="33" borderId="119" xfId="0" applyNumberFormat="1" applyFont="1" applyFill="1" applyBorder="1" applyAlignment="1">
      <alignment horizontal="center" vertical="center" wrapText="1"/>
    </xf>
    <xf numFmtId="49" fontId="12" fillId="33" borderId="118" xfId="0" applyNumberFormat="1" applyFont="1" applyFill="1" applyBorder="1" applyAlignment="1">
      <alignment horizontal="center" vertical="center" wrapText="1"/>
    </xf>
    <xf numFmtId="49" fontId="12" fillId="33" borderId="61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0" fontId="12" fillId="34" borderId="11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right" vertical="center" wrapText="1"/>
    </xf>
    <xf numFmtId="0" fontId="12" fillId="33" borderId="35" xfId="0" applyFont="1" applyFill="1" applyBorder="1" applyAlignment="1">
      <alignment horizontal="right" vertical="center" wrapText="1"/>
    </xf>
    <xf numFmtId="0" fontId="12" fillId="33" borderId="36" xfId="0" applyFont="1" applyFill="1" applyBorder="1" applyAlignment="1">
      <alignment horizontal="right" vertical="center" wrapText="1"/>
    </xf>
    <xf numFmtId="49" fontId="12" fillId="33" borderId="132" xfId="0" applyNumberFormat="1" applyFont="1" applyFill="1" applyBorder="1" applyAlignment="1">
      <alignment horizontal="center" vertical="center" wrapText="1"/>
    </xf>
    <xf numFmtId="49" fontId="12" fillId="33" borderId="52" xfId="0" applyNumberFormat="1" applyFont="1" applyFill="1" applyBorder="1" applyAlignment="1">
      <alignment horizontal="center" vertical="center" wrapText="1"/>
    </xf>
    <xf numFmtId="49" fontId="12" fillId="33" borderId="133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30" xfId="0" applyNumberFormat="1" applyFont="1" applyFill="1" applyBorder="1" applyAlignment="1">
      <alignment horizontal="center" vertical="center" wrapText="1"/>
    </xf>
    <xf numFmtId="49" fontId="12" fillId="33" borderId="121" xfId="0" applyNumberFormat="1" applyFont="1" applyFill="1" applyBorder="1" applyAlignment="1">
      <alignment horizontal="center" vertical="center" wrapText="1"/>
    </xf>
    <xf numFmtId="49" fontId="12" fillId="33" borderId="34" xfId="0" applyNumberFormat="1" applyFont="1" applyFill="1" applyBorder="1" applyAlignment="1">
      <alignment horizontal="center" vertical="center" wrapText="1"/>
    </xf>
    <xf numFmtId="0" fontId="12" fillId="33" borderId="134" xfId="0" applyFont="1" applyFill="1" applyBorder="1" applyAlignment="1">
      <alignment horizontal="center" vertical="center"/>
    </xf>
    <xf numFmtId="0" fontId="12" fillId="33" borderId="135" xfId="0" applyFont="1" applyFill="1" applyBorder="1" applyAlignment="1">
      <alignment horizontal="center" vertical="center"/>
    </xf>
    <xf numFmtId="0" fontId="12" fillId="33" borderId="136" xfId="0" applyFont="1" applyFill="1" applyBorder="1" applyAlignment="1">
      <alignment horizontal="center" vertical="center"/>
    </xf>
    <xf numFmtId="49" fontId="7" fillId="0" borderId="12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12" fillId="33" borderId="137" xfId="0" applyNumberFormat="1" applyFont="1" applyFill="1" applyBorder="1" applyAlignment="1">
      <alignment horizontal="center" vertical="center" wrapText="1"/>
    </xf>
    <xf numFmtId="49" fontId="12" fillId="33" borderId="138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12" fillId="33" borderId="60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0" fontId="12" fillId="33" borderId="119" xfId="0" applyFont="1" applyFill="1" applyBorder="1" applyAlignment="1">
      <alignment horizontal="center" vertical="center"/>
    </xf>
    <xf numFmtId="0" fontId="12" fillId="33" borderId="117" xfId="0" applyFont="1" applyFill="1" applyBorder="1" applyAlignment="1">
      <alignment horizontal="center" vertical="center"/>
    </xf>
    <xf numFmtId="0" fontId="12" fillId="33" borderId="118" xfId="0" applyFont="1" applyFill="1" applyBorder="1" applyAlignment="1">
      <alignment horizontal="center" vertical="center"/>
    </xf>
    <xf numFmtId="0" fontId="12" fillId="33" borderId="118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49" fontId="5" fillId="33" borderId="66" xfId="0" applyNumberFormat="1" applyFont="1" applyFill="1" applyBorder="1" applyAlignment="1">
      <alignment horizontal="center" vertical="center" wrapText="1"/>
    </xf>
    <xf numFmtId="49" fontId="5" fillId="33" borderId="127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5" xfId="0" applyNumberFormat="1" applyFont="1" applyFill="1" applyBorder="1" applyAlignment="1">
      <alignment horizontal="center" vertical="center" wrapText="1"/>
    </xf>
    <xf numFmtId="49" fontId="5" fillId="33" borderId="137" xfId="0" applyNumberFormat="1" applyFont="1" applyFill="1" applyBorder="1" applyAlignment="1">
      <alignment horizontal="center" vertical="center" wrapText="1"/>
    </xf>
    <xf numFmtId="49" fontId="5" fillId="33" borderId="101" xfId="0" applyNumberFormat="1" applyFont="1" applyFill="1" applyBorder="1" applyAlignment="1">
      <alignment horizontal="center" vertical="center" wrapText="1"/>
    </xf>
    <xf numFmtId="0" fontId="5" fillId="33" borderId="139" xfId="0" applyFont="1" applyFill="1" applyBorder="1" applyAlignment="1">
      <alignment horizontal="center" vertical="center"/>
    </xf>
    <xf numFmtId="0" fontId="5" fillId="33" borderId="140" xfId="0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141" xfId="0" applyNumberFormat="1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137" xfId="0" applyFont="1" applyFill="1" applyBorder="1" applyAlignment="1">
      <alignment horizontal="center" vertical="center" wrapText="1"/>
    </xf>
    <xf numFmtId="0" fontId="13" fillId="33" borderId="121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2" fillId="34" borderId="1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14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33" borderId="126" xfId="0" applyFont="1" applyFill="1" applyBorder="1" applyAlignment="1">
      <alignment horizontal="center" vertical="center"/>
    </xf>
    <xf numFmtId="0" fontId="8" fillId="33" borderId="12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7" fillId="0" borderId="104" xfId="50" applyFont="1" applyFill="1" applyBorder="1" applyAlignment="1">
      <alignment horizontal="center" vertical="center" wrapText="1"/>
      <protection/>
    </xf>
    <xf numFmtId="0" fontId="7" fillId="0" borderId="105" xfId="50" applyFont="1" applyFill="1" applyBorder="1" applyAlignment="1">
      <alignment horizontal="center" vertical="center" wrapText="1"/>
      <protection/>
    </xf>
    <xf numFmtId="0" fontId="7" fillId="0" borderId="106" xfId="50" applyFont="1" applyFill="1" applyBorder="1" applyAlignment="1">
      <alignment horizontal="center" vertical="center" wrapText="1"/>
      <protection/>
    </xf>
    <xf numFmtId="0" fontId="7" fillId="0" borderId="33" xfId="50" applyFont="1" applyFill="1" applyBorder="1" applyAlignment="1">
      <alignment horizontal="center" vertical="center" wrapText="1"/>
      <protection/>
    </xf>
    <xf numFmtId="0" fontId="7" fillId="0" borderId="35" xfId="50" applyFont="1" applyFill="1" applyBorder="1" applyAlignment="1">
      <alignment horizontal="center" vertical="center" wrapText="1"/>
      <protection/>
    </xf>
    <xf numFmtId="0" fontId="7" fillId="0" borderId="107" xfId="50" applyFont="1" applyFill="1" applyBorder="1" applyAlignment="1">
      <alignment horizontal="center" vertical="center" wrapText="1"/>
      <protection/>
    </xf>
    <xf numFmtId="0" fontId="7" fillId="0" borderId="111" xfId="50" applyFont="1" applyFill="1" applyBorder="1" applyAlignment="1">
      <alignment horizontal="center" vertical="center"/>
      <protection/>
    </xf>
    <xf numFmtId="0" fontId="7" fillId="0" borderId="52" xfId="50" applyFont="1" applyFill="1" applyBorder="1" applyAlignment="1">
      <alignment horizontal="center" vertical="center"/>
      <protection/>
    </xf>
    <xf numFmtId="0" fontId="7" fillId="0" borderId="19" xfId="50" applyFont="1" applyFill="1" applyBorder="1" applyAlignment="1">
      <alignment horizontal="center" vertical="center"/>
      <protection/>
    </xf>
    <xf numFmtId="0" fontId="4" fillId="33" borderId="121" xfId="50" applyFont="1" applyFill="1" applyBorder="1" applyAlignment="1">
      <alignment horizontal="center" vertical="center" wrapText="1"/>
      <protection/>
    </xf>
    <xf numFmtId="0" fontId="4" fillId="33" borderId="36" xfId="50" applyFont="1" applyFill="1" applyBorder="1" applyAlignment="1">
      <alignment horizontal="center" vertical="center" wrapText="1"/>
      <protection/>
    </xf>
    <xf numFmtId="0" fontId="8" fillId="33" borderId="121" xfId="50" applyFont="1" applyFill="1" applyBorder="1" applyAlignment="1">
      <alignment horizontal="center" vertical="center" wrapText="1"/>
      <protection/>
    </xf>
    <xf numFmtId="0" fontId="8" fillId="33" borderId="34" xfId="50" applyFont="1" applyFill="1" applyBorder="1" applyAlignment="1">
      <alignment horizontal="center" vertical="center" wrapText="1"/>
      <protection/>
    </xf>
    <xf numFmtId="0" fontId="12" fillId="33" borderId="22" xfId="50" applyFont="1" applyFill="1" applyBorder="1" applyAlignment="1">
      <alignment horizontal="center" vertical="center" wrapText="1"/>
      <protection/>
    </xf>
    <xf numFmtId="0" fontId="12" fillId="33" borderId="47" xfId="50" applyFont="1" applyFill="1" applyBorder="1" applyAlignment="1">
      <alignment horizontal="center" vertical="center" wrapText="1"/>
      <protection/>
    </xf>
    <xf numFmtId="0" fontId="12" fillId="33" borderId="121" xfId="50" applyFont="1" applyFill="1" applyBorder="1" applyAlignment="1">
      <alignment horizontal="center" vertical="center" wrapText="1"/>
      <protection/>
    </xf>
    <xf numFmtId="0" fontId="12" fillId="33" borderId="34" xfId="50" applyFont="1" applyFill="1" applyBorder="1" applyAlignment="1">
      <alignment horizontal="center" vertical="center" wrapText="1"/>
      <protection/>
    </xf>
    <xf numFmtId="49" fontId="61" fillId="34" borderId="145" xfId="49" applyNumberFormat="1" applyFont="1" applyFill="1" applyBorder="1" applyAlignment="1">
      <alignment horizontal="center" vertical="center" wrapText="1"/>
      <protection/>
    </xf>
    <xf numFmtId="49" fontId="61" fillId="34" borderId="117" xfId="49" applyNumberFormat="1" applyFont="1" applyFill="1" applyBorder="1" applyAlignment="1">
      <alignment horizontal="center" vertical="center" wrapText="1"/>
      <protection/>
    </xf>
    <xf numFmtId="49" fontId="61" fillId="34" borderId="118" xfId="49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49" fontId="17" fillId="0" borderId="10" xfId="49" applyNumberFormat="1" applyFont="1" applyFill="1" applyBorder="1" applyAlignment="1">
      <alignment horizontal="center" vertical="center" wrapText="1"/>
      <protection/>
    </xf>
    <xf numFmtId="49" fontId="17" fillId="0" borderId="10" xfId="49" applyNumberFormat="1" applyFont="1" applyFill="1" applyBorder="1" applyAlignment="1">
      <alignment horizontal="center" vertical="center" wrapText="1"/>
      <protection/>
    </xf>
    <xf numFmtId="49" fontId="18" fillId="0" borderId="10" xfId="49" applyNumberFormat="1" applyFont="1" applyFill="1" applyBorder="1" applyAlignment="1">
      <alignment horizontal="left" wrapText="1"/>
      <protection/>
    </xf>
    <xf numFmtId="195" fontId="18" fillId="0" borderId="10" xfId="53" applyNumberFormat="1" applyFont="1" applyFill="1" applyBorder="1" applyAlignment="1">
      <alignment horizontal="right" wrapText="1"/>
    </xf>
    <xf numFmtId="192" fontId="18" fillId="0" borderId="10" xfId="49" applyNumberFormat="1" applyFont="1" applyFill="1" applyBorder="1" applyAlignment="1">
      <alignment horizontal="right" wrapText="1"/>
      <protection/>
    </xf>
    <xf numFmtId="195" fontId="41" fillId="0" borderId="10" xfId="53" applyNumberFormat="1" applyFont="1" applyFill="1" applyBorder="1" applyAlignment="1">
      <alignment horizontal="right" wrapText="1"/>
    </xf>
    <xf numFmtId="192" fontId="41" fillId="0" borderId="10" xfId="49" applyNumberFormat="1" applyFont="1" applyFill="1" applyBorder="1" applyAlignment="1">
      <alignment horizontal="right" wrapText="1"/>
      <protection/>
    </xf>
    <xf numFmtId="0" fontId="17" fillId="0" borderId="10" xfId="0" applyFont="1" applyFill="1" applyBorder="1" applyAlignment="1">
      <alignment horizontal="left" vertical="center"/>
    </xf>
    <xf numFmtId="195" fontId="17" fillId="0" borderId="10" xfId="53" applyNumberFormat="1" applyFont="1" applyFill="1" applyBorder="1" applyAlignment="1">
      <alignment horizontal="right" vertical="center"/>
    </xf>
    <xf numFmtId="192" fontId="17" fillId="0" borderId="10" xfId="49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0.00390625" style="0" customWidth="1"/>
    <col min="2" max="2" width="8.7109375" style="0" customWidth="1"/>
    <col min="3" max="3" width="8.8515625" style="0" customWidth="1"/>
    <col min="4" max="4" width="9.28125" style="0" customWidth="1"/>
    <col min="5" max="5" width="6.57421875" style="0" customWidth="1"/>
    <col min="6" max="6" width="7.57421875" style="0" customWidth="1"/>
    <col min="7" max="7" width="6.57421875" style="0" bestFit="1" customWidth="1"/>
    <col min="8" max="8" width="7.57421875" style="0" bestFit="1" customWidth="1"/>
    <col min="9" max="9" width="9.28125" style="0" customWidth="1"/>
    <col min="10" max="12" width="10.7109375" style="0" customWidth="1"/>
    <col min="13" max="13" width="4.7109375" style="0" customWidth="1"/>
  </cols>
  <sheetData>
    <row r="1" s="1" customFormat="1" ht="18" customHeight="1">
      <c r="A1" s="2" t="s">
        <v>53</v>
      </c>
    </row>
    <row r="2" spans="1:12" s="1" customFormat="1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="1" customFormat="1" ht="12.75" customHeight="1" thickBot="1"/>
    <row r="4" spans="1:12" s="1" customFormat="1" ht="18" customHeight="1" thickBot="1" thickTop="1">
      <c r="A4" s="391" t="s">
        <v>21</v>
      </c>
      <c r="B4" s="381" t="s">
        <v>22</v>
      </c>
      <c r="C4" s="381"/>
      <c r="D4" s="394"/>
      <c r="E4" s="396" t="s">
        <v>28</v>
      </c>
      <c r="F4" s="397"/>
      <c r="G4" s="397"/>
      <c r="H4" s="397"/>
      <c r="I4" s="398"/>
      <c r="J4" s="380" t="s">
        <v>23</v>
      </c>
      <c r="K4" s="381"/>
      <c r="L4" s="382"/>
    </row>
    <row r="5" spans="1:12" s="1" customFormat="1" ht="21" customHeight="1" thickBot="1">
      <c r="A5" s="392"/>
      <c r="B5" s="384"/>
      <c r="C5" s="384"/>
      <c r="D5" s="395"/>
      <c r="E5" s="386" t="s">
        <v>29</v>
      </c>
      <c r="F5" s="387"/>
      <c r="G5" s="388" t="s">
        <v>30</v>
      </c>
      <c r="H5" s="387"/>
      <c r="I5" s="389" t="s">
        <v>31</v>
      </c>
      <c r="J5" s="383"/>
      <c r="K5" s="384"/>
      <c r="L5" s="385"/>
    </row>
    <row r="6" spans="1:12" s="1" customFormat="1" ht="21" customHeight="1">
      <c r="A6" s="393"/>
      <c r="B6" s="25" t="s">
        <v>32</v>
      </c>
      <c r="C6" s="25" t="s">
        <v>33</v>
      </c>
      <c r="D6" s="26" t="s">
        <v>34</v>
      </c>
      <c r="E6" s="27" t="s">
        <v>32</v>
      </c>
      <c r="F6" s="28" t="s">
        <v>33</v>
      </c>
      <c r="G6" s="29" t="s">
        <v>32</v>
      </c>
      <c r="H6" s="28" t="s">
        <v>33</v>
      </c>
      <c r="I6" s="390"/>
      <c r="J6" s="27" t="s">
        <v>32</v>
      </c>
      <c r="K6" s="25" t="s">
        <v>33</v>
      </c>
      <c r="L6" s="28" t="s">
        <v>34</v>
      </c>
    </row>
    <row r="7" spans="1:12" s="1" customFormat="1" ht="13.5" customHeight="1">
      <c r="A7" s="3" t="s">
        <v>1</v>
      </c>
      <c r="B7" s="4">
        <v>58245</v>
      </c>
      <c r="C7" s="4">
        <v>45785</v>
      </c>
      <c r="D7" s="4">
        <v>104030</v>
      </c>
      <c r="E7" s="4">
        <v>17</v>
      </c>
      <c r="F7" s="4">
        <v>104</v>
      </c>
      <c r="G7" s="4">
        <v>73</v>
      </c>
      <c r="H7" s="4">
        <v>755</v>
      </c>
      <c r="I7" s="4">
        <v>949</v>
      </c>
      <c r="J7" s="4">
        <v>58335</v>
      </c>
      <c r="K7" s="4">
        <v>46644</v>
      </c>
      <c r="L7" s="4">
        <v>104979</v>
      </c>
    </row>
    <row r="8" spans="1:12" s="1" customFormat="1" ht="13.5" customHeight="1">
      <c r="A8" s="3" t="s">
        <v>2</v>
      </c>
      <c r="B8" s="4">
        <v>3850</v>
      </c>
      <c r="C8" s="4">
        <v>909</v>
      </c>
      <c r="D8" s="4">
        <v>4759</v>
      </c>
      <c r="E8" s="4">
        <v>3</v>
      </c>
      <c r="F8" s="4">
        <v>4</v>
      </c>
      <c r="G8" s="4">
        <v>8</v>
      </c>
      <c r="H8" s="4">
        <v>21</v>
      </c>
      <c r="I8" s="4">
        <v>36</v>
      </c>
      <c r="J8" s="4">
        <v>3861</v>
      </c>
      <c r="K8" s="4">
        <v>934</v>
      </c>
      <c r="L8" s="4">
        <v>4795</v>
      </c>
    </row>
    <row r="9" spans="1:12" s="1" customFormat="1" ht="13.5" customHeight="1">
      <c r="A9" s="3" t="s">
        <v>3</v>
      </c>
      <c r="B9" s="4">
        <v>73</v>
      </c>
      <c r="C9" s="4">
        <v>18</v>
      </c>
      <c r="D9" s="4">
        <v>91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73</v>
      </c>
      <c r="K9" s="4">
        <v>18</v>
      </c>
      <c r="L9" s="4">
        <v>91</v>
      </c>
    </row>
    <row r="10" spans="1:12" s="1" customFormat="1" ht="13.5" customHeight="1">
      <c r="A10" s="3" t="s">
        <v>4</v>
      </c>
      <c r="B10" s="4">
        <v>561</v>
      </c>
      <c r="C10" s="4">
        <v>2083</v>
      </c>
      <c r="D10" s="4">
        <v>2644</v>
      </c>
      <c r="E10" s="4">
        <v>0</v>
      </c>
      <c r="F10" s="4">
        <v>5</v>
      </c>
      <c r="G10" s="4">
        <v>0</v>
      </c>
      <c r="H10" s="4">
        <v>37</v>
      </c>
      <c r="I10" s="4">
        <v>42</v>
      </c>
      <c r="J10" s="4">
        <v>561</v>
      </c>
      <c r="K10" s="4">
        <v>2125</v>
      </c>
      <c r="L10" s="4">
        <v>2686</v>
      </c>
    </row>
    <row r="11" spans="1:12" s="1" customFormat="1" ht="13.5" customHeight="1">
      <c r="A11" s="3" t="s">
        <v>5</v>
      </c>
      <c r="B11" s="4">
        <v>674</v>
      </c>
      <c r="C11" s="4">
        <v>2709</v>
      </c>
      <c r="D11" s="4">
        <v>3383</v>
      </c>
      <c r="E11" s="4">
        <v>0</v>
      </c>
      <c r="F11" s="4">
        <v>9</v>
      </c>
      <c r="G11" s="4">
        <v>0</v>
      </c>
      <c r="H11" s="4">
        <v>45</v>
      </c>
      <c r="I11" s="4">
        <v>54</v>
      </c>
      <c r="J11" s="4">
        <v>674</v>
      </c>
      <c r="K11" s="4">
        <v>2763</v>
      </c>
      <c r="L11" s="4">
        <v>3437</v>
      </c>
    </row>
    <row r="12" spans="1:12" s="1" customFormat="1" ht="13.5" customHeight="1">
      <c r="A12" s="3" t="s">
        <v>6</v>
      </c>
      <c r="B12" s="4">
        <v>119</v>
      </c>
      <c r="C12" s="4">
        <v>99</v>
      </c>
      <c r="D12" s="4">
        <v>218</v>
      </c>
      <c r="E12" s="4">
        <v>0</v>
      </c>
      <c r="F12" s="4">
        <v>0</v>
      </c>
      <c r="G12" s="4">
        <v>0</v>
      </c>
      <c r="H12" s="4">
        <v>2</v>
      </c>
      <c r="I12" s="4">
        <v>2</v>
      </c>
      <c r="J12" s="4">
        <v>119</v>
      </c>
      <c r="K12" s="4">
        <v>101</v>
      </c>
      <c r="L12" s="4">
        <v>220</v>
      </c>
    </row>
    <row r="13" spans="1:12" s="1" customFormat="1" ht="13.5" customHeight="1">
      <c r="A13" s="3" t="s">
        <v>7</v>
      </c>
      <c r="B13" s="4">
        <v>267</v>
      </c>
      <c r="C13" s="4">
        <v>306</v>
      </c>
      <c r="D13" s="4">
        <v>573</v>
      </c>
      <c r="E13" s="4">
        <v>0</v>
      </c>
      <c r="F13" s="4">
        <v>1</v>
      </c>
      <c r="G13" s="4">
        <v>2</v>
      </c>
      <c r="H13" s="4">
        <v>11</v>
      </c>
      <c r="I13" s="4">
        <v>14</v>
      </c>
      <c r="J13" s="4">
        <v>269</v>
      </c>
      <c r="K13" s="4">
        <v>318</v>
      </c>
      <c r="L13" s="4">
        <v>587</v>
      </c>
    </row>
    <row r="14" spans="1:12" s="1" customFormat="1" ht="12.75" customHeight="1">
      <c r="A14" s="3" t="s">
        <v>8</v>
      </c>
      <c r="B14" s="4">
        <v>1221</v>
      </c>
      <c r="C14" s="4">
        <v>3738</v>
      </c>
      <c r="D14" s="4">
        <v>4959</v>
      </c>
      <c r="E14" s="4">
        <v>8</v>
      </c>
      <c r="F14" s="4">
        <v>51</v>
      </c>
      <c r="G14" s="4">
        <v>6</v>
      </c>
      <c r="H14" s="4">
        <v>197</v>
      </c>
      <c r="I14" s="4">
        <v>262</v>
      </c>
      <c r="J14" s="4">
        <v>1235</v>
      </c>
      <c r="K14" s="4">
        <v>3986</v>
      </c>
      <c r="L14" s="4">
        <v>5221</v>
      </c>
    </row>
    <row r="15" spans="1:12" s="1" customFormat="1" ht="13.5" customHeight="1">
      <c r="A15" s="3" t="s">
        <v>9</v>
      </c>
      <c r="B15" s="4">
        <v>146</v>
      </c>
      <c r="C15" s="4">
        <v>238</v>
      </c>
      <c r="D15" s="4">
        <v>384</v>
      </c>
      <c r="E15" s="4">
        <v>0</v>
      </c>
      <c r="F15" s="4">
        <v>0</v>
      </c>
      <c r="G15" s="4">
        <v>0</v>
      </c>
      <c r="H15" s="4">
        <v>2</v>
      </c>
      <c r="I15" s="4">
        <v>2</v>
      </c>
      <c r="J15" s="4">
        <v>146</v>
      </c>
      <c r="K15" s="4">
        <v>240</v>
      </c>
      <c r="L15" s="4">
        <v>386</v>
      </c>
    </row>
    <row r="16" spans="1:12" s="1" customFormat="1" ht="13.5" customHeight="1">
      <c r="A16" s="3" t="s">
        <v>10</v>
      </c>
      <c r="B16" s="4">
        <v>58767</v>
      </c>
      <c r="C16" s="4">
        <v>178460</v>
      </c>
      <c r="D16" s="4">
        <v>237227</v>
      </c>
      <c r="E16" s="4">
        <v>210</v>
      </c>
      <c r="F16" s="4">
        <v>4393</v>
      </c>
      <c r="G16" s="4">
        <v>358</v>
      </c>
      <c r="H16" s="4">
        <v>21044</v>
      </c>
      <c r="I16" s="4">
        <v>26005</v>
      </c>
      <c r="J16" s="4">
        <v>59335</v>
      </c>
      <c r="K16" s="4">
        <v>203897</v>
      </c>
      <c r="L16" s="4">
        <v>263232</v>
      </c>
    </row>
    <row r="17" spans="1:12" s="1" customFormat="1" ht="13.5" customHeight="1">
      <c r="A17" s="3" t="s">
        <v>11</v>
      </c>
      <c r="B17" s="4">
        <v>12596</v>
      </c>
      <c r="C17" s="4">
        <v>18841</v>
      </c>
      <c r="D17" s="4">
        <v>31437</v>
      </c>
      <c r="E17" s="4">
        <v>61</v>
      </c>
      <c r="F17" s="4">
        <v>392</v>
      </c>
      <c r="G17" s="4">
        <v>108</v>
      </c>
      <c r="H17" s="4">
        <v>2080</v>
      </c>
      <c r="I17" s="4">
        <v>2641</v>
      </c>
      <c r="J17" s="4">
        <v>12765</v>
      </c>
      <c r="K17" s="4">
        <v>21313</v>
      </c>
      <c r="L17" s="4">
        <v>34078</v>
      </c>
    </row>
    <row r="18" spans="1:12" s="1" customFormat="1" ht="13.5" customHeight="1">
      <c r="A18" s="3" t="s">
        <v>12</v>
      </c>
      <c r="B18" s="4">
        <v>5345</v>
      </c>
      <c r="C18" s="4">
        <v>3230</v>
      </c>
      <c r="D18" s="4">
        <v>8575</v>
      </c>
      <c r="E18" s="4">
        <v>47</v>
      </c>
      <c r="F18" s="4">
        <v>125</v>
      </c>
      <c r="G18" s="4">
        <v>42</v>
      </c>
      <c r="H18" s="4">
        <v>590</v>
      </c>
      <c r="I18" s="4">
        <v>804</v>
      </c>
      <c r="J18" s="4">
        <v>5434</v>
      </c>
      <c r="K18" s="4">
        <v>3945</v>
      </c>
      <c r="L18" s="4">
        <v>9379</v>
      </c>
    </row>
    <row r="19" spans="1:12" s="1" customFormat="1" ht="13.5" customHeight="1">
      <c r="A19" s="3" t="s">
        <v>13</v>
      </c>
      <c r="B19" s="4">
        <v>3323</v>
      </c>
      <c r="C19" s="4">
        <v>12913</v>
      </c>
      <c r="D19" s="4">
        <v>16236</v>
      </c>
      <c r="E19" s="4">
        <v>125</v>
      </c>
      <c r="F19" s="4">
        <v>691</v>
      </c>
      <c r="G19" s="4">
        <v>82</v>
      </c>
      <c r="H19" s="4">
        <v>2190</v>
      </c>
      <c r="I19" s="4">
        <v>3088</v>
      </c>
      <c r="J19" s="4">
        <v>3530</v>
      </c>
      <c r="K19" s="4">
        <v>15794</v>
      </c>
      <c r="L19" s="4">
        <v>19324</v>
      </c>
    </row>
    <row r="20" spans="1:12" s="1" customFormat="1" ht="13.5" customHeight="1">
      <c r="A20" s="3" t="s">
        <v>14</v>
      </c>
      <c r="B20" s="4">
        <v>210</v>
      </c>
      <c r="C20" s="4">
        <v>9</v>
      </c>
      <c r="D20" s="4">
        <v>219</v>
      </c>
      <c r="E20" s="4">
        <v>13</v>
      </c>
      <c r="F20" s="4">
        <v>4</v>
      </c>
      <c r="G20" s="4">
        <v>7</v>
      </c>
      <c r="H20" s="4">
        <v>8</v>
      </c>
      <c r="I20" s="4">
        <v>32</v>
      </c>
      <c r="J20" s="4">
        <v>230</v>
      </c>
      <c r="K20" s="4">
        <v>21</v>
      </c>
      <c r="L20" s="4">
        <v>251</v>
      </c>
    </row>
    <row r="21" spans="1:12" s="1" customFormat="1" ht="13.5" customHeight="1">
      <c r="A21" s="3" t="s">
        <v>15</v>
      </c>
      <c r="B21" s="4">
        <v>863</v>
      </c>
      <c r="C21" s="4">
        <v>243</v>
      </c>
      <c r="D21" s="4">
        <v>1106</v>
      </c>
      <c r="E21" s="4">
        <v>3</v>
      </c>
      <c r="F21" s="4">
        <v>0</v>
      </c>
      <c r="G21" s="4">
        <v>2</v>
      </c>
      <c r="H21" s="4">
        <v>3</v>
      </c>
      <c r="I21" s="4">
        <v>8</v>
      </c>
      <c r="J21" s="4">
        <v>868</v>
      </c>
      <c r="K21" s="4">
        <v>246</v>
      </c>
      <c r="L21" s="4">
        <v>1114</v>
      </c>
    </row>
    <row r="22" spans="1:12" s="1" customFormat="1" ht="13.5" customHeight="1">
      <c r="A22" s="3" t="s">
        <v>16</v>
      </c>
      <c r="B22" s="4">
        <v>41795</v>
      </c>
      <c r="C22" s="4">
        <v>60978</v>
      </c>
      <c r="D22" s="4">
        <v>102773</v>
      </c>
      <c r="E22" s="4">
        <v>308</v>
      </c>
      <c r="F22" s="4">
        <v>1480</v>
      </c>
      <c r="G22" s="4">
        <v>554</v>
      </c>
      <c r="H22" s="4">
        <v>5954</v>
      </c>
      <c r="I22" s="4">
        <v>8296</v>
      </c>
      <c r="J22" s="4">
        <v>42657</v>
      </c>
      <c r="K22" s="4">
        <v>68412</v>
      </c>
      <c r="L22" s="4">
        <v>111069</v>
      </c>
    </row>
    <row r="23" spans="1:12" s="1" customFormat="1" ht="13.5" customHeight="1">
      <c r="A23" s="3" t="s">
        <v>17</v>
      </c>
      <c r="B23" s="4">
        <v>417</v>
      </c>
      <c r="C23" s="4">
        <v>433</v>
      </c>
      <c r="D23" s="4">
        <v>850</v>
      </c>
      <c r="E23" s="4">
        <v>2</v>
      </c>
      <c r="F23" s="4">
        <v>2</v>
      </c>
      <c r="G23" s="4">
        <v>1</v>
      </c>
      <c r="H23" s="4">
        <v>13</v>
      </c>
      <c r="I23" s="4">
        <v>18</v>
      </c>
      <c r="J23" s="4">
        <v>420</v>
      </c>
      <c r="K23" s="4">
        <v>448</v>
      </c>
      <c r="L23" s="4">
        <v>868</v>
      </c>
    </row>
    <row r="24" spans="1:12" s="1" customFormat="1" ht="13.5" customHeight="1">
      <c r="A24" s="3" t="s">
        <v>18</v>
      </c>
      <c r="B24" s="4">
        <v>17318</v>
      </c>
      <c r="C24" s="4">
        <v>40032</v>
      </c>
      <c r="D24" s="4">
        <v>57350</v>
      </c>
      <c r="E24" s="4">
        <v>174</v>
      </c>
      <c r="F24" s="4">
        <v>959</v>
      </c>
      <c r="G24" s="4">
        <v>389</v>
      </c>
      <c r="H24" s="4">
        <v>5828</v>
      </c>
      <c r="I24" s="4">
        <v>7350</v>
      </c>
      <c r="J24" s="4">
        <v>17881</v>
      </c>
      <c r="K24" s="4">
        <v>46819</v>
      </c>
      <c r="L24" s="4">
        <v>64700</v>
      </c>
    </row>
    <row r="25" spans="1:12" s="1" customFormat="1" ht="13.5" customHeight="1">
      <c r="A25" s="3" t="s">
        <v>19</v>
      </c>
      <c r="B25" s="4">
        <v>1021</v>
      </c>
      <c r="C25" s="4">
        <v>1214</v>
      </c>
      <c r="D25" s="4">
        <v>2235</v>
      </c>
      <c r="E25" s="4">
        <v>3</v>
      </c>
      <c r="F25" s="4">
        <v>0</v>
      </c>
      <c r="G25" s="4">
        <v>0</v>
      </c>
      <c r="H25" s="4">
        <v>10</v>
      </c>
      <c r="I25" s="4">
        <v>13</v>
      </c>
      <c r="J25" s="4">
        <v>1024</v>
      </c>
      <c r="K25" s="4">
        <v>1224</v>
      </c>
      <c r="L25" s="4">
        <v>2248</v>
      </c>
    </row>
    <row r="26" spans="1:12" s="1" customFormat="1" ht="13.5" customHeight="1" thickBot="1">
      <c r="A26" s="5" t="s">
        <v>20</v>
      </c>
      <c r="B26" s="6">
        <v>626</v>
      </c>
      <c r="C26" s="6">
        <v>212</v>
      </c>
      <c r="D26" s="6">
        <v>838</v>
      </c>
      <c r="E26" s="6">
        <v>8</v>
      </c>
      <c r="F26" s="6">
        <v>1</v>
      </c>
      <c r="G26" s="6">
        <v>0</v>
      </c>
      <c r="H26" s="6">
        <v>0</v>
      </c>
      <c r="I26" s="6">
        <v>9</v>
      </c>
      <c r="J26" s="6">
        <v>634</v>
      </c>
      <c r="K26" s="6">
        <v>213</v>
      </c>
      <c r="L26" s="6">
        <v>847</v>
      </c>
    </row>
    <row r="27" spans="1:12" s="1" customFormat="1" ht="18" customHeight="1">
      <c r="A27" s="23" t="s">
        <v>0</v>
      </c>
      <c r="B27" s="24">
        <v>207437</v>
      </c>
      <c r="C27" s="24">
        <v>372450</v>
      </c>
      <c r="D27" s="24">
        <v>579887</v>
      </c>
      <c r="E27" s="24">
        <v>982</v>
      </c>
      <c r="F27" s="24">
        <v>8221</v>
      </c>
      <c r="G27" s="24">
        <v>1632</v>
      </c>
      <c r="H27" s="24">
        <v>38790</v>
      </c>
      <c r="I27" s="24">
        <v>49625</v>
      </c>
      <c r="J27" s="24">
        <v>210051</v>
      </c>
      <c r="K27" s="24">
        <v>419461</v>
      </c>
      <c r="L27" s="24">
        <v>629512</v>
      </c>
    </row>
    <row r="28" spans="1:12" ht="12.75">
      <c r="A28" s="21" t="s">
        <v>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1" t="s">
        <v>36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7">
    <mergeCell ref="J4:L5"/>
    <mergeCell ref="E5:F5"/>
    <mergeCell ref="G5:H5"/>
    <mergeCell ref="I5:I6"/>
    <mergeCell ref="A4:A6"/>
    <mergeCell ref="B4:D5"/>
    <mergeCell ref="E4:I4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6.7109375" style="0" customWidth="1"/>
    <col min="2" max="4" width="10.57421875" style="0" customWidth="1"/>
    <col min="5" max="7" width="9.140625" style="0" customWidth="1"/>
  </cols>
  <sheetData>
    <row r="1" spans="1:7" s="1" customFormat="1" ht="15.75">
      <c r="A1" s="62" t="s">
        <v>59</v>
      </c>
      <c r="B1" s="62"/>
      <c r="C1" s="62"/>
      <c r="D1" s="62"/>
      <c r="E1" s="62"/>
      <c r="F1" s="62"/>
      <c r="G1" s="62"/>
    </row>
    <row r="2" s="1" customFormat="1" ht="15.75">
      <c r="A2" s="62"/>
    </row>
    <row r="3" s="1" customFormat="1" ht="16.5" thickBot="1">
      <c r="A3" s="62"/>
    </row>
    <row r="4" spans="1:7" s="1" customFormat="1" ht="34.5" customHeight="1" thickBot="1">
      <c r="A4" s="427" t="s">
        <v>21</v>
      </c>
      <c r="B4" s="429" t="s">
        <v>60</v>
      </c>
      <c r="C4" s="430"/>
      <c r="D4" s="431"/>
      <c r="E4" s="429" t="s">
        <v>61</v>
      </c>
      <c r="F4" s="430"/>
      <c r="G4" s="431"/>
    </row>
    <row r="5" spans="1:7" s="1" customFormat="1" ht="20.25" customHeight="1" thickBot="1">
      <c r="A5" s="428"/>
      <c r="B5" s="54" t="s">
        <v>32</v>
      </c>
      <c r="C5" s="56" t="s">
        <v>33</v>
      </c>
      <c r="D5" s="57" t="s">
        <v>34</v>
      </c>
      <c r="E5" s="54" t="s">
        <v>32</v>
      </c>
      <c r="F5" s="56" t="s">
        <v>33</v>
      </c>
      <c r="G5" s="57" t="s">
        <v>34</v>
      </c>
    </row>
    <row r="6" spans="1:7" s="1" customFormat="1" ht="18.75" customHeight="1">
      <c r="A6" s="63" t="s">
        <v>1</v>
      </c>
      <c r="B6" s="64">
        <v>3553.8500000000004</v>
      </c>
      <c r="C6" s="64">
        <v>5754.570000000003</v>
      </c>
      <c r="D6" s="64">
        <v>9308.420000000004</v>
      </c>
      <c r="E6" s="64">
        <v>3551.8500000000004</v>
      </c>
      <c r="F6" s="64">
        <v>5738.570000000003</v>
      </c>
      <c r="G6" s="64">
        <v>9290.420000000004</v>
      </c>
    </row>
    <row r="7" spans="1:7" s="1" customFormat="1" ht="18.75" customHeight="1">
      <c r="A7" s="65" t="s">
        <v>2</v>
      </c>
      <c r="B7" s="66">
        <v>81.84000000000002</v>
      </c>
      <c r="C7" s="66">
        <v>62.65000000000001</v>
      </c>
      <c r="D7" s="66">
        <v>144.49000000000004</v>
      </c>
      <c r="E7" s="66">
        <v>81.84000000000002</v>
      </c>
      <c r="F7" s="66">
        <v>62.65000000000001</v>
      </c>
      <c r="G7" s="66">
        <v>144.49000000000004</v>
      </c>
    </row>
    <row r="8" spans="1:7" s="1" customFormat="1" ht="18.75" customHeight="1">
      <c r="A8" s="65" t="s">
        <v>3</v>
      </c>
      <c r="B8" s="66">
        <v>13.54</v>
      </c>
      <c r="C8" s="66">
        <v>6.5</v>
      </c>
      <c r="D8" s="66">
        <v>20.04</v>
      </c>
      <c r="E8" s="66">
        <v>13.54</v>
      </c>
      <c r="F8" s="66">
        <v>6.5</v>
      </c>
      <c r="G8" s="66">
        <v>20.04</v>
      </c>
    </row>
    <row r="9" spans="1:7" s="1" customFormat="1" ht="18.75" customHeight="1">
      <c r="A9" s="65" t="s">
        <v>47</v>
      </c>
      <c r="B9" s="66">
        <v>248.64</v>
      </c>
      <c r="C9" s="66">
        <v>988.7300000000005</v>
      </c>
      <c r="D9" s="66">
        <v>1237.3700000000006</v>
      </c>
      <c r="E9" s="66">
        <v>246.64</v>
      </c>
      <c r="F9" s="66">
        <v>975.7300000000005</v>
      </c>
      <c r="G9" s="66">
        <v>1222.3700000000006</v>
      </c>
    </row>
    <row r="10" spans="1:7" s="1" customFormat="1" ht="22.5">
      <c r="A10" s="65" t="s">
        <v>62</v>
      </c>
      <c r="B10" s="66">
        <v>3711.6</v>
      </c>
      <c r="C10" s="66">
        <v>12386.340000000006</v>
      </c>
      <c r="D10" s="66">
        <v>16097.940000000006</v>
      </c>
      <c r="E10" s="66">
        <v>3012.25</v>
      </c>
      <c r="F10" s="66">
        <v>10493.570000000005</v>
      </c>
      <c r="G10" s="66">
        <v>13505.820000000005</v>
      </c>
    </row>
    <row r="11" spans="1:7" s="1" customFormat="1" ht="22.5">
      <c r="A11" s="65" t="s">
        <v>63</v>
      </c>
      <c r="B11" s="66">
        <v>280.05</v>
      </c>
      <c r="C11" s="66">
        <v>1116.2000000000005</v>
      </c>
      <c r="D11" s="66">
        <v>1396.2500000000007</v>
      </c>
      <c r="E11" s="66">
        <v>249.68</v>
      </c>
      <c r="F11" s="66">
        <v>1035.3700000000006</v>
      </c>
      <c r="G11" s="66">
        <v>1285.0500000000006</v>
      </c>
    </row>
    <row r="12" spans="1:7" s="1" customFormat="1" ht="22.5">
      <c r="A12" s="65" t="s">
        <v>64</v>
      </c>
      <c r="B12" s="66">
        <v>902.2299999999999</v>
      </c>
      <c r="C12" s="66">
        <v>1524.66</v>
      </c>
      <c r="D12" s="66">
        <v>2426.8900000000003</v>
      </c>
      <c r="E12" s="66">
        <v>774.8</v>
      </c>
      <c r="F12" s="66">
        <v>1387.09</v>
      </c>
      <c r="G12" s="66">
        <v>2161.8900000000003</v>
      </c>
    </row>
    <row r="13" spans="1:7" s="1" customFormat="1" ht="22.5">
      <c r="A13" s="65" t="s">
        <v>65</v>
      </c>
      <c r="B13" s="66">
        <v>179.27999999999997</v>
      </c>
      <c r="C13" s="66">
        <v>260.29</v>
      </c>
      <c r="D13" s="66">
        <v>439.57</v>
      </c>
      <c r="E13" s="66">
        <v>172.89999999999998</v>
      </c>
      <c r="F13" s="66">
        <v>246.13000000000002</v>
      </c>
      <c r="G13" s="66">
        <v>419.03</v>
      </c>
    </row>
    <row r="14" spans="1:7" s="1" customFormat="1" ht="20.25" customHeight="1">
      <c r="A14" s="65" t="s">
        <v>66</v>
      </c>
      <c r="B14" s="66">
        <v>61.309999999999995</v>
      </c>
      <c r="C14" s="66">
        <v>31.24</v>
      </c>
      <c r="D14" s="66">
        <v>92.55</v>
      </c>
      <c r="E14" s="66">
        <v>56.309999999999995</v>
      </c>
      <c r="F14" s="66">
        <v>26.770000000000003</v>
      </c>
      <c r="G14" s="66">
        <v>83.08</v>
      </c>
    </row>
    <row r="15" spans="1:7" s="1" customFormat="1" ht="20.25" customHeight="1">
      <c r="A15" s="65" t="s">
        <v>67</v>
      </c>
      <c r="B15" s="66">
        <v>15.740000000000002</v>
      </c>
      <c r="C15" s="66">
        <v>5.259999999999999</v>
      </c>
      <c r="D15" s="66">
        <v>21</v>
      </c>
      <c r="E15" s="66">
        <v>14.240000000000002</v>
      </c>
      <c r="F15" s="66">
        <v>5.259999999999999</v>
      </c>
      <c r="G15" s="66">
        <v>19.5</v>
      </c>
    </row>
    <row r="16" spans="1:7" s="1" customFormat="1" ht="20.25" customHeight="1">
      <c r="A16" s="65" t="s">
        <v>68</v>
      </c>
      <c r="B16" s="66">
        <v>54.06</v>
      </c>
      <c r="C16" s="66">
        <v>26</v>
      </c>
      <c r="D16" s="66">
        <v>80.06</v>
      </c>
      <c r="E16" s="66">
        <v>25.730000000000004</v>
      </c>
      <c r="F16" s="66">
        <v>15.169999999999998</v>
      </c>
      <c r="G16" s="66">
        <v>40.900000000000006</v>
      </c>
    </row>
    <row r="17" spans="1:7" s="1" customFormat="1" ht="20.25" customHeight="1">
      <c r="A17" s="65" t="s">
        <v>69</v>
      </c>
      <c r="B17" s="66">
        <v>2982.910000000001</v>
      </c>
      <c r="C17" s="66">
        <v>5101.19</v>
      </c>
      <c r="D17" s="66">
        <v>8084.1</v>
      </c>
      <c r="E17" s="66">
        <v>1969.3100000000009</v>
      </c>
      <c r="F17" s="66">
        <v>3697.289999999999</v>
      </c>
      <c r="G17" s="66">
        <v>5666.6</v>
      </c>
    </row>
    <row r="18" spans="1:7" s="1" customFormat="1" ht="20.25" customHeight="1">
      <c r="A18" s="65" t="s">
        <v>70</v>
      </c>
      <c r="B18" s="66">
        <v>68.53000000000002</v>
      </c>
      <c r="C18" s="66">
        <v>71.43</v>
      </c>
      <c r="D18" s="66">
        <v>139.96</v>
      </c>
      <c r="E18" s="66">
        <v>67.53000000000002</v>
      </c>
      <c r="F18" s="66">
        <v>62.330000000000005</v>
      </c>
      <c r="G18" s="66">
        <v>129.86</v>
      </c>
    </row>
    <row r="19" spans="1:7" s="1" customFormat="1" ht="20.25" customHeight="1">
      <c r="A19" s="65" t="s">
        <v>71</v>
      </c>
      <c r="B19" s="66">
        <v>1076.31</v>
      </c>
      <c r="C19" s="66">
        <v>2414.8600000000006</v>
      </c>
      <c r="D19" s="66">
        <v>3491.1700000000005</v>
      </c>
      <c r="E19" s="66">
        <v>578.6800000000001</v>
      </c>
      <c r="F19" s="66">
        <v>1470.2800000000004</v>
      </c>
      <c r="G19" s="66">
        <v>2048.9600000000005</v>
      </c>
    </row>
    <row r="20" spans="1:7" s="1" customFormat="1" ht="20.25" customHeight="1">
      <c r="A20" s="65" t="s">
        <v>72</v>
      </c>
      <c r="B20" s="66">
        <v>97.65</v>
      </c>
      <c r="C20" s="66">
        <v>64.53</v>
      </c>
      <c r="D20" s="66">
        <v>162.18</v>
      </c>
      <c r="E20" s="66">
        <v>73.48</v>
      </c>
      <c r="F20" s="66">
        <v>57.36</v>
      </c>
      <c r="G20" s="66">
        <v>130.84</v>
      </c>
    </row>
    <row r="21" spans="1:7" s="1" customFormat="1" ht="16.5" customHeight="1">
      <c r="A21" s="67" t="s">
        <v>0</v>
      </c>
      <c r="B21" s="68">
        <v>13327.54</v>
      </c>
      <c r="C21" s="68">
        <v>29814.450000000008</v>
      </c>
      <c r="D21" s="68">
        <v>43141.990000000005</v>
      </c>
      <c r="E21" s="68">
        <v>10888.780000000002</v>
      </c>
      <c r="F21" s="68">
        <v>25280.070000000007</v>
      </c>
      <c r="G21" s="68">
        <v>36168.850000000006</v>
      </c>
    </row>
    <row r="22" s="1" customFormat="1" ht="12">
      <c r="A22" s="69" t="s">
        <v>73</v>
      </c>
    </row>
    <row r="23" ht="12.75">
      <c r="A23" s="70" t="s">
        <v>36</v>
      </c>
    </row>
  </sheetData>
  <sheetProtection/>
  <mergeCells count="3">
    <mergeCell ref="A4:A5"/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&amp;RFonte: Tab.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42.421875" style="0" customWidth="1"/>
    <col min="2" max="3" width="7.421875" style="0" customWidth="1"/>
    <col min="4" max="11" width="8.421875" style="0" customWidth="1"/>
  </cols>
  <sheetData>
    <row r="1" s="1" customFormat="1" ht="29.25" customHeight="1"/>
    <row r="2" s="1" customFormat="1" ht="18" customHeight="1">
      <c r="A2" s="62" t="s">
        <v>74</v>
      </c>
    </row>
    <row r="3" s="1" customFormat="1" ht="18" customHeight="1">
      <c r="A3" s="71" t="s">
        <v>75</v>
      </c>
    </row>
    <row r="4" s="1" customFormat="1" ht="21" customHeight="1" thickBot="1"/>
    <row r="5" spans="1:11" s="1" customFormat="1" ht="19.5" customHeight="1">
      <c r="A5" s="427" t="s">
        <v>21</v>
      </c>
      <c r="B5" s="434" t="s">
        <v>24</v>
      </c>
      <c r="C5" s="435"/>
      <c r="D5" s="434" t="s">
        <v>25</v>
      </c>
      <c r="E5" s="435"/>
      <c r="F5" s="434" t="s">
        <v>26</v>
      </c>
      <c r="G5" s="435"/>
      <c r="H5" s="434" t="s">
        <v>27</v>
      </c>
      <c r="I5" s="435"/>
      <c r="J5" s="436" t="s">
        <v>0</v>
      </c>
      <c r="K5" s="437"/>
    </row>
    <row r="6" spans="1:11" s="1" customFormat="1" ht="19.5" customHeight="1" thickBot="1">
      <c r="A6" s="428"/>
      <c r="B6" s="72" t="s">
        <v>76</v>
      </c>
      <c r="C6" s="73" t="s">
        <v>77</v>
      </c>
      <c r="D6" s="72" t="s">
        <v>76</v>
      </c>
      <c r="E6" s="73" t="s">
        <v>77</v>
      </c>
      <c r="F6" s="72" t="s">
        <v>76</v>
      </c>
      <c r="G6" s="73" t="s">
        <v>77</v>
      </c>
      <c r="H6" s="72" t="s">
        <v>76</v>
      </c>
      <c r="I6" s="73" t="s">
        <v>77</v>
      </c>
      <c r="J6" s="438"/>
      <c r="K6" s="439"/>
    </row>
    <row r="7" spans="1:11" s="1" customFormat="1" ht="18" customHeight="1">
      <c r="A7" s="63" t="s">
        <v>1</v>
      </c>
      <c r="B7" s="74">
        <v>3562.119999999999</v>
      </c>
      <c r="C7" s="75">
        <f>B7/J7*100</f>
        <v>38.267718903960066</v>
      </c>
      <c r="D7" s="74">
        <v>1875.7999999999997</v>
      </c>
      <c r="E7" s="76">
        <f>D7/J7*100</f>
        <v>20.151647648043387</v>
      </c>
      <c r="F7" s="74">
        <v>1761.33</v>
      </c>
      <c r="G7" s="76">
        <f>F7/J7*100</f>
        <v>18.921900816679955</v>
      </c>
      <c r="H7" s="74">
        <v>2109.1699999999996</v>
      </c>
      <c r="I7" s="76">
        <f>H7/J7*100</f>
        <v>22.658732631316596</v>
      </c>
      <c r="J7" s="74">
        <v>9308.419999999998</v>
      </c>
      <c r="K7" s="76">
        <f>C7+E7+G7+I7</f>
        <v>100</v>
      </c>
    </row>
    <row r="8" spans="1:11" s="1" customFormat="1" ht="18" customHeight="1">
      <c r="A8" s="65" t="s">
        <v>2</v>
      </c>
      <c r="B8" s="77">
        <v>33.02</v>
      </c>
      <c r="C8" s="78">
        <f aca="true" t="shared" si="0" ref="C8:C22">B8/J8*100</f>
        <v>22.85279258080144</v>
      </c>
      <c r="D8" s="77">
        <v>16.73</v>
      </c>
      <c r="E8" s="79">
        <f aca="true" t="shared" si="1" ref="E8:E22">D8/J8*100</f>
        <v>11.578655962350336</v>
      </c>
      <c r="F8" s="77">
        <v>21.11</v>
      </c>
      <c r="G8" s="79">
        <f aca="true" t="shared" si="2" ref="G8:G22">F8/J8*100</f>
        <v>14.610007612983598</v>
      </c>
      <c r="H8" s="77">
        <v>73.63</v>
      </c>
      <c r="I8" s="79">
        <f aca="true" t="shared" si="3" ref="I8:I22">H8/J8*100</f>
        <v>50.958543843864625</v>
      </c>
      <c r="J8" s="77">
        <v>144.49</v>
      </c>
      <c r="K8" s="79">
        <f aca="true" t="shared" si="4" ref="K8:K22">C8+E8+G8+I8</f>
        <v>100</v>
      </c>
    </row>
    <row r="9" spans="1:11" s="1" customFormat="1" ht="18" customHeight="1">
      <c r="A9" s="65" t="s">
        <v>3</v>
      </c>
      <c r="B9" s="77">
        <v>11.04</v>
      </c>
      <c r="C9" s="78">
        <f t="shared" si="0"/>
        <v>55.08982035928144</v>
      </c>
      <c r="D9" s="77">
        <v>1</v>
      </c>
      <c r="E9" s="79">
        <f t="shared" si="1"/>
        <v>4.990019960079841</v>
      </c>
      <c r="F9" s="77">
        <v>8</v>
      </c>
      <c r="G9" s="79">
        <f t="shared" si="2"/>
        <v>39.920159680638726</v>
      </c>
      <c r="H9" s="77">
        <v>0</v>
      </c>
      <c r="I9" s="79">
        <f t="shared" si="3"/>
        <v>0</v>
      </c>
      <c r="J9" s="77">
        <v>20.04</v>
      </c>
      <c r="K9" s="79">
        <f t="shared" si="4"/>
        <v>100</v>
      </c>
    </row>
    <row r="10" spans="1:11" s="1" customFormat="1" ht="18" customHeight="1">
      <c r="A10" s="65" t="s">
        <v>47</v>
      </c>
      <c r="B10" s="77">
        <v>558.3400000000001</v>
      </c>
      <c r="C10" s="78">
        <f t="shared" si="0"/>
        <v>45.12312404535427</v>
      </c>
      <c r="D10" s="77">
        <v>235.30999999999997</v>
      </c>
      <c r="E10" s="79">
        <f t="shared" si="1"/>
        <v>19.016947234861032</v>
      </c>
      <c r="F10" s="77">
        <v>192.87999999999997</v>
      </c>
      <c r="G10" s="79">
        <f t="shared" si="2"/>
        <v>15.587900143045324</v>
      </c>
      <c r="H10" s="77">
        <v>250.84</v>
      </c>
      <c r="I10" s="79">
        <f t="shared" si="3"/>
        <v>20.272028576739373</v>
      </c>
      <c r="J10" s="77">
        <v>1237.3700000000001</v>
      </c>
      <c r="K10" s="79">
        <f t="shared" si="4"/>
        <v>99.99999999999999</v>
      </c>
    </row>
    <row r="11" spans="1:11" s="1" customFormat="1" ht="22.5">
      <c r="A11" s="65" t="s">
        <v>62</v>
      </c>
      <c r="B11" s="77">
        <v>6412.62</v>
      </c>
      <c r="C11" s="78">
        <f t="shared" si="0"/>
        <v>39.83503479327168</v>
      </c>
      <c r="D11" s="77">
        <v>3112.81</v>
      </c>
      <c r="E11" s="79">
        <f t="shared" si="1"/>
        <v>19.33669773896536</v>
      </c>
      <c r="F11" s="77">
        <v>4176.18</v>
      </c>
      <c r="G11" s="79">
        <f t="shared" si="2"/>
        <v>25.94232553978956</v>
      </c>
      <c r="H11" s="77">
        <v>2396.3300000000004</v>
      </c>
      <c r="I11" s="79">
        <f t="shared" si="3"/>
        <v>14.885941927973395</v>
      </c>
      <c r="J11" s="77">
        <v>16097.94</v>
      </c>
      <c r="K11" s="79">
        <f t="shared" si="4"/>
        <v>100</v>
      </c>
    </row>
    <row r="12" spans="1:11" s="1" customFormat="1" ht="17.25" customHeight="1">
      <c r="A12" s="65" t="s">
        <v>63</v>
      </c>
      <c r="B12" s="77">
        <v>734.1099999999999</v>
      </c>
      <c r="C12" s="78">
        <f t="shared" si="0"/>
        <v>52.57726051924798</v>
      </c>
      <c r="D12" s="77">
        <v>297.1</v>
      </c>
      <c r="E12" s="79">
        <f t="shared" si="1"/>
        <v>21.27842435094002</v>
      </c>
      <c r="F12" s="77">
        <v>157.52</v>
      </c>
      <c r="G12" s="79">
        <f t="shared" si="2"/>
        <v>11.2816472694718</v>
      </c>
      <c r="H12" s="77">
        <v>207.52</v>
      </c>
      <c r="I12" s="79">
        <f t="shared" si="3"/>
        <v>14.862667860340197</v>
      </c>
      <c r="J12" s="77">
        <v>1396.25</v>
      </c>
      <c r="K12" s="79">
        <f t="shared" si="4"/>
        <v>100</v>
      </c>
    </row>
    <row r="13" spans="1:11" s="1" customFormat="1" ht="17.25" customHeight="1">
      <c r="A13" s="65" t="s">
        <v>64</v>
      </c>
      <c r="B13" s="77">
        <v>909.8</v>
      </c>
      <c r="C13" s="78">
        <f t="shared" si="0"/>
        <v>37.48830808153646</v>
      </c>
      <c r="D13" s="77">
        <v>565.7099999999999</v>
      </c>
      <c r="E13" s="79">
        <f t="shared" si="1"/>
        <v>23.31007997890304</v>
      </c>
      <c r="F13" s="77">
        <v>618.87</v>
      </c>
      <c r="G13" s="79">
        <f t="shared" si="2"/>
        <v>25.500537725236832</v>
      </c>
      <c r="H13" s="77">
        <v>332.51</v>
      </c>
      <c r="I13" s="79">
        <f t="shared" si="3"/>
        <v>13.701074214323686</v>
      </c>
      <c r="J13" s="77">
        <v>2426.8899999999994</v>
      </c>
      <c r="K13" s="79">
        <f t="shared" si="4"/>
        <v>100.00000000000001</v>
      </c>
    </row>
    <row r="14" spans="1:11" s="1" customFormat="1" ht="18" customHeight="1">
      <c r="A14" s="65" t="s">
        <v>65</v>
      </c>
      <c r="B14" s="77">
        <v>137.98999999999998</v>
      </c>
      <c r="C14" s="78">
        <f t="shared" si="0"/>
        <v>31.392042223081646</v>
      </c>
      <c r="D14" s="77">
        <v>196.8</v>
      </c>
      <c r="E14" s="79">
        <f t="shared" si="1"/>
        <v>44.771026230179494</v>
      </c>
      <c r="F14" s="77">
        <v>71.92000000000002</v>
      </c>
      <c r="G14" s="79">
        <f t="shared" si="2"/>
        <v>16.361444138589988</v>
      </c>
      <c r="H14" s="77">
        <v>32.86</v>
      </c>
      <c r="I14" s="79">
        <f t="shared" si="3"/>
        <v>7.475487408148873</v>
      </c>
      <c r="J14" s="77">
        <v>439.57</v>
      </c>
      <c r="K14" s="79">
        <f t="shared" si="4"/>
        <v>100</v>
      </c>
    </row>
    <row r="15" spans="1:11" s="1" customFormat="1" ht="18" customHeight="1">
      <c r="A15" s="65" t="s">
        <v>66</v>
      </c>
      <c r="B15" s="77">
        <v>24.58</v>
      </c>
      <c r="C15" s="78">
        <f t="shared" si="0"/>
        <v>26.558616963803356</v>
      </c>
      <c r="D15" s="77">
        <v>26.389999999999997</v>
      </c>
      <c r="E15" s="79">
        <f t="shared" si="1"/>
        <v>28.51431658562939</v>
      </c>
      <c r="F15" s="77">
        <v>18.82</v>
      </c>
      <c r="G15" s="79">
        <f t="shared" si="2"/>
        <v>20.334954078876287</v>
      </c>
      <c r="H15" s="77">
        <v>22.76</v>
      </c>
      <c r="I15" s="79">
        <f t="shared" si="3"/>
        <v>24.592112371690984</v>
      </c>
      <c r="J15" s="77">
        <v>92.54999999999998</v>
      </c>
      <c r="K15" s="79">
        <f t="shared" si="4"/>
        <v>100.00000000000001</v>
      </c>
    </row>
    <row r="16" spans="1:11" s="1" customFormat="1" ht="18" customHeight="1">
      <c r="A16" s="65" t="s">
        <v>67</v>
      </c>
      <c r="B16" s="77">
        <v>6.11</v>
      </c>
      <c r="C16" s="78">
        <f t="shared" si="0"/>
        <v>29.095238095238095</v>
      </c>
      <c r="D16" s="77">
        <v>4.2</v>
      </c>
      <c r="E16" s="79">
        <f t="shared" si="1"/>
        <v>20</v>
      </c>
      <c r="F16" s="77">
        <v>2.15</v>
      </c>
      <c r="G16" s="79">
        <f t="shared" si="2"/>
        <v>10.238095238095237</v>
      </c>
      <c r="H16" s="77">
        <v>8.54</v>
      </c>
      <c r="I16" s="79">
        <f t="shared" si="3"/>
        <v>40.666666666666664</v>
      </c>
      <c r="J16" s="77">
        <v>21</v>
      </c>
      <c r="K16" s="79">
        <f t="shared" si="4"/>
        <v>100</v>
      </c>
    </row>
    <row r="17" spans="1:11" s="1" customFormat="1" ht="18" customHeight="1">
      <c r="A17" s="65" t="s">
        <v>68</v>
      </c>
      <c r="B17" s="77">
        <v>52.88</v>
      </c>
      <c r="C17" s="78">
        <f t="shared" si="0"/>
        <v>66.05046215338497</v>
      </c>
      <c r="D17" s="77">
        <v>9.629999999999999</v>
      </c>
      <c r="E17" s="79">
        <f t="shared" si="1"/>
        <v>12.028478641019236</v>
      </c>
      <c r="F17" s="77">
        <v>12.92</v>
      </c>
      <c r="G17" s="79">
        <f t="shared" si="2"/>
        <v>16.137896577566828</v>
      </c>
      <c r="H17" s="77">
        <v>4.63</v>
      </c>
      <c r="I17" s="79">
        <f t="shared" si="3"/>
        <v>5.783162628028979</v>
      </c>
      <c r="J17" s="77">
        <v>80.05999999999999</v>
      </c>
      <c r="K17" s="79">
        <f t="shared" si="4"/>
        <v>100</v>
      </c>
    </row>
    <row r="18" spans="1:11" s="1" customFormat="1" ht="18" customHeight="1">
      <c r="A18" s="65" t="s">
        <v>69</v>
      </c>
      <c r="B18" s="77">
        <v>3791.34</v>
      </c>
      <c r="C18" s="78">
        <f t="shared" si="0"/>
        <v>46.898727131034995</v>
      </c>
      <c r="D18" s="77">
        <v>1695.81</v>
      </c>
      <c r="E18" s="79">
        <f t="shared" si="1"/>
        <v>20.977103202582846</v>
      </c>
      <c r="F18" s="77">
        <v>1366.43</v>
      </c>
      <c r="G18" s="79">
        <f t="shared" si="2"/>
        <v>16.90268551848691</v>
      </c>
      <c r="H18" s="77">
        <v>1230.5199999999998</v>
      </c>
      <c r="I18" s="79">
        <f t="shared" si="3"/>
        <v>15.221484147895248</v>
      </c>
      <c r="J18" s="77">
        <v>8084.1</v>
      </c>
      <c r="K18" s="79">
        <f t="shared" si="4"/>
        <v>100</v>
      </c>
    </row>
    <row r="19" spans="1:11" s="1" customFormat="1" ht="18" customHeight="1">
      <c r="A19" s="65" t="s">
        <v>70</v>
      </c>
      <c r="B19" s="77">
        <v>55.02</v>
      </c>
      <c r="C19" s="78">
        <f t="shared" si="0"/>
        <v>39.31123178050871</v>
      </c>
      <c r="D19" s="77">
        <v>52.57000000000001</v>
      </c>
      <c r="E19" s="79">
        <f t="shared" si="1"/>
        <v>37.56073163761075</v>
      </c>
      <c r="F19" s="77">
        <v>10.750000000000002</v>
      </c>
      <c r="G19" s="79">
        <f t="shared" si="2"/>
        <v>7.680765933123751</v>
      </c>
      <c r="H19" s="77">
        <v>21.62</v>
      </c>
      <c r="I19" s="79">
        <f t="shared" si="3"/>
        <v>15.447270648756787</v>
      </c>
      <c r="J19" s="77">
        <v>139.96</v>
      </c>
      <c r="K19" s="79">
        <f t="shared" si="4"/>
        <v>100</v>
      </c>
    </row>
    <row r="20" spans="1:11" s="1" customFormat="1" ht="18" customHeight="1">
      <c r="A20" s="65" t="s">
        <v>71</v>
      </c>
      <c r="B20" s="77">
        <v>1109.46</v>
      </c>
      <c r="C20" s="78">
        <f t="shared" si="0"/>
        <v>31.77903109845697</v>
      </c>
      <c r="D20" s="77">
        <v>508.7</v>
      </c>
      <c r="E20" s="79">
        <f t="shared" si="1"/>
        <v>14.57104638273129</v>
      </c>
      <c r="F20" s="77">
        <v>245.85000000000002</v>
      </c>
      <c r="G20" s="79">
        <f t="shared" si="2"/>
        <v>7.042051804982284</v>
      </c>
      <c r="H20" s="77">
        <v>1627.16</v>
      </c>
      <c r="I20" s="79">
        <f t="shared" si="3"/>
        <v>46.60787071382946</v>
      </c>
      <c r="J20" s="77">
        <v>3491.17</v>
      </c>
      <c r="K20" s="79">
        <f t="shared" si="4"/>
        <v>100</v>
      </c>
    </row>
    <row r="21" spans="1:11" s="1" customFormat="1" ht="18" customHeight="1" thickBot="1">
      <c r="A21" s="80" t="s">
        <v>72</v>
      </c>
      <c r="B21" s="81">
        <v>7</v>
      </c>
      <c r="C21" s="82">
        <f t="shared" si="0"/>
        <v>4.316191885559255</v>
      </c>
      <c r="D21" s="81">
        <v>32.34</v>
      </c>
      <c r="E21" s="83">
        <f t="shared" si="1"/>
        <v>19.94080651128376</v>
      </c>
      <c r="F21" s="81"/>
      <c r="G21" s="83">
        <f t="shared" si="2"/>
        <v>0</v>
      </c>
      <c r="H21" s="81">
        <v>122.84</v>
      </c>
      <c r="I21" s="83">
        <f t="shared" si="3"/>
        <v>75.74300160315698</v>
      </c>
      <c r="J21" s="81">
        <v>162.18</v>
      </c>
      <c r="K21" s="83">
        <f t="shared" si="4"/>
        <v>100</v>
      </c>
    </row>
    <row r="22" spans="1:11" s="1" customFormat="1" ht="18" customHeight="1" thickBot="1">
      <c r="A22" s="84" t="s">
        <v>0</v>
      </c>
      <c r="B22" s="85">
        <v>17405.43</v>
      </c>
      <c r="C22" s="86">
        <f t="shared" si="0"/>
        <v>40.344522818720236</v>
      </c>
      <c r="D22" s="87">
        <v>8630.900000000001</v>
      </c>
      <c r="E22" s="88">
        <f t="shared" si="1"/>
        <v>20.00579945431354</v>
      </c>
      <c r="F22" s="87">
        <v>8664.73</v>
      </c>
      <c r="G22" s="88">
        <f t="shared" si="2"/>
        <v>20.08421493769759</v>
      </c>
      <c r="H22" s="87">
        <v>8440.93</v>
      </c>
      <c r="I22" s="88">
        <f t="shared" si="3"/>
        <v>19.565462789268647</v>
      </c>
      <c r="J22" s="89">
        <v>43141.99</v>
      </c>
      <c r="K22" s="90">
        <f t="shared" si="4"/>
        <v>100.00000000000001</v>
      </c>
    </row>
    <row r="23" s="1" customFormat="1" ht="12">
      <c r="A23" s="69" t="s">
        <v>73</v>
      </c>
    </row>
    <row r="24" ht="12.75">
      <c r="A24" s="70" t="s">
        <v>36</v>
      </c>
    </row>
  </sheetData>
  <sheetProtection/>
  <mergeCells count="6">
    <mergeCell ref="A5:A6"/>
    <mergeCell ref="B5:C5"/>
    <mergeCell ref="D5:E5"/>
    <mergeCell ref="F5:G5"/>
    <mergeCell ref="H5:I5"/>
    <mergeCell ref="J5:K6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&amp;RFonte: Tab.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3.8515625" style="0" customWidth="1"/>
    <col min="2" max="3" width="13.00390625" style="0" customWidth="1"/>
    <col min="4" max="4" width="16.140625" style="0" customWidth="1"/>
    <col min="5" max="5" width="10.8515625" style="0" bestFit="1" customWidth="1"/>
    <col min="6" max="6" width="11.8515625" style="0" customWidth="1"/>
    <col min="11" max="11" width="5.8515625" style="0" customWidth="1"/>
  </cols>
  <sheetData>
    <row r="1" spans="1:11" s="1" customFormat="1" ht="48.75" customHeight="1">
      <c r="A1" s="432" t="s">
        <v>78</v>
      </c>
      <c r="B1" s="432"/>
      <c r="C1" s="432"/>
      <c r="D1" s="432"/>
      <c r="E1" s="432"/>
      <c r="F1" s="432"/>
      <c r="G1" s="432"/>
      <c r="H1" s="432"/>
      <c r="I1" s="432"/>
      <c r="J1" s="432"/>
      <c r="K1" s="99"/>
    </row>
    <row r="2" s="1" customFormat="1" ht="19.5" customHeight="1" thickBot="1"/>
    <row r="3" spans="1:6" s="1" customFormat="1" ht="19.5" customHeight="1">
      <c r="A3" s="427" t="s">
        <v>21</v>
      </c>
      <c r="B3" s="427" t="s">
        <v>79</v>
      </c>
      <c r="C3" s="427" t="s">
        <v>80</v>
      </c>
      <c r="D3" s="427" t="s">
        <v>81</v>
      </c>
      <c r="E3" s="427" t="s">
        <v>82</v>
      </c>
      <c r="F3" s="427" t="s">
        <v>0</v>
      </c>
    </row>
    <row r="4" spans="1:6" s="1" customFormat="1" ht="27.75" customHeight="1" thickBot="1">
      <c r="A4" s="433"/>
      <c r="B4" s="433"/>
      <c r="C4" s="433"/>
      <c r="D4" s="433"/>
      <c r="E4" s="433"/>
      <c r="F4" s="433" t="s">
        <v>0</v>
      </c>
    </row>
    <row r="5" spans="1:6" s="1" customFormat="1" ht="18" customHeight="1">
      <c r="A5" s="91" t="s">
        <v>1</v>
      </c>
      <c r="B5" s="100">
        <v>2636.3099999999995</v>
      </c>
      <c r="C5" s="100">
        <v>1009.7400000000001</v>
      </c>
      <c r="D5" s="100">
        <v>270.5</v>
      </c>
      <c r="E5" s="100">
        <v>5373.87</v>
      </c>
      <c r="F5" s="101">
        <f>SUM(B5:E5)</f>
        <v>9290.42</v>
      </c>
    </row>
    <row r="6" spans="1:6" s="1" customFormat="1" ht="18" customHeight="1">
      <c r="A6" s="91" t="s">
        <v>2</v>
      </c>
      <c r="B6" s="100"/>
      <c r="C6" s="100">
        <v>0</v>
      </c>
      <c r="D6" s="100">
        <v>0</v>
      </c>
      <c r="E6" s="100">
        <v>144.49</v>
      </c>
      <c r="F6" s="101">
        <f aca="true" t="shared" si="0" ref="F6:F19">SUM(B6:E6)</f>
        <v>144.49</v>
      </c>
    </row>
    <row r="7" spans="1:6" s="1" customFormat="1" ht="18" customHeight="1">
      <c r="A7" s="91" t="s">
        <v>3</v>
      </c>
      <c r="B7" s="100">
        <v>0.83</v>
      </c>
      <c r="C7" s="100">
        <v>0</v>
      </c>
      <c r="D7" s="100">
        <v>0</v>
      </c>
      <c r="E7" s="100">
        <v>19.21</v>
      </c>
      <c r="F7" s="101">
        <f t="shared" si="0"/>
        <v>20.04</v>
      </c>
    </row>
    <row r="8" spans="1:6" s="1" customFormat="1" ht="18" customHeight="1">
      <c r="A8" s="91" t="s">
        <v>47</v>
      </c>
      <c r="B8" s="100">
        <v>254.28</v>
      </c>
      <c r="C8" s="100">
        <v>120.97000000000001</v>
      </c>
      <c r="D8" s="100">
        <v>53.17</v>
      </c>
      <c r="E8" s="100">
        <v>793.95</v>
      </c>
      <c r="F8" s="101">
        <f t="shared" si="0"/>
        <v>1222.3700000000001</v>
      </c>
    </row>
    <row r="9" spans="1:6" s="1" customFormat="1" ht="22.5">
      <c r="A9" s="91" t="s">
        <v>62</v>
      </c>
      <c r="B9" s="100">
        <v>2979.07</v>
      </c>
      <c r="C9" s="100">
        <v>1506.67</v>
      </c>
      <c r="D9" s="100">
        <v>402.75000000000006</v>
      </c>
      <c r="E9" s="100">
        <v>8617.33</v>
      </c>
      <c r="F9" s="101">
        <f t="shared" si="0"/>
        <v>13505.82</v>
      </c>
    </row>
    <row r="10" spans="1:6" s="1" customFormat="1" ht="22.5">
      <c r="A10" s="91" t="s">
        <v>63</v>
      </c>
      <c r="B10" s="100">
        <v>298.88</v>
      </c>
      <c r="C10" s="100">
        <v>47.419999999999995</v>
      </c>
      <c r="D10" s="100">
        <v>90.36</v>
      </c>
      <c r="E10" s="100">
        <v>848.3900000000001</v>
      </c>
      <c r="F10" s="101">
        <f t="shared" si="0"/>
        <v>1285.0500000000002</v>
      </c>
    </row>
    <row r="11" spans="1:6" s="1" customFormat="1" ht="22.5">
      <c r="A11" s="91" t="s">
        <v>64</v>
      </c>
      <c r="B11" s="100">
        <v>556.72</v>
      </c>
      <c r="C11" s="100">
        <v>291.48</v>
      </c>
      <c r="D11" s="100">
        <v>37.900000000000006</v>
      </c>
      <c r="E11" s="100">
        <v>1275.79</v>
      </c>
      <c r="F11" s="101">
        <f t="shared" si="0"/>
        <v>2161.89</v>
      </c>
    </row>
    <row r="12" spans="1:6" s="1" customFormat="1" ht="22.5">
      <c r="A12" s="91" t="s">
        <v>65</v>
      </c>
      <c r="B12" s="100">
        <v>10.66</v>
      </c>
      <c r="C12" s="100">
        <v>1</v>
      </c>
      <c r="D12" s="100">
        <v>1.69</v>
      </c>
      <c r="E12" s="100">
        <v>405.68</v>
      </c>
      <c r="F12" s="101">
        <f t="shared" si="0"/>
        <v>419.03000000000003</v>
      </c>
    </row>
    <row r="13" spans="1:6" s="1" customFormat="1" ht="22.5">
      <c r="A13" s="91" t="s">
        <v>66</v>
      </c>
      <c r="B13" s="100">
        <v>16.98</v>
      </c>
      <c r="C13" s="100">
        <v>15.83</v>
      </c>
      <c r="D13" s="100">
        <v>5.23</v>
      </c>
      <c r="E13" s="100">
        <v>45.04</v>
      </c>
      <c r="F13" s="101">
        <f t="shared" si="0"/>
        <v>83.08000000000001</v>
      </c>
    </row>
    <row r="14" spans="1:6" s="1" customFormat="1" ht="22.5">
      <c r="A14" s="91" t="s">
        <v>67</v>
      </c>
      <c r="B14" s="100">
        <v>4</v>
      </c>
      <c r="C14" s="100">
        <v>3.54</v>
      </c>
      <c r="D14" s="100">
        <v>0.14</v>
      </c>
      <c r="E14" s="100">
        <v>11.82</v>
      </c>
      <c r="F14" s="101">
        <f t="shared" si="0"/>
        <v>19.5</v>
      </c>
    </row>
    <row r="15" spans="1:6" s="1" customFormat="1" ht="18" customHeight="1">
      <c r="A15" s="91" t="s">
        <v>68</v>
      </c>
      <c r="B15" s="100">
        <v>8.21</v>
      </c>
      <c r="C15" s="100">
        <v>3.13</v>
      </c>
      <c r="D15" s="100">
        <v>2.49</v>
      </c>
      <c r="E15" s="100">
        <v>27.07</v>
      </c>
      <c r="F15" s="101">
        <f t="shared" si="0"/>
        <v>40.9</v>
      </c>
    </row>
    <row r="16" spans="1:6" s="1" customFormat="1" ht="18" customHeight="1">
      <c r="A16" s="91" t="s">
        <v>69</v>
      </c>
      <c r="B16" s="100">
        <v>1417.16</v>
      </c>
      <c r="C16" s="100">
        <v>449.82</v>
      </c>
      <c r="D16" s="100">
        <v>184.90000000000003</v>
      </c>
      <c r="E16" s="100">
        <v>3614.72</v>
      </c>
      <c r="F16" s="101">
        <f t="shared" si="0"/>
        <v>5666.6</v>
      </c>
    </row>
    <row r="17" spans="1:6" s="1" customFormat="1" ht="22.5">
      <c r="A17" s="91" t="s">
        <v>70</v>
      </c>
      <c r="B17" s="100">
        <v>37.05</v>
      </c>
      <c r="C17" s="100">
        <v>23.1</v>
      </c>
      <c r="D17" s="100">
        <v>12.81</v>
      </c>
      <c r="E17" s="100">
        <v>56.9</v>
      </c>
      <c r="F17" s="101">
        <f t="shared" si="0"/>
        <v>129.85999999999999</v>
      </c>
    </row>
    <row r="18" spans="1:6" s="1" customFormat="1" ht="22.5">
      <c r="A18" s="91" t="s">
        <v>71</v>
      </c>
      <c r="B18" s="100">
        <v>341.37000000000006</v>
      </c>
      <c r="C18" s="100">
        <v>101.73</v>
      </c>
      <c r="D18" s="100">
        <v>110.5</v>
      </c>
      <c r="E18" s="100">
        <v>1495.36</v>
      </c>
      <c r="F18" s="101">
        <f t="shared" si="0"/>
        <v>2048.96</v>
      </c>
    </row>
    <row r="19" spans="1:6" s="1" customFormat="1" ht="18" customHeight="1" thickBot="1">
      <c r="A19" s="96" t="s">
        <v>72</v>
      </c>
      <c r="B19" s="102"/>
      <c r="C19" s="102">
        <v>119.84</v>
      </c>
      <c r="D19" s="102">
        <v>0</v>
      </c>
      <c r="E19" s="102">
        <v>11</v>
      </c>
      <c r="F19" s="101">
        <f t="shared" si="0"/>
        <v>130.84</v>
      </c>
    </row>
    <row r="20" spans="1:6" s="1" customFormat="1" ht="18" customHeight="1" thickBot="1">
      <c r="A20" s="97" t="s">
        <v>0</v>
      </c>
      <c r="B20" s="103">
        <f>SUM(B5:B19)</f>
        <v>8561.52</v>
      </c>
      <c r="C20" s="103">
        <f>SUM(C5:C19)</f>
        <v>3694.2700000000004</v>
      </c>
      <c r="D20" s="103">
        <f>SUM(D5:D19)</f>
        <v>1172.44</v>
      </c>
      <c r="E20" s="103">
        <f>SUM(E5:E19)</f>
        <v>22740.620000000003</v>
      </c>
      <c r="F20" s="103">
        <f>SUM(F5:F19)</f>
        <v>36168.85</v>
      </c>
    </row>
    <row r="21" s="1" customFormat="1" ht="12">
      <c r="A21" s="98" t="s">
        <v>73</v>
      </c>
    </row>
    <row r="22" ht="12.75">
      <c r="A22" s="98" t="s">
        <v>36</v>
      </c>
    </row>
  </sheetData>
  <sheetProtection/>
  <mergeCells count="7">
    <mergeCell ref="A1:J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8" r:id="rId1"/>
  <headerFooter>
    <oddFooter>&amp;RFonte: Tab.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B3" sqref="B3:K25"/>
    </sheetView>
  </sheetViews>
  <sheetFormatPr defaultColWidth="9.140625" defaultRowHeight="12.75"/>
  <cols>
    <col min="1" max="1" width="10.8515625" style="0" customWidth="1"/>
    <col min="2" max="2" width="23.28125" style="0" customWidth="1"/>
    <col min="3" max="3" width="12.281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421875" style="0" customWidth="1"/>
    <col min="8" max="8" width="10.00390625" style="0" customWidth="1"/>
  </cols>
  <sheetData>
    <row r="1" s="1" customFormat="1" ht="20.25" customHeight="1">
      <c r="B1" s="2" t="s">
        <v>83</v>
      </c>
    </row>
    <row r="2" s="1" customFormat="1" ht="13.5" thickBot="1">
      <c r="B2" s="2"/>
    </row>
    <row r="3" spans="2:11" s="1" customFormat="1" ht="8.25" customHeight="1">
      <c r="B3" s="440" t="s">
        <v>21</v>
      </c>
      <c r="C3" s="420" t="s">
        <v>84</v>
      </c>
      <c r="D3" s="421"/>
      <c r="E3" s="404"/>
      <c r="F3" s="420" t="s">
        <v>85</v>
      </c>
      <c r="G3" s="421"/>
      <c r="H3" s="404"/>
      <c r="I3" s="420" t="s">
        <v>0</v>
      </c>
      <c r="J3" s="421"/>
      <c r="K3" s="404"/>
    </row>
    <row r="4" spans="2:11" s="1" customFormat="1" ht="9" customHeight="1" thickBot="1">
      <c r="B4" s="441"/>
      <c r="C4" s="383"/>
      <c r="D4" s="384"/>
      <c r="E4" s="395"/>
      <c r="F4" s="383"/>
      <c r="G4" s="384"/>
      <c r="H4" s="395"/>
      <c r="I4" s="383"/>
      <c r="J4" s="384"/>
      <c r="K4" s="395"/>
    </row>
    <row r="5" spans="2:11" s="1" customFormat="1" ht="12" customHeight="1" thickBot="1">
      <c r="B5" s="442"/>
      <c r="C5" s="104" t="s">
        <v>32</v>
      </c>
      <c r="D5" s="104" t="s">
        <v>33</v>
      </c>
      <c r="E5" s="105" t="s">
        <v>34</v>
      </c>
      <c r="F5" s="104" t="s">
        <v>32</v>
      </c>
      <c r="G5" s="104" t="s">
        <v>33</v>
      </c>
      <c r="H5" s="105" t="s">
        <v>34</v>
      </c>
      <c r="I5" s="104" t="s">
        <v>32</v>
      </c>
      <c r="J5" s="104" t="s">
        <v>33</v>
      </c>
      <c r="K5" s="105" t="s">
        <v>34</v>
      </c>
    </row>
    <row r="6" spans="2:11" s="1" customFormat="1" ht="18" customHeight="1">
      <c r="B6" s="106" t="s">
        <v>1</v>
      </c>
      <c r="C6" s="107">
        <v>4312</v>
      </c>
      <c r="D6" s="107">
        <v>1568</v>
      </c>
      <c r="E6" s="107">
        <f>SUM(C6:D6)</f>
        <v>5880</v>
      </c>
      <c r="F6" s="107">
        <v>239</v>
      </c>
      <c r="G6" s="107">
        <v>134</v>
      </c>
      <c r="H6" s="107">
        <f>SUM(F6:G6)</f>
        <v>373</v>
      </c>
      <c r="I6" s="32">
        <f>C6+F6</f>
        <v>4551</v>
      </c>
      <c r="J6" s="32">
        <f>D6+G6</f>
        <v>1702</v>
      </c>
      <c r="K6" s="32">
        <f>SUM(I6:J6)</f>
        <v>6253</v>
      </c>
    </row>
    <row r="7" spans="2:11" s="1" customFormat="1" ht="18" customHeight="1">
      <c r="B7" s="106" t="s">
        <v>3</v>
      </c>
      <c r="C7" s="107">
        <v>17</v>
      </c>
      <c r="D7" s="107">
        <v>10</v>
      </c>
      <c r="E7" s="107">
        <f aca="true" t="shared" si="0" ref="E7:E24">SUM(C7:D7)</f>
        <v>27</v>
      </c>
      <c r="F7" s="107">
        <v>0</v>
      </c>
      <c r="G7" s="107">
        <v>0</v>
      </c>
      <c r="H7" s="107">
        <f aca="true" t="shared" si="1" ref="H7:H24">SUM(F7:G7)</f>
        <v>0</v>
      </c>
      <c r="I7" s="32">
        <f aca="true" t="shared" si="2" ref="I7:J24">C7+F7</f>
        <v>17</v>
      </c>
      <c r="J7" s="32">
        <f t="shared" si="2"/>
        <v>10</v>
      </c>
      <c r="K7" s="32">
        <f aca="true" t="shared" si="3" ref="K7:K24">SUM(I7:J7)</f>
        <v>27</v>
      </c>
    </row>
    <row r="8" spans="2:11" s="1" customFormat="1" ht="18" customHeight="1">
      <c r="B8" s="106" t="s">
        <v>4</v>
      </c>
      <c r="C8" s="107">
        <v>11</v>
      </c>
      <c r="D8" s="107">
        <v>18</v>
      </c>
      <c r="E8" s="107">
        <f t="shared" si="0"/>
        <v>29</v>
      </c>
      <c r="F8" s="107">
        <v>1</v>
      </c>
      <c r="G8" s="107">
        <v>2</v>
      </c>
      <c r="H8" s="107">
        <f t="shared" si="1"/>
        <v>3</v>
      </c>
      <c r="I8" s="32">
        <f t="shared" si="2"/>
        <v>12</v>
      </c>
      <c r="J8" s="32">
        <f t="shared" si="2"/>
        <v>20</v>
      </c>
      <c r="K8" s="32">
        <f t="shared" si="3"/>
        <v>32</v>
      </c>
    </row>
    <row r="9" spans="2:11" s="1" customFormat="1" ht="18" customHeight="1">
      <c r="B9" s="106" t="s">
        <v>5</v>
      </c>
      <c r="C9" s="107">
        <v>144</v>
      </c>
      <c r="D9" s="107">
        <v>508</v>
      </c>
      <c r="E9" s="107">
        <f t="shared" si="0"/>
        <v>652</v>
      </c>
      <c r="F9" s="107">
        <v>4</v>
      </c>
      <c r="G9" s="107">
        <v>12</v>
      </c>
      <c r="H9" s="107">
        <f t="shared" si="1"/>
        <v>16</v>
      </c>
      <c r="I9" s="32">
        <f t="shared" si="2"/>
        <v>148</v>
      </c>
      <c r="J9" s="32">
        <f t="shared" si="2"/>
        <v>520</v>
      </c>
      <c r="K9" s="32">
        <f t="shared" si="3"/>
        <v>668</v>
      </c>
    </row>
    <row r="10" spans="2:11" s="1" customFormat="1" ht="18" customHeight="1">
      <c r="B10" s="106" t="s">
        <v>6</v>
      </c>
      <c r="C10" s="107">
        <v>8</v>
      </c>
      <c r="D10" s="107">
        <v>11</v>
      </c>
      <c r="E10" s="107">
        <f t="shared" si="0"/>
        <v>19</v>
      </c>
      <c r="F10" s="107">
        <v>1</v>
      </c>
      <c r="G10" s="107">
        <v>0</v>
      </c>
      <c r="H10" s="107">
        <f t="shared" si="1"/>
        <v>1</v>
      </c>
      <c r="I10" s="32">
        <f t="shared" si="2"/>
        <v>9</v>
      </c>
      <c r="J10" s="32">
        <f t="shared" si="2"/>
        <v>11</v>
      </c>
      <c r="K10" s="32">
        <f t="shared" si="3"/>
        <v>20</v>
      </c>
    </row>
    <row r="11" spans="2:11" s="1" customFormat="1" ht="18" customHeight="1">
      <c r="B11" s="106" t="s">
        <v>7</v>
      </c>
      <c r="C11" s="107">
        <v>13</v>
      </c>
      <c r="D11" s="107">
        <v>9</v>
      </c>
      <c r="E11" s="107">
        <f t="shared" si="0"/>
        <v>22</v>
      </c>
      <c r="F11" s="107">
        <v>0</v>
      </c>
      <c r="G11" s="107">
        <v>0</v>
      </c>
      <c r="H11" s="107">
        <f t="shared" si="1"/>
        <v>0</v>
      </c>
      <c r="I11" s="32">
        <f t="shared" si="2"/>
        <v>13</v>
      </c>
      <c r="J11" s="32">
        <f t="shared" si="2"/>
        <v>9</v>
      </c>
      <c r="K11" s="32">
        <f t="shared" si="3"/>
        <v>22</v>
      </c>
    </row>
    <row r="12" spans="2:11" s="1" customFormat="1" ht="18" customHeight="1">
      <c r="B12" s="106" t="s">
        <v>8</v>
      </c>
      <c r="C12" s="107">
        <v>8</v>
      </c>
      <c r="D12" s="107">
        <v>23</v>
      </c>
      <c r="E12" s="107">
        <f t="shared" si="0"/>
        <v>31</v>
      </c>
      <c r="F12" s="107">
        <v>2</v>
      </c>
      <c r="G12" s="107">
        <v>1</v>
      </c>
      <c r="H12" s="107">
        <f t="shared" si="1"/>
        <v>3</v>
      </c>
      <c r="I12" s="32">
        <f t="shared" si="2"/>
        <v>10</v>
      </c>
      <c r="J12" s="32">
        <f t="shared" si="2"/>
        <v>24</v>
      </c>
      <c r="K12" s="32">
        <f t="shared" si="3"/>
        <v>34</v>
      </c>
    </row>
    <row r="13" spans="2:11" s="1" customFormat="1" ht="18" customHeight="1">
      <c r="B13" s="106" t="s">
        <v>9</v>
      </c>
      <c r="C13" s="107">
        <v>6</v>
      </c>
      <c r="D13" s="107">
        <v>6</v>
      </c>
      <c r="E13" s="107">
        <f t="shared" si="0"/>
        <v>12</v>
      </c>
      <c r="F13" s="107">
        <v>0</v>
      </c>
      <c r="G13" s="107">
        <v>0</v>
      </c>
      <c r="H13" s="107">
        <f t="shared" si="1"/>
        <v>0</v>
      </c>
      <c r="I13" s="32">
        <f t="shared" si="2"/>
        <v>6</v>
      </c>
      <c r="J13" s="32">
        <f t="shared" si="2"/>
        <v>6</v>
      </c>
      <c r="K13" s="32">
        <f t="shared" si="3"/>
        <v>12</v>
      </c>
    </row>
    <row r="14" spans="2:11" s="1" customFormat="1" ht="18" customHeight="1">
      <c r="B14" s="106" t="s">
        <v>10</v>
      </c>
      <c r="C14" s="107">
        <v>668</v>
      </c>
      <c r="D14" s="107">
        <v>1199</v>
      </c>
      <c r="E14" s="107">
        <f t="shared" si="0"/>
        <v>1867</v>
      </c>
      <c r="F14" s="107">
        <v>4</v>
      </c>
      <c r="G14" s="107">
        <v>4</v>
      </c>
      <c r="H14" s="107">
        <f t="shared" si="1"/>
        <v>8</v>
      </c>
      <c r="I14" s="32">
        <f t="shared" si="2"/>
        <v>672</v>
      </c>
      <c r="J14" s="32">
        <f t="shared" si="2"/>
        <v>1203</v>
      </c>
      <c r="K14" s="32">
        <f t="shared" si="3"/>
        <v>1875</v>
      </c>
    </row>
    <row r="15" spans="2:11" s="1" customFormat="1" ht="18" customHeight="1">
      <c r="B15" s="106" t="s">
        <v>11</v>
      </c>
      <c r="C15" s="107">
        <v>450</v>
      </c>
      <c r="D15" s="107">
        <v>484</v>
      </c>
      <c r="E15" s="107">
        <f t="shared" si="0"/>
        <v>934</v>
      </c>
      <c r="F15" s="107">
        <v>0</v>
      </c>
      <c r="G15" s="107">
        <v>5</v>
      </c>
      <c r="H15" s="107">
        <f t="shared" si="1"/>
        <v>5</v>
      </c>
      <c r="I15" s="32">
        <f t="shared" si="2"/>
        <v>450</v>
      </c>
      <c r="J15" s="32">
        <f t="shared" si="2"/>
        <v>489</v>
      </c>
      <c r="K15" s="32">
        <f t="shared" si="3"/>
        <v>939</v>
      </c>
    </row>
    <row r="16" spans="2:11" s="1" customFormat="1" ht="18" customHeight="1">
      <c r="B16" s="106" t="s">
        <v>12</v>
      </c>
      <c r="C16" s="107">
        <v>3</v>
      </c>
      <c r="D16" s="107">
        <v>5</v>
      </c>
      <c r="E16" s="107">
        <f t="shared" si="0"/>
        <v>8</v>
      </c>
      <c r="F16" s="107">
        <v>0</v>
      </c>
      <c r="G16" s="107">
        <v>0</v>
      </c>
      <c r="H16" s="107">
        <f t="shared" si="1"/>
        <v>0</v>
      </c>
      <c r="I16" s="32">
        <f t="shared" si="2"/>
        <v>3</v>
      </c>
      <c r="J16" s="32">
        <f t="shared" si="2"/>
        <v>5</v>
      </c>
      <c r="K16" s="32">
        <f t="shared" si="3"/>
        <v>8</v>
      </c>
    </row>
    <row r="17" spans="2:11" s="1" customFormat="1" ht="18" customHeight="1">
      <c r="B17" s="106" t="s">
        <v>13</v>
      </c>
      <c r="C17" s="107">
        <v>13</v>
      </c>
      <c r="D17" s="107">
        <v>51</v>
      </c>
      <c r="E17" s="107">
        <f t="shared" si="0"/>
        <v>64</v>
      </c>
      <c r="F17" s="107">
        <v>0</v>
      </c>
      <c r="G17" s="107">
        <v>0</v>
      </c>
      <c r="H17" s="107">
        <f t="shared" si="1"/>
        <v>0</v>
      </c>
      <c r="I17" s="32">
        <f t="shared" si="2"/>
        <v>13</v>
      </c>
      <c r="J17" s="32">
        <f t="shared" si="2"/>
        <v>51</v>
      </c>
      <c r="K17" s="32">
        <f t="shared" si="3"/>
        <v>64</v>
      </c>
    </row>
    <row r="18" spans="2:11" s="1" customFormat="1" ht="22.5">
      <c r="B18" s="106" t="s">
        <v>14</v>
      </c>
      <c r="C18" s="107">
        <v>0</v>
      </c>
      <c r="D18" s="107">
        <v>3</v>
      </c>
      <c r="E18" s="107">
        <f t="shared" si="0"/>
        <v>3</v>
      </c>
      <c r="F18" s="107">
        <v>0</v>
      </c>
      <c r="G18" s="107">
        <v>0</v>
      </c>
      <c r="H18" s="107">
        <f t="shared" si="1"/>
        <v>0</v>
      </c>
      <c r="I18" s="32">
        <f t="shared" si="2"/>
        <v>0</v>
      </c>
      <c r="J18" s="32">
        <f t="shared" si="2"/>
        <v>3</v>
      </c>
      <c r="K18" s="32">
        <f t="shared" si="3"/>
        <v>3</v>
      </c>
    </row>
    <row r="19" spans="2:11" s="1" customFormat="1" ht="18" customHeight="1">
      <c r="B19" s="106" t="s">
        <v>15</v>
      </c>
      <c r="C19" s="107">
        <v>15</v>
      </c>
      <c r="D19" s="107">
        <v>3</v>
      </c>
      <c r="E19" s="107">
        <f t="shared" si="0"/>
        <v>18</v>
      </c>
      <c r="F19" s="107">
        <v>1</v>
      </c>
      <c r="G19" s="107">
        <v>0</v>
      </c>
      <c r="H19" s="107">
        <f t="shared" si="1"/>
        <v>1</v>
      </c>
      <c r="I19" s="32">
        <f t="shared" si="2"/>
        <v>16</v>
      </c>
      <c r="J19" s="32">
        <f t="shared" si="2"/>
        <v>3</v>
      </c>
      <c r="K19" s="32">
        <f t="shared" si="3"/>
        <v>19</v>
      </c>
    </row>
    <row r="20" spans="2:11" s="1" customFormat="1" ht="18" customHeight="1">
      <c r="B20" s="106" t="s">
        <v>16</v>
      </c>
      <c r="C20" s="107">
        <v>796</v>
      </c>
      <c r="D20" s="107">
        <v>477</v>
      </c>
      <c r="E20" s="107">
        <f t="shared" si="0"/>
        <v>1273</v>
      </c>
      <c r="F20" s="107">
        <v>0</v>
      </c>
      <c r="G20" s="107">
        <v>0</v>
      </c>
      <c r="H20" s="107">
        <f t="shared" si="1"/>
        <v>0</v>
      </c>
      <c r="I20" s="32">
        <f t="shared" si="2"/>
        <v>796</v>
      </c>
      <c r="J20" s="32">
        <f t="shared" si="2"/>
        <v>477</v>
      </c>
      <c r="K20" s="32">
        <f t="shared" si="3"/>
        <v>1273</v>
      </c>
    </row>
    <row r="21" spans="2:11" s="1" customFormat="1" ht="18" customHeight="1">
      <c r="B21" s="106" t="s">
        <v>17</v>
      </c>
      <c r="C21" s="107">
        <v>40</v>
      </c>
      <c r="D21" s="107">
        <v>19</v>
      </c>
      <c r="E21" s="107">
        <f t="shared" si="0"/>
        <v>59</v>
      </c>
      <c r="F21" s="107">
        <v>0</v>
      </c>
      <c r="G21" s="107">
        <v>0</v>
      </c>
      <c r="H21" s="107">
        <f t="shared" si="1"/>
        <v>0</v>
      </c>
      <c r="I21" s="32">
        <f t="shared" si="2"/>
        <v>40</v>
      </c>
      <c r="J21" s="32">
        <f t="shared" si="2"/>
        <v>19</v>
      </c>
      <c r="K21" s="32">
        <f t="shared" si="3"/>
        <v>59</v>
      </c>
    </row>
    <row r="22" spans="2:11" s="1" customFormat="1" ht="22.5">
      <c r="B22" s="106" t="s">
        <v>18</v>
      </c>
      <c r="C22" s="107">
        <v>496</v>
      </c>
      <c r="D22" s="107">
        <v>939</v>
      </c>
      <c r="E22" s="107">
        <f t="shared" si="0"/>
        <v>1435</v>
      </c>
      <c r="F22" s="107">
        <v>0</v>
      </c>
      <c r="G22" s="107">
        <v>0</v>
      </c>
      <c r="H22" s="107">
        <f t="shared" si="1"/>
        <v>0</v>
      </c>
      <c r="I22" s="32">
        <f t="shared" si="2"/>
        <v>496</v>
      </c>
      <c r="J22" s="32">
        <f t="shared" si="2"/>
        <v>939</v>
      </c>
      <c r="K22" s="32">
        <f t="shared" si="3"/>
        <v>1435</v>
      </c>
    </row>
    <row r="23" spans="2:11" s="1" customFormat="1" ht="18" customHeight="1">
      <c r="B23" s="106" t="s">
        <v>19</v>
      </c>
      <c r="C23" s="107">
        <v>43</v>
      </c>
      <c r="D23" s="107">
        <v>79</v>
      </c>
      <c r="E23" s="107">
        <f t="shared" si="0"/>
        <v>122</v>
      </c>
      <c r="F23" s="107">
        <v>0</v>
      </c>
      <c r="G23" s="107">
        <v>0</v>
      </c>
      <c r="H23" s="107">
        <f t="shared" si="1"/>
        <v>0</v>
      </c>
      <c r="I23" s="32">
        <f t="shared" si="2"/>
        <v>43</v>
      </c>
      <c r="J23" s="32">
        <f t="shared" si="2"/>
        <v>79</v>
      </c>
      <c r="K23" s="32">
        <f t="shared" si="3"/>
        <v>122</v>
      </c>
    </row>
    <row r="24" spans="2:11" s="1" customFormat="1" ht="17.25" customHeight="1" thickBot="1">
      <c r="B24" s="106" t="s">
        <v>20</v>
      </c>
      <c r="C24" s="107">
        <v>2</v>
      </c>
      <c r="D24" s="107">
        <v>0</v>
      </c>
      <c r="E24" s="107">
        <f t="shared" si="0"/>
        <v>2</v>
      </c>
      <c r="F24" s="107">
        <v>0</v>
      </c>
      <c r="G24" s="107">
        <v>0</v>
      </c>
      <c r="H24" s="107">
        <f t="shared" si="1"/>
        <v>0</v>
      </c>
      <c r="I24" s="32">
        <f t="shared" si="2"/>
        <v>2</v>
      </c>
      <c r="J24" s="32">
        <f t="shared" si="2"/>
        <v>0</v>
      </c>
      <c r="K24" s="32">
        <f t="shared" si="3"/>
        <v>2</v>
      </c>
    </row>
    <row r="25" spans="2:11" s="1" customFormat="1" ht="18" customHeight="1" thickBot="1">
      <c r="B25" s="108" t="s">
        <v>0</v>
      </c>
      <c r="C25" s="109">
        <f aca="true" t="shared" si="4" ref="C25:H25">SUM(C6:C24)</f>
        <v>7045</v>
      </c>
      <c r="D25" s="109">
        <f t="shared" si="4"/>
        <v>5412</v>
      </c>
      <c r="E25" s="109">
        <f t="shared" si="4"/>
        <v>12457</v>
      </c>
      <c r="F25" s="109">
        <f t="shared" si="4"/>
        <v>252</v>
      </c>
      <c r="G25" s="109">
        <f t="shared" si="4"/>
        <v>158</v>
      </c>
      <c r="H25" s="109">
        <f t="shared" si="4"/>
        <v>410</v>
      </c>
      <c r="I25" s="109">
        <f>C25+F25</f>
        <v>7297</v>
      </c>
      <c r="J25" s="109">
        <f>D25+G25</f>
        <v>5570</v>
      </c>
      <c r="K25" s="109">
        <f>SUM(I25:J25)</f>
        <v>12867</v>
      </c>
    </row>
    <row r="26" s="1" customFormat="1" ht="12">
      <c r="B26" s="21" t="s">
        <v>86</v>
      </c>
    </row>
    <row r="27" ht="12.75">
      <c r="B27" s="21" t="s">
        <v>36</v>
      </c>
    </row>
  </sheetData>
  <sheetProtection/>
  <mergeCells count="4">
    <mergeCell ref="B3:B5"/>
    <mergeCell ref="C3:E4"/>
    <mergeCell ref="F3:H4"/>
    <mergeCell ref="I3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30.421875" style="0" customWidth="1"/>
    <col min="2" max="5" width="12.00390625" style="0" customWidth="1"/>
  </cols>
  <sheetData>
    <row r="1" s="1" customFormat="1" ht="12.75">
      <c r="A1" s="2" t="s">
        <v>87</v>
      </c>
    </row>
    <row r="2" s="1" customFormat="1" ht="12.75">
      <c r="A2" s="2"/>
    </row>
    <row r="3" spans="1:7" s="1" customFormat="1" ht="12.75">
      <c r="A3" s="2"/>
      <c r="G3" s="110"/>
    </row>
    <row r="4" spans="1:2" s="1" customFormat="1" ht="13.5" thickBot="1">
      <c r="A4"/>
      <c r="B4"/>
    </row>
    <row r="5" spans="1:7" s="1" customFormat="1" ht="60.75" thickBot="1">
      <c r="A5" s="111" t="s">
        <v>21</v>
      </c>
      <c r="B5" s="112" t="s">
        <v>79</v>
      </c>
      <c r="C5" s="112" t="s">
        <v>80</v>
      </c>
      <c r="D5" s="112" t="s">
        <v>81</v>
      </c>
      <c r="E5" s="112" t="s">
        <v>82</v>
      </c>
      <c r="F5" s="112" t="s">
        <v>0</v>
      </c>
      <c r="G5" s="113" t="s">
        <v>88</v>
      </c>
    </row>
    <row r="6" spans="1:7" s="1" customFormat="1" ht="18.75" customHeight="1">
      <c r="A6" s="114" t="s">
        <v>1</v>
      </c>
      <c r="B6" s="115">
        <v>935</v>
      </c>
      <c r="C6" s="115">
        <v>4522</v>
      </c>
      <c r="D6" s="115">
        <v>390</v>
      </c>
      <c r="E6" s="116">
        <v>406</v>
      </c>
      <c r="F6" s="117">
        <f>SUM(B6:E6)</f>
        <v>6253</v>
      </c>
      <c r="G6" s="116">
        <v>201</v>
      </c>
    </row>
    <row r="7" spans="1:7" s="1" customFormat="1" ht="18.75" customHeight="1">
      <c r="A7" s="114" t="s">
        <v>3</v>
      </c>
      <c r="B7" s="115">
        <v>4</v>
      </c>
      <c r="C7" s="115">
        <v>22</v>
      </c>
      <c r="D7" s="115"/>
      <c r="E7" s="116">
        <v>1</v>
      </c>
      <c r="F7" s="117">
        <f aca="true" t="shared" si="0" ref="F7:F23">SUM(B7:E7)</f>
        <v>27</v>
      </c>
      <c r="G7" s="116"/>
    </row>
    <row r="8" spans="1:7" s="1" customFormat="1" ht="18.75" customHeight="1">
      <c r="A8" s="114" t="s">
        <v>4</v>
      </c>
      <c r="B8" s="115">
        <v>7</v>
      </c>
      <c r="C8" s="115">
        <v>22</v>
      </c>
      <c r="D8" s="115">
        <v>2</v>
      </c>
      <c r="E8" s="116">
        <v>1</v>
      </c>
      <c r="F8" s="117">
        <f t="shared" si="0"/>
        <v>32</v>
      </c>
      <c r="G8" s="116" t="s">
        <v>58</v>
      </c>
    </row>
    <row r="9" spans="1:7" s="1" customFormat="1" ht="18.75" customHeight="1">
      <c r="A9" s="114" t="s">
        <v>5</v>
      </c>
      <c r="B9" s="115">
        <v>96</v>
      </c>
      <c r="C9" s="115">
        <v>520</v>
      </c>
      <c r="D9" s="115">
        <v>38</v>
      </c>
      <c r="E9" s="116">
        <v>14</v>
      </c>
      <c r="F9" s="117">
        <f t="shared" si="0"/>
        <v>668</v>
      </c>
      <c r="G9" s="116">
        <v>10</v>
      </c>
    </row>
    <row r="10" spans="1:7" s="1" customFormat="1" ht="18.75" customHeight="1">
      <c r="A10" s="114" t="s">
        <v>6</v>
      </c>
      <c r="B10" s="115">
        <v>6</v>
      </c>
      <c r="C10" s="115">
        <v>13</v>
      </c>
      <c r="D10" s="115">
        <v>1</v>
      </c>
      <c r="E10" s="116" t="s">
        <v>58</v>
      </c>
      <c r="F10" s="117">
        <f t="shared" si="0"/>
        <v>20</v>
      </c>
      <c r="G10" s="116"/>
    </row>
    <row r="11" spans="1:7" s="1" customFormat="1" ht="18.75" customHeight="1">
      <c r="A11" s="114" t="s">
        <v>7</v>
      </c>
      <c r="B11" s="115">
        <v>2</v>
      </c>
      <c r="C11" s="115">
        <v>20</v>
      </c>
      <c r="D11" s="115"/>
      <c r="E11" s="116"/>
      <c r="F11" s="117">
        <f t="shared" si="0"/>
        <v>22</v>
      </c>
      <c r="G11" s="116"/>
    </row>
    <row r="12" spans="1:7" s="1" customFormat="1" ht="18.75" customHeight="1">
      <c r="A12" s="114" t="s">
        <v>8</v>
      </c>
      <c r="B12" s="115">
        <v>8</v>
      </c>
      <c r="C12" s="115">
        <v>24</v>
      </c>
      <c r="D12" s="115">
        <v>2</v>
      </c>
      <c r="E12" s="116" t="s">
        <v>58</v>
      </c>
      <c r="F12" s="117">
        <f t="shared" si="0"/>
        <v>34</v>
      </c>
      <c r="G12" s="116" t="s">
        <v>58</v>
      </c>
    </row>
    <row r="13" spans="1:7" s="1" customFormat="1" ht="18.75" customHeight="1">
      <c r="A13" s="114" t="s">
        <v>9</v>
      </c>
      <c r="B13" s="115">
        <v>2</v>
      </c>
      <c r="C13" s="115">
        <v>8</v>
      </c>
      <c r="D13" s="115">
        <v>1</v>
      </c>
      <c r="E13" s="116">
        <v>1</v>
      </c>
      <c r="F13" s="117">
        <f t="shared" si="0"/>
        <v>12</v>
      </c>
      <c r="G13" s="116"/>
    </row>
    <row r="14" spans="1:7" s="1" customFormat="1" ht="18.75" customHeight="1">
      <c r="A14" s="114" t="s">
        <v>10</v>
      </c>
      <c r="B14" s="115">
        <v>35</v>
      </c>
      <c r="C14" s="115">
        <v>1821</v>
      </c>
      <c r="D14" s="115">
        <v>3</v>
      </c>
      <c r="E14" s="116">
        <v>16</v>
      </c>
      <c r="F14" s="117">
        <f t="shared" si="0"/>
        <v>1875</v>
      </c>
      <c r="G14" s="116">
        <v>5</v>
      </c>
    </row>
    <row r="15" spans="1:7" s="1" customFormat="1" ht="18.75" customHeight="1">
      <c r="A15" s="114" t="s">
        <v>11</v>
      </c>
      <c r="B15" s="115">
        <v>90</v>
      </c>
      <c r="C15" s="115">
        <v>791</v>
      </c>
      <c r="D15" s="115">
        <v>30</v>
      </c>
      <c r="E15" s="116">
        <v>28</v>
      </c>
      <c r="F15" s="117">
        <f t="shared" si="0"/>
        <v>939</v>
      </c>
      <c r="G15" s="116">
        <v>5</v>
      </c>
    </row>
    <row r="16" spans="1:7" s="1" customFormat="1" ht="18.75" customHeight="1">
      <c r="A16" s="114" t="s">
        <v>12</v>
      </c>
      <c r="B16" s="115">
        <v>3</v>
      </c>
      <c r="C16" s="115">
        <v>3</v>
      </c>
      <c r="D16" s="115"/>
      <c r="E16" s="116">
        <v>2</v>
      </c>
      <c r="F16" s="117">
        <f t="shared" si="0"/>
        <v>8</v>
      </c>
      <c r="G16" s="116">
        <v>1</v>
      </c>
    </row>
    <row r="17" spans="1:7" s="1" customFormat="1" ht="18.75" customHeight="1">
      <c r="A17" s="114" t="s">
        <v>13</v>
      </c>
      <c r="B17" s="115">
        <v>6</v>
      </c>
      <c r="C17" s="115">
        <v>57</v>
      </c>
      <c r="D17" s="115"/>
      <c r="E17" s="116">
        <v>1</v>
      </c>
      <c r="F17" s="117">
        <f t="shared" si="0"/>
        <v>64</v>
      </c>
      <c r="G17" s="116">
        <v>1</v>
      </c>
    </row>
    <row r="18" spans="1:7" s="1" customFormat="1" ht="18.75" customHeight="1">
      <c r="A18" s="114" t="s">
        <v>14</v>
      </c>
      <c r="B18" s="115">
        <v>3</v>
      </c>
      <c r="C18" s="115">
        <v>19</v>
      </c>
      <c r="D18" s="115"/>
      <c r="E18" s="116" t="s">
        <v>58</v>
      </c>
      <c r="F18" s="117">
        <f t="shared" si="0"/>
        <v>22</v>
      </c>
      <c r="G18" s="116"/>
    </row>
    <row r="19" spans="1:7" s="1" customFormat="1" ht="18.75" customHeight="1">
      <c r="A19" s="114" t="s">
        <v>16</v>
      </c>
      <c r="B19" s="115">
        <v>78</v>
      </c>
      <c r="C19" s="115">
        <v>1169</v>
      </c>
      <c r="D19" s="115">
        <v>20</v>
      </c>
      <c r="E19" s="116">
        <v>6</v>
      </c>
      <c r="F19" s="117">
        <f t="shared" si="0"/>
        <v>1273</v>
      </c>
      <c r="G19" s="116">
        <v>1</v>
      </c>
    </row>
    <row r="20" spans="1:7" s="1" customFormat="1" ht="18.75" customHeight="1">
      <c r="A20" s="114" t="s">
        <v>17</v>
      </c>
      <c r="B20" s="115">
        <v>5</v>
      </c>
      <c r="C20" s="115">
        <v>54</v>
      </c>
      <c r="D20" s="115"/>
      <c r="E20" s="116" t="s">
        <v>58</v>
      </c>
      <c r="F20" s="117">
        <f t="shared" si="0"/>
        <v>59</v>
      </c>
      <c r="G20" s="116" t="s">
        <v>58</v>
      </c>
    </row>
    <row r="21" spans="1:7" s="1" customFormat="1" ht="18.75" customHeight="1">
      <c r="A21" s="114" t="s">
        <v>18</v>
      </c>
      <c r="B21" s="115">
        <v>114</v>
      </c>
      <c r="C21" s="115">
        <v>1287</v>
      </c>
      <c r="D21" s="115">
        <v>22</v>
      </c>
      <c r="E21" s="116">
        <v>12</v>
      </c>
      <c r="F21" s="117">
        <f t="shared" si="0"/>
        <v>1435</v>
      </c>
      <c r="G21" s="116">
        <v>3</v>
      </c>
    </row>
    <row r="22" spans="1:7" s="1" customFormat="1" ht="18.75" customHeight="1">
      <c r="A22" s="114" t="s">
        <v>19</v>
      </c>
      <c r="B22" s="115">
        <v>1</v>
      </c>
      <c r="C22" s="115">
        <v>121</v>
      </c>
      <c r="D22" s="115"/>
      <c r="E22" s="116"/>
      <c r="F22" s="117">
        <f t="shared" si="0"/>
        <v>122</v>
      </c>
      <c r="G22" s="116" t="s">
        <v>58</v>
      </c>
    </row>
    <row r="23" spans="1:7" s="1" customFormat="1" ht="18.75" customHeight="1" thickBot="1">
      <c r="A23" s="114" t="s">
        <v>20</v>
      </c>
      <c r="B23" s="115">
        <v>1</v>
      </c>
      <c r="C23" s="115">
        <v>1</v>
      </c>
      <c r="D23" s="115"/>
      <c r="E23" s="116"/>
      <c r="F23" s="117">
        <f t="shared" si="0"/>
        <v>2</v>
      </c>
      <c r="G23" s="116"/>
    </row>
    <row r="24" spans="1:7" s="1" customFormat="1" ht="18" customHeight="1" thickBot="1">
      <c r="A24" s="120" t="s">
        <v>0</v>
      </c>
      <c r="B24" s="121">
        <v>1396</v>
      </c>
      <c r="C24" s="121">
        <v>10474</v>
      </c>
      <c r="D24" s="121">
        <f>SUM(D6:D23)</f>
        <v>509</v>
      </c>
      <c r="E24" s="122">
        <f>SUM(E6:E23)</f>
        <v>488</v>
      </c>
      <c r="F24" s="121">
        <f>SUM(B24:E24)</f>
        <v>12867</v>
      </c>
      <c r="G24" s="122">
        <f>SUM(G6:G23)</f>
        <v>227</v>
      </c>
    </row>
    <row r="25" spans="1:8" ht="12.75">
      <c r="A25" s="21" t="s">
        <v>86</v>
      </c>
      <c r="B25" s="1"/>
      <c r="C25" s="1"/>
      <c r="D25" s="1"/>
      <c r="E25" s="1"/>
      <c r="F25" s="1"/>
      <c r="H25" s="1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&amp;RFonte: Tab. 1B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6" sqref="B6:J28"/>
    </sheetView>
  </sheetViews>
  <sheetFormatPr defaultColWidth="9.140625" defaultRowHeight="12.75"/>
  <cols>
    <col min="1" max="1" width="3.00390625" style="144" customWidth="1"/>
    <col min="2" max="2" width="29.28125" style="144" customWidth="1"/>
    <col min="3" max="3" width="14.421875" style="144" customWidth="1"/>
    <col min="4" max="4" width="10.57421875" style="144" bestFit="1" customWidth="1"/>
    <col min="5" max="5" width="11.140625" style="144" customWidth="1"/>
    <col min="6" max="16384" width="9.140625" style="144" customWidth="1"/>
  </cols>
  <sheetData>
    <row r="1" s="143" customFormat="1" ht="18" customHeight="1">
      <c r="A1" s="142" t="s">
        <v>105</v>
      </c>
    </row>
    <row r="2" s="143" customFormat="1" ht="18" customHeight="1">
      <c r="A2" s="142"/>
    </row>
    <row r="3" s="143" customFormat="1" ht="18" customHeight="1">
      <c r="A3" s="142"/>
    </row>
    <row r="4" s="143" customFormat="1" ht="12.75" customHeight="1"/>
    <row r="5" ht="13.5" thickBot="1"/>
    <row r="6" spans="2:10" ht="12.75">
      <c r="B6" s="451" t="s">
        <v>21</v>
      </c>
      <c r="C6" s="453" t="s">
        <v>106</v>
      </c>
      <c r="D6" s="455" t="s">
        <v>107</v>
      </c>
      <c r="E6" s="456"/>
      <c r="F6" s="457"/>
      <c r="G6" s="453" t="s">
        <v>108</v>
      </c>
      <c r="H6" s="455" t="s">
        <v>109</v>
      </c>
      <c r="I6" s="456"/>
      <c r="J6" s="457"/>
    </row>
    <row r="7" spans="2:10" s="145" customFormat="1" ht="24">
      <c r="B7" s="452"/>
      <c r="C7" s="454"/>
      <c r="D7" s="146" t="s">
        <v>110</v>
      </c>
      <c r="E7" s="147" t="s">
        <v>111</v>
      </c>
      <c r="F7" s="148" t="s">
        <v>34</v>
      </c>
      <c r="G7" s="454"/>
      <c r="H7" s="149" t="s">
        <v>33</v>
      </c>
      <c r="I7" s="150" t="s">
        <v>32</v>
      </c>
      <c r="J7" s="151" t="s">
        <v>34</v>
      </c>
    </row>
    <row r="8" spans="2:10" ht="12.75">
      <c r="B8" s="152" t="s">
        <v>1</v>
      </c>
      <c r="C8" s="153">
        <v>3878</v>
      </c>
      <c r="D8" s="154">
        <v>77</v>
      </c>
      <c r="E8" s="155">
        <v>1361</v>
      </c>
      <c r="F8" s="156">
        <v>1438</v>
      </c>
      <c r="G8" s="153">
        <v>1926</v>
      </c>
      <c r="H8" s="154">
        <v>2756</v>
      </c>
      <c r="I8" s="155">
        <v>4486</v>
      </c>
      <c r="J8" s="156">
        <v>7242</v>
      </c>
    </row>
    <row r="9" spans="2:10" ht="12.75">
      <c r="B9" s="152" t="s">
        <v>2</v>
      </c>
      <c r="C9" s="153">
        <v>150</v>
      </c>
      <c r="D9" s="154">
        <v>1</v>
      </c>
      <c r="E9" s="155">
        <v>22</v>
      </c>
      <c r="F9" s="156">
        <v>23</v>
      </c>
      <c r="G9" s="153">
        <v>34</v>
      </c>
      <c r="H9" s="154">
        <v>23</v>
      </c>
      <c r="I9" s="155">
        <v>184</v>
      </c>
      <c r="J9" s="156">
        <v>207</v>
      </c>
    </row>
    <row r="10" spans="2:10" ht="12.75">
      <c r="B10" s="152" t="s">
        <v>3</v>
      </c>
      <c r="C10" s="153">
        <v>1</v>
      </c>
      <c r="D10" s="154">
        <v>0</v>
      </c>
      <c r="E10" s="155">
        <v>13</v>
      </c>
      <c r="F10" s="156">
        <v>13</v>
      </c>
      <c r="G10" s="153">
        <v>0</v>
      </c>
      <c r="H10" s="154">
        <v>2</v>
      </c>
      <c r="I10" s="155">
        <v>12</v>
      </c>
      <c r="J10" s="156">
        <v>14</v>
      </c>
    </row>
    <row r="11" spans="2:10" ht="12.75">
      <c r="B11" s="152" t="s">
        <v>4</v>
      </c>
      <c r="C11" s="153">
        <v>84</v>
      </c>
      <c r="D11" s="154">
        <v>1</v>
      </c>
      <c r="E11" s="155">
        <v>56</v>
      </c>
      <c r="F11" s="156">
        <v>57</v>
      </c>
      <c r="G11" s="153">
        <v>47</v>
      </c>
      <c r="H11" s="154">
        <v>133</v>
      </c>
      <c r="I11" s="155">
        <v>55</v>
      </c>
      <c r="J11" s="156">
        <v>188</v>
      </c>
    </row>
    <row r="12" spans="2:10" ht="12.75">
      <c r="B12" s="152" t="s">
        <v>5</v>
      </c>
      <c r="C12" s="153">
        <v>169</v>
      </c>
      <c r="D12" s="154">
        <v>0</v>
      </c>
      <c r="E12" s="155">
        <v>29</v>
      </c>
      <c r="F12" s="156">
        <v>29</v>
      </c>
      <c r="G12" s="153">
        <v>31</v>
      </c>
      <c r="H12" s="154">
        <v>158</v>
      </c>
      <c r="I12" s="155">
        <v>71</v>
      </c>
      <c r="J12" s="156">
        <v>229</v>
      </c>
    </row>
    <row r="13" spans="2:10" ht="12.75">
      <c r="B13" s="152" t="s">
        <v>6</v>
      </c>
      <c r="C13" s="153">
        <v>17</v>
      </c>
      <c r="D13" s="154">
        <v>0</v>
      </c>
      <c r="E13" s="155">
        <v>1</v>
      </c>
      <c r="F13" s="156">
        <v>1</v>
      </c>
      <c r="G13" s="153">
        <v>2</v>
      </c>
      <c r="H13" s="154">
        <v>10</v>
      </c>
      <c r="I13" s="155">
        <v>10</v>
      </c>
      <c r="J13" s="156">
        <v>20</v>
      </c>
    </row>
    <row r="14" spans="2:10" ht="12.75">
      <c r="B14" s="152" t="s">
        <v>7</v>
      </c>
      <c r="C14" s="153">
        <v>12</v>
      </c>
      <c r="D14" s="154">
        <v>0</v>
      </c>
      <c r="E14" s="155">
        <v>3</v>
      </c>
      <c r="F14" s="156">
        <v>3</v>
      </c>
      <c r="G14" s="153">
        <v>8</v>
      </c>
      <c r="H14" s="154">
        <v>11</v>
      </c>
      <c r="I14" s="155">
        <v>12</v>
      </c>
      <c r="J14" s="156">
        <v>23</v>
      </c>
    </row>
    <row r="15" spans="2:10" ht="12.75">
      <c r="B15" s="152" t="s">
        <v>8</v>
      </c>
      <c r="C15" s="153">
        <v>258</v>
      </c>
      <c r="D15" s="154">
        <v>0</v>
      </c>
      <c r="E15" s="155">
        <v>119</v>
      </c>
      <c r="F15" s="156">
        <v>119</v>
      </c>
      <c r="G15" s="153">
        <v>47</v>
      </c>
      <c r="H15" s="154">
        <v>319</v>
      </c>
      <c r="I15" s="155">
        <v>105</v>
      </c>
      <c r="J15" s="156">
        <v>424</v>
      </c>
    </row>
    <row r="16" spans="2:10" ht="12.75">
      <c r="B16" s="152" t="s">
        <v>9</v>
      </c>
      <c r="C16" s="153">
        <v>11</v>
      </c>
      <c r="D16" s="154">
        <v>0</v>
      </c>
      <c r="E16" s="155">
        <v>5</v>
      </c>
      <c r="F16" s="156">
        <v>5</v>
      </c>
      <c r="G16" s="153">
        <v>6</v>
      </c>
      <c r="H16" s="154">
        <v>16</v>
      </c>
      <c r="I16" s="155">
        <v>6</v>
      </c>
      <c r="J16" s="156">
        <v>22</v>
      </c>
    </row>
    <row r="17" spans="2:10" ht="12.75">
      <c r="B17" s="152" t="s">
        <v>10</v>
      </c>
      <c r="C17" s="153">
        <v>5599</v>
      </c>
      <c r="D17" s="154">
        <v>97</v>
      </c>
      <c r="E17" s="155">
        <v>3397</v>
      </c>
      <c r="F17" s="156">
        <v>3494</v>
      </c>
      <c r="G17" s="153">
        <v>2388</v>
      </c>
      <c r="H17" s="154">
        <v>8129</v>
      </c>
      <c r="I17" s="155">
        <v>3352</v>
      </c>
      <c r="J17" s="156">
        <v>11481</v>
      </c>
    </row>
    <row r="18" spans="2:10" ht="12.75">
      <c r="B18" s="152" t="s">
        <v>11</v>
      </c>
      <c r="C18" s="153">
        <v>856</v>
      </c>
      <c r="D18" s="154">
        <v>12</v>
      </c>
      <c r="E18" s="155">
        <v>447</v>
      </c>
      <c r="F18" s="156">
        <v>459</v>
      </c>
      <c r="G18" s="153">
        <v>310</v>
      </c>
      <c r="H18" s="154">
        <v>852</v>
      </c>
      <c r="I18" s="155">
        <v>773</v>
      </c>
      <c r="J18" s="156">
        <v>1625</v>
      </c>
    </row>
    <row r="19" spans="2:10" ht="12.75">
      <c r="B19" s="152" t="s">
        <v>12</v>
      </c>
      <c r="C19" s="153">
        <v>281</v>
      </c>
      <c r="D19" s="154">
        <v>4</v>
      </c>
      <c r="E19" s="155">
        <v>222</v>
      </c>
      <c r="F19" s="156">
        <v>226</v>
      </c>
      <c r="G19" s="153">
        <v>135</v>
      </c>
      <c r="H19" s="154">
        <v>407</v>
      </c>
      <c r="I19" s="155">
        <v>235</v>
      </c>
      <c r="J19" s="156">
        <v>642</v>
      </c>
    </row>
    <row r="20" spans="2:10" ht="12.75">
      <c r="B20" s="152" t="s">
        <v>13</v>
      </c>
      <c r="C20" s="153">
        <v>526</v>
      </c>
      <c r="D20" s="154">
        <v>6</v>
      </c>
      <c r="E20" s="155">
        <v>134</v>
      </c>
      <c r="F20" s="156">
        <v>140</v>
      </c>
      <c r="G20" s="153">
        <v>136</v>
      </c>
      <c r="H20" s="154">
        <v>649</v>
      </c>
      <c r="I20" s="155">
        <v>153</v>
      </c>
      <c r="J20" s="156">
        <v>802</v>
      </c>
    </row>
    <row r="21" spans="2:10" ht="12.75">
      <c r="B21" s="152" t="s">
        <v>14</v>
      </c>
      <c r="C21" s="153">
        <v>16</v>
      </c>
      <c r="D21" s="154">
        <v>0</v>
      </c>
      <c r="E21" s="155">
        <v>3</v>
      </c>
      <c r="F21" s="156">
        <v>3</v>
      </c>
      <c r="G21" s="153">
        <v>29</v>
      </c>
      <c r="H21" s="154">
        <v>0</v>
      </c>
      <c r="I21" s="155">
        <v>48</v>
      </c>
      <c r="J21" s="156">
        <v>48</v>
      </c>
    </row>
    <row r="22" spans="2:10" ht="12.75">
      <c r="B22" s="152" t="s">
        <v>15</v>
      </c>
      <c r="C22" s="153">
        <v>38</v>
      </c>
      <c r="D22" s="154">
        <v>2</v>
      </c>
      <c r="E22" s="155">
        <v>11</v>
      </c>
      <c r="F22" s="156">
        <v>13</v>
      </c>
      <c r="G22" s="153">
        <v>21</v>
      </c>
      <c r="H22" s="154">
        <v>12</v>
      </c>
      <c r="I22" s="155">
        <v>60</v>
      </c>
      <c r="J22" s="156">
        <v>72</v>
      </c>
    </row>
    <row r="23" spans="2:10" ht="12.75">
      <c r="B23" s="152" t="s">
        <v>16</v>
      </c>
      <c r="C23" s="153">
        <v>3764</v>
      </c>
      <c r="D23" s="154">
        <v>36</v>
      </c>
      <c r="E23" s="155">
        <v>1022</v>
      </c>
      <c r="F23" s="156">
        <v>1058</v>
      </c>
      <c r="G23" s="153">
        <v>1041</v>
      </c>
      <c r="H23" s="154">
        <v>3117</v>
      </c>
      <c r="I23" s="155">
        <v>2746</v>
      </c>
      <c r="J23" s="156">
        <v>5863</v>
      </c>
    </row>
    <row r="24" spans="2:10" ht="12.75">
      <c r="B24" s="152" t="s">
        <v>17</v>
      </c>
      <c r="C24" s="153">
        <v>34</v>
      </c>
      <c r="D24" s="154">
        <v>5</v>
      </c>
      <c r="E24" s="155">
        <v>4</v>
      </c>
      <c r="F24" s="156">
        <v>9</v>
      </c>
      <c r="G24" s="153">
        <v>11</v>
      </c>
      <c r="H24" s="154">
        <v>24</v>
      </c>
      <c r="I24" s="155">
        <v>30</v>
      </c>
      <c r="J24" s="156">
        <v>54</v>
      </c>
    </row>
    <row r="25" spans="2:10" ht="12.75">
      <c r="B25" s="152" t="s">
        <v>18</v>
      </c>
      <c r="C25" s="153">
        <v>2135</v>
      </c>
      <c r="D25" s="154">
        <v>96</v>
      </c>
      <c r="E25" s="155">
        <v>797</v>
      </c>
      <c r="F25" s="156">
        <v>893</v>
      </c>
      <c r="G25" s="153">
        <v>553</v>
      </c>
      <c r="H25" s="154">
        <v>2490</v>
      </c>
      <c r="I25" s="155">
        <v>1091</v>
      </c>
      <c r="J25" s="156">
        <v>3581</v>
      </c>
    </row>
    <row r="26" spans="2:10" ht="12.75">
      <c r="B26" s="152" t="s">
        <v>19</v>
      </c>
      <c r="C26" s="153">
        <v>79</v>
      </c>
      <c r="D26" s="154">
        <v>4</v>
      </c>
      <c r="E26" s="155">
        <v>38</v>
      </c>
      <c r="F26" s="156">
        <v>42</v>
      </c>
      <c r="G26" s="153">
        <v>67</v>
      </c>
      <c r="H26" s="154">
        <v>79</v>
      </c>
      <c r="I26" s="155">
        <v>109</v>
      </c>
      <c r="J26" s="156">
        <v>188</v>
      </c>
    </row>
    <row r="27" spans="2:10" ht="13.5" thickBot="1">
      <c r="B27" s="152" t="s">
        <v>20</v>
      </c>
      <c r="C27" s="153">
        <v>59</v>
      </c>
      <c r="D27" s="154">
        <v>0</v>
      </c>
      <c r="E27" s="155">
        <v>0</v>
      </c>
      <c r="F27" s="156">
        <v>0</v>
      </c>
      <c r="G27" s="153">
        <v>100</v>
      </c>
      <c r="H27" s="154">
        <v>39</v>
      </c>
      <c r="I27" s="155">
        <v>120</v>
      </c>
      <c r="J27" s="156">
        <v>159</v>
      </c>
    </row>
    <row r="28" spans="2:10" ht="13.5" thickBot="1">
      <c r="B28" s="157" t="s">
        <v>0</v>
      </c>
      <c r="C28" s="158">
        <v>17967</v>
      </c>
      <c r="D28" s="159">
        <v>341</v>
      </c>
      <c r="E28" s="160">
        <v>7684</v>
      </c>
      <c r="F28" s="161">
        <v>8025</v>
      </c>
      <c r="G28" s="158">
        <v>6892</v>
      </c>
      <c r="H28" s="159">
        <v>19226</v>
      </c>
      <c r="I28" s="160">
        <v>13658</v>
      </c>
      <c r="J28" s="161">
        <v>32884</v>
      </c>
    </row>
    <row r="29" ht="12.75">
      <c r="B29" s="162" t="s">
        <v>112</v>
      </c>
    </row>
    <row r="30" ht="12.75">
      <c r="B30" s="162" t="s">
        <v>36</v>
      </c>
    </row>
    <row r="31" ht="12.75">
      <c r="B31" s="163"/>
    </row>
  </sheetData>
  <sheetProtection/>
  <mergeCells count="5">
    <mergeCell ref="B6:B7"/>
    <mergeCell ref="C6:C7"/>
    <mergeCell ref="D6:F6"/>
    <mergeCell ref="G6:G7"/>
    <mergeCell ref="H6:J6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&amp;RFonte: Tab.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6" sqref="B6:J28"/>
    </sheetView>
  </sheetViews>
  <sheetFormatPr defaultColWidth="9.140625" defaultRowHeight="12.75"/>
  <cols>
    <col min="1" max="1" width="3.00390625" style="144" customWidth="1"/>
    <col min="2" max="2" width="29.28125" style="144" customWidth="1"/>
    <col min="3" max="3" width="14.421875" style="144" customWidth="1"/>
    <col min="4" max="4" width="10.57421875" style="144" bestFit="1" customWidth="1"/>
    <col min="5" max="5" width="11.140625" style="144" customWidth="1"/>
    <col min="6" max="16384" width="9.140625" style="144" customWidth="1"/>
  </cols>
  <sheetData>
    <row r="1" s="143" customFormat="1" ht="18" customHeight="1">
      <c r="A1" s="165" t="s">
        <v>113</v>
      </c>
    </row>
    <row r="2" s="143" customFormat="1" ht="18" customHeight="1">
      <c r="A2" s="142"/>
    </row>
    <row r="3" s="143" customFormat="1" ht="18" customHeight="1">
      <c r="A3" s="142"/>
    </row>
    <row r="4" s="143" customFormat="1" ht="12.75" customHeight="1"/>
    <row r="5" ht="13.5" thickBot="1"/>
    <row r="6" spans="2:10" ht="12.75">
      <c r="B6" s="451" t="s">
        <v>21</v>
      </c>
      <c r="C6" s="453" t="s">
        <v>114</v>
      </c>
      <c r="D6" s="455" t="s">
        <v>107</v>
      </c>
      <c r="E6" s="456"/>
      <c r="F6" s="457"/>
      <c r="G6" s="453" t="s">
        <v>108</v>
      </c>
      <c r="H6" s="455" t="s">
        <v>115</v>
      </c>
      <c r="I6" s="456"/>
      <c r="J6" s="457"/>
    </row>
    <row r="7" spans="2:10" s="145" customFormat="1" ht="24">
      <c r="B7" s="452"/>
      <c r="C7" s="454"/>
      <c r="D7" s="146" t="s">
        <v>110</v>
      </c>
      <c r="E7" s="147" t="s">
        <v>111</v>
      </c>
      <c r="F7" s="148" t="s">
        <v>34</v>
      </c>
      <c r="G7" s="454"/>
      <c r="H7" s="149" t="s">
        <v>33</v>
      </c>
      <c r="I7" s="150" t="s">
        <v>32</v>
      </c>
      <c r="J7" s="151" t="s">
        <v>34</v>
      </c>
    </row>
    <row r="8" spans="2:10" ht="12.75">
      <c r="B8" s="152" t="s">
        <v>1</v>
      </c>
      <c r="C8" s="153">
        <v>5741</v>
      </c>
      <c r="D8" s="154">
        <v>51</v>
      </c>
      <c r="E8" s="155">
        <v>8090</v>
      </c>
      <c r="F8" s="156">
        <v>8141</v>
      </c>
      <c r="G8" s="153">
        <v>773</v>
      </c>
      <c r="H8" s="154">
        <v>7871</v>
      </c>
      <c r="I8" s="155">
        <v>6784</v>
      </c>
      <c r="J8" s="156">
        <v>14655</v>
      </c>
    </row>
    <row r="9" spans="2:10" ht="12.75">
      <c r="B9" s="152" t="s">
        <v>2</v>
      </c>
      <c r="C9" s="153">
        <v>94</v>
      </c>
      <c r="D9" s="154">
        <v>0</v>
      </c>
      <c r="E9" s="155">
        <v>506</v>
      </c>
      <c r="F9" s="156">
        <v>506</v>
      </c>
      <c r="G9" s="153">
        <v>13</v>
      </c>
      <c r="H9" s="154">
        <v>118</v>
      </c>
      <c r="I9" s="155">
        <v>495</v>
      </c>
      <c r="J9" s="156">
        <v>613</v>
      </c>
    </row>
    <row r="10" spans="2:10" ht="12.75">
      <c r="B10" s="152" t="s">
        <v>3</v>
      </c>
      <c r="C10" s="153">
        <v>3</v>
      </c>
      <c r="D10" s="154">
        <v>0</v>
      </c>
      <c r="E10" s="155">
        <v>5</v>
      </c>
      <c r="F10" s="156">
        <v>5</v>
      </c>
      <c r="G10" s="153">
        <v>1</v>
      </c>
      <c r="H10" s="154">
        <v>2</v>
      </c>
      <c r="I10" s="155">
        <v>7</v>
      </c>
      <c r="J10" s="156">
        <v>9</v>
      </c>
    </row>
    <row r="11" spans="2:10" ht="12.75">
      <c r="B11" s="152" t="s">
        <v>4</v>
      </c>
      <c r="C11" s="153">
        <v>197</v>
      </c>
      <c r="D11" s="154">
        <v>1</v>
      </c>
      <c r="E11" s="155">
        <v>241</v>
      </c>
      <c r="F11" s="156">
        <v>242</v>
      </c>
      <c r="G11" s="153">
        <v>26</v>
      </c>
      <c r="H11" s="154">
        <v>366</v>
      </c>
      <c r="I11" s="155">
        <v>99</v>
      </c>
      <c r="J11" s="156">
        <v>465</v>
      </c>
    </row>
    <row r="12" spans="2:10" ht="12.75">
      <c r="B12" s="152" t="s">
        <v>5</v>
      </c>
      <c r="C12" s="153">
        <v>95</v>
      </c>
      <c r="D12" s="154">
        <v>1</v>
      </c>
      <c r="E12" s="155">
        <v>188</v>
      </c>
      <c r="F12" s="156">
        <v>189</v>
      </c>
      <c r="G12" s="153">
        <v>16</v>
      </c>
      <c r="H12" s="154">
        <v>230</v>
      </c>
      <c r="I12" s="155">
        <v>70</v>
      </c>
      <c r="J12" s="156">
        <v>300</v>
      </c>
    </row>
    <row r="13" spans="2:10" ht="12.75">
      <c r="B13" s="152" t="s">
        <v>6</v>
      </c>
      <c r="C13" s="153">
        <v>0</v>
      </c>
      <c r="D13" s="154">
        <v>0</v>
      </c>
      <c r="E13" s="155">
        <v>14</v>
      </c>
      <c r="F13" s="156">
        <v>14</v>
      </c>
      <c r="G13" s="153">
        <v>1</v>
      </c>
      <c r="H13" s="154">
        <v>9</v>
      </c>
      <c r="I13" s="155">
        <v>6</v>
      </c>
      <c r="J13" s="156">
        <v>15</v>
      </c>
    </row>
    <row r="14" spans="2:10" ht="12.75">
      <c r="B14" s="152" t="s">
        <v>7</v>
      </c>
      <c r="C14" s="153">
        <v>27</v>
      </c>
      <c r="D14" s="154">
        <v>0</v>
      </c>
      <c r="E14" s="155">
        <v>19</v>
      </c>
      <c r="F14" s="156">
        <v>19</v>
      </c>
      <c r="G14" s="153">
        <v>8</v>
      </c>
      <c r="H14" s="154">
        <v>30</v>
      </c>
      <c r="I14" s="155">
        <v>24</v>
      </c>
      <c r="J14" s="156">
        <v>54</v>
      </c>
    </row>
    <row r="15" spans="2:10" ht="12.75">
      <c r="B15" s="152" t="s">
        <v>8</v>
      </c>
      <c r="C15" s="153">
        <v>112</v>
      </c>
      <c r="D15" s="154">
        <v>0</v>
      </c>
      <c r="E15" s="155">
        <v>486</v>
      </c>
      <c r="F15" s="156">
        <v>486</v>
      </c>
      <c r="G15" s="153">
        <v>20</v>
      </c>
      <c r="H15" s="154">
        <v>488</v>
      </c>
      <c r="I15" s="155">
        <v>130</v>
      </c>
      <c r="J15" s="156">
        <v>618</v>
      </c>
    </row>
    <row r="16" spans="2:10" ht="12.75">
      <c r="B16" s="152" t="s">
        <v>9</v>
      </c>
      <c r="C16" s="153">
        <v>19</v>
      </c>
      <c r="D16" s="154">
        <v>0</v>
      </c>
      <c r="E16" s="155">
        <v>23</v>
      </c>
      <c r="F16" s="156">
        <v>23</v>
      </c>
      <c r="G16" s="153">
        <v>8</v>
      </c>
      <c r="H16" s="154">
        <v>25</v>
      </c>
      <c r="I16" s="155">
        <v>25</v>
      </c>
      <c r="J16" s="156">
        <v>50</v>
      </c>
    </row>
    <row r="17" spans="2:10" ht="12.75">
      <c r="B17" s="152" t="s">
        <v>10</v>
      </c>
      <c r="C17" s="153">
        <v>7899</v>
      </c>
      <c r="D17" s="154">
        <v>124</v>
      </c>
      <c r="E17" s="155">
        <v>19899</v>
      </c>
      <c r="F17" s="156">
        <v>20023</v>
      </c>
      <c r="G17" s="153">
        <v>956</v>
      </c>
      <c r="H17" s="154">
        <v>22585</v>
      </c>
      <c r="I17" s="155">
        <v>6293</v>
      </c>
      <c r="J17" s="156">
        <v>28878</v>
      </c>
    </row>
    <row r="18" spans="2:10" ht="12.75">
      <c r="B18" s="152" t="s">
        <v>11</v>
      </c>
      <c r="C18" s="153">
        <v>1105</v>
      </c>
      <c r="D18" s="154">
        <v>13</v>
      </c>
      <c r="E18" s="155">
        <v>2475</v>
      </c>
      <c r="F18" s="156">
        <v>2488</v>
      </c>
      <c r="G18" s="153">
        <v>146</v>
      </c>
      <c r="H18" s="154">
        <v>2447</v>
      </c>
      <c r="I18" s="155">
        <v>1292</v>
      </c>
      <c r="J18" s="156">
        <v>3739</v>
      </c>
    </row>
    <row r="19" spans="2:10" ht="12.75">
      <c r="B19" s="152" t="s">
        <v>12</v>
      </c>
      <c r="C19" s="153">
        <v>202</v>
      </c>
      <c r="D19" s="154">
        <v>3</v>
      </c>
      <c r="E19" s="155">
        <v>1072</v>
      </c>
      <c r="F19" s="156">
        <v>1075</v>
      </c>
      <c r="G19" s="153">
        <v>38</v>
      </c>
      <c r="H19" s="154">
        <v>721</v>
      </c>
      <c r="I19" s="155">
        <v>594</v>
      </c>
      <c r="J19" s="156">
        <v>1315</v>
      </c>
    </row>
    <row r="20" spans="2:10" ht="12.75">
      <c r="B20" s="152" t="s">
        <v>13</v>
      </c>
      <c r="C20" s="153">
        <v>446</v>
      </c>
      <c r="D20" s="154">
        <v>9</v>
      </c>
      <c r="E20" s="155">
        <v>1683</v>
      </c>
      <c r="F20" s="156">
        <v>1692</v>
      </c>
      <c r="G20" s="153">
        <v>97</v>
      </c>
      <c r="H20" s="154">
        <v>1824</v>
      </c>
      <c r="I20" s="155">
        <v>411</v>
      </c>
      <c r="J20" s="156">
        <v>2235</v>
      </c>
    </row>
    <row r="21" spans="2:10" ht="12.75">
      <c r="B21" s="152" t="s">
        <v>14</v>
      </c>
      <c r="C21" s="153">
        <v>7</v>
      </c>
      <c r="D21" s="154">
        <v>1</v>
      </c>
      <c r="E21" s="155">
        <v>18</v>
      </c>
      <c r="F21" s="156">
        <v>19</v>
      </c>
      <c r="G21" s="153">
        <v>34</v>
      </c>
      <c r="H21" s="154">
        <v>3</v>
      </c>
      <c r="I21" s="155">
        <v>57</v>
      </c>
      <c r="J21" s="156">
        <v>60</v>
      </c>
    </row>
    <row r="22" spans="2:10" ht="12.75">
      <c r="B22" s="152" t="s">
        <v>15</v>
      </c>
      <c r="C22" s="153">
        <v>36</v>
      </c>
      <c r="D22" s="154">
        <v>1</v>
      </c>
      <c r="E22" s="155">
        <v>85</v>
      </c>
      <c r="F22" s="156">
        <v>86</v>
      </c>
      <c r="G22" s="153">
        <v>11</v>
      </c>
      <c r="H22" s="154">
        <v>31</v>
      </c>
      <c r="I22" s="155">
        <v>102</v>
      </c>
      <c r="J22" s="156">
        <v>133</v>
      </c>
    </row>
    <row r="23" spans="2:10" ht="12.75">
      <c r="B23" s="152" t="s">
        <v>16</v>
      </c>
      <c r="C23" s="153">
        <v>3913</v>
      </c>
      <c r="D23" s="154">
        <v>423</v>
      </c>
      <c r="E23" s="155">
        <v>9023</v>
      </c>
      <c r="F23" s="156">
        <v>9446</v>
      </c>
      <c r="G23" s="153">
        <v>668</v>
      </c>
      <c r="H23" s="154">
        <v>8968</v>
      </c>
      <c r="I23" s="155">
        <v>5059</v>
      </c>
      <c r="J23" s="156">
        <v>14027</v>
      </c>
    </row>
    <row r="24" spans="2:10" ht="12.75">
      <c r="B24" s="152" t="s">
        <v>17</v>
      </c>
      <c r="C24" s="153">
        <v>8</v>
      </c>
      <c r="D24" s="154">
        <v>0</v>
      </c>
      <c r="E24" s="155">
        <v>45</v>
      </c>
      <c r="F24" s="156">
        <v>45</v>
      </c>
      <c r="G24" s="153">
        <v>3</v>
      </c>
      <c r="H24" s="154">
        <v>22</v>
      </c>
      <c r="I24" s="155">
        <v>34</v>
      </c>
      <c r="J24" s="156">
        <v>56</v>
      </c>
    </row>
    <row r="25" spans="2:10" ht="12.75">
      <c r="B25" s="152" t="s">
        <v>18</v>
      </c>
      <c r="C25" s="153">
        <v>1007</v>
      </c>
      <c r="D25" s="154">
        <v>42</v>
      </c>
      <c r="E25" s="155">
        <v>5359</v>
      </c>
      <c r="F25" s="156">
        <v>5401</v>
      </c>
      <c r="G25" s="153">
        <v>251</v>
      </c>
      <c r="H25" s="154">
        <v>4972</v>
      </c>
      <c r="I25" s="155">
        <v>1687</v>
      </c>
      <c r="J25" s="156">
        <v>6659</v>
      </c>
    </row>
    <row r="26" spans="2:10" ht="12.75">
      <c r="B26" s="152" t="s">
        <v>19</v>
      </c>
      <c r="C26" s="153">
        <v>68</v>
      </c>
      <c r="D26" s="154">
        <v>2</v>
      </c>
      <c r="E26" s="155">
        <v>194</v>
      </c>
      <c r="F26" s="156">
        <v>196</v>
      </c>
      <c r="G26" s="153">
        <v>40</v>
      </c>
      <c r="H26" s="154">
        <v>146</v>
      </c>
      <c r="I26" s="155">
        <v>158</v>
      </c>
      <c r="J26" s="156">
        <v>304</v>
      </c>
    </row>
    <row r="27" spans="2:10" ht="13.5" thickBot="1">
      <c r="B27" s="152" t="s">
        <v>20</v>
      </c>
      <c r="C27" s="153">
        <v>0</v>
      </c>
      <c r="D27" s="154">
        <v>1</v>
      </c>
      <c r="E27" s="155">
        <v>42</v>
      </c>
      <c r="F27" s="156">
        <v>43</v>
      </c>
      <c r="G27" s="153">
        <v>70</v>
      </c>
      <c r="H27" s="154">
        <v>43</v>
      </c>
      <c r="I27" s="155">
        <v>70</v>
      </c>
      <c r="J27" s="156">
        <v>113</v>
      </c>
    </row>
    <row r="28" spans="2:10" ht="13.5" thickBot="1">
      <c r="B28" s="157" t="s">
        <v>0</v>
      </c>
      <c r="C28" s="158">
        <v>20979</v>
      </c>
      <c r="D28" s="159">
        <v>672</v>
      </c>
      <c r="E28" s="160">
        <v>49467</v>
      </c>
      <c r="F28" s="161">
        <v>50139</v>
      </c>
      <c r="G28" s="158">
        <v>3180</v>
      </c>
      <c r="H28" s="159">
        <v>50901</v>
      </c>
      <c r="I28" s="160">
        <v>23397</v>
      </c>
      <c r="J28" s="161">
        <v>74298</v>
      </c>
    </row>
    <row r="29" ht="12.75">
      <c r="B29" s="162" t="s">
        <v>116</v>
      </c>
    </row>
    <row r="30" ht="12.75">
      <c r="B30" s="162" t="s">
        <v>36</v>
      </c>
    </row>
    <row r="31" ht="12.75">
      <c r="B31" s="163"/>
    </row>
  </sheetData>
  <sheetProtection/>
  <mergeCells count="5">
    <mergeCell ref="B6:B7"/>
    <mergeCell ref="C6:C7"/>
    <mergeCell ref="D6:F6"/>
    <mergeCell ref="G6:G7"/>
    <mergeCell ref="H6:J6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&amp;RFonte: Tab. 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4" sqref="A4:M26"/>
    </sheetView>
  </sheetViews>
  <sheetFormatPr defaultColWidth="9.140625" defaultRowHeight="12.75"/>
  <cols>
    <col min="1" max="1" width="26.7109375" style="0" customWidth="1"/>
    <col min="2" max="13" width="9.421875" style="0" customWidth="1"/>
    <col min="14" max="14" width="4.7109375" style="0" customWidth="1"/>
  </cols>
  <sheetData>
    <row r="1" spans="1:13" s="164" customFormat="1" ht="32.25" customHeight="1">
      <c r="A1" s="458" t="s">
        <v>117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s="1" customFormat="1" ht="17.25" customHeight="1">
      <c r="A2" s="459" t="s">
        <v>118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2" s="1" customFormat="1" ht="17.25" customHeight="1" thickBo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69"/>
    </row>
    <row r="4" spans="1:13" s="1" customFormat="1" ht="17.25" customHeight="1">
      <c r="A4" s="440" t="s">
        <v>21</v>
      </c>
      <c r="B4" s="421" t="s">
        <v>84</v>
      </c>
      <c r="C4" s="421"/>
      <c r="D4" s="404"/>
      <c r="E4" s="421" t="s">
        <v>85</v>
      </c>
      <c r="F4" s="421"/>
      <c r="G4" s="404"/>
      <c r="H4" s="421" t="s">
        <v>119</v>
      </c>
      <c r="I4" s="421"/>
      <c r="J4" s="404"/>
      <c r="K4" s="421" t="s">
        <v>0</v>
      </c>
      <c r="L4" s="421"/>
      <c r="M4" s="404"/>
    </row>
    <row r="5" spans="1:13" s="1" customFormat="1" ht="17.25" customHeight="1" thickBot="1">
      <c r="A5" s="441"/>
      <c r="B5" s="384"/>
      <c r="C5" s="384"/>
      <c r="D5" s="395"/>
      <c r="E5" s="384"/>
      <c r="F5" s="384"/>
      <c r="G5" s="395"/>
      <c r="H5" s="384"/>
      <c r="I5" s="384"/>
      <c r="J5" s="395"/>
      <c r="K5" s="384"/>
      <c r="L5" s="384"/>
      <c r="M5" s="395"/>
    </row>
    <row r="6" spans="1:13" s="1" customFormat="1" ht="15.75" customHeight="1" thickBot="1">
      <c r="A6" s="442"/>
      <c r="B6" s="104" t="s">
        <v>32</v>
      </c>
      <c r="C6" s="104" t="s">
        <v>33</v>
      </c>
      <c r="D6" s="105" t="s">
        <v>34</v>
      </c>
      <c r="E6" s="104" t="s">
        <v>32</v>
      </c>
      <c r="F6" s="104" t="s">
        <v>33</v>
      </c>
      <c r="G6" s="105" t="s">
        <v>34</v>
      </c>
      <c r="H6" s="104" t="s">
        <v>32</v>
      </c>
      <c r="I6" s="104" t="s">
        <v>33</v>
      </c>
      <c r="J6" s="105" t="s">
        <v>34</v>
      </c>
      <c r="K6" s="104" t="s">
        <v>32</v>
      </c>
      <c r="L6" s="104" t="s">
        <v>33</v>
      </c>
      <c r="M6" s="105" t="s">
        <v>34</v>
      </c>
    </row>
    <row r="7" spans="1:13" s="1" customFormat="1" ht="18" customHeight="1">
      <c r="A7" s="118" t="s">
        <v>1</v>
      </c>
      <c r="B7" s="58">
        <v>4466</v>
      </c>
      <c r="C7" s="58">
        <v>3273</v>
      </c>
      <c r="D7" s="58">
        <v>7739</v>
      </c>
      <c r="E7" s="58">
        <v>332</v>
      </c>
      <c r="F7" s="58">
        <v>451</v>
      </c>
      <c r="G7" s="58">
        <v>783</v>
      </c>
      <c r="H7" s="58">
        <v>2167</v>
      </c>
      <c r="I7" s="58">
        <v>1566</v>
      </c>
      <c r="J7" s="59">
        <v>3733</v>
      </c>
      <c r="K7" s="58">
        <f>B7+E7+H7</f>
        <v>6965</v>
      </c>
      <c r="L7" s="58">
        <f>C7+F7+I7</f>
        <v>5290</v>
      </c>
      <c r="M7" s="59">
        <f>SUM(K7:L7)</f>
        <v>12255</v>
      </c>
    </row>
    <row r="8" spans="1:13" s="1" customFormat="1" ht="18" customHeight="1">
      <c r="A8" s="118" t="s">
        <v>3</v>
      </c>
      <c r="B8" s="58">
        <v>14</v>
      </c>
      <c r="C8" s="58">
        <v>7</v>
      </c>
      <c r="D8" s="58">
        <v>21</v>
      </c>
      <c r="E8" s="58">
        <v>0</v>
      </c>
      <c r="F8" s="58">
        <v>2</v>
      </c>
      <c r="G8" s="58">
        <v>2</v>
      </c>
      <c r="H8" s="58">
        <v>35</v>
      </c>
      <c r="I8" s="58">
        <v>20</v>
      </c>
      <c r="J8" s="59">
        <v>55</v>
      </c>
      <c r="K8" s="58">
        <f aca="true" t="shared" si="0" ref="K8:L26">B8+E8+H8</f>
        <v>49</v>
      </c>
      <c r="L8" s="58">
        <f t="shared" si="0"/>
        <v>29</v>
      </c>
      <c r="M8" s="59">
        <f aca="true" t="shared" si="1" ref="M8:M26">SUM(K8:L8)</f>
        <v>78</v>
      </c>
    </row>
    <row r="9" spans="1:13" s="1" customFormat="1" ht="18" customHeight="1">
      <c r="A9" s="118" t="s">
        <v>4</v>
      </c>
      <c r="B9" s="58">
        <v>30</v>
      </c>
      <c r="C9" s="58">
        <v>92</v>
      </c>
      <c r="D9" s="58">
        <v>122</v>
      </c>
      <c r="E9" s="58">
        <v>5</v>
      </c>
      <c r="F9" s="58">
        <v>17</v>
      </c>
      <c r="G9" s="58">
        <v>22</v>
      </c>
      <c r="H9" s="58">
        <v>11</v>
      </c>
      <c r="I9" s="58">
        <v>33</v>
      </c>
      <c r="J9" s="59">
        <v>44</v>
      </c>
      <c r="K9" s="58">
        <f t="shared" si="0"/>
        <v>46</v>
      </c>
      <c r="L9" s="58">
        <f t="shared" si="0"/>
        <v>142</v>
      </c>
      <c r="M9" s="59">
        <f t="shared" si="1"/>
        <v>188</v>
      </c>
    </row>
    <row r="10" spans="1:13" s="1" customFormat="1" ht="18" customHeight="1">
      <c r="A10" s="118" t="s">
        <v>5</v>
      </c>
      <c r="B10" s="58">
        <v>143</v>
      </c>
      <c r="C10" s="58">
        <v>457</v>
      </c>
      <c r="D10" s="58">
        <v>600</v>
      </c>
      <c r="E10" s="58">
        <v>13</v>
      </c>
      <c r="F10" s="58">
        <v>38</v>
      </c>
      <c r="G10" s="58">
        <v>51</v>
      </c>
      <c r="H10" s="58">
        <v>87</v>
      </c>
      <c r="I10" s="58">
        <v>277</v>
      </c>
      <c r="J10" s="59">
        <v>364</v>
      </c>
      <c r="K10" s="58">
        <f t="shared" si="0"/>
        <v>243</v>
      </c>
      <c r="L10" s="58">
        <f t="shared" si="0"/>
        <v>772</v>
      </c>
      <c r="M10" s="59">
        <f t="shared" si="1"/>
        <v>1015</v>
      </c>
    </row>
    <row r="11" spans="1:13" s="1" customFormat="1" ht="18" customHeight="1">
      <c r="A11" s="118" t="s">
        <v>6</v>
      </c>
      <c r="B11" s="58">
        <v>8</v>
      </c>
      <c r="C11" s="58">
        <v>19</v>
      </c>
      <c r="D11" s="58">
        <v>27</v>
      </c>
      <c r="E11" s="58">
        <v>0</v>
      </c>
      <c r="F11" s="58">
        <v>1</v>
      </c>
      <c r="G11" s="58">
        <v>1</v>
      </c>
      <c r="H11" s="58">
        <v>1</v>
      </c>
      <c r="I11" s="58">
        <v>4</v>
      </c>
      <c r="J11" s="59">
        <v>5</v>
      </c>
      <c r="K11" s="58">
        <f t="shared" si="0"/>
        <v>9</v>
      </c>
      <c r="L11" s="58">
        <f t="shared" si="0"/>
        <v>24</v>
      </c>
      <c r="M11" s="59">
        <f t="shared" si="1"/>
        <v>33</v>
      </c>
    </row>
    <row r="12" spans="1:13" s="1" customFormat="1" ht="18" customHeight="1">
      <c r="A12" s="118" t="s">
        <v>7</v>
      </c>
      <c r="B12" s="58">
        <v>37</v>
      </c>
      <c r="C12" s="58">
        <v>55</v>
      </c>
      <c r="D12" s="58">
        <v>92</v>
      </c>
      <c r="E12" s="58">
        <v>3</v>
      </c>
      <c r="F12" s="58">
        <v>3</v>
      </c>
      <c r="G12" s="58">
        <v>6</v>
      </c>
      <c r="H12" s="58">
        <v>20</v>
      </c>
      <c r="I12" s="58">
        <v>11</v>
      </c>
      <c r="J12" s="59">
        <v>31</v>
      </c>
      <c r="K12" s="58">
        <f t="shared" si="0"/>
        <v>60</v>
      </c>
      <c r="L12" s="58">
        <f t="shared" si="0"/>
        <v>69</v>
      </c>
      <c r="M12" s="59">
        <f t="shared" si="1"/>
        <v>129</v>
      </c>
    </row>
    <row r="13" spans="1:13" s="1" customFormat="1" ht="18" customHeight="1">
      <c r="A13" s="118" t="s">
        <v>8</v>
      </c>
      <c r="B13" s="58">
        <v>35</v>
      </c>
      <c r="C13" s="58">
        <v>216</v>
      </c>
      <c r="D13" s="58">
        <v>251</v>
      </c>
      <c r="E13" s="58">
        <v>5</v>
      </c>
      <c r="F13" s="58">
        <v>29</v>
      </c>
      <c r="G13" s="58">
        <v>34</v>
      </c>
      <c r="H13" s="58">
        <v>56</v>
      </c>
      <c r="I13" s="58">
        <v>227</v>
      </c>
      <c r="J13" s="59">
        <v>283</v>
      </c>
      <c r="K13" s="58">
        <f t="shared" si="0"/>
        <v>96</v>
      </c>
      <c r="L13" s="58">
        <f t="shared" si="0"/>
        <v>472</v>
      </c>
      <c r="M13" s="59">
        <f t="shared" si="1"/>
        <v>568</v>
      </c>
    </row>
    <row r="14" spans="1:13" s="1" customFormat="1" ht="18" customHeight="1">
      <c r="A14" s="118" t="s">
        <v>9</v>
      </c>
      <c r="B14" s="58">
        <v>31</v>
      </c>
      <c r="C14" s="58">
        <v>104</v>
      </c>
      <c r="D14" s="58">
        <v>135</v>
      </c>
      <c r="E14" s="58">
        <v>1</v>
      </c>
      <c r="F14" s="58">
        <v>0</v>
      </c>
      <c r="G14" s="58">
        <v>1</v>
      </c>
      <c r="H14" s="58">
        <v>4</v>
      </c>
      <c r="I14" s="58">
        <v>10</v>
      </c>
      <c r="J14" s="59">
        <v>14</v>
      </c>
      <c r="K14" s="58">
        <f t="shared" si="0"/>
        <v>36</v>
      </c>
      <c r="L14" s="58">
        <f t="shared" si="0"/>
        <v>114</v>
      </c>
      <c r="M14" s="59">
        <f t="shared" si="1"/>
        <v>150</v>
      </c>
    </row>
    <row r="15" spans="1:13" s="1" customFormat="1" ht="18" customHeight="1">
      <c r="A15" s="118" t="s">
        <v>10</v>
      </c>
      <c r="B15" s="58">
        <v>4251</v>
      </c>
      <c r="C15" s="58">
        <v>14390</v>
      </c>
      <c r="D15" s="58">
        <v>18641</v>
      </c>
      <c r="E15" s="58">
        <v>439</v>
      </c>
      <c r="F15" s="58">
        <v>1318</v>
      </c>
      <c r="G15" s="58">
        <v>1757</v>
      </c>
      <c r="H15" s="58">
        <v>262</v>
      </c>
      <c r="I15" s="58">
        <v>538</v>
      </c>
      <c r="J15" s="59">
        <v>800</v>
      </c>
      <c r="K15" s="58">
        <f t="shared" si="0"/>
        <v>4952</v>
      </c>
      <c r="L15" s="58">
        <f t="shared" si="0"/>
        <v>16246</v>
      </c>
      <c r="M15" s="59">
        <f t="shared" si="1"/>
        <v>21198</v>
      </c>
    </row>
    <row r="16" spans="1:13" s="1" customFormat="1" ht="18" customHeight="1">
      <c r="A16" s="118" t="s">
        <v>11</v>
      </c>
      <c r="B16" s="58">
        <v>1320</v>
      </c>
      <c r="C16" s="58">
        <v>1860</v>
      </c>
      <c r="D16" s="58">
        <v>3180</v>
      </c>
      <c r="E16" s="58">
        <v>127</v>
      </c>
      <c r="F16" s="58">
        <v>191</v>
      </c>
      <c r="G16" s="58">
        <v>318</v>
      </c>
      <c r="H16" s="58">
        <v>145</v>
      </c>
      <c r="I16" s="58">
        <v>200</v>
      </c>
      <c r="J16" s="59">
        <v>345</v>
      </c>
      <c r="K16" s="58">
        <f t="shared" si="0"/>
        <v>1592</v>
      </c>
      <c r="L16" s="58">
        <f t="shared" si="0"/>
        <v>2251</v>
      </c>
      <c r="M16" s="59">
        <f t="shared" si="1"/>
        <v>3843</v>
      </c>
    </row>
    <row r="17" spans="1:13" s="1" customFormat="1" ht="18" customHeight="1">
      <c r="A17" s="118" t="s">
        <v>12</v>
      </c>
      <c r="B17" s="58">
        <v>26</v>
      </c>
      <c r="C17" s="58">
        <v>54</v>
      </c>
      <c r="D17" s="58">
        <v>80</v>
      </c>
      <c r="E17" s="58">
        <v>1</v>
      </c>
      <c r="F17" s="58">
        <v>0</v>
      </c>
      <c r="G17" s="58">
        <v>1</v>
      </c>
      <c r="H17" s="58">
        <v>14</v>
      </c>
      <c r="I17" s="58">
        <v>1</v>
      </c>
      <c r="J17" s="59">
        <v>15</v>
      </c>
      <c r="K17" s="58">
        <f t="shared" si="0"/>
        <v>41</v>
      </c>
      <c r="L17" s="58">
        <f t="shared" si="0"/>
        <v>55</v>
      </c>
      <c r="M17" s="59">
        <f t="shared" si="1"/>
        <v>96</v>
      </c>
    </row>
    <row r="18" spans="1:13" s="1" customFormat="1" ht="18" customHeight="1">
      <c r="A18" s="118" t="s">
        <v>13</v>
      </c>
      <c r="B18" s="58">
        <v>697</v>
      </c>
      <c r="C18" s="58">
        <v>1777</v>
      </c>
      <c r="D18" s="58">
        <v>2474</v>
      </c>
      <c r="E18" s="58">
        <v>84</v>
      </c>
      <c r="F18" s="58">
        <v>193</v>
      </c>
      <c r="G18" s="58">
        <v>277</v>
      </c>
      <c r="H18" s="58">
        <v>150</v>
      </c>
      <c r="I18" s="58">
        <v>227</v>
      </c>
      <c r="J18" s="59">
        <v>377</v>
      </c>
      <c r="K18" s="58">
        <f t="shared" si="0"/>
        <v>931</v>
      </c>
      <c r="L18" s="58">
        <f t="shared" si="0"/>
        <v>2197</v>
      </c>
      <c r="M18" s="59">
        <f t="shared" si="1"/>
        <v>3128</v>
      </c>
    </row>
    <row r="19" spans="1:13" s="1" customFormat="1" ht="18" customHeight="1">
      <c r="A19" s="118" t="s">
        <v>14</v>
      </c>
      <c r="B19" s="58">
        <v>16</v>
      </c>
      <c r="C19" s="58">
        <v>5</v>
      </c>
      <c r="D19" s="58">
        <v>21</v>
      </c>
      <c r="E19" s="58">
        <v>1</v>
      </c>
      <c r="F19" s="58">
        <v>1</v>
      </c>
      <c r="G19" s="58">
        <v>2</v>
      </c>
      <c r="H19" s="58">
        <v>23</v>
      </c>
      <c r="I19" s="58">
        <v>15</v>
      </c>
      <c r="J19" s="59">
        <v>38</v>
      </c>
      <c r="K19" s="58">
        <f t="shared" si="0"/>
        <v>40</v>
      </c>
      <c r="L19" s="58">
        <f t="shared" si="0"/>
        <v>21</v>
      </c>
      <c r="M19" s="59">
        <f t="shared" si="1"/>
        <v>61</v>
      </c>
    </row>
    <row r="20" spans="1:13" s="1" customFormat="1" ht="18" customHeight="1">
      <c r="A20" s="118" t="s">
        <v>15</v>
      </c>
      <c r="B20" s="58">
        <v>35</v>
      </c>
      <c r="C20" s="58">
        <v>9</v>
      </c>
      <c r="D20" s="58">
        <v>44</v>
      </c>
      <c r="E20" s="58">
        <v>1</v>
      </c>
      <c r="F20" s="58">
        <v>1</v>
      </c>
      <c r="G20" s="58">
        <v>2</v>
      </c>
      <c r="H20" s="58">
        <v>33</v>
      </c>
      <c r="I20" s="58">
        <v>33</v>
      </c>
      <c r="J20" s="59">
        <v>66</v>
      </c>
      <c r="K20" s="58">
        <f t="shared" si="0"/>
        <v>69</v>
      </c>
      <c r="L20" s="58">
        <f t="shared" si="0"/>
        <v>43</v>
      </c>
      <c r="M20" s="59">
        <f t="shared" si="1"/>
        <v>112</v>
      </c>
    </row>
    <row r="21" spans="1:13" s="1" customFormat="1" ht="18" customHeight="1">
      <c r="A21" s="118" t="s">
        <v>16</v>
      </c>
      <c r="B21" s="58">
        <v>3676</v>
      </c>
      <c r="C21" s="58">
        <v>5207</v>
      </c>
      <c r="D21" s="58">
        <v>8883</v>
      </c>
      <c r="E21" s="58">
        <v>313</v>
      </c>
      <c r="F21" s="58">
        <v>453</v>
      </c>
      <c r="G21" s="58">
        <v>766</v>
      </c>
      <c r="H21" s="58">
        <v>149</v>
      </c>
      <c r="I21" s="58">
        <v>307</v>
      </c>
      <c r="J21" s="59">
        <v>456</v>
      </c>
      <c r="K21" s="58">
        <f t="shared" si="0"/>
        <v>4138</v>
      </c>
      <c r="L21" s="58">
        <f t="shared" si="0"/>
        <v>5967</v>
      </c>
      <c r="M21" s="59">
        <f t="shared" si="1"/>
        <v>10105</v>
      </c>
    </row>
    <row r="22" spans="1:13" s="1" customFormat="1" ht="18" customHeight="1">
      <c r="A22" s="118" t="s">
        <v>17</v>
      </c>
      <c r="B22" s="58">
        <v>56</v>
      </c>
      <c r="C22" s="58">
        <v>14</v>
      </c>
      <c r="D22" s="58">
        <v>70</v>
      </c>
      <c r="E22" s="58">
        <v>1</v>
      </c>
      <c r="F22" s="58">
        <v>1</v>
      </c>
      <c r="G22" s="58">
        <v>2</v>
      </c>
      <c r="H22" s="58">
        <v>3</v>
      </c>
      <c r="I22" s="58">
        <v>4</v>
      </c>
      <c r="J22" s="59">
        <v>7</v>
      </c>
      <c r="K22" s="58">
        <f t="shared" si="0"/>
        <v>60</v>
      </c>
      <c r="L22" s="58">
        <f t="shared" si="0"/>
        <v>19</v>
      </c>
      <c r="M22" s="59">
        <f t="shared" si="1"/>
        <v>79</v>
      </c>
    </row>
    <row r="23" spans="1:13" s="1" customFormat="1" ht="18" customHeight="1">
      <c r="A23" s="118" t="s">
        <v>18</v>
      </c>
      <c r="B23" s="58">
        <v>1894</v>
      </c>
      <c r="C23" s="58">
        <v>4562</v>
      </c>
      <c r="D23" s="58">
        <v>6456</v>
      </c>
      <c r="E23" s="58">
        <v>97</v>
      </c>
      <c r="F23" s="58">
        <v>261</v>
      </c>
      <c r="G23" s="58">
        <v>358</v>
      </c>
      <c r="H23" s="58">
        <v>110</v>
      </c>
      <c r="I23" s="58">
        <v>220</v>
      </c>
      <c r="J23" s="59">
        <v>330</v>
      </c>
      <c r="K23" s="58">
        <f t="shared" si="0"/>
        <v>2101</v>
      </c>
      <c r="L23" s="58">
        <f t="shared" si="0"/>
        <v>5043</v>
      </c>
      <c r="M23" s="59">
        <f t="shared" si="1"/>
        <v>7144</v>
      </c>
    </row>
    <row r="24" spans="1:13" s="1" customFormat="1" ht="18" customHeight="1">
      <c r="A24" s="118" t="s">
        <v>19</v>
      </c>
      <c r="B24" s="58">
        <v>212</v>
      </c>
      <c r="C24" s="58">
        <v>95</v>
      </c>
      <c r="D24" s="58">
        <v>307</v>
      </c>
      <c r="E24" s="58">
        <v>15</v>
      </c>
      <c r="F24" s="58">
        <v>7</v>
      </c>
      <c r="G24" s="58">
        <v>22</v>
      </c>
      <c r="H24" s="58">
        <v>31</v>
      </c>
      <c r="I24" s="58">
        <v>12</v>
      </c>
      <c r="J24" s="59">
        <v>43</v>
      </c>
      <c r="K24" s="58">
        <f t="shared" si="0"/>
        <v>258</v>
      </c>
      <c r="L24" s="58">
        <f t="shared" si="0"/>
        <v>114</v>
      </c>
      <c r="M24" s="59">
        <f t="shared" si="1"/>
        <v>372</v>
      </c>
    </row>
    <row r="25" spans="1:13" s="1" customFormat="1" ht="18" customHeight="1" thickBot="1">
      <c r="A25" s="168" t="s">
        <v>20</v>
      </c>
      <c r="B25" s="169">
        <v>184</v>
      </c>
      <c r="C25" s="169">
        <v>100</v>
      </c>
      <c r="D25" s="169">
        <v>284</v>
      </c>
      <c r="E25" s="169">
        <v>19</v>
      </c>
      <c r="F25" s="169">
        <v>4</v>
      </c>
      <c r="G25" s="169">
        <v>23</v>
      </c>
      <c r="H25" s="169">
        <v>175</v>
      </c>
      <c r="I25" s="169">
        <v>94</v>
      </c>
      <c r="J25" s="170">
        <v>269</v>
      </c>
      <c r="K25" s="58">
        <f t="shared" si="0"/>
        <v>378</v>
      </c>
      <c r="L25" s="58">
        <f t="shared" si="0"/>
        <v>198</v>
      </c>
      <c r="M25" s="59">
        <f t="shared" si="1"/>
        <v>576</v>
      </c>
    </row>
    <row r="26" spans="1:13" s="1" customFormat="1" ht="18" customHeight="1" thickBot="1">
      <c r="A26" s="119" t="s">
        <v>0</v>
      </c>
      <c r="B26" s="171">
        <v>17131</v>
      </c>
      <c r="C26" s="171">
        <v>32296</v>
      </c>
      <c r="D26" s="171">
        <v>49427</v>
      </c>
      <c r="E26" s="171">
        <v>1457</v>
      </c>
      <c r="F26" s="171">
        <v>2971</v>
      </c>
      <c r="G26" s="171">
        <v>4428</v>
      </c>
      <c r="H26" s="171">
        <v>3476</v>
      </c>
      <c r="I26" s="171">
        <v>3799</v>
      </c>
      <c r="J26" s="103">
        <v>7275</v>
      </c>
      <c r="K26" s="171">
        <f t="shared" si="0"/>
        <v>22064</v>
      </c>
      <c r="L26" s="171">
        <f t="shared" si="0"/>
        <v>39066</v>
      </c>
      <c r="M26" s="103">
        <f t="shared" si="1"/>
        <v>61130</v>
      </c>
    </row>
    <row r="27" s="1" customFormat="1" ht="12">
      <c r="A27" s="21" t="s">
        <v>120</v>
      </c>
    </row>
  </sheetData>
  <sheetProtection/>
  <mergeCells count="7">
    <mergeCell ref="A1:M1"/>
    <mergeCell ref="A2:M2"/>
    <mergeCell ref="A4:A6"/>
    <mergeCell ref="B4:D5"/>
    <mergeCell ref="E4:G5"/>
    <mergeCell ref="H4:J5"/>
    <mergeCell ref="K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&amp;RFonte: Tab.1Cbis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" sqref="B3:N25"/>
    </sheetView>
  </sheetViews>
  <sheetFormatPr defaultColWidth="9.140625" defaultRowHeight="12.75"/>
  <cols>
    <col min="2" max="2" width="31.7109375" style="0" customWidth="1"/>
    <col min="3" max="8" width="7.28125" style="0" customWidth="1"/>
    <col min="9" max="9" width="8.8515625" style="0" customWidth="1"/>
    <col min="10" max="10" width="7.28125" style="0" customWidth="1"/>
    <col min="11" max="11" width="8.7109375" style="0" customWidth="1"/>
    <col min="12" max="14" width="7.28125" style="0" customWidth="1"/>
  </cols>
  <sheetData>
    <row r="1" spans="1:14" ht="15.75">
      <c r="A1" s="172"/>
      <c r="B1" s="461" t="s">
        <v>121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1" ht="16.5" thickBot="1">
      <c r="A2" s="172"/>
      <c r="B2" s="174"/>
      <c r="C2" s="1"/>
      <c r="D2" s="1"/>
      <c r="E2" s="1"/>
      <c r="F2" s="1"/>
      <c r="G2" s="1"/>
      <c r="H2" s="1"/>
      <c r="I2" s="1"/>
      <c r="J2" s="1"/>
      <c r="K2" s="1"/>
    </row>
    <row r="3" spans="1:14" ht="15.75">
      <c r="A3" s="172"/>
      <c r="B3" s="462" t="s">
        <v>21</v>
      </c>
      <c r="C3" s="421" t="s">
        <v>84</v>
      </c>
      <c r="D3" s="421"/>
      <c r="E3" s="404"/>
      <c r="F3" s="421" t="s">
        <v>85</v>
      </c>
      <c r="G3" s="421"/>
      <c r="H3" s="404"/>
      <c r="I3" s="421" t="s">
        <v>119</v>
      </c>
      <c r="J3" s="421"/>
      <c r="K3" s="404"/>
      <c r="L3" s="420" t="s">
        <v>0</v>
      </c>
      <c r="M3" s="421"/>
      <c r="N3" s="404"/>
    </row>
    <row r="4" spans="1:14" ht="12.75" customHeight="1" thickBot="1">
      <c r="A4" s="1"/>
      <c r="B4" s="463"/>
      <c r="C4" s="384"/>
      <c r="D4" s="384"/>
      <c r="E4" s="395"/>
      <c r="F4" s="384"/>
      <c r="G4" s="384"/>
      <c r="H4" s="395"/>
      <c r="I4" s="384"/>
      <c r="J4" s="384"/>
      <c r="K4" s="395"/>
      <c r="L4" s="383"/>
      <c r="M4" s="384"/>
      <c r="N4" s="395"/>
    </row>
    <row r="5" spans="1:14" ht="13.5" thickBot="1">
      <c r="A5" s="1"/>
      <c r="B5" s="464"/>
      <c r="C5" s="104" t="s">
        <v>32</v>
      </c>
      <c r="D5" s="104" t="s">
        <v>33</v>
      </c>
      <c r="E5" s="105" t="s">
        <v>34</v>
      </c>
      <c r="F5" s="104" t="s">
        <v>32</v>
      </c>
      <c r="G5" s="104" t="s">
        <v>33</v>
      </c>
      <c r="H5" s="105" t="s">
        <v>34</v>
      </c>
      <c r="I5" s="104" t="s">
        <v>32</v>
      </c>
      <c r="J5" s="104" t="s">
        <v>33</v>
      </c>
      <c r="K5" s="105" t="s">
        <v>34</v>
      </c>
      <c r="L5" s="104" t="s">
        <v>32</v>
      </c>
      <c r="M5" s="104" t="s">
        <v>33</v>
      </c>
      <c r="N5" s="105" t="s">
        <v>34</v>
      </c>
    </row>
    <row r="6" spans="1:14" ht="12.75">
      <c r="A6" s="1"/>
      <c r="B6" s="175" t="s">
        <v>1</v>
      </c>
      <c r="C6" s="11">
        <v>2928</v>
      </c>
      <c r="D6" s="11">
        <v>1969</v>
      </c>
      <c r="E6" s="11">
        <v>4897</v>
      </c>
      <c r="F6" s="11">
        <v>60</v>
      </c>
      <c r="G6" s="11">
        <v>77</v>
      </c>
      <c r="H6" s="11">
        <v>137</v>
      </c>
      <c r="I6" s="11">
        <v>13916</v>
      </c>
      <c r="J6" s="11">
        <v>5263</v>
      </c>
      <c r="K6" s="14">
        <v>19179</v>
      </c>
      <c r="L6" s="176">
        <f>C6+F6+I6</f>
        <v>16904</v>
      </c>
      <c r="M6" s="176">
        <f>D6+G6+J6</f>
        <v>7309</v>
      </c>
      <c r="N6" s="177">
        <f>SUM(L6:M6)</f>
        <v>24213</v>
      </c>
    </row>
    <row r="7" spans="1:14" ht="12.75">
      <c r="A7" s="1"/>
      <c r="B7" s="175" t="s">
        <v>3</v>
      </c>
      <c r="C7" s="11">
        <v>10</v>
      </c>
      <c r="D7" s="11">
        <v>51</v>
      </c>
      <c r="E7" s="11">
        <v>61</v>
      </c>
      <c r="F7" s="11">
        <v>0</v>
      </c>
      <c r="G7" s="11">
        <v>6</v>
      </c>
      <c r="H7" s="11">
        <v>6</v>
      </c>
      <c r="I7" s="11">
        <v>168</v>
      </c>
      <c r="J7" s="11">
        <v>117</v>
      </c>
      <c r="K7" s="14">
        <v>285</v>
      </c>
      <c r="L7" s="176">
        <f aca="true" t="shared" si="0" ref="L7:M25">C7+F7+I7</f>
        <v>178</v>
      </c>
      <c r="M7" s="176">
        <f t="shared" si="0"/>
        <v>174</v>
      </c>
      <c r="N7" s="177">
        <f aca="true" t="shared" si="1" ref="N7:N25">SUM(L7:M7)</f>
        <v>352</v>
      </c>
    </row>
    <row r="8" spans="1:14" ht="12.75">
      <c r="A8" s="1"/>
      <c r="B8" s="175" t="s">
        <v>4</v>
      </c>
      <c r="C8" s="11">
        <v>22</v>
      </c>
      <c r="D8" s="11">
        <v>51</v>
      </c>
      <c r="E8" s="11">
        <v>73</v>
      </c>
      <c r="F8" s="11">
        <v>0</v>
      </c>
      <c r="G8" s="11">
        <v>4</v>
      </c>
      <c r="H8" s="11">
        <v>4</v>
      </c>
      <c r="I8" s="11">
        <v>22</v>
      </c>
      <c r="J8" s="11">
        <v>67</v>
      </c>
      <c r="K8" s="14">
        <v>89</v>
      </c>
      <c r="L8" s="176">
        <f t="shared" si="0"/>
        <v>44</v>
      </c>
      <c r="M8" s="176">
        <f t="shared" si="0"/>
        <v>122</v>
      </c>
      <c r="N8" s="177">
        <f t="shared" si="1"/>
        <v>166</v>
      </c>
    </row>
    <row r="9" spans="1:14" ht="12.75">
      <c r="A9" s="1"/>
      <c r="B9" s="175" t="s">
        <v>5</v>
      </c>
      <c r="C9" s="11">
        <v>95</v>
      </c>
      <c r="D9" s="11">
        <v>387</v>
      </c>
      <c r="E9" s="11">
        <v>482</v>
      </c>
      <c r="F9" s="11">
        <v>6</v>
      </c>
      <c r="G9" s="11">
        <v>20</v>
      </c>
      <c r="H9" s="11">
        <v>26</v>
      </c>
      <c r="I9" s="11">
        <v>89</v>
      </c>
      <c r="J9" s="11">
        <v>234</v>
      </c>
      <c r="K9" s="14">
        <v>323</v>
      </c>
      <c r="L9" s="176">
        <f t="shared" si="0"/>
        <v>190</v>
      </c>
      <c r="M9" s="176">
        <f t="shared" si="0"/>
        <v>641</v>
      </c>
      <c r="N9" s="177">
        <f t="shared" si="1"/>
        <v>831</v>
      </c>
    </row>
    <row r="10" spans="1:14" ht="12.75">
      <c r="A10" s="1"/>
      <c r="B10" s="175" t="s">
        <v>6</v>
      </c>
      <c r="C10" s="11">
        <v>6</v>
      </c>
      <c r="D10" s="11">
        <v>1</v>
      </c>
      <c r="E10" s="11">
        <v>7</v>
      </c>
      <c r="F10" s="11">
        <v>1</v>
      </c>
      <c r="G10" s="11">
        <v>0</v>
      </c>
      <c r="H10" s="11">
        <v>1</v>
      </c>
      <c r="I10" s="11">
        <v>3</v>
      </c>
      <c r="J10" s="11">
        <v>4</v>
      </c>
      <c r="K10" s="14">
        <v>7</v>
      </c>
      <c r="L10" s="176">
        <f t="shared" si="0"/>
        <v>10</v>
      </c>
      <c r="M10" s="176">
        <f t="shared" si="0"/>
        <v>5</v>
      </c>
      <c r="N10" s="177">
        <f t="shared" si="1"/>
        <v>15</v>
      </c>
    </row>
    <row r="11" spans="1:14" ht="12.75">
      <c r="A11" s="1"/>
      <c r="B11" s="175" t="s">
        <v>7</v>
      </c>
      <c r="C11" s="11">
        <v>8</v>
      </c>
      <c r="D11" s="11">
        <v>15</v>
      </c>
      <c r="E11" s="11">
        <v>23</v>
      </c>
      <c r="F11" s="11">
        <v>0</v>
      </c>
      <c r="G11" s="11">
        <v>0</v>
      </c>
      <c r="H11" s="11">
        <v>0</v>
      </c>
      <c r="I11" s="11">
        <v>45</v>
      </c>
      <c r="J11" s="11">
        <v>16</v>
      </c>
      <c r="K11" s="14">
        <v>61</v>
      </c>
      <c r="L11" s="176">
        <f t="shared" si="0"/>
        <v>53</v>
      </c>
      <c r="M11" s="176">
        <f t="shared" si="0"/>
        <v>31</v>
      </c>
      <c r="N11" s="177">
        <f t="shared" si="1"/>
        <v>84</v>
      </c>
    </row>
    <row r="12" spans="1:14" ht="12.75">
      <c r="A12" s="1"/>
      <c r="B12" s="175" t="s">
        <v>8</v>
      </c>
      <c r="C12" s="11">
        <v>22</v>
      </c>
      <c r="D12" s="11">
        <v>192</v>
      </c>
      <c r="E12" s="11">
        <v>214</v>
      </c>
      <c r="F12" s="11">
        <v>2</v>
      </c>
      <c r="G12" s="11">
        <v>7</v>
      </c>
      <c r="H12" s="11">
        <v>9</v>
      </c>
      <c r="I12" s="11">
        <v>97</v>
      </c>
      <c r="J12" s="11">
        <v>405</v>
      </c>
      <c r="K12" s="14">
        <v>502</v>
      </c>
      <c r="L12" s="176">
        <f t="shared" si="0"/>
        <v>121</v>
      </c>
      <c r="M12" s="176">
        <f t="shared" si="0"/>
        <v>604</v>
      </c>
      <c r="N12" s="177">
        <f t="shared" si="1"/>
        <v>725</v>
      </c>
    </row>
    <row r="13" spans="1:14" ht="12.75">
      <c r="A13" s="1"/>
      <c r="B13" s="175" t="s">
        <v>9</v>
      </c>
      <c r="C13" s="11">
        <v>99</v>
      </c>
      <c r="D13" s="11">
        <v>207</v>
      </c>
      <c r="E13" s="11">
        <v>306</v>
      </c>
      <c r="F13" s="11">
        <v>1</v>
      </c>
      <c r="G13" s="11">
        <v>2</v>
      </c>
      <c r="H13" s="11">
        <v>3</v>
      </c>
      <c r="I13" s="11">
        <v>58</v>
      </c>
      <c r="J13" s="11">
        <v>23</v>
      </c>
      <c r="K13" s="14">
        <v>81</v>
      </c>
      <c r="L13" s="176">
        <f t="shared" si="0"/>
        <v>158</v>
      </c>
      <c r="M13" s="176">
        <f t="shared" si="0"/>
        <v>232</v>
      </c>
      <c r="N13" s="177">
        <f t="shared" si="1"/>
        <v>390</v>
      </c>
    </row>
    <row r="14" spans="1:14" ht="12.75">
      <c r="A14" s="1"/>
      <c r="B14" s="175" t="s">
        <v>10</v>
      </c>
      <c r="C14" s="11">
        <v>5099</v>
      </c>
      <c r="D14" s="11">
        <v>16255</v>
      </c>
      <c r="E14" s="11">
        <v>21354</v>
      </c>
      <c r="F14" s="11">
        <v>595</v>
      </c>
      <c r="G14" s="11">
        <v>1365</v>
      </c>
      <c r="H14" s="11">
        <v>1960</v>
      </c>
      <c r="I14" s="11">
        <v>837</v>
      </c>
      <c r="J14" s="11">
        <v>1913</v>
      </c>
      <c r="K14" s="14">
        <v>2750</v>
      </c>
      <c r="L14" s="176">
        <f t="shared" si="0"/>
        <v>6531</v>
      </c>
      <c r="M14" s="176">
        <f t="shared" si="0"/>
        <v>19533</v>
      </c>
      <c r="N14" s="177">
        <f t="shared" si="1"/>
        <v>26064</v>
      </c>
    </row>
    <row r="15" spans="1:14" ht="12.75">
      <c r="A15" s="1"/>
      <c r="B15" s="175" t="s">
        <v>11</v>
      </c>
      <c r="C15" s="11">
        <v>1136</v>
      </c>
      <c r="D15" s="11">
        <v>1558</v>
      </c>
      <c r="E15" s="11">
        <v>2694</v>
      </c>
      <c r="F15" s="11">
        <v>73</v>
      </c>
      <c r="G15" s="11">
        <v>100</v>
      </c>
      <c r="H15" s="11">
        <v>173</v>
      </c>
      <c r="I15" s="11">
        <v>423</v>
      </c>
      <c r="J15" s="11">
        <v>349</v>
      </c>
      <c r="K15" s="14">
        <v>772</v>
      </c>
      <c r="L15" s="176">
        <f t="shared" si="0"/>
        <v>1632</v>
      </c>
      <c r="M15" s="176">
        <f t="shared" si="0"/>
        <v>2007</v>
      </c>
      <c r="N15" s="177">
        <f t="shared" si="1"/>
        <v>3639</v>
      </c>
    </row>
    <row r="16" spans="1:14" ht="12.75">
      <c r="A16" s="1"/>
      <c r="B16" s="175" t="s">
        <v>12</v>
      </c>
      <c r="C16" s="11">
        <v>109</v>
      </c>
      <c r="D16" s="11">
        <v>239</v>
      </c>
      <c r="E16" s="11">
        <v>348</v>
      </c>
      <c r="F16" s="11">
        <v>8</v>
      </c>
      <c r="G16" s="11">
        <v>14</v>
      </c>
      <c r="H16" s="11">
        <v>22</v>
      </c>
      <c r="I16" s="11">
        <v>18</v>
      </c>
      <c r="J16" s="11">
        <v>4</v>
      </c>
      <c r="K16" s="14">
        <v>22</v>
      </c>
      <c r="L16" s="176">
        <f t="shared" si="0"/>
        <v>135</v>
      </c>
      <c r="M16" s="176">
        <f t="shared" si="0"/>
        <v>257</v>
      </c>
      <c r="N16" s="177">
        <f t="shared" si="1"/>
        <v>392</v>
      </c>
    </row>
    <row r="17" spans="1:14" ht="12.75">
      <c r="A17" s="1"/>
      <c r="B17" s="175" t="s">
        <v>13</v>
      </c>
      <c r="C17" s="11">
        <v>1580</v>
      </c>
      <c r="D17" s="11">
        <v>3327</v>
      </c>
      <c r="E17" s="11">
        <v>4907</v>
      </c>
      <c r="F17" s="11">
        <v>127</v>
      </c>
      <c r="G17" s="11">
        <v>204</v>
      </c>
      <c r="H17" s="11">
        <v>331</v>
      </c>
      <c r="I17" s="11">
        <v>623</v>
      </c>
      <c r="J17" s="11">
        <v>861</v>
      </c>
      <c r="K17" s="14">
        <v>1484</v>
      </c>
      <c r="L17" s="176">
        <f t="shared" si="0"/>
        <v>2330</v>
      </c>
      <c r="M17" s="176">
        <f t="shared" si="0"/>
        <v>4392</v>
      </c>
      <c r="N17" s="177">
        <f t="shared" si="1"/>
        <v>6722</v>
      </c>
    </row>
    <row r="18" spans="1:14" ht="12.75">
      <c r="A18" s="1"/>
      <c r="B18" s="175" t="s">
        <v>14</v>
      </c>
      <c r="C18" s="11">
        <v>30</v>
      </c>
      <c r="D18" s="11">
        <v>21</v>
      </c>
      <c r="E18" s="11">
        <v>51</v>
      </c>
      <c r="F18" s="11">
        <v>0</v>
      </c>
      <c r="G18" s="11">
        <v>0</v>
      </c>
      <c r="H18" s="11">
        <v>0</v>
      </c>
      <c r="I18" s="11">
        <v>90</v>
      </c>
      <c r="J18" s="11">
        <v>27</v>
      </c>
      <c r="K18" s="14">
        <v>117</v>
      </c>
      <c r="L18" s="176">
        <f t="shared" si="0"/>
        <v>120</v>
      </c>
      <c r="M18" s="176">
        <f t="shared" si="0"/>
        <v>48</v>
      </c>
      <c r="N18" s="177">
        <f t="shared" si="1"/>
        <v>168</v>
      </c>
    </row>
    <row r="19" spans="1:14" ht="12.75">
      <c r="A19" s="1"/>
      <c r="B19" s="175" t="s">
        <v>15</v>
      </c>
      <c r="C19" s="11">
        <v>25</v>
      </c>
      <c r="D19" s="11">
        <v>7</v>
      </c>
      <c r="E19" s="11">
        <v>32</v>
      </c>
      <c r="F19" s="11">
        <v>2</v>
      </c>
      <c r="G19" s="11">
        <v>0</v>
      </c>
      <c r="H19" s="11">
        <v>2</v>
      </c>
      <c r="I19" s="11">
        <v>182</v>
      </c>
      <c r="J19" s="11">
        <v>48</v>
      </c>
      <c r="K19" s="14">
        <v>230</v>
      </c>
      <c r="L19" s="176">
        <f t="shared" si="0"/>
        <v>209</v>
      </c>
      <c r="M19" s="176">
        <f t="shared" si="0"/>
        <v>55</v>
      </c>
      <c r="N19" s="177">
        <f t="shared" si="1"/>
        <v>264</v>
      </c>
    </row>
    <row r="20" spans="1:14" ht="12.75">
      <c r="A20" s="1"/>
      <c r="B20" s="175" t="s">
        <v>16</v>
      </c>
      <c r="C20" s="11">
        <v>4063</v>
      </c>
      <c r="D20" s="11">
        <v>8562</v>
      </c>
      <c r="E20" s="11">
        <v>12625</v>
      </c>
      <c r="F20" s="11">
        <v>319</v>
      </c>
      <c r="G20" s="11">
        <v>606</v>
      </c>
      <c r="H20" s="11">
        <v>925</v>
      </c>
      <c r="I20" s="11">
        <v>365</v>
      </c>
      <c r="J20" s="11">
        <v>871</v>
      </c>
      <c r="K20" s="14">
        <v>1236</v>
      </c>
      <c r="L20" s="176">
        <f t="shared" si="0"/>
        <v>4747</v>
      </c>
      <c r="M20" s="176">
        <f t="shared" si="0"/>
        <v>10039</v>
      </c>
      <c r="N20" s="177">
        <f t="shared" si="1"/>
        <v>14786</v>
      </c>
    </row>
    <row r="21" spans="1:14" ht="12.75">
      <c r="A21" s="1"/>
      <c r="B21" s="175" t="s">
        <v>17</v>
      </c>
      <c r="C21" s="11">
        <v>7</v>
      </c>
      <c r="D21" s="11">
        <v>7</v>
      </c>
      <c r="E21" s="11">
        <v>14</v>
      </c>
      <c r="F21" s="11">
        <v>0</v>
      </c>
      <c r="G21" s="11">
        <v>0</v>
      </c>
      <c r="H21" s="11">
        <v>0</v>
      </c>
      <c r="I21" s="11">
        <v>5</v>
      </c>
      <c r="J21" s="11">
        <v>2</v>
      </c>
      <c r="K21" s="14">
        <v>7</v>
      </c>
      <c r="L21" s="176">
        <f t="shared" si="0"/>
        <v>12</v>
      </c>
      <c r="M21" s="176">
        <f t="shared" si="0"/>
        <v>9</v>
      </c>
      <c r="N21" s="177">
        <f t="shared" si="1"/>
        <v>21</v>
      </c>
    </row>
    <row r="22" spans="1:14" ht="12.75">
      <c r="A22" s="1"/>
      <c r="B22" s="175" t="s">
        <v>18</v>
      </c>
      <c r="C22" s="11">
        <v>1941</v>
      </c>
      <c r="D22" s="11">
        <v>5315</v>
      </c>
      <c r="E22" s="11">
        <v>7256</v>
      </c>
      <c r="F22" s="11">
        <v>116</v>
      </c>
      <c r="G22" s="11">
        <v>330</v>
      </c>
      <c r="H22" s="11">
        <v>446</v>
      </c>
      <c r="I22" s="11">
        <v>108</v>
      </c>
      <c r="J22" s="11">
        <v>152</v>
      </c>
      <c r="K22" s="14">
        <v>260</v>
      </c>
      <c r="L22" s="176">
        <f t="shared" si="0"/>
        <v>2165</v>
      </c>
      <c r="M22" s="176">
        <f t="shared" si="0"/>
        <v>5797</v>
      </c>
      <c r="N22" s="177">
        <f t="shared" si="1"/>
        <v>7962</v>
      </c>
    </row>
    <row r="23" spans="1:14" ht="12.75">
      <c r="A23" s="1"/>
      <c r="B23" s="175" t="s">
        <v>19</v>
      </c>
      <c r="C23" s="11">
        <v>179</v>
      </c>
      <c r="D23" s="11">
        <v>128</v>
      </c>
      <c r="E23" s="11">
        <v>307</v>
      </c>
      <c r="F23" s="11">
        <v>3</v>
      </c>
      <c r="G23" s="11">
        <v>2</v>
      </c>
      <c r="H23" s="11">
        <v>5</v>
      </c>
      <c r="I23" s="11">
        <v>82</v>
      </c>
      <c r="J23" s="11">
        <v>38</v>
      </c>
      <c r="K23" s="14">
        <v>120</v>
      </c>
      <c r="L23" s="176">
        <f t="shared" si="0"/>
        <v>264</v>
      </c>
      <c r="M23" s="176">
        <f t="shared" si="0"/>
        <v>168</v>
      </c>
      <c r="N23" s="177">
        <f t="shared" si="1"/>
        <v>432</v>
      </c>
    </row>
    <row r="24" spans="1:14" ht="13.5" thickBot="1">
      <c r="A24" s="1"/>
      <c r="B24" s="178" t="s">
        <v>20</v>
      </c>
      <c r="C24" s="42">
        <v>761</v>
      </c>
      <c r="D24" s="42">
        <v>815</v>
      </c>
      <c r="E24" s="42">
        <v>1576</v>
      </c>
      <c r="F24" s="42">
        <v>30</v>
      </c>
      <c r="G24" s="42">
        <v>74</v>
      </c>
      <c r="H24" s="42">
        <v>104</v>
      </c>
      <c r="I24" s="42">
        <v>173</v>
      </c>
      <c r="J24" s="42">
        <v>191</v>
      </c>
      <c r="K24" s="179">
        <v>364</v>
      </c>
      <c r="L24" s="176">
        <f t="shared" si="0"/>
        <v>964</v>
      </c>
      <c r="M24" s="176">
        <f t="shared" si="0"/>
        <v>1080</v>
      </c>
      <c r="N24" s="180">
        <f t="shared" si="1"/>
        <v>2044</v>
      </c>
    </row>
    <row r="25" spans="1:14" ht="13.5" thickBot="1">
      <c r="A25" s="1"/>
      <c r="B25" s="119" t="s">
        <v>0</v>
      </c>
      <c r="C25" s="8">
        <v>18120</v>
      </c>
      <c r="D25" s="8">
        <v>39107</v>
      </c>
      <c r="E25" s="8">
        <v>57227</v>
      </c>
      <c r="F25" s="8">
        <v>1343</v>
      </c>
      <c r="G25" s="8">
        <v>2811</v>
      </c>
      <c r="H25" s="8">
        <v>4154</v>
      </c>
      <c r="I25" s="8">
        <v>17304</v>
      </c>
      <c r="J25" s="8">
        <v>10585</v>
      </c>
      <c r="K25" s="9">
        <v>27889</v>
      </c>
      <c r="L25" s="8">
        <f t="shared" si="0"/>
        <v>36767</v>
      </c>
      <c r="M25" s="8">
        <f t="shared" si="0"/>
        <v>52503</v>
      </c>
      <c r="N25" s="181">
        <f t="shared" si="1"/>
        <v>89270</v>
      </c>
    </row>
    <row r="26" ht="12.75">
      <c r="B26" s="21" t="s">
        <v>120</v>
      </c>
    </row>
    <row r="31" spans="1:8" ht="15.75">
      <c r="A31" s="460"/>
      <c r="B31" s="460"/>
      <c r="C31" s="460"/>
      <c r="D31" s="460"/>
      <c r="E31" s="460"/>
      <c r="F31" s="460"/>
      <c r="G31" s="460"/>
      <c r="H31" s="460"/>
    </row>
  </sheetData>
  <sheetProtection/>
  <mergeCells count="7">
    <mergeCell ref="A31:H31"/>
    <mergeCell ref="B1:N1"/>
    <mergeCell ref="B3:B5"/>
    <mergeCell ref="C3:E4"/>
    <mergeCell ref="F3:H4"/>
    <mergeCell ref="I3:K4"/>
    <mergeCell ref="L3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B4" sqref="B4:N26"/>
    </sheetView>
  </sheetViews>
  <sheetFormatPr defaultColWidth="9.140625" defaultRowHeight="12.75"/>
  <cols>
    <col min="2" max="2" width="29.7109375" style="0" customWidth="1"/>
    <col min="3" max="14" width="7.421875" style="0" customWidth="1"/>
  </cols>
  <sheetData>
    <row r="1" spans="2:14" ht="12.75">
      <c r="B1" s="461" t="s">
        <v>122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2:14" ht="12.7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"/>
    </row>
    <row r="3" spans="2:14" ht="13.5" thickBo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"/>
    </row>
    <row r="4" spans="2:14" ht="12.75">
      <c r="B4" s="462" t="s">
        <v>21</v>
      </c>
      <c r="C4" s="420" t="s">
        <v>84</v>
      </c>
      <c r="D4" s="421"/>
      <c r="E4" s="404"/>
      <c r="F4" s="420" t="s">
        <v>85</v>
      </c>
      <c r="G4" s="421"/>
      <c r="H4" s="404"/>
      <c r="I4" s="421" t="s">
        <v>119</v>
      </c>
      <c r="J4" s="421"/>
      <c r="K4" s="404"/>
      <c r="L4" s="420" t="s">
        <v>0</v>
      </c>
      <c r="M4" s="421"/>
      <c r="N4" s="404"/>
    </row>
    <row r="5" spans="2:14" ht="13.5" thickBot="1">
      <c r="B5" s="463"/>
      <c r="C5" s="383"/>
      <c r="D5" s="384"/>
      <c r="E5" s="395"/>
      <c r="F5" s="383"/>
      <c r="G5" s="384"/>
      <c r="H5" s="395"/>
      <c r="I5" s="384"/>
      <c r="J5" s="384"/>
      <c r="K5" s="395"/>
      <c r="L5" s="383"/>
      <c r="M5" s="384"/>
      <c r="N5" s="395"/>
    </row>
    <row r="6" spans="2:14" ht="13.5" thickBot="1">
      <c r="B6" s="464"/>
      <c r="C6" s="182" t="s">
        <v>32</v>
      </c>
      <c r="D6" s="104" t="s">
        <v>33</v>
      </c>
      <c r="E6" s="105" t="s">
        <v>34</v>
      </c>
      <c r="F6" s="182" t="s">
        <v>32</v>
      </c>
      <c r="G6" s="104" t="s">
        <v>33</v>
      </c>
      <c r="H6" s="105" t="s">
        <v>34</v>
      </c>
      <c r="I6" s="104" t="s">
        <v>32</v>
      </c>
      <c r="J6" s="104" t="s">
        <v>33</v>
      </c>
      <c r="K6" s="105" t="s">
        <v>34</v>
      </c>
      <c r="L6" s="182" t="s">
        <v>32</v>
      </c>
      <c r="M6" s="104" t="s">
        <v>33</v>
      </c>
      <c r="N6" s="105" t="s">
        <v>34</v>
      </c>
    </row>
    <row r="7" spans="2:14" ht="12.75">
      <c r="B7" s="183" t="s">
        <v>1</v>
      </c>
      <c r="C7" s="184">
        <v>35</v>
      </c>
      <c r="D7" s="11">
        <v>22</v>
      </c>
      <c r="E7" s="14">
        <v>57</v>
      </c>
      <c r="F7" s="184">
        <v>0</v>
      </c>
      <c r="G7" s="11">
        <v>1</v>
      </c>
      <c r="H7" s="14">
        <v>1</v>
      </c>
      <c r="I7" s="185">
        <v>2443</v>
      </c>
      <c r="J7" s="11">
        <v>825</v>
      </c>
      <c r="K7" s="14">
        <v>3268</v>
      </c>
      <c r="L7" s="184">
        <f>C7+F7+I7</f>
        <v>2478</v>
      </c>
      <c r="M7" s="11">
        <f>D7+G7+J7</f>
        <v>848</v>
      </c>
      <c r="N7" s="14">
        <f>E7+H7+K7</f>
        <v>3326</v>
      </c>
    </row>
    <row r="8" spans="2:14" ht="12.75">
      <c r="B8" s="183" t="s">
        <v>3</v>
      </c>
      <c r="C8" s="184">
        <v>0</v>
      </c>
      <c r="D8" s="11">
        <v>0</v>
      </c>
      <c r="E8" s="14">
        <v>0</v>
      </c>
      <c r="F8" s="184">
        <v>0</v>
      </c>
      <c r="G8" s="11">
        <v>0</v>
      </c>
      <c r="H8" s="14">
        <v>0</v>
      </c>
      <c r="I8" s="185">
        <v>15</v>
      </c>
      <c r="J8" s="11">
        <v>3</v>
      </c>
      <c r="K8" s="14">
        <v>18</v>
      </c>
      <c r="L8" s="184">
        <f aca="true" t="shared" si="0" ref="L8:N26">C8+F8+I8</f>
        <v>15</v>
      </c>
      <c r="M8" s="11">
        <f t="shared" si="0"/>
        <v>3</v>
      </c>
      <c r="N8" s="14">
        <f t="shared" si="0"/>
        <v>18</v>
      </c>
    </row>
    <row r="9" spans="2:14" ht="12.75">
      <c r="B9" s="183" t="s">
        <v>4</v>
      </c>
      <c r="C9" s="184">
        <v>1</v>
      </c>
      <c r="D9" s="11">
        <v>5</v>
      </c>
      <c r="E9" s="14">
        <v>6</v>
      </c>
      <c r="F9" s="184">
        <v>0</v>
      </c>
      <c r="G9" s="11">
        <v>0</v>
      </c>
      <c r="H9" s="14">
        <v>0</v>
      </c>
      <c r="I9" s="185">
        <v>3</v>
      </c>
      <c r="J9" s="11">
        <v>1</v>
      </c>
      <c r="K9" s="14">
        <v>4</v>
      </c>
      <c r="L9" s="184">
        <f t="shared" si="0"/>
        <v>4</v>
      </c>
      <c r="M9" s="11">
        <f t="shared" si="0"/>
        <v>6</v>
      </c>
      <c r="N9" s="14">
        <f t="shared" si="0"/>
        <v>10</v>
      </c>
    </row>
    <row r="10" spans="2:14" ht="12.75">
      <c r="B10" s="183" t="s">
        <v>5</v>
      </c>
      <c r="C10" s="184">
        <v>1</v>
      </c>
      <c r="D10" s="11">
        <v>20</v>
      </c>
      <c r="E10" s="14">
        <v>21</v>
      </c>
      <c r="F10" s="184">
        <v>0</v>
      </c>
      <c r="G10" s="11">
        <v>1</v>
      </c>
      <c r="H10" s="14">
        <v>1</v>
      </c>
      <c r="I10" s="185">
        <v>8</v>
      </c>
      <c r="J10" s="11">
        <v>32</v>
      </c>
      <c r="K10" s="14">
        <v>40</v>
      </c>
      <c r="L10" s="184">
        <f t="shared" si="0"/>
        <v>9</v>
      </c>
      <c r="M10" s="11">
        <f t="shared" si="0"/>
        <v>53</v>
      </c>
      <c r="N10" s="14">
        <f t="shared" si="0"/>
        <v>62</v>
      </c>
    </row>
    <row r="11" spans="2:14" ht="12.75">
      <c r="B11" s="183" t="s">
        <v>6</v>
      </c>
      <c r="C11" s="184">
        <v>1</v>
      </c>
      <c r="D11" s="11">
        <v>1</v>
      </c>
      <c r="E11" s="14">
        <v>2</v>
      </c>
      <c r="F11" s="184">
        <v>0</v>
      </c>
      <c r="G11" s="11">
        <v>0</v>
      </c>
      <c r="H11" s="14">
        <v>0</v>
      </c>
      <c r="I11" s="185">
        <v>0</v>
      </c>
      <c r="J11" s="11">
        <v>0</v>
      </c>
      <c r="K11" s="14">
        <v>0</v>
      </c>
      <c r="L11" s="184">
        <f t="shared" si="0"/>
        <v>1</v>
      </c>
      <c r="M11" s="11">
        <f t="shared" si="0"/>
        <v>1</v>
      </c>
      <c r="N11" s="14">
        <f t="shared" si="0"/>
        <v>2</v>
      </c>
    </row>
    <row r="12" spans="2:14" ht="12.75">
      <c r="B12" s="183" t="s">
        <v>7</v>
      </c>
      <c r="C12" s="184">
        <v>0</v>
      </c>
      <c r="D12" s="11">
        <v>0</v>
      </c>
      <c r="E12" s="14">
        <v>0</v>
      </c>
      <c r="F12" s="184">
        <v>0</v>
      </c>
      <c r="G12" s="11">
        <v>0</v>
      </c>
      <c r="H12" s="14">
        <v>0</v>
      </c>
      <c r="I12" s="185">
        <v>4</v>
      </c>
      <c r="J12" s="11">
        <v>1</v>
      </c>
      <c r="K12" s="14">
        <v>5</v>
      </c>
      <c r="L12" s="184">
        <f t="shared" si="0"/>
        <v>4</v>
      </c>
      <c r="M12" s="11">
        <f t="shared" si="0"/>
        <v>1</v>
      </c>
      <c r="N12" s="14">
        <f t="shared" si="0"/>
        <v>5</v>
      </c>
    </row>
    <row r="13" spans="2:14" ht="12.75">
      <c r="B13" s="183" t="s">
        <v>8</v>
      </c>
      <c r="C13" s="184">
        <v>0</v>
      </c>
      <c r="D13" s="11">
        <v>0</v>
      </c>
      <c r="E13" s="14">
        <v>0</v>
      </c>
      <c r="F13" s="184">
        <v>0</v>
      </c>
      <c r="G13" s="11">
        <v>0</v>
      </c>
      <c r="H13" s="14">
        <v>0</v>
      </c>
      <c r="I13" s="185">
        <v>0</v>
      </c>
      <c r="J13" s="11">
        <v>3</v>
      </c>
      <c r="K13" s="14">
        <v>3</v>
      </c>
      <c r="L13" s="184">
        <f t="shared" si="0"/>
        <v>0</v>
      </c>
      <c r="M13" s="11">
        <f t="shared" si="0"/>
        <v>3</v>
      </c>
      <c r="N13" s="14">
        <f t="shared" si="0"/>
        <v>3</v>
      </c>
    </row>
    <row r="14" spans="2:14" ht="12.75">
      <c r="B14" s="183" t="s">
        <v>9</v>
      </c>
      <c r="C14" s="184">
        <v>3</v>
      </c>
      <c r="D14" s="11">
        <v>8</v>
      </c>
      <c r="E14" s="14">
        <v>11</v>
      </c>
      <c r="F14" s="184">
        <v>0</v>
      </c>
      <c r="G14" s="11">
        <v>0</v>
      </c>
      <c r="H14" s="14">
        <v>0</v>
      </c>
      <c r="I14" s="185">
        <v>12</v>
      </c>
      <c r="J14" s="11">
        <v>19</v>
      </c>
      <c r="K14" s="14">
        <v>31</v>
      </c>
      <c r="L14" s="184">
        <f t="shared" si="0"/>
        <v>15</v>
      </c>
      <c r="M14" s="11">
        <f t="shared" si="0"/>
        <v>27</v>
      </c>
      <c r="N14" s="14">
        <f t="shared" si="0"/>
        <v>42</v>
      </c>
    </row>
    <row r="15" spans="2:14" ht="12.75">
      <c r="B15" s="183" t="s">
        <v>10</v>
      </c>
      <c r="C15" s="184">
        <v>198</v>
      </c>
      <c r="D15" s="11">
        <v>941</v>
      </c>
      <c r="E15" s="14">
        <v>1139</v>
      </c>
      <c r="F15" s="184">
        <v>21</v>
      </c>
      <c r="G15" s="11">
        <v>87</v>
      </c>
      <c r="H15" s="14">
        <v>108</v>
      </c>
      <c r="I15" s="185">
        <v>65</v>
      </c>
      <c r="J15" s="11">
        <v>194</v>
      </c>
      <c r="K15" s="14">
        <v>259</v>
      </c>
      <c r="L15" s="184">
        <f t="shared" si="0"/>
        <v>284</v>
      </c>
      <c r="M15" s="11">
        <f t="shared" si="0"/>
        <v>1222</v>
      </c>
      <c r="N15" s="14">
        <f t="shared" si="0"/>
        <v>1506</v>
      </c>
    </row>
    <row r="16" spans="2:14" ht="12.75">
      <c r="B16" s="183" t="s">
        <v>11</v>
      </c>
      <c r="C16" s="184">
        <v>105</v>
      </c>
      <c r="D16" s="11">
        <v>96</v>
      </c>
      <c r="E16" s="14">
        <v>201</v>
      </c>
      <c r="F16" s="184">
        <v>5</v>
      </c>
      <c r="G16" s="11">
        <v>6</v>
      </c>
      <c r="H16" s="14">
        <v>11</v>
      </c>
      <c r="I16" s="185">
        <v>36</v>
      </c>
      <c r="J16" s="11">
        <v>40</v>
      </c>
      <c r="K16" s="14">
        <v>76</v>
      </c>
      <c r="L16" s="184">
        <f t="shared" si="0"/>
        <v>146</v>
      </c>
      <c r="M16" s="11">
        <f t="shared" si="0"/>
        <v>142</v>
      </c>
      <c r="N16" s="14">
        <f t="shared" si="0"/>
        <v>288</v>
      </c>
    </row>
    <row r="17" spans="2:14" ht="12.75">
      <c r="B17" s="183" t="s">
        <v>12</v>
      </c>
      <c r="C17" s="184">
        <v>2</v>
      </c>
      <c r="D17" s="11">
        <v>28</v>
      </c>
      <c r="E17" s="14">
        <v>30</v>
      </c>
      <c r="F17" s="184">
        <v>1</v>
      </c>
      <c r="G17" s="11">
        <v>1</v>
      </c>
      <c r="H17" s="14">
        <v>2</v>
      </c>
      <c r="I17" s="185">
        <v>4</v>
      </c>
      <c r="J17" s="11">
        <v>10</v>
      </c>
      <c r="K17" s="14">
        <v>14</v>
      </c>
      <c r="L17" s="184">
        <f t="shared" si="0"/>
        <v>7</v>
      </c>
      <c r="M17" s="11">
        <f t="shared" si="0"/>
        <v>39</v>
      </c>
      <c r="N17" s="14">
        <f t="shared" si="0"/>
        <v>46</v>
      </c>
    </row>
    <row r="18" spans="2:14" ht="12.75">
      <c r="B18" s="183" t="s">
        <v>13</v>
      </c>
      <c r="C18" s="184">
        <v>30</v>
      </c>
      <c r="D18" s="11">
        <v>23</v>
      </c>
      <c r="E18" s="14">
        <v>53</v>
      </c>
      <c r="F18" s="184">
        <v>1</v>
      </c>
      <c r="G18" s="11">
        <v>2</v>
      </c>
      <c r="H18" s="14">
        <v>3</v>
      </c>
      <c r="I18" s="185">
        <v>50</v>
      </c>
      <c r="J18" s="11">
        <v>46</v>
      </c>
      <c r="K18" s="14">
        <v>96</v>
      </c>
      <c r="L18" s="184">
        <f t="shared" si="0"/>
        <v>81</v>
      </c>
      <c r="M18" s="11">
        <f t="shared" si="0"/>
        <v>71</v>
      </c>
      <c r="N18" s="14">
        <f t="shared" si="0"/>
        <v>152</v>
      </c>
    </row>
    <row r="19" spans="2:14" ht="12.75">
      <c r="B19" s="183" t="s">
        <v>14</v>
      </c>
      <c r="C19" s="184">
        <v>0</v>
      </c>
      <c r="D19" s="11">
        <v>0</v>
      </c>
      <c r="E19" s="14">
        <v>0</v>
      </c>
      <c r="F19" s="184">
        <v>0</v>
      </c>
      <c r="G19" s="11">
        <v>0</v>
      </c>
      <c r="H19" s="14">
        <v>0</v>
      </c>
      <c r="I19" s="185">
        <v>11</v>
      </c>
      <c r="J19" s="11">
        <v>7</v>
      </c>
      <c r="K19" s="14">
        <v>18</v>
      </c>
      <c r="L19" s="184">
        <f t="shared" si="0"/>
        <v>11</v>
      </c>
      <c r="M19" s="11">
        <f t="shared" si="0"/>
        <v>7</v>
      </c>
      <c r="N19" s="14">
        <f t="shared" si="0"/>
        <v>18</v>
      </c>
    </row>
    <row r="20" spans="2:14" ht="12.75">
      <c r="B20" s="183" t="s">
        <v>15</v>
      </c>
      <c r="C20" s="184">
        <v>4</v>
      </c>
      <c r="D20" s="11">
        <v>3</v>
      </c>
      <c r="E20" s="14">
        <v>7</v>
      </c>
      <c r="F20" s="184">
        <v>0</v>
      </c>
      <c r="G20" s="11">
        <v>0</v>
      </c>
      <c r="H20" s="14">
        <v>0</v>
      </c>
      <c r="I20" s="185">
        <v>19</v>
      </c>
      <c r="J20" s="11">
        <v>2</v>
      </c>
      <c r="K20" s="14">
        <v>21</v>
      </c>
      <c r="L20" s="184">
        <f t="shared" si="0"/>
        <v>23</v>
      </c>
      <c r="M20" s="11">
        <f t="shared" si="0"/>
        <v>5</v>
      </c>
      <c r="N20" s="14">
        <f t="shared" si="0"/>
        <v>28</v>
      </c>
    </row>
    <row r="21" spans="2:14" ht="12.75">
      <c r="B21" s="183" t="s">
        <v>16</v>
      </c>
      <c r="C21" s="184">
        <v>158</v>
      </c>
      <c r="D21" s="11">
        <v>505</v>
      </c>
      <c r="E21" s="14">
        <v>663</v>
      </c>
      <c r="F21" s="184">
        <v>9</v>
      </c>
      <c r="G21" s="11">
        <v>40</v>
      </c>
      <c r="H21" s="14">
        <v>49</v>
      </c>
      <c r="I21" s="185">
        <v>28</v>
      </c>
      <c r="J21" s="11">
        <v>37</v>
      </c>
      <c r="K21" s="14">
        <v>65</v>
      </c>
      <c r="L21" s="184">
        <f t="shared" si="0"/>
        <v>195</v>
      </c>
      <c r="M21" s="11">
        <f t="shared" si="0"/>
        <v>582</v>
      </c>
      <c r="N21" s="14">
        <f t="shared" si="0"/>
        <v>777</v>
      </c>
    </row>
    <row r="22" spans="2:14" ht="12.75">
      <c r="B22" s="183" t="s">
        <v>17</v>
      </c>
      <c r="C22" s="184">
        <v>1</v>
      </c>
      <c r="D22" s="11">
        <v>1</v>
      </c>
      <c r="E22" s="14">
        <v>2</v>
      </c>
      <c r="F22" s="184">
        <v>0</v>
      </c>
      <c r="G22" s="11">
        <v>0</v>
      </c>
      <c r="H22" s="14">
        <v>0</v>
      </c>
      <c r="I22" s="185">
        <v>4</v>
      </c>
      <c r="J22" s="11">
        <v>0</v>
      </c>
      <c r="K22" s="14">
        <v>4</v>
      </c>
      <c r="L22" s="184">
        <f t="shared" si="0"/>
        <v>5</v>
      </c>
      <c r="M22" s="11">
        <f t="shared" si="0"/>
        <v>1</v>
      </c>
      <c r="N22" s="14">
        <f t="shared" si="0"/>
        <v>6</v>
      </c>
    </row>
    <row r="23" spans="2:14" ht="12.75">
      <c r="B23" s="183" t="s">
        <v>18</v>
      </c>
      <c r="C23" s="184">
        <v>145</v>
      </c>
      <c r="D23" s="11">
        <v>775</v>
      </c>
      <c r="E23" s="14">
        <v>920</v>
      </c>
      <c r="F23" s="184">
        <v>7</v>
      </c>
      <c r="G23" s="11">
        <v>49</v>
      </c>
      <c r="H23" s="14">
        <v>56</v>
      </c>
      <c r="I23" s="185">
        <v>15</v>
      </c>
      <c r="J23" s="11">
        <v>38</v>
      </c>
      <c r="K23" s="14">
        <v>53</v>
      </c>
      <c r="L23" s="184">
        <f t="shared" si="0"/>
        <v>167</v>
      </c>
      <c r="M23" s="11">
        <f t="shared" si="0"/>
        <v>862</v>
      </c>
      <c r="N23" s="14">
        <f t="shared" si="0"/>
        <v>1029</v>
      </c>
    </row>
    <row r="24" spans="2:14" ht="12.75">
      <c r="B24" s="183" t="s">
        <v>19</v>
      </c>
      <c r="C24" s="184">
        <v>15</v>
      </c>
      <c r="D24" s="11">
        <v>16</v>
      </c>
      <c r="E24" s="14">
        <v>31</v>
      </c>
      <c r="F24" s="184">
        <v>0</v>
      </c>
      <c r="G24" s="11">
        <v>0</v>
      </c>
      <c r="H24" s="14">
        <v>0</v>
      </c>
      <c r="I24" s="185">
        <v>13</v>
      </c>
      <c r="J24" s="11">
        <v>10</v>
      </c>
      <c r="K24" s="14">
        <v>23</v>
      </c>
      <c r="L24" s="184">
        <f t="shared" si="0"/>
        <v>28</v>
      </c>
      <c r="M24" s="11">
        <f t="shared" si="0"/>
        <v>26</v>
      </c>
      <c r="N24" s="14">
        <f t="shared" si="0"/>
        <v>54</v>
      </c>
    </row>
    <row r="25" spans="2:14" ht="13.5" thickBot="1">
      <c r="B25" s="186" t="s">
        <v>20</v>
      </c>
      <c r="C25" s="187">
        <v>69</v>
      </c>
      <c r="D25" s="42">
        <v>180</v>
      </c>
      <c r="E25" s="179">
        <v>249</v>
      </c>
      <c r="F25" s="187">
        <v>15</v>
      </c>
      <c r="G25" s="42">
        <v>34</v>
      </c>
      <c r="H25" s="179">
        <v>49</v>
      </c>
      <c r="I25" s="188">
        <v>15</v>
      </c>
      <c r="J25" s="42">
        <v>50</v>
      </c>
      <c r="K25" s="179">
        <v>65</v>
      </c>
      <c r="L25" s="184">
        <f t="shared" si="0"/>
        <v>99</v>
      </c>
      <c r="M25" s="11">
        <f t="shared" si="0"/>
        <v>264</v>
      </c>
      <c r="N25" s="14">
        <f t="shared" si="0"/>
        <v>363</v>
      </c>
    </row>
    <row r="26" spans="2:14" ht="13.5" thickBot="1">
      <c r="B26" s="189" t="s">
        <v>0</v>
      </c>
      <c r="C26" s="44">
        <v>768</v>
      </c>
      <c r="D26" s="8">
        <v>2624</v>
      </c>
      <c r="E26" s="9">
        <v>3392</v>
      </c>
      <c r="F26" s="44">
        <v>59</v>
      </c>
      <c r="G26" s="8">
        <v>221</v>
      </c>
      <c r="H26" s="9">
        <v>280</v>
      </c>
      <c r="I26" s="190">
        <v>2745</v>
      </c>
      <c r="J26" s="8">
        <v>1318</v>
      </c>
      <c r="K26" s="9">
        <v>4063</v>
      </c>
      <c r="L26" s="190">
        <f t="shared" si="0"/>
        <v>3572</v>
      </c>
      <c r="M26" s="8">
        <f t="shared" si="0"/>
        <v>4163</v>
      </c>
      <c r="N26" s="9">
        <f t="shared" si="0"/>
        <v>7735</v>
      </c>
    </row>
    <row r="27" ht="12.75">
      <c r="B27" s="21" t="s">
        <v>120</v>
      </c>
    </row>
  </sheetData>
  <sheetProtection/>
  <mergeCells count="6">
    <mergeCell ref="B1:N1"/>
    <mergeCell ref="B4:B6"/>
    <mergeCell ref="C4:E5"/>
    <mergeCell ref="F4:H5"/>
    <mergeCell ref="I4:K5"/>
    <mergeCell ref="L4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0.421875" style="0" bestFit="1" customWidth="1"/>
    <col min="2" max="5" width="8.421875" style="0" customWidth="1"/>
    <col min="6" max="6" width="11.00390625" style="0" bestFit="1" customWidth="1"/>
    <col min="7" max="7" width="4.7109375" style="0" customWidth="1"/>
  </cols>
  <sheetData>
    <row r="1" s="1" customFormat="1" ht="18.75" customHeight="1">
      <c r="A1" s="2" t="s">
        <v>54</v>
      </c>
    </row>
    <row r="2" s="1" customFormat="1" ht="24" customHeight="1" thickBot="1">
      <c r="A2" s="2"/>
    </row>
    <row r="3" spans="1:12" s="1" customFormat="1" ht="15.75" customHeight="1">
      <c r="A3" s="402" t="s">
        <v>21</v>
      </c>
      <c r="B3" s="399" t="s">
        <v>35</v>
      </c>
      <c r="C3" s="400"/>
      <c r="D3" s="400"/>
      <c r="E3" s="400"/>
      <c r="F3" s="401"/>
      <c r="H3" s="399" t="s">
        <v>35</v>
      </c>
      <c r="I3" s="400"/>
      <c r="J3" s="400"/>
      <c r="K3" s="400"/>
      <c r="L3" s="401"/>
    </row>
    <row r="4" spans="1:12" s="1" customFormat="1" ht="18" customHeight="1" thickBot="1">
      <c r="A4" s="403"/>
      <c r="B4" s="18" t="s">
        <v>24</v>
      </c>
      <c r="C4" s="18" t="s">
        <v>25</v>
      </c>
      <c r="D4" s="18" t="s">
        <v>26</v>
      </c>
      <c r="E4" s="18" t="s">
        <v>27</v>
      </c>
      <c r="F4" s="19" t="s">
        <v>0</v>
      </c>
      <c r="H4" s="18" t="s">
        <v>24</v>
      </c>
      <c r="I4" s="18" t="s">
        <v>25</v>
      </c>
      <c r="J4" s="18" t="s">
        <v>26</v>
      </c>
      <c r="K4" s="18" t="s">
        <v>27</v>
      </c>
      <c r="L4" s="19" t="s">
        <v>0</v>
      </c>
    </row>
    <row r="5" spans="1:12" s="1" customFormat="1" ht="18" customHeight="1">
      <c r="A5" s="15" t="s">
        <v>1</v>
      </c>
      <c r="B5" s="16">
        <v>47373</v>
      </c>
      <c r="C5" s="16">
        <v>20754</v>
      </c>
      <c r="D5" s="16">
        <v>23716</v>
      </c>
      <c r="E5" s="16">
        <v>13136</v>
      </c>
      <c r="F5" s="17">
        <v>104979</v>
      </c>
      <c r="H5" s="33">
        <v>45.12616809076101</v>
      </c>
      <c r="I5" s="33">
        <v>19.76966821935816</v>
      </c>
      <c r="J5" s="33">
        <v>22.591184903647395</v>
      </c>
      <c r="K5" s="33">
        <v>12.512978786233436</v>
      </c>
      <c r="L5" s="34">
        <v>100</v>
      </c>
    </row>
    <row r="6" spans="1:12" s="1" customFormat="1" ht="18" customHeight="1">
      <c r="A6" s="12" t="s">
        <v>2</v>
      </c>
      <c r="B6" s="11">
        <v>2036</v>
      </c>
      <c r="C6" s="11">
        <v>715</v>
      </c>
      <c r="D6" s="11">
        <v>1323</v>
      </c>
      <c r="E6" s="11">
        <v>721</v>
      </c>
      <c r="F6" s="13">
        <v>4795</v>
      </c>
      <c r="H6" s="35">
        <v>42.46089676746611</v>
      </c>
      <c r="I6" s="35">
        <v>14.911366006256518</v>
      </c>
      <c r="J6" s="35">
        <v>27.59124087591241</v>
      </c>
      <c r="K6" s="35">
        <v>15.036496350364963</v>
      </c>
      <c r="L6" s="36">
        <v>100</v>
      </c>
    </row>
    <row r="7" spans="1:12" s="1" customFormat="1" ht="18" customHeight="1">
      <c r="A7" s="12" t="s">
        <v>3</v>
      </c>
      <c r="B7" s="11">
        <v>42</v>
      </c>
      <c r="C7" s="11">
        <v>9</v>
      </c>
      <c r="D7" s="11">
        <v>14</v>
      </c>
      <c r="E7" s="11">
        <v>26</v>
      </c>
      <c r="F7" s="13">
        <v>91</v>
      </c>
      <c r="H7" s="35">
        <v>46.15384615384615</v>
      </c>
      <c r="I7" s="35">
        <v>9.89010989010989</v>
      </c>
      <c r="J7" s="35">
        <v>15.384615384615385</v>
      </c>
      <c r="K7" s="35">
        <v>28.57142857142857</v>
      </c>
      <c r="L7" s="36">
        <v>100</v>
      </c>
    </row>
    <row r="8" spans="1:12" s="1" customFormat="1" ht="18" customHeight="1">
      <c r="A8" s="12" t="s">
        <v>4</v>
      </c>
      <c r="B8" s="11">
        <v>1127</v>
      </c>
      <c r="C8" s="11">
        <v>532</v>
      </c>
      <c r="D8" s="11">
        <v>680</v>
      </c>
      <c r="E8" s="11">
        <v>347</v>
      </c>
      <c r="F8" s="13">
        <v>2686</v>
      </c>
      <c r="H8" s="35">
        <v>41.958302308265075</v>
      </c>
      <c r="I8" s="35">
        <v>19.806403574087863</v>
      </c>
      <c r="J8" s="35">
        <v>25.31645569620253</v>
      </c>
      <c r="K8" s="35">
        <v>12.918838421444528</v>
      </c>
      <c r="L8" s="36">
        <v>100</v>
      </c>
    </row>
    <row r="9" spans="1:12" s="1" customFormat="1" ht="18" customHeight="1">
      <c r="A9" s="12" t="s">
        <v>5</v>
      </c>
      <c r="B9" s="11">
        <v>1508</v>
      </c>
      <c r="C9" s="11">
        <v>679</v>
      </c>
      <c r="D9" s="11">
        <v>833</v>
      </c>
      <c r="E9" s="11">
        <v>417</v>
      </c>
      <c r="F9" s="13">
        <v>3437</v>
      </c>
      <c r="H9" s="35">
        <v>43.87547279604306</v>
      </c>
      <c r="I9" s="35">
        <v>19.75560081466395</v>
      </c>
      <c r="J9" s="35">
        <v>24.236252545824847</v>
      </c>
      <c r="K9" s="35">
        <v>12.13267384346814</v>
      </c>
      <c r="L9" s="36">
        <v>100</v>
      </c>
    </row>
    <row r="10" spans="1:12" s="1" customFormat="1" ht="18" customHeight="1">
      <c r="A10" s="12" t="s">
        <v>6</v>
      </c>
      <c r="B10" s="11">
        <v>123</v>
      </c>
      <c r="C10" s="11">
        <v>53</v>
      </c>
      <c r="D10" s="11">
        <v>25</v>
      </c>
      <c r="E10" s="11">
        <v>19</v>
      </c>
      <c r="F10" s="13">
        <v>220</v>
      </c>
      <c r="H10" s="35">
        <v>55.90909090909091</v>
      </c>
      <c r="I10" s="35">
        <v>24.09090909090909</v>
      </c>
      <c r="J10" s="35">
        <v>11.363636363636363</v>
      </c>
      <c r="K10" s="35">
        <v>8.636363636363637</v>
      </c>
      <c r="L10" s="36">
        <v>100</v>
      </c>
    </row>
    <row r="11" spans="1:12" s="1" customFormat="1" ht="18" customHeight="1">
      <c r="A11" s="12" t="s">
        <v>7</v>
      </c>
      <c r="B11" s="11">
        <v>333</v>
      </c>
      <c r="C11" s="11">
        <v>128</v>
      </c>
      <c r="D11" s="11">
        <v>74</v>
      </c>
      <c r="E11" s="11">
        <v>52</v>
      </c>
      <c r="F11" s="13">
        <v>587</v>
      </c>
      <c r="H11" s="35">
        <v>56.72913117546848</v>
      </c>
      <c r="I11" s="35">
        <v>21.80579216354344</v>
      </c>
      <c r="J11" s="35">
        <v>12.60647359454855</v>
      </c>
      <c r="K11" s="35">
        <v>8.858603066439523</v>
      </c>
      <c r="L11" s="36">
        <v>100</v>
      </c>
    </row>
    <row r="12" spans="1:12" s="1" customFormat="1" ht="18" customHeight="1">
      <c r="A12" s="12" t="s">
        <v>8</v>
      </c>
      <c r="B12" s="11">
        <v>2439</v>
      </c>
      <c r="C12" s="11">
        <v>1092</v>
      </c>
      <c r="D12" s="11">
        <v>1010</v>
      </c>
      <c r="E12" s="11">
        <v>680</v>
      </c>
      <c r="F12" s="13">
        <v>5221</v>
      </c>
      <c r="H12" s="35">
        <v>46.71518866117602</v>
      </c>
      <c r="I12" s="35">
        <v>20.915533422715953</v>
      </c>
      <c r="J12" s="35">
        <v>19.34495307412373</v>
      </c>
      <c r="K12" s="35">
        <v>13.024324841984294</v>
      </c>
      <c r="L12" s="36">
        <v>100</v>
      </c>
    </row>
    <row r="13" spans="1:12" s="1" customFormat="1" ht="18" customHeight="1">
      <c r="A13" s="12" t="s">
        <v>9</v>
      </c>
      <c r="B13" s="11">
        <v>229</v>
      </c>
      <c r="C13" s="11">
        <v>109</v>
      </c>
      <c r="D13" s="11">
        <v>30</v>
      </c>
      <c r="E13" s="11">
        <v>18</v>
      </c>
      <c r="F13" s="13">
        <v>386</v>
      </c>
      <c r="H13" s="35">
        <v>59.32642487046632</v>
      </c>
      <c r="I13" s="35">
        <v>28.238341968911918</v>
      </c>
      <c r="J13" s="35">
        <v>7.772020725388601</v>
      </c>
      <c r="K13" s="35">
        <v>4.66321243523316</v>
      </c>
      <c r="L13" s="36">
        <v>100</v>
      </c>
    </row>
    <row r="14" spans="1:12" s="1" customFormat="1" ht="18" customHeight="1">
      <c r="A14" s="12" t="s">
        <v>10</v>
      </c>
      <c r="B14" s="11">
        <v>132526</v>
      </c>
      <c r="C14" s="11">
        <v>53979</v>
      </c>
      <c r="D14" s="11">
        <v>50867</v>
      </c>
      <c r="E14" s="11">
        <v>25860</v>
      </c>
      <c r="F14" s="13">
        <v>263232</v>
      </c>
      <c r="H14" s="35">
        <v>50.34570265013372</v>
      </c>
      <c r="I14" s="35">
        <v>20.506245441283735</v>
      </c>
      <c r="J14" s="35">
        <v>19.32401835643083</v>
      </c>
      <c r="K14" s="35">
        <v>9.824033552151715</v>
      </c>
      <c r="L14" s="36">
        <v>100</v>
      </c>
    </row>
    <row r="15" spans="1:12" s="1" customFormat="1" ht="18" customHeight="1">
      <c r="A15" s="12" t="s">
        <v>11</v>
      </c>
      <c r="B15" s="11">
        <v>17942</v>
      </c>
      <c r="C15" s="11">
        <v>6842</v>
      </c>
      <c r="D15" s="11">
        <v>6236</v>
      </c>
      <c r="E15" s="11">
        <v>3058</v>
      </c>
      <c r="F15" s="13">
        <v>34078</v>
      </c>
      <c r="H15" s="35">
        <v>52.649803392217855</v>
      </c>
      <c r="I15" s="35">
        <v>20.07746933505487</v>
      </c>
      <c r="J15" s="35">
        <v>18.299195962204355</v>
      </c>
      <c r="K15" s="35">
        <v>8.973531310522919</v>
      </c>
      <c r="L15" s="36">
        <v>100</v>
      </c>
    </row>
    <row r="16" spans="1:12" s="1" customFormat="1" ht="18" customHeight="1">
      <c r="A16" s="12" t="s">
        <v>12</v>
      </c>
      <c r="B16" s="11">
        <v>5290</v>
      </c>
      <c r="C16" s="11">
        <v>1959</v>
      </c>
      <c r="D16" s="11">
        <v>1363</v>
      </c>
      <c r="E16" s="11">
        <v>767</v>
      </c>
      <c r="F16" s="13">
        <v>9379</v>
      </c>
      <c r="H16" s="35">
        <v>56.402601556669154</v>
      </c>
      <c r="I16" s="35">
        <v>20.887088175711696</v>
      </c>
      <c r="J16" s="35">
        <v>14.53246614777695</v>
      </c>
      <c r="K16" s="35">
        <v>8.1778441198422</v>
      </c>
      <c r="L16" s="36">
        <v>100</v>
      </c>
    </row>
    <row r="17" spans="1:12" s="1" customFormat="1" ht="18" customHeight="1">
      <c r="A17" s="12" t="s">
        <v>13</v>
      </c>
      <c r="B17" s="11">
        <v>11659</v>
      </c>
      <c r="C17" s="11">
        <v>3392</v>
      </c>
      <c r="D17" s="11">
        <v>2863</v>
      </c>
      <c r="E17" s="11">
        <v>1410</v>
      </c>
      <c r="F17" s="13">
        <v>19324</v>
      </c>
      <c r="H17" s="35">
        <v>60.33429931691161</v>
      </c>
      <c r="I17" s="35">
        <v>17.553301593872906</v>
      </c>
      <c r="J17" s="35">
        <v>14.815773131856758</v>
      </c>
      <c r="K17" s="35">
        <v>7.296625957358725</v>
      </c>
      <c r="L17" s="36">
        <v>100</v>
      </c>
    </row>
    <row r="18" spans="1:12" s="1" customFormat="1" ht="18" customHeight="1">
      <c r="A18" s="12" t="s">
        <v>14</v>
      </c>
      <c r="B18" s="11">
        <v>106</v>
      </c>
      <c r="C18" s="11">
        <v>49</v>
      </c>
      <c r="D18" s="11">
        <v>64</v>
      </c>
      <c r="E18" s="11">
        <v>32</v>
      </c>
      <c r="F18" s="13">
        <v>251</v>
      </c>
      <c r="H18" s="35">
        <v>42.23107569721115</v>
      </c>
      <c r="I18" s="35">
        <v>19.52191235059761</v>
      </c>
      <c r="J18" s="35">
        <v>25.49800796812749</v>
      </c>
      <c r="K18" s="35">
        <v>12.749003984063744</v>
      </c>
      <c r="L18" s="36">
        <v>100</v>
      </c>
    </row>
    <row r="19" spans="1:12" s="1" customFormat="1" ht="18" customHeight="1">
      <c r="A19" s="12" t="s">
        <v>15</v>
      </c>
      <c r="B19" s="11">
        <v>597</v>
      </c>
      <c r="C19" s="11">
        <v>230</v>
      </c>
      <c r="D19" s="11">
        <v>196</v>
      </c>
      <c r="E19" s="11">
        <v>91</v>
      </c>
      <c r="F19" s="13">
        <v>1114</v>
      </c>
      <c r="H19" s="35">
        <v>53.590664272890486</v>
      </c>
      <c r="I19" s="35">
        <v>20.646319569120287</v>
      </c>
      <c r="J19" s="35">
        <v>17.594254937163374</v>
      </c>
      <c r="K19" s="35">
        <v>8.168761220825854</v>
      </c>
      <c r="L19" s="36">
        <v>100</v>
      </c>
    </row>
    <row r="20" spans="1:12" s="1" customFormat="1" ht="18" customHeight="1">
      <c r="A20" s="12" t="s">
        <v>16</v>
      </c>
      <c r="B20" s="11">
        <v>64237</v>
      </c>
      <c r="C20" s="11">
        <v>19527</v>
      </c>
      <c r="D20" s="11">
        <v>17590</v>
      </c>
      <c r="E20" s="11">
        <v>9715</v>
      </c>
      <c r="F20" s="13">
        <v>111069</v>
      </c>
      <c r="H20" s="35">
        <v>57.83521954820877</v>
      </c>
      <c r="I20" s="35">
        <v>17.580963185047132</v>
      </c>
      <c r="J20" s="35">
        <v>15.837002223842836</v>
      </c>
      <c r="K20" s="35">
        <v>8.74681504290126</v>
      </c>
      <c r="L20" s="36">
        <v>100</v>
      </c>
    </row>
    <row r="21" spans="1:12" s="1" customFormat="1" ht="18" customHeight="1">
      <c r="A21" s="12" t="s">
        <v>17</v>
      </c>
      <c r="B21" s="11">
        <v>298</v>
      </c>
      <c r="C21" s="11">
        <v>144</v>
      </c>
      <c r="D21" s="11">
        <v>327</v>
      </c>
      <c r="E21" s="11">
        <v>99</v>
      </c>
      <c r="F21" s="13">
        <v>868</v>
      </c>
      <c r="H21" s="35">
        <v>34.331797235023046</v>
      </c>
      <c r="I21" s="35">
        <v>16.589861751152075</v>
      </c>
      <c r="J21" s="35">
        <v>37.672811059907836</v>
      </c>
      <c r="K21" s="35">
        <v>11.405529953917052</v>
      </c>
      <c r="L21" s="36">
        <v>100</v>
      </c>
    </row>
    <row r="22" spans="1:12" s="1" customFormat="1" ht="18" customHeight="1">
      <c r="A22" s="12" t="s">
        <v>18</v>
      </c>
      <c r="B22" s="11">
        <v>34647</v>
      </c>
      <c r="C22" s="11">
        <v>11806</v>
      </c>
      <c r="D22" s="11">
        <v>12075</v>
      </c>
      <c r="E22" s="11">
        <v>6172</v>
      </c>
      <c r="F22" s="13">
        <v>64700</v>
      </c>
      <c r="H22" s="35">
        <v>53.55023183925811</v>
      </c>
      <c r="I22" s="35">
        <v>18.24729520865533</v>
      </c>
      <c r="J22" s="35">
        <v>18.663060278207112</v>
      </c>
      <c r="K22" s="35">
        <v>9.539412673879443</v>
      </c>
      <c r="L22" s="36">
        <v>100</v>
      </c>
    </row>
    <row r="23" spans="1:12" s="1" customFormat="1" ht="18" customHeight="1">
      <c r="A23" s="12" t="s">
        <v>19</v>
      </c>
      <c r="B23" s="11">
        <v>1164</v>
      </c>
      <c r="C23" s="11">
        <v>408</v>
      </c>
      <c r="D23" s="11">
        <v>442</v>
      </c>
      <c r="E23" s="11">
        <v>234</v>
      </c>
      <c r="F23" s="13">
        <v>2248</v>
      </c>
      <c r="H23" s="35">
        <v>51.779359430604984</v>
      </c>
      <c r="I23" s="35">
        <v>18.14946619217082</v>
      </c>
      <c r="J23" s="35">
        <v>19.661921708185055</v>
      </c>
      <c r="K23" s="35">
        <v>10.409252669039146</v>
      </c>
      <c r="L23" s="36">
        <v>100</v>
      </c>
    </row>
    <row r="24" spans="1:12" s="1" customFormat="1" ht="18" customHeight="1" thickBot="1">
      <c r="A24" s="12" t="s">
        <v>20</v>
      </c>
      <c r="B24" s="42">
        <v>379</v>
      </c>
      <c r="C24" s="42">
        <v>154</v>
      </c>
      <c r="D24" s="42">
        <v>218</v>
      </c>
      <c r="E24" s="42">
        <v>96</v>
      </c>
      <c r="F24" s="43">
        <v>847</v>
      </c>
      <c r="H24" s="37">
        <v>44.74616292798111</v>
      </c>
      <c r="I24" s="37">
        <v>18.181818181818183</v>
      </c>
      <c r="J24" s="37">
        <v>25.737898465171195</v>
      </c>
      <c r="K24" s="37">
        <v>11.334120425029516</v>
      </c>
      <c r="L24" s="38">
        <v>100</v>
      </c>
    </row>
    <row r="25" spans="1:12" s="1" customFormat="1" ht="18" customHeight="1" thickBot="1">
      <c r="A25" s="22" t="s">
        <v>0</v>
      </c>
      <c r="B25" s="44">
        <v>324055</v>
      </c>
      <c r="C25" s="8">
        <v>122561</v>
      </c>
      <c r="D25" s="8">
        <v>119946</v>
      </c>
      <c r="E25" s="8">
        <v>62950</v>
      </c>
      <c r="F25" s="9">
        <v>629512</v>
      </c>
      <c r="H25" s="39">
        <v>51.477175971228505</v>
      </c>
      <c r="I25" s="40">
        <v>19.469207894368974</v>
      </c>
      <c r="J25" s="40">
        <v>19.053806758250836</v>
      </c>
      <c r="K25" s="40">
        <v>9.999809376151687</v>
      </c>
      <c r="L25" s="41">
        <v>100</v>
      </c>
    </row>
    <row r="26" s="1" customFormat="1" ht="12">
      <c r="A26" s="21" t="s">
        <v>37</v>
      </c>
    </row>
    <row r="27" ht="12.75">
      <c r="A27" s="21" t="s">
        <v>36</v>
      </c>
    </row>
  </sheetData>
  <sheetProtection/>
  <mergeCells count="3">
    <mergeCell ref="B3:F3"/>
    <mergeCell ref="A3:A4"/>
    <mergeCell ref="H3:L3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&amp;RFonte: Tab. 1</oddFooter>
  </headerFooter>
  <rowBreaks count="1" manualBreakCount="1">
    <brk id="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13.7109375" style="0" customWidth="1"/>
    <col min="2" max="2" width="25.140625" style="0" customWidth="1"/>
    <col min="3" max="3" width="16.140625" style="0" customWidth="1"/>
    <col min="4" max="4" width="8.00390625" style="0" bestFit="1" customWidth="1"/>
    <col min="5" max="5" width="7.140625" style="0" bestFit="1" customWidth="1"/>
    <col min="6" max="6" width="8.00390625" style="0" bestFit="1" customWidth="1"/>
    <col min="7" max="7" width="6.8515625" style="0" bestFit="1" customWidth="1"/>
    <col min="8" max="8" width="6.421875" style="0" bestFit="1" customWidth="1"/>
    <col min="9" max="9" width="6.8515625" style="0" bestFit="1" customWidth="1"/>
    <col min="10" max="10" width="8.00390625" style="0" bestFit="1" customWidth="1"/>
    <col min="11" max="11" width="4.7109375" style="0" customWidth="1"/>
  </cols>
  <sheetData>
    <row r="1" spans="2:10" s="124" customFormat="1" ht="12.75" customHeight="1">
      <c r="B1" s="458" t="s">
        <v>123</v>
      </c>
      <c r="C1" s="458"/>
      <c r="D1" s="458"/>
      <c r="E1" s="458"/>
      <c r="F1" s="458"/>
      <c r="G1" s="458"/>
      <c r="H1" s="458"/>
      <c r="I1" s="458"/>
      <c r="J1" s="458"/>
    </row>
    <row r="2" spans="2:10" s="124" customFormat="1" ht="12.75" customHeight="1">
      <c r="B2" s="458" t="s">
        <v>124</v>
      </c>
      <c r="C2" s="458"/>
      <c r="D2" s="458"/>
      <c r="E2" s="458"/>
      <c r="F2" s="458"/>
      <c r="G2" s="458"/>
      <c r="H2" s="458"/>
      <c r="I2" s="458"/>
      <c r="J2" s="458"/>
    </row>
    <row r="3" spans="2:10" s="124" customFormat="1" ht="13.5" thickBot="1">
      <c r="B3" s="166"/>
      <c r="C3" s="166"/>
      <c r="D3" s="166"/>
      <c r="E3" s="166"/>
      <c r="F3" s="166"/>
      <c r="G3" s="166"/>
      <c r="H3" s="166"/>
      <c r="I3" s="166"/>
      <c r="J3" s="248"/>
    </row>
    <row r="4" spans="4:10" s="124" customFormat="1" ht="14.25" customHeight="1" thickBot="1">
      <c r="D4" s="465" t="s">
        <v>126</v>
      </c>
      <c r="E4" s="466"/>
      <c r="F4" s="467"/>
      <c r="G4" s="465" t="s">
        <v>127</v>
      </c>
      <c r="H4" s="466"/>
      <c r="I4" s="466"/>
      <c r="J4" s="468" t="s">
        <v>0</v>
      </c>
    </row>
    <row r="5" spans="2:10" s="124" customFormat="1" ht="32.25" customHeight="1" thickBot="1">
      <c r="B5" s="249"/>
      <c r="C5" s="250" t="s">
        <v>125</v>
      </c>
      <c r="D5" s="191" t="s">
        <v>34</v>
      </c>
      <c r="E5" s="192" t="s">
        <v>32</v>
      </c>
      <c r="F5" s="141" t="s">
        <v>33</v>
      </c>
      <c r="G5" s="191" t="s">
        <v>34</v>
      </c>
      <c r="H5" s="192" t="s">
        <v>32</v>
      </c>
      <c r="I5" s="251" t="s">
        <v>33</v>
      </c>
      <c r="J5" s="469"/>
    </row>
    <row r="6" spans="1:10" s="124" customFormat="1" ht="12.75" customHeight="1">
      <c r="A6" s="470" t="s">
        <v>128</v>
      </c>
      <c r="B6" s="471"/>
      <c r="C6" s="252" t="s">
        <v>129</v>
      </c>
      <c r="D6" s="253">
        <v>244306</v>
      </c>
      <c r="E6" s="253">
        <v>58350</v>
      </c>
      <c r="F6" s="253">
        <v>185956</v>
      </c>
      <c r="G6" s="253">
        <v>12091</v>
      </c>
      <c r="H6" s="253">
        <v>3061</v>
      </c>
      <c r="I6" s="253">
        <v>9030</v>
      </c>
      <c r="J6" s="254">
        <v>256397</v>
      </c>
    </row>
    <row r="7" spans="1:10" s="124" customFormat="1" ht="8.25">
      <c r="A7" s="472"/>
      <c r="B7" s="473"/>
      <c r="C7" s="255" t="s">
        <v>130</v>
      </c>
      <c r="D7" s="256">
        <v>5708</v>
      </c>
      <c r="E7" s="256">
        <v>48</v>
      </c>
      <c r="F7" s="256">
        <v>5660</v>
      </c>
      <c r="G7" s="256">
        <v>130</v>
      </c>
      <c r="H7" s="256">
        <v>4</v>
      </c>
      <c r="I7" s="256">
        <v>126</v>
      </c>
      <c r="J7" s="257">
        <v>5838</v>
      </c>
    </row>
    <row r="8" spans="1:10" s="124" customFormat="1" ht="8.25">
      <c r="A8" s="472"/>
      <c r="B8" s="473"/>
      <c r="C8" s="255" t="s">
        <v>131</v>
      </c>
      <c r="D8" s="256">
        <v>9806</v>
      </c>
      <c r="E8" s="256">
        <v>178</v>
      </c>
      <c r="F8" s="256">
        <v>9628</v>
      </c>
      <c r="G8" s="256">
        <v>1168</v>
      </c>
      <c r="H8" s="256">
        <v>9</v>
      </c>
      <c r="I8" s="256">
        <v>1159</v>
      </c>
      <c r="J8" s="257">
        <v>10974</v>
      </c>
    </row>
    <row r="9" spans="1:10" s="124" customFormat="1" ht="12" thickBot="1">
      <c r="A9" s="474"/>
      <c r="B9" s="475"/>
      <c r="C9" s="258" t="s">
        <v>34</v>
      </c>
      <c r="D9" s="259">
        <v>259820</v>
      </c>
      <c r="E9" s="259">
        <v>58576</v>
      </c>
      <c r="F9" s="259">
        <v>201244</v>
      </c>
      <c r="G9" s="259">
        <v>13389</v>
      </c>
      <c r="H9" s="259">
        <v>3074</v>
      </c>
      <c r="I9" s="259">
        <v>10315</v>
      </c>
      <c r="J9" s="260">
        <v>273209</v>
      </c>
    </row>
    <row r="10" spans="1:10" s="124" customFormat="1" ht="16.5" customHeight="1">
      <c r="A10" s="471" t="s">
        <v>132</v>
      </c>
      <c r="B10" s="477"/>
      <c r="C10" s="261" t="s">
        <v>133</v>
      </c>
      <c r="D10" s="253">
        <v>3367</v>
      </c>
      <c r="E10" s="253">
        <v>738</v>
      </c>
      <c r="F10" s="253">
        <v>2629</v>
      </c>
      <c r="G10" s="253">
        <v>294</v>
      </c>
      <c r="H10" s="253">
        <v>55</v>
      </c>
      <c r="I10" s="253">
        <v>239</v>
      </c>
      <c r="J10" s="254">
        <v>3661</v>
      </c>
    </row>
    <row r="11" spans="1:10" s="124" customFormat="1" ht="8.25" customHeight="1">
      <c r="A11" s="473"/>
      <c r="B11" s="478"/>
      <c r="C11" s="262" t="s">
        <v>134</v>
      </c>
      <c r="D11" s="256">
        <v>11400</v>
      </c>
      <c r="E11" s="256">
        <v>2343</v>
      </c>
      <c r="F11" s="256">
        <v>9057</v>
      </c>
      <c r="G11" s="256">
        <v>553</v>
      </c>
      <c r="H11" s="256">
        <v>160</v>
      </c>
      <c r="I11" s="256">
        <v>393</v>
      </c>
      <c r="J11" s="257">
        <v>11953</v>
      </c>
    </row>
    <row r="12" spans="1:10" s="124" customFormat="1" ht="8.25" customHeight="1">
      <c r="A12" s="473"/>
      <c r="B12" s="478"/>
      <c r="C12" s="262" t="s">
        <v>135</v>
      </c>
      <c r="D12" s="256">
        <v>2436</v>
      </c>
      <c r="E12" s="256">
        <v>63</v>
      </c>
      <c r="F12" s="256">
        <v>2373</v>
      </c>
      <c r="G12" s="256">
        <v>269</v>
      </c>
      <c r="H12" s="256">
        <v>8</v>
      </c>
      <c r="I12" s="256">
        <v>261</v>
      </c>
      <c r="J12" s="257">
        <v>2705</v>
      </c>
    </row>
    <row r="13" spans="1:10" s="124" customFormat="1" ht="8.25" customHeight="1">
      <c r="A13" s="473"/>
      <c r="B13" s="478"/>
      <c r="C13" s="262" t="s">
        <v>136</v>
      </c>
      <c r="D13" s="256">
        <v>750</v>
      </c>
      <c r="E13" s="256">
        <v>54</v>
      </c>
      <c r="F13" s="256">
        <v>696</v>
      </c>
      <c r="G13" s="256">
        <v>66</v>
      </c>
      <c r="H13" s="256">
        <v>14</v>
      </c>
      <c r="I13" s="256">
        <v>52</v>
      </c>
      <c r="J13" s="257">
        <v>816</v>
      </c>
    </row>
    <row r="14" spans="1:10" s="124" customFormat="1" ht="8.25" customHeight="1">
      <c r="A14" s="473"/>
      <c r="B14" s="478"/>
      <c r="C14" s="262" t="s">
        <v>137</v>
      </c>
      <c r="D14" s="256">
        <v>38</v>
      </c>
      <c r="E14" s="256">
        <v>13</v>
      </c>
      <c r="F14" s="256">
        <v>25</v>
      </c>
      <c r="G14" s="256">
        <v>5</v>
      </c>
      <c r="H14" s="256">
        <v>1</v>
      </c>
      <c r="I14" s="256">
        <v>4</v>
      </c>
      <c r="J14" s="257">
        <v>43</v>
      </c>
    </row>
    <row r="15" spans="1:10" s="124" customFormat="1" ht="24.75">
      <c r="A15" s="473"/>
      <c r="B15" s="478"/>
      <c r="C15" s="262" t="s">
        <v>138</v>
      </c>
      <c r="D15" s="256">
        <v>4</v>
      </c>
      <c r="E15" s="256">
        <v>0</v>
      </c>
      <c r="F15" s="256">
        <v>4</v>
      </c>
      <c r="G15" s="256">
        <v>0</v>
      </c>
      <c r="H15" s="256">
        <v>0</v>
      </c>
      <c r="I15" s="256">
        <v>0</v>
      </c>
      <c r="J15" s="257">
        <v>4</v>
      </c>
    </row>
    <row r="16" spans="1:10" s="124" customFormat="1" ht="24.75">
      <c r="A16" s="473"/>
      <c r="B16" s="478"/>
      <c r="C16" s="262" t="s">
        <v>139</v>
      </c>
      <c r="D16" s="256">
        <v>381</v>
      </c>
      <c r="E16" s="256">
        <v>25</v>
      </c>
      <c r="F16" s="256">
        <v>356</v>
      </c>
      <c r="G16" s="256">
        <v>95</v>
      </c>
      <c r="H16" s="256">
        <v>9</v>
      </c>
      <c r="I16" s="256">
        <v>86</v>
      </c>
      <c r="J16" s="257">
        <v>476</v>
      </c>
    </row>
    <row r="17" spans="1:10" s="124" customFormat="1" ht="16.5">
      <c r="A17" s="473"/>
      <c r="B17" s="478"/>
      <c r="C17" s="262" t="s">
        <v>140</v>
      </c>
      <c r="D17" s="256">
        <v>131</v>
      </c>
      <c r="E17" s="256">
        <v>6</v>
      </c>
      <c r="F17" s="256">
        <v>125</v>
      </c>
      <c r="G17" s="256">
        <v>49</v>
      </c>
      <c r="H17" s="256">
        <v>8</v>
      </c>
      <c r="I17" s="256">
        <v>41</v>
      </c>
      <c r="J17" s="257">
        <v>180</v>
      </c>
    </row>
    <row r="18" spans="1:10" s="124" customFormat="1" ht="13.5" customHeight="1" thickBot="1">
      <c r="A18" s="475"/>
      <c r="B18" s="479"/>
      <c r="C18" s="258" t="s">
        <v>34</v>
      </c>
      <c r="D18" s="259">
        <v>18507</v>
      </c>
      <c r="E18" s="259">
        <v>3242</v>
      </c>
      <c r="F18" s="259">
        <v>15265</v>
      </c>
      <c r="G18" s="259">
        <v>1331</v>
      </c>
      <c r="H18" s="259">
        <v>255</v>
      </c>
      <c r="I18" s="259">
        <v>1076</v>
      </c>
      <c r="J18" s="260">
        <v>19838</v>
      </c>
    </row>
    <row r="19" spans="1:10" s="124" customFormat="1" ht="8.25" customHeight="1">
      <c r="A19" s="480" t="s">
        <v>141</v>
      </c>
      <c r="B19" s="480" t="s">
        <v>142</v>
      </c>
      <c r="C19" s="212" t="s">
        <v>143</v>
      </c>
      <c r="D19" s="253">
        <v>1342</v>
      </c>
      <c r="E19" s="253">
        <v>93</v>
      </c>
      <c r="F19" s="253">
        <v>1249</v>
      </c>
      <c r="G19" s="253">
        <v>128</v>
      </c>
      <c r="H19" s="253">
        <v>9</v>
      </c>
      <c r="I19" s="253">
        <v>119</v>
      </c>
      <c r="J19" s="254">
        <v>1470</v>
      </c>
    </row>
    <row r="20" spans="1:10" s="124" customFormat="1" ht="8.25" customHeight="1">
      <c r="A20" s="481"/>
      <c r="B20" s="481"/>
      <c r="C20" s="213" t="s">
        <v>144</v>
      </c>
      <c r="D20" s="256">
        <v>29</v>
      </c>
      <c r="E20" s="256">
        <v>7</v>
      </c>
      <c r="F20" s="256">
        <v>22</v>
      </c>
      <c r="G20" s="256">
        <v>9</v>
      </c>
      <c r="H20" s="256">
        <v>1</v>
      </c>
      <c r="I20" s="256">
        <v>8</v>
      </c>
      <c r="J20" s="257">
        <v>38</v>
      </c>
    </row>
    <row r="21" spans="1:10" s="124" customFormat="1" ht="16.5">
      <c r="A21" s="481"/>
      <c r="B21" s="481"/>
      <c r="C21" s="213" t="s">
        <v>145</v>
      </c>
      <c r="D21" s="256">
        <v>24</v>
      </c>
      <c r="E21" s="256">
        <v>7</v>
      </c>
      <c r="F21" s="256">
        <v>17</v>
      </c>
      <c r="G21" s="256">
        <v>3</v>
      </c>
      <c r="H21" s="256">
        <v>1</v>
      </c>
      <c r="I21" s="256">
        <v>2</v>
      </c>
      <c r="J21" s="257">
        <v>27</v>
      </c>
    </row>
    <row r="22" spans="1:10" s="124" customFormat="1" ht="16.5">
      <c r="A22" s="481"/>
      <c r="B22" s="481"/>
      <c r="C22" s="213" t="s">
        <v>146</v>
      </c>
      <c r="D22" s="256">
        <v>458</v>
      </c>
      <c r="E22" s="256">
        <v>180</v>
      </c>
      <c r="F22" s="256">
        <v>278</v>
      </c>
      <c r="G22" s="256">
        <v>49</v>
      </c>
      <c r="H22" s="256">
        <v>22</v>
      </c>
      <c r="I22" s="256">
        <v>27</v>
      </c>
      <c r="J22" s="257">
        <v>507</v>
      </c>
    </row>
    <row r="23" spans="1:10" s="124" customFormat="1" ht="8.25" customHeight="1">
      <c r="A23" s="481"/>
      <c r="B23" s="481"/>
      <c r="C23" s="213" t="s">
        <v>147</v>
      </c>
      <c r="D23" s="256">
        <v>7</v>
      </c>
      <c r="E23" s="256">
        <v>4</v>
      </c>
      <c r="F23" s="256">
        <v>3</v>
      </c>
      <c r="G23" s="256">
        <v>0</v>
      </c>
      <c r="H23" s="256">
        <v>0</v>
      </c>
      <c r="I23" s="256">
        <v>0</v>
      </c>
      <c r="J23" s="257">
        <v>7</v>
      </c>
    </row>
    <row r="24" spans="1:10" s="124" customFormat="1" ht="12" thickBot="1">
      <c r="A24" s="481"/>
      <c r="B24" s="482"/>
      <c r="C24" s="211" t="s">
        <v>34</v>
      </c>
      <c r="D24" s="263">
        <f>SUM(D19:D23)</f>
        <v>1860</v>
      </c>
      <c r="E24" s="263">
        <f aca="true" t="shared" si="0" ref="E24:J24">SUM(E19:E23)</f>
        <v>291</v>
      </c>
      <c r="F24" s="263">
        <f t="shared" si="0"/>
        <v>1569</v>
      </c>
      <c r="G24" s="263">
        <f t="shared" si="0"/>
        <v>189</v>
      </c>
      <c r="H24" s="263">
        <f t="shared" si="0"/>
        <v>33</v>
      </c>
      <c r="I24" s="263">
        <f t="shared" si="0"/>
        <v>156</v>
      </c>
      <c r="J24" s="264">
        <f t="shared" si="0"/>
        <v>2049</v>
      </c>
    </row>
    <row r="25" spans="1:10" s="124" customFormat="1" ht="16.5">
      <c r="A25" s="481"/>
      <c r="B25" s="480" t="s">
        <v>148</v>
      </c>
      <c r="C25" s="214" t="s">
        <v>149</v>
      </c>
      <c r="D25" s="265">
        <v>324</v>
      </c>
      <c r="E25" s="265">
        <v>70</v>
      </c>
      <c r="F25" s="265">
        <v>254</v>
      </c>
      <c r="G25" s="265">
        <v>39</v>
      </c>
      <c r="H25" s="265">
        <v>6</v>
      </c>
      <c r="I25" s="265">
        <v>33</v>
      </c>
      <c r="J25" s="266">
        <v>363</v>
      </c>
    </row>
    <row r="26" spans="1:10" s="124" customFormat="1" ht="24.75" customHeight="1">
      <c r="A26" s="481"/>
      <c r="B26" s="481"/>
      <c r="C26" s="219" t="s">
        <v>150</v>
      </c>
      <c r="D26" s="256">
        <v>15778</v>
      </c>
      <c r="E26" s="256">
        <v>4069</v>
      </c>
      <c r="F26" s="256">
        <v>11709</v>
      </c>
      <c r="G26" s="256">
        <v>900</v>
      </c>
      <c r="H26" s="256">
        <v>206</v>
      </c>
      <c r="I26" s="256">
        <v>694</v>
      </c>
      <c r="J26" s="257">
        <v>16678</v>
      </c>
    </row>
    <row r="27" spans="1:10" s="124" customFormat="1" ht="16.5">
      <c r="A27" s="481"/>
      <c r="B27" s="481"/>
      <c r="C27" s="219" t="s">
        <v>151</v>
      </c>
      <c r="D27" s="256">
        <v>1040</v>
      </c>
      <c r="E27" s="256">
        <v>304</v>
      </c>
      <c r="F27" s="256">
        <v>736</v>
      </c>
      <c r="G27" s="256">
        <v>96</v>
      </c>
      <c r="H27" s="256">
        <v>30</v>
      </c>
      <c r="I27" s="256">
        <v>66</v>
      </c>
      <c r="J27" s="257">
        <v>1136</v>
      </c>
    </row>
    <row r="28" spans="1:10" s="124" customFormat="1" ht="16.5">
      <c r="A28" s="481"/>
      <c r="B28" s="481"/>
      <c r="C28" s="219" t="s">
        <v>152</v>
      </c>
      <c r="D28" s="256">
        <v>14984</v>
      </c>
      <c r="E28" s="256">
        <v>7957</v>
      </c>
      <c r="F28" s="256">
        <v>7027</v>
      </c>
      <c r="G28" s="256">
        <v>923</v>
      </c>
      <c r="H28" s="256">
        <v>497</v>
      </c>
      <c r="I28" s="256">
        <v>426</v>
      </c>
      <c r="J28" s="257">
        <v>15907</v>
      </c>
    </row>
    <row r="29" spans="1:10" s="124" customFormat="1" ht="12" thickBot="1">
      <c r="A29" s="481"/>
      <c r="B29" s="482"/>
      <c r="C29" s="198" t="s">
        <v>34</v>
      </c>
      <c r="D29" s="267">
        <f>SUM(D25:D28)</f>
        <v>32126</v>
      </c>
      <c r="E29" s="267">
        <f aca="true" t="shared" si="1" ref="E29:J29">SUM(E25:E28)</f>
        <v>12400</v>
      </c>
      <c r="F29" s="267">
        <f t="shared" si="1"/>
        <v>19726</v>
      </c>
      <c r="G29" s="267">
        <f t="shared" si="1"/>
        <v>1958</v>
      </c>
      <c r="H29" s="267">
        <f t="shared" si="1"/>
        <v>739</v>
      </c>
      <c r="I29" s="267">
        <f t="shared" si="1"/>
        <v>1219</v>
      </c>
      <c r="J29" s="267">
        <f t="shared" si="1"/>
        <v>34084</v>
      </c>
    </row>
    <row r="30" spans="1:10" s="124" customFormat="1" ht="16.5" customHeight="1">
      <c r="A30" s="481"/>
      <c r="B30" s="480" t="s">
        <v>153</v>
      </c>
      <c r="C30" s="212">
        <v>2657</v>
      </c>
      <c r="D30" s="253">
        <v>2657</v>
      </c>
      <c r="E30" s="253">
        <v>216</v>
      </c>
      <c r="F30" s="253">
        <v>2441</v>
      </c>
      <c r="G30" s="253">
        <v>142</v>
      </c>
      <c r="H30" s="253">
        <v>33</v>
      </c>
      <c r="I30" s="253">
        <v>109</v>
      </c>
      <c r="J30" s="254">
        <v>2799</v>
      </c>
    </row>
    <row r="31" spans="1:10" s="124" customFormat="1" ht="8.25" customHeight="1">
      <c r="A31" s="481"/>
      <c r="B31" s="481"/>
      <c r="C31" s="213">
        <v>6970</v>
      </c>
      <c r="D31" s="256">
        <v>6970</v>
      </c>
      <c r="E31" s="256">
        <v>5231</v>
      </c>
      <c r="F31" s="256">
        <v>1739</v>
      </c>
      <c r="G31" s="256">
        <v>271</v>
      </c>
      <c r="H31" s="256">
        <v>131</v>
      </c>
      <c r="I31" s="256">
        <v>140</v>
      </c>
      <c r="J31" s="257">
        <v>7241</v>
      </c>
    </row>
    <row r="32" spans="1:10" s="124" customFormat="1" ht="12" thickBot="1">
      <c r="A32" s="481"/>
      <c r="B32" s="482"/>
      <c r="C32" s="211" t="s">
        <v>34</v>
      </c>
      <c r="D32" s="268">
        <f>SUM(D30:D31)</f>
        <v>9627</v>
      </c>
      <c r="E32" s="268">
        <f aca="true" t="shared" si="2" ref="E32:J32">SUM(E30:E31)</f>
        <v>5447</v>
      </c>
      <c r="F32" s="268">
        <f t="shared" si="2"/>
        <v>4180</v>
      </c>
      <c r="G32" s="268">
        <f t="shared" si="2"/>
        <v>413</v>
      </c>
      <c r="H32" s="268">
        <f t="shared" si="2"/>
        <v>164</v>
      </c>
      <c r="I32" s="268">
        <f t="shared" si="2"/>
        <v>249</v>
      </c>
      <c r="J32" s="268">
        <f t="shared" si="2"/>
        <v>10040</v>
      </c>
    </row>
    <row r="33" spans="1:10" s="124" customFormat="1" ht="18" customHeight="1" thickBot="1">
      <c r="A33" s="483" t="s">
        <v>34</v>
      </c>
      <c r="B33" s="484"/>
      <c r="C33" s="485"/>
      <c r="D33" s="259">
        <v>43613</v>
      </c>
      <c r="E33" s="259">
        <v>18138</v>
      </c>
      <c r="F33" s="259">
        <v>25475</v>
      </c>
      <c r="G33" s="259">
        <v>2560</v>
      </c>
      <c r="H33" s="259">
        <v>936</v>
      </c>
      <c r="I33" s="259">
        <v>1624</v>
      </c>
      <c r="J33" s="260">
        <v>46173</v>
      </c>
    </row>
    <row r="34" spans="1:10" s="124" customFormat="1" ht="9" thickBot="1">
      <c r="A34" s="476" t="s">
        <v>156</v>
      </c>
      <c r="B34" s="477"/>
      <c r="C34" s="214" t="s">
        <v>157</v>
      </c>
      <c r="D34" s="253">
        <v>1967</v>
      </c>
      <c r="E34" s="253">
        <v>713</v>
      </c>
      <c r="F34" s="253">
        <v>1254</v>
      </c>
      <c r="G34" s="253">
        <v>0</v>
      </c>
      <c r="H34" s="253">
        <v>0</v>
      </c>
      <c r="I34" s="253">
        <v>0</v>
      </c>
      <c r="J34" s="254">
        <v>1967</v>
      </c>
    </row>
    <row r="35" spans="1:10" s="124" customFormat="1" ht="25.5" customHeight="1" thickBot="1">
      <c r="A35" s="472"/>
      <c r="B35" s="478"/>
      <c r="C35" s="214" t="s">
        <v>158</v>
      </c>
      <c r="D35" s="256">
        <v>53</v>
      </c>
      <c r="E35" s="256">
        <v>16</v>
      </c>
      <c r="F35" s="256">
        <v>37</v>
      </c>
      <c r="G35" s="256">
        <v>0</v>
      </c>
      <c r="H35" s="256">
        <v>0</v>
      </c>
      <c r="I35" s="256">
        <v>0</v>
      </c>
      <c r="J35" s="257">
        <v>53</v>
      </c>
    </row>
    <row r="36" spans="1:10" s="124" customFormat="1" ht="18" customHeight="1" thickBot="1">
      <c r="A36" s="472"/>
      <c r="B36" s="478"/>
      <c r="C36" s="214" t="s">
        <v>159</v>
      </c>
      <c r="D36" s="256">
        <v>194</v>
      </c>
      <c r="E36" s="256">
        <v>81</v>
      </c>
      <c r="F36" s="256">
        <v>113</v>
      </c>
      <c r="G36" s="256">
        <v>0</v>
      </c>
      <c r="H36" s="256">
        <v>0</v>
      </c>
      <c r="I36" s="256">
        <v>0</v>
      </c>
      <c r="J36" s="257">
        <v>194</v>
      </c>
    </row>
    <row r="37" spans="1:10" s="124" customFormat="1" ht="18" customHeight="1" thickBot="1">
      <c r="A37" s="472"/>
      <c r="B37" s="478"/>
      <c r="C37" s="214" t="s">
        <v>160</v>
      </c>
      <c r="D37" s="256">
        <v>256</v>
      </c>
      <c r="E37" s="256">
        <v>150</v>
      </c>
      <c r="F37" s="256">
        <v>106</v>
      </c>
      <c r="G37" s="256">
        <v>0</v>
      </c>
      <c r="H37" s="256">
        <v>0</v>
      </c>
      <c r="I37" s="256">
        <v>0</v>
      </c>
      <c r="J37" s="257">
        <v>256</v>
      </c>
    </row>
    <row r="38" spans="1:10" s="124" customFormat="1" ht="12.75" customHeight="1" thickBot="1">
      <c r="A38" s="472"/>
      <c r="B38" s="478"/>
      <c r="C38" s="214" t="s">
        <v>161</v>
      </c>
      <c r="D38" s="256">
        <v>86</v>
      </c>
      <c r="E38" s="256">
        <v>71</v>
      </c>
      <c r="F38" s="256">
        <v>15</v>
      </c>
      <c r="G38" s="256">
        <v>8</v>
      </c>
      <c r="H38" s="256">
        <v>1</v>
      </c>
      <c r="I38" s="256">
        <v>7</v>
      </c>
      <c r="J38" s="257">
        <v>94</v>
      </c>
    </row>
    <row r="39" spans="1:10" s="124" customFormat="1" ht="12.75" customHeight="1" thickBot="1">
      <c r="A39" s="472"/>
      <c r="B39" s="478"/>
      <c r="C39" s="214" t="s">
        <v>162</v>
      </c>
      <c r="D39" s="256">
        <v>4</v>
      </c>
      <c r="E39" s="256">
        <v>1</v>
      </c>
      <c r="F39" s="256">
        <v>3</v>
      </c>
      <c r="G39" s="256">
        <v>26</v>
      </c>
      <c r="H39" s="256">
        <v>7</v>
      </c>
      <c r="I39" s="256">
        <v>19</v>
      </c>
      <c r="J39" s="257">
        <v>30</v>
      </c>
    </row>
    <row r="40" spans="1:10" s="124" customFormat="1" ht="12.75" customHeight="1" thickBot="1">
      <c r="A40" s="472"/>
      <c r="B40" s="478"/>
      <c r="C40" s="214" t="s">
        <v>163</v>
      </c>
      <c r="D40" s="256">
        <v>1039</v>
      </c>
      <c r="E40" s="256">
        <v>3</v>
      </c>
      <c r="F40" s="256">
        <v>1036</v>
      </c>
      <c r="G40" s="256">
        <v>5</v>
      </c>
      <c r="H40" s="256">
        <v>0</v>
      </c>
      <c r="I40" s="256">
        <v>5</v>
      </c>
      <c r="J40" s="257">
        <v>1044</v>
      </c>
    </row>
    <row r="41" spans="1:10" s="124" customFormat="1" ht="24.75">
      <c r="A41" s="472"/>
      <c r="B41" s="478"/>
      <c r="C41" s="214" t="s">
        <v>164</v>
      </c>
      <c r="D41" s="256">
        <v>276</v>
      </c>
      <c r="E41" s="256">
        <v>37</v>
      </c>
      <c r="F41" s="256">
        <v>239</v>
      </c>
      <c r="G41" s="256">
        <v>99</v>
      </c>
      <c r="H41" s="256">
        <v>14</v>
      </c>
      <c r="I41" s="256">
        <v>85</v>
      </c>
      <c r="J41" s="257">
        <v>375</v>
      </c>
    </row>
    <row r="42" spans="1:10" s="124" customFormat="1" ht="18" customHeight="1" thickBot="1">
      <c r="A42" s="474"/>
      <c r="B42" s="479"/>
      <c r="C42" s="258" t="s">
        <v>34</v>
      </c>
      <c r="D42" s="259">
        <v>3875</v>
      </c>
      <c r="E42" s="259">
        <v>1072</v>
      </c>
      <c r="F42" s="259">
        <v>2803</v>
      </c>
      <c r="G42" s="259">
        <v>138</v>
      </c>
      <c r="H42" s="259">
        <v>22</v>
      </c>
      <c r="I42" s="259">
        <v>116</v>
      </c>
      <c r="J42" s="260">
        <v>4013</v>
      </c>
    </row>
    <row r="43" spans="1:10" s="124" customFormat="1" ht="15">
      <c r="A43" s="98" t="s">
        <v>165</v>
      </c>
      <c r="B43" s="269"/>
      <c r="C43" s="270"/>
      <c r="D43" s="271"/>
      <c r="E43" s="271"/>
      <c r="F43" s="271"/>
      <c r="G43" s="271"/>
      <c r="H43" s="271"/>
      <c r="I43" s="271"/>
      <c r="J43" s="271"/>
    </row>
    <row r="44" spans="1:2" s="124" customFormat="1" ht="12">
      <c r="A44" s="98" t="s">
        <v>36</v>
      </c>
      <c r="B44" s="272"/>
    </row>
  </sheetData>
  <sheetProtection/>
  <mergeCells count="13">
    <mergeCell ref="A34:B42"/>
    <mergeCell ref="A10:B18"/>
    <mergeCell ref="A19:A32"/>
    <mergeCell ref="B19:B24"/>
    <mergeCell ref="B25:B29"/>
    <mergeCell ref="B30:B32"/>
    <mergeCell ref="A33:C33"/>
    <mergeCell ref="B1:J1"/>
    <mergeCell ref="B2:J2"/>
    <mergeCell ref="D4:F4"/>
    <mergeCell ref="G4:I4"/>
    <mergeCell ref="J4:J5"/>
    <mergeCell ref="A6:B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J13" sqref="J1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2.00390625" style="0" customWidth="1"/>
    <col min="7" max="7" width="10.140625" style="0" customWidth="1"/>
    <col min="8" max="8" width="11.28125" style="247" customWidth="1"/>
    <col min="10" max="10" width="15.7109375" style="0" customWidth="1"/>
  </cols>
  <sheetData>
    <row r="1" spans="1:8" ht="12.75" customHeight="1">
      <c r="A1" s="458" t="s">
        <v>166</v>
      </c>
      <c r="B1" s="458"/>
      <c r="C1" s="458"/>
      <c r="D1" s="458"/>
      <c r="E1" s="458"/>
      <c r="F1" s="458"/>
      <c r="G1" s="458"/>
      <c r="H1" s="458"/>
    </row>
    <row r="2" spans="1:8" ht="13.5" customHeight="1">
      <c r="A2" s="166"/>
      <c r="B2" s="458" t="s">
        <v>124</v>
      </c>
      <c r="C2" s="458"/>
      <c r="D2" s="458"/>
      <c r="E2" s="458"/>
      <c r="F2" s="458"/>
      <c r="G2" s="458"/>
      <c r="H2" s="458"/>
    </row>
    <row r="3" spans="1:8" ht="18.75" customHeight="1" thickBot="1">
      <c r="A3" s="166"/>
      <c r="B3" s="166"/>
      <c r="C3" s="166"/>
      <c r="D3" s="166"/>
      <c r="E3" s="166"/>
      <c r="F3" s="166"/>
      <c r="G3" s="166"/>
      <c r="H3" s="231"/>
    </row>
    <row r="4" spans="2:8" s="1" customFormat="1" ht="14.25" customHeight="1">
      <c r="B4" s="491" t="s">
        <v>125</v>
      </c>
      <c r="C4" s="493" t="s">
        <v>167</v>
      </c>
      <c r="D4" s="494"/>
      <c r="E4" s="494"/>
      <c r="F4" s="495"/>
      <c r="G4" s="427" t="s">
        <v>0</v>
      </c>
      <c r="H4" s="496" t="s">
        <v>88</v>
      </c>
    </row>
    <row r="5" spans="1:8" s="1" customFormat="1" ht="58.5" customHeight="1" thickBot="1">
      <c r="A5" s="232"/>
      <c r="B5" s="492"/>
      <c r="C5" s="233" t="s">
        <v>79</v>
      </c>
      <c r="D5" s="234" t="s">
        <v>168</v>
      </c>
      <c r="E5" s="234" t="s">
        <v>169</v>
      </c>
      <c r="F5" s="235" t="s">
        <v>170</v>
      </c>
      <c r="G5" s="428"/>
      <c r="H5" s="497"/>
    </row>
    <row r="6" spans="1:8" s="1" customFormat="1" ht="22.5" customHeight="1">
      <c r="A6" s="486" t="s">
        <v>128</v>
      </c>
      <c r="B6" s="236" t="s">
        <v>129</v>
      </c>
      <c r="C6" s="74">
        <v>58906</v>
      </c>
      <c r="D6" s="74">
        <v>28822</v>
      </c>
      <c r="E6" s="74">
        <v>7857</v>
      </c>
      <c r="F6" s="74">
        <v>160812</v>
      </c>
      <c r="G6" s="74">
        <f>SUM(C6:F6)</f>
        <v>256397</v>
      </c>
      <c r="H6" s="237">
        <v>114589</v>
      </c>
    </row>
    <row r="7" spans="1:8" s="1" customFormat="1" ht="22.5" customHeight="1">
      <c r="A7" s="487"/>
      <c r="B7" s="238" t="s">
        <v>130</v>
      </c>
      <c r="C7" s="77">
        <v>1545</v>
      </c>
      <c r="D7" s="77">
        <v>837</v>
      </c>
      <c r="E7" s="77">
        <v>1067</v>
      </c>
      <c r="F7" s="77">
        <v>2389</v>
      </c>
      <c r="G7" s="77">
        <f aca="true" t="shared" si="0" ref="G7:G39">SUM(C7:F7)</f>
        <v>5838</v>
      </c>
      <c r="H7" s="239">
        <v>1716</v>
      </c>
    </row>
    <row r="8" spans="1:8" s="1" customFormat="1" ht="22.5" customHeight="1">
      <c r="A8" s="487"/>
      <c r="B8" s="238" t="s">
        <v>131</v>
      </c>
      <c r="C8" s="77">
        <v>2431</v>
      </c>
      <c r="D8" s="77">
        <v>1054</v>
      </c>
      <c r="E8" s="77">
        <v>298</v>
      </c>
      <c r="F8" s="77">
        <v>7191</v>
      </c>
      <c r="G8" s="77">
        <f t="shared" si="0"/>
        <v>10974</v>
      </c>
      <c r="H8" s="239">
        <v>5043</v>
      </c>
    </row>
    <row r="9" spans="1:8" s="1" customFormat="1" ht="18.75" customHeight="1">
      <c r="A9" s="488"/>
      <c r="B9" s="240" t="s">
        <v>34</v>
      </c>
      <c r="C9" s="241">
        <v>62882</v>
      </c>
      <c r="D9" s="241">
        <v>30713</v>
      </c>
      <c r="E9" s="241">
        <v>9222</v>
      </c>
      <c r="F9" s="241">
        <v>170392</v>
      </c>
      <c r="G9" s="241">
        <f t="shared" si="0"/>
        <v>273209</v>
      </c>
      <c r="H9" s="242">
        <v>121348</v>
      </c>
    </row>
    <row r="10" spans="1:8" s="1" customFormat="1" ht="26.25" customHeight="1">
      <c r="A10" s="486" t="s">
        <v>132</v>
      </c>
      <c r="B10" s="238" t="s">
        <v>133</v>
      </c>
      <c r="C10" s="77">
        <v>781</v>
      </c>
      <c r="D10" s="77">
        <v>2</v>
      </c>
      <c r="E10" s="77">
        <v>5</v>
      </c>
      <c r="F10" s="77">
        <v>2873</v>
      </c>
      <c r="G10" s="77">
        <f t="shared" si="0"/>
        <v>3661</v>
      </c>
      <c r="H10" s="239">
        <v>144</v>
      </c>
    </row>
    <row r="11" spans="1:8" s="1" customFormat="1" ht="26.25" customHeight="1">
      <c r="A11" s="487"/>
      <c r="B11" s="238" t="s">
        <v>134</v>
      </c>
      <c r="C11" s="77">
        <v>2118</v>
      </c>
      <c r="D11" s="77">
        <v>752</v>
      </c>
      <c r="E11" s="77">
        <v>301</v>
      </c>
      <c r="F11" s="77">
        <v>8782</v>
      </c>
      <c r="G11" s="77">
        <f t="shared" si="0"/>
        <v>11953</v>
      </c>
      <c r="H11" s="239">
        <v>4087</v>
      </c>
    </row>
    <row r="12" spans="1:8" s="1" customFormat="1" ht="26.25" customHeight="1">
      <c r="A12" s="487"/>
      <c r="B12" s="238" t="s">
        <v>135</v>
      </c>
      <c r="C12" s="77">
        <v>502</v>
      </c>
      <c r="D12" s="77">
        <v>93</v>
      </c>
      <c r="E12" s="77">
        <v>45</v>
      </c>
      <c r="F12" s="77">
        <v>2065</v>
      </c>
      <c r="G12" s="77">
        <f t="shared" si="0"/>
        <v>2705</v>
      </c>
      <c r="H12" s="239">
        <v>566</v>
      </c>
    </row>
    <row r="13" spans="1:8" s="1" customFormat="1" ht="26.25" customHeight="1">
      <c r="A13" s="487"/>
      <c r="B13" s="238" t="s">
        <v>136</v>
      </c>
      <c r="C13" s="77">
        <v>184</v>
      </c>
      <c r="D13" s="77">
        <v>57</v>
      </c>
      <c r="E13" s="77">
        <v>19</v>
      </c>
      <c r="F13" s="77">
        <v>556</v>
      </c>
      <c r="G13" s="77">
        <f t="shared" si="0"/>
        <v>816</v>
      </c>
      <c r="H13" s="239">
        <v>395</v>
      </c>
    </row>
    <row r="14" spans="1:8" s="1" customFormat="1" ht="26.25" customHeight="1">
      <c r="A14" s="487"/>
      <c r="B14" s="238" t="s">
        <v>137</v>
      </c>
      <c r="C14" s="77">
        <v>3</v>
      </c>
      <c r="D14" s="77">
        <v>5</v>
      </c>
      <c r="E14" s="77">
        <v>2</v>
      </c>
      <c r="F14" s="77">
        <v>33</v>
      </c>
      <c r="G14" s="77">
        <f>SUM(C14:F14)</f>
        <v>43</v>
      </c>
      <c r="H14" s="239">
        <v>17</v>
      </c>
    </row>
    <row r="15" spans="1:8" s="1" customFormat="1" ht="26.25" customHeight="1">
      <c r="A15" s="487"/>
      <c r="B15" s="238" t="s">
        <v>138</v>
      </c>
      <c r="C15" s="77"/>
      <c r="D15" s="77"/>
      <c r="E15" s="77"/>
      <c r="F15" s="77">
        <v>4</v>
      </c>
      <c r="G15" s="77">
        <f t="shared" si="0"/>
        <v>4</v>
      </c>
      <c r="H15" s="239">
        <v>4</v>
      </c>
    </row>
    <row r="16" spans="1:8" s="1" customFormat="1" ht="26.25" customHeight="1">
      <c r="A16" s="487"/>
      <c r="B16" s="238" t="s">
        <v>139</v>
      </c>
      <c r="C16" s="77">
        <v>218</v>
      </c>
      <c r="D16" s="77">
        <v>4</v>
      </c>
      <c r="E16" s="77">
        <v>15</v>
      </c>
      <c r="F16" s="77">
        <v>239</v>
      </c>
      <c r="G16" s="77">
        <f t="shared" si="0"/>
        <v>476</v>
      </c>
      <c r="H16" s="239">
        <v>25</v>
      </c>
    </row>
    <row r="17" spans="1:8" s="1" customFormat="1" ht="26.25" customHeight="1">
      <c r="A17" s="487"/>
      <c r="B17" s="238" t="s">
        <v>140</v>
      </c>
      <c r="C17" s="77">
        <v>26</v>
      </c>
      <c r="D17" s="77">
        <v>5</v>
      </c>
      <c r="E17" s="77">
        <v>9</v>
      </c>
      <c r="F17" s="77">
        <v>140</v>
      </c>
      <c r="G17" s="77">
        <f t="shared" si="0"/>
        <v>180</v>
      </c>
      <c r="H17" s="239">
        <v>111</v>
      </c>
    </row>
    <row r="18" spans="1:8" s="1" customFormat="1" ht="20.25" customHeight="1">
      <c r="A18" s="488"/>
      <c r="B18" s="240" t="s">
        <v>34</v>
      </c>
      <c r="C18" s="241">
        <v>3832</v>
      </c>
      <c r="D18" s="241">
        <v>918</v>
      </c>
      <c r="E18" s="241">
        <v>396</v>
      </c>
      <c r="F18" s="241">
        <v>14692</v>
      </c>
      <c r="G18" s="241">
        <f t="shared" si="0"/>
        <v>19838</v>
      </c>
      <c r="H18" s="242">
        <v>5349</v>
      </c>
    </row>
    <row r="19" spans="1:8" s="1" customFormat="1" ht="23.25" customHeight="1">
      <c r="A19" s="486" t="s">
        <v>141</v>
      </c>
      <c r="B19" s="238" t="s">
        <v>154</v>
      </c>
      <c r="C19" s="77">
        <v>381</v>
      </c>
      <c r="D19" s="77">
        <v>36</v>
      </c>
      <c r="E19" s="77">
        <v>30</v>
      </c>
      <c r="F19" s="77">
        <v>2352</v>
      </c>
      <c r="G19" s="77">
        <f t="shared" si="0"/>
        <v>2799</v>
      </c>
      <c r="H19" s="239">
        <v>282</v>
      </c>
    </row>
    <row r="20" spans="1:8" s="1" customFormat="1" ht="23.25" customHeight="1">
      <c r="A20" s="487"/>
      <c r="B20" s="238" t="s">
        <v>143</v>
      </c>
      <c r="C20" s="77">
        <v>353</v>
      </c>
      <c r="D20" s="77">
        <v>152</v>
      </c>
      <c r="E20" s="77">
        <v>38</v>
      </c>
      <c r="F20" s="77">
        <v>927</v>
      </c>
      <c r="G20" s="77">
        <f t="shared" si="0"/>
        <v>1470</v>
      </c>
      <c r="H20" s="239">
        <v>596</v>
      </c>
    </row>
    <row r="21" spans="1:8" s="1" customFormat="1" ht="23.25" customHeight="1">
      <c r="A21" s="487"/>
      <c r="B21" s="238" t="s">
        <v>144</v>
      </c>
      <c r="C21" s="77">
        <v>3</v>
      </c>
      <c r="D21" s="77">
        <v>6</v>
      </c>
      <c r="E21" s="77"/>
      <c r="F21" s="77">
        <v>29</v>
      </c>
      <c r="G21" s="77">
        <f t="shared" si="0"/>
        <v>38</v>
      </c>
      <c r="H21" s="239">
        <v>10</v>
      </c>
    </row>
    <row r="22" spans="1:8" s="1" customFormat="1" ht="23.25" customHeight="1">
      <c r="A22" s="487"/>
      <c r="B22" s="238" t="s">
        <v>149</v>
      </c>
      <c r="C22" s="77">
        <v>90</v>
      </c>
      <c r="D22" s="77">
        <v>49</v>
      </c>
      <c r="E22" s="77">
        <v>13</v>
      </c>
      <c r="F22" s="77">
        <v>211</v>
      </c>
      <c r="G22" s="77">
        <f t="shared" si="0"/>
        <v>363</v>
      </c>
      <c r="H22" s="239">
        <v>167</v>
      </c>
    </row>
    <row r="23" spans="1:8" s="1" customFormat="1" ht="23.25" customHeight="1">
      <c r="A23" s="487"/>
      <c r="B23" s="238" t="s">
        <v>145</v>
      </c>
      <c r="C23" s="77">
        <v>11</v>
      </c>
      <c r="D23" s="77">
        <v>1</v>
      </c>
      <c r="E23" s="77"/>
      <c r="F23" s="77">
        <v>15</v>
      </c>
      <c r="G23" s="77">
        <f t="shared" si="0"/>
        <v>27</v>
      </c>
      <c r="H23" s="239">
        <v>12</v>
      </c>
    </row>
    <row r="24" spans="1:8" s="1" customFormat="1" ht="30" customHeight="1">
      <c r="A24" s="487"/>
      <c r="B24" s="238" t="s">
        <v>146</v>
      </c>
      <c r="C24" s="77">
        <v>153</v>
      </c>
      <c r="D24" s="77">
        <v>159</v>
      </c>
      <c r="E24" s="77">
        <v>28</v>
      </c>
      <c r="F24" s="77">
        <v>167</v>
      </c>
      <c r="G24" s="77">
        <f t="shared" si="0"/>
        <v>507</v>
      </c>
      <c r="H24" s="239">
        <v>140</v>
      </c>
    </row>
    <row r="25" spans="1:8" s="1" customFormat="1" ht="30" customHeight="1">
      <c r="A25" s="487"/>
      <c r="B25" s="238" t="s">
        <v>150</v>
      </c>
      <c r="C25" s="77">
        <v>4246</v>
      </c>
      <c r="D25" s="77">
        <v>2332</v>
      </c>
      <c r="E25" s="77">
        <v>935</v>
      </c>
      <c r="F25" s="77">
        <v>9165</v>
      </c>
      <c r="G25" s="77">
        <f t="shared" si="0"/>
        <v>16678</v>
      </c>
      <c r="H25" s="239">
        <v>8137</v>
      </c>
    </row>
    <row r="26" spans="1:8" s="1" customFormat="1" ht="27.75" customHeight="1">
      <c r="A26" s="487"/>
      <c r="B26" s="238" t="s">
        <v>151</v>
      </c>
      <c r="C26" s="77">
        <v>278</v>
      </c>
      <c r="D26" s="77">
        <v>175</v>
      </c>
      <c r="E26" s="77">
        <v>67</v>
      </c>
      <c r="F26" s="77">
        <v>616</v>
      </c>
      <c r="G26" s="77">
        <f t="shared" si="0"/>
        <v>1136</v>
      </c>
      <c r="H26" s="239">
        <v>540</v>
      </c>
    </row>
    <row r="27" spans="1:8" s="1" customFormat="1" ht="26.25" customHeight="1">
      <c r="A27" s="487"/>
      <c r="B27" s="238" t="s">
        <v>147</v>
      </c>
      <c r="C27" s="77">
        <v>4</v>
      </c>
      <c r="D27" s="77"/>
      <c r="E27" s="77"/>
      <c r="F27" s="77">
        <v>3</v>
      </c>
      <c r="G27" s="77">
        <f t="shared" si="0"/>
        <v>7</v>
      </c>
      <c r="H27" s="239"/>
    </row>
    <row r="28" spans="1:8" s="1" customFormat="1" ht="23.25" customHeight="1">
      <c r="A28" s="487"/>
      <c r="B28" s="238" t="s">
        <v>155</v>
      </c>
      <c r="C28" s="77">
        <v>92</v>
      </c>
      <c r="D28" s="77">
        <v>47</v>
      </c>
      <c r="E28" s="77">
        <v>8</v>
      </c>
      <c r="F28" s="77">
        <v>7094</v>
      </c>
      <c r="G28" s="77">
        <f t="shared" si="0"/>
        <v>7241</v>
      </c>
      <c r="H28" s="239">
        <v>171</v>
      </c>
    </row>
    <row r="29" spans="1:8" s="1" customFormat="1" ht="23.25" customHeight="1">
      <c r="A29" s="487"/>
      <c r="B29" s="238" t="s">
        <v>152</v>
      </c>
      <c r="C29" s="77">
        <v>3709</v>
      </c>
      <c r="D29" s="77">
        <v>1947</v>
      </c>
      <c r="E29" s="77">
        <v>764</v>
      </c>
      <c r="F29" s="77">
        <v>9487</v>
      </c>
      <c r="G29" s="77">
        <f t="shared" si="0"/>
        <v>15907</v>
      </c>
      <c r="H29" s="239">
        <v>8402</v>
      </c>
    </row>
    <row r="30" spans="1:8" s="1" customFormat="1" ht="18" customHeight="1">
      <c r="A30" s="489"/>
      <c r="B30" s="240" t="s">
        <v>34</v>
      </c>
      <c r="C30" s="241">
        <v>9320</v>
      </c>
      <c r="D30" s="241">
        <v>4904</v>
      </c>
      <c r="E30" s="241">
        <v>1883</v>
      </c>
      <c r="F30" s="241">
        <v>30066</v>
      </c>
      <c r="G30" s="241">
        <f t="shared" si="0"/>
        <v>46173</v>
      </c>
      <c r="H30" s="242">
        <v>18457</v>
      </c>
    </row>
    <row r="31" spans="1:8" s="1" customFormat="1" ht="26.25" customHeight="1">
      <c r="A31" s="490" t="s">
        <v>156</v>
      </c>
      <c r="B31" s="238" t="s">
        <v>157</v>
      </c>
      <c r="C31" s="77">
        <v>375</v>
      </c>
      <c r="D31" s="77">
        <v>259</v>
      </c>
      <c r="E31" s="77">
        <v>106</v>
      </c>
      <c r="F31" s="77">
        <v>1227</v>
      </c>
      <c r="G31" s="77">
        <f t="shared" si="0"/>
        <v>1967</v>
      </c>
      <c r="H31" s="239">
        <v>820</v>
      </c>
    </row>
    <row r="32" spans="1:8" s="1" customFormat="1" ht="26.25" customHeight="1">
      <c r="A32" s="487"/>
      <c r="B32" s="238" t="s">
        <v>158</v>
      </c>
      <c r="C32" s="77">
        <v>2</v>
      </c>
      <c r="D32" s="77">
        <v>1</v>
      </c>
      <c r="E32" s="77"/>
      <c r="F32" s="77">
        <v>50</v>
      </c>
      <c r="G32" s="77">
        <f t="shared" si="0"/>
        <v>53</v>
      </c>
      <c r="H32" s="239">
        <v>11</v>
      </c>
    </row>
    <row r="33" spans="1:8" s="1" customFormat="1" ht="26.25" customHeight="1">
      <c r="A33" s="487"/>
      <c r="B33" s="238" t="s">
        <v>159</v>
      </c>
      <c r="C33" s="77">
        <v>62</v>
      </c>
      <c r="D33" s="77">
        <v>11</v>
      </c>
      <c r="E33" s="77"/>
      <c r="F33" s="77">
        <v>121</v>
      </c>
      <c r="G33" s="77">
        <f t="shared" si="0"/>
        <v>194</v>
      </c>
      <c r="H33" s="239">
        <v>68</v>
      </c>
    </row>
    <row r="34" spans="1:8" s="1" customFormat="1" ht="26.25" customHeight="1">
      <c r="A34" s="487"/>
      <c r="B34" s="238" t="s">
        <v>160</v>
      </c>
      <c r="C34" s="77">
        <v>67</v>
      </c>
      <c r="D34" s="77">
        <v>19</v>
      </c>
      <c r="E34" s="77">
        <v>17</v>
      </c>
      <c r="F34" s="77">
        <v>153</v>
      </c>
      <c r="G34" s="77">
        <f t="shared" si="0"/>
        <v>256</v>
      </c>
      <c r="H34" s="239">
        <v>87</v>
      </c>
    </row>
    <row r="35" spans="1:8" s="1" customFormat="1" ht="26.25" customHeight="1">
      <c r="A35" s="487"/>
      <c r="B35" s="238" t="s">
        <v>161</v>
      </c>
      <c r="C35" s="77">
        <v>12</v>
      </c>
      <c r="D35" s="77">
        <v>34</v>
      </c>
      <c r="E35" s="77">
        <v>2</v>
      </c>
      <c r="F35" s="77">
        <v>46</v>
      </c>
      <c r="G35" s="77">
        <f t="shared" si="0"/>
        <v>94</v>
      </c>
      <c r="H35" s="239">
        <v>27</v>
      </c>
    </row>
    <row r="36" spans="1:8" s="1" customFormat="1" ht="26.25" customHeight="1">
      <c r="A36" s="487"/>
      <c r="B36" s="238" t="s">
        <v>162</v>
      </c>
      <c r="C36" s="77">
        <v>2</v>
      </c>
      <c r="D36" s="77">
        <v>1</v>
      </c>
      <c r="E36" s="77"/>
      <c r="F36" s="77">
        <v>27</v>
      </c>
      <c r="G36" s="77">
        <f t="shared" si="0"/>
        <v>30</v>
      </c>
      <c r="H36" s="239">
        <v>27</v>
      </c>
    </row>
    <row r="37" spans="1:8" s="1" customFormat="1" ht="26.25" customHeight="1">
      <c r="A37" s="487"/>
      <c r="B37" s="238" t="s">
        <v>163</v>
      </c>
      <c r="C37" s="77">
        <v>312</v>
      </c>
      <c r="D37" s="77">
        <v>76</v>
      </c>
      <c r="E37" s="77">
        <v>78</v>
      </c>
      <c r="F37" s="77">
        <v>578</v>
      </c>
      <c r="G37" s="77">
        <f t="shared" si="0"/>
        <v>1044</v>
      </c>
      <c r="H37" s="239">
        <v>312</v>
      </c>
    </row>
    <row r="38" spans="1:8" s="1" customFormat="1" ht="38.25" customHeight="1">
      <c r="A38" s="487"/>
      <c r="B38" s="238" t="s">
        <v>164</v>
      </c>
      <c r="C38" s="77">
        <v>43</v>
      </c>
      <c r="D38" s="77">
        <v>7</v>
      </c>
      <c r="E38" s="77"/>
      <c r="F38" s="77">
        <v>325</v>
      </c>
      <c r="G38" s="77">
        <f t="shared" si="0"/>
        <v>375</v>
      </c>
      <c r="H38" s="239">
        <v>44</v>
      </c>
    </row>
    <row r="39" spans="1:8" s="1" customFormat="1" ht="18" customHeight="1" thickBot="1">
      <c r="A39" s="489"/>
      <c r="B39" s="243" t="s">
        <v>34</v>
      </c>
      <c r="C39" s="244">
        <v>875</v>
      </c>
      <c r="D39" s="244">
        <v>408</v>
      </c>
      <c r="E39" s="244">
        <v>203</v>
      </c>
      <c r="F39" s="244">
        <v>2527</v>
      </c>
      <c r="G39" s="244">
        <f t="shared" si="0"/>
        <v>4013</v>
      </c>
      <c r="H39" s="245">
        <v>1396</v>
      </c>
    </row>
    <row r="40" spans="1:8" s="1" customFormat="1" ht="12.75" customHeight="1">
      <c r="A40" s="98" t="s">
        <v>165</v>
      </c>
      <c r="H40" s="246"/>
    </row>
  </sheetData>
  <sheetProtection/>
  <mergeCells count="10">
    <mergeCell ref="A6:A9"/>
    <mergeCell ref="A10:A18"/>
    <mergeCell ref="A19:A30"/>
    <mergeCell ref="A31:A39"/>
    <mergeCell ref="A1:H1"/>
    <mergeCell ref="B2:H2"/>
    <mergeCell ref="B4:B5"/>
    <mergeCell ref="C4:F4"/>
    <mergeCell ref="G4:G5"/>
    <mergeCell ref="H4:H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>
    <oddFooter>&amp;RFonte: Tab.1A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4" sqref="A4:J4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9.421875" style="0" bestFit="1" customWidth="1"/>
    <col min="4" max="4" width="13.00390625" style="0" customWidth="1"/>
    <col min="5" max="5" width="11.140625" style="0" customWidth="1"/>
    <col min="6" max="6" width="10.8515625" style="0" customWidth="1"/>
    <col min="7" max="7" width="11.00390625" style="0" customWidth="1"/>
    <col min="8" max="8" width="12.28125" style="0" customWidth="1"/>
    <col min="9" max="9" width="7.421875" style="0" customWidth="1"/>
    <col min="10" max="10" width="8.140625" style="0" customWidth="1"/>
  </cols>
  <sheetData>
    <row r="1" spans="1:10" ht="12.75">
      <c r="A1" s="458" t="s">
        <v>166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13.5" customHeight="1">
      <c r="A2" s="166"/>
      <c r="B2" s="458" t="s">
        <v>124</v>
      </c>
      <c r="C2" s="458"/>
      <c r="D2" s="458"/>
      <c r="E2" s="458"/>
      <c r="F2" s="458"/>
      <c r="G2" s="458"/>
      <c r="H2" s="458"/>
      <c r="I2" s="458"/>
      <c r="J2" s="458"/>
    </row>
    <row r="3" spans="1:10" ht="18.75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2:10" s="1" customFormat="1" ht="14.25" customHeight="1">
      <c r="B4" s="476" t="s">
        <v>125</v>
      </c>
      <c r="C4" s="503" t="s">
        <v>167</v>
      </c>
      <c r="D4" s="504"/>
      <c r="E4" s="504"/>
      <c r="F4" s="504"/>
      <c r="G4" s="504"/>
      <c r="H4" s="504"/>
      <c r="I4" s="505"/>
      <c r="J4" s="506" t="s">
        <v>0</v>
      </c>
    </row>
    <row r="5" spans="2:10" s="1" customFormat="1" ht="12.75" customHeight="1">
      <c r="B5" s="501"/>
      <c r="C5" s="509" t="s">
        <v>174</v>
      </c>
      <c r="D5" s="511" t="s">
        <v>175</v>
      </c>
      <c r="E5" s="513" t="s">
        <v>176</v>
      </c>
      <c r="F5" s="515" t="s">
        <v>177</v>
      </c>
      <c r="G5" s="516"/>
      <c r="H5" s="511" t="s">
        <v>178</v>
      </c>
      <c r="I5" s="517" t="s">
        <v>179</v>
      </c>
      <c r="J5" s="507"/>
    </row>
    <row r="6" spans="1:10" s="1" customFormat="1" ht="39" customHeight="1" thickBot="1">
      <c r="A6" s="232"/>
      <c r="B6" s="502"/>
      <c r="C6" s="510"/>
      <c r="D6" s="512"/>
      <c r="E6" s="514"/>
      <c r="F6" s="275" t="s">
        <v>180</v>
      </c>
      <c r="G6" s="276" t="s">
        <v>181</v>
      </c>
      <c r="H6" s="512"/>
      <c r="I6" s="518"/>
      <c r="J6" s="508"/>
    </row>
    <row r="7" spans="1:10" s="1" customFormat="1" ht="9">
      <c r="A7" s="486" t="s">
        <v>128</v>
      </c>
      <c r="B7" s="277" t="s">
        <v>129</v>
      </c>
      <c r="C7" s="92">
        <v>1918</v>
      </c>
      <c r="D7" s="92">
        <v>9308</v>
      </c>
      <c r="E7" s="93">
        <v>6134</v>
      </c>
      <c r="F7" s="278">
        <v>24521</v>
      </c>
      <c r="G7" s="279">
        <v>1391</v>
      </c>
      <c r="H7" s="280">
        <v>2213</v>
      </c>
      <c r="I7" s="92">
        <v>459</v>
      </c>
      <c r="J7" s="92">
        <v>45944</v>
      </c>
    </row>
    <row r="8" spans="1:10" s="1" customFormat="1" ht="9">
      <c r="A8" s="487"/>
      <c r="B8" s="262" t="s">
        <v>130</v>
      </c>
      <c r="C8" s="94">
        <v>27</v>
      </c>
      <c r="D8" s="94">
        <v>35</v>
      </c>
      <c r="E8" s="95">
        <v>150</v>
      </c>
      <c r="F8" s="281">
        <v>203</v>
      </c>
      <c r="G8" s="282">
        <v>2</v>
      </c>
      <c r="H8" s="283"/>
      <c r="I8" s="94">
        <v>8</v>
      </c>
      <c r="J8" s="92">
        <v>425</v>
      </c>
    </row>
    <row r="9" spans="1:10" s="1" customFormat="1" ht="9">
      <c r="A9" s="487"/>
      <c r="B9" s="262" t="s">
        <v>131</v>
      </c>
      <c r="C9" s="94">
        <v>103</v>
      </c>
      <c r="D9" s="94">
        <v>80</v>
      </c>
      <c r="E9" s="95">
        <v>383</v>
      </c>
      <c r="F9" s="281">
        <v>786</v>
      </c>
      <c r="G9" s="282">
        <v>47</v>
      </c>
      <c r="H9" s="283">
        <v>78</v>
      </c>
      <c r="I9" s="94">
        <v>3</v>
      </c>
      <c r="J9" s="92">
        <v>1480</v>
      </c>
    </row>
    <row r="10" spans="1:10" s="1" customFormat="1" ht="11.25">
      <c r="A10" s="488"/>
      <c r="B10" s="284" t="s">
        <v>34</v>
      </c>
      <c r="C10" s="285">
        <v>2048</v>
      </c>
      <c r="D10" s="285">
        <v>9423</v>
      </c>
      <c r="E10" s="286">
        <v>6667</v>
      </c>
      <c r="F10" s="287">
        <v>25510</v>
      </c>
      <c r="G10" s="288">
        <v>1440</v>
      </c>
      <c r="H10" s="289">
        <v>2291</v>
      </c>
      <c r="I10" s="285">
        <v>470</v>
      </c>
      <c r="J10" s="285">
        <v>47849</v>
      </c>
    </row>
    <row r="11" spans="1:10" s="1" customFormat="1" ht="16.5">
      <c r="A11" s="486" t="s">
        <v>132</v>
      </c>
      <c r="B11" s="262" t="s">
        <v>133</v>
      </c>
      <c r="C11" s="94"/>
      <c r="D11" s="94">
        <v>182</v>
      </c>
      <c r="E11" s="95">
        <v>14</v>
      </c>
      <c r="F11" s="281">
        <v>183</v>
      </c>
      <c r="G11" s="282">
        <v>0</v>
      </c>
      <c r="H11" s="283">
        <v>25</v>
      </c>
      <c r="I11" s="94"/>
      <c r="J11" s="94">
        <v>404</v>
      </c>
    </row>
    <row r="12" spans="1:10" s="1" customFormat="1" ht="9">
      <c r="A12" s="487"/>
      <c r="B12" s="262" t="s">
        <v>134</v>
      </c>
      <c r="C12" s="94">
        <v>47</v>
      </c>
      <c r="D12" s="94">
        <v>1306</v>
      </c>
      <c r="E12" s="95">
        <v>451</v>
      </c>
      <c r="F12" s="281">
        <v>5540</v>
      </c>
      <c r="G12" s="282">
        <v>146</v>
      </c>
      <c r="H12" s="283">
        <v>429</v>
      </c>
      <c r="I12" s="94">
        <v>13</v>
      </c>
      <c r="J12" s="94">
        <v>7932</v>
      </c>
    </row>
    <row r="13" spans="1:10" s="1" customFormat="1" ht="9">
      <c r="A13" s="487"/>
      <c r="B13" s="262" t="s">
        <v>135</v>
      </c>
      <c r="C13" s="94">
        <v>9</v>
      </c>
      <c r="D13" s="94">
        <v>226</v>
      </c>
      <c r="E13" s="95">
        <v>38</v>
      </c>
      <c r="F13" s="281">
        <v>476</v>
      </c>
      <c r="G13" s="282">
        <v>4</v>
      </c>
      <c r="H13" s="283">
        <v>62</v>
      </c>
      <c r="I13" s="94"/>
      <c r="J13" s="94">
        <v>815</v>
      </c>
    </row>
    <row r="14" spans="1:10" s="1" customFormat="1" ht="9">
      <c r="A14" s="487"/>
      <c r="B14" s="262" t="s">
        <v>136</v>
      </c>
      <c r="C14" s="94">
        <v>9</v>
      </c>
      <c r="D14" s="94">
        <v>44</v>
      </c>
      <c r="E14" s="95">
        <v>32</v>
      </c>
      <c r="F14" s="281">
        <v>143</v>
      </c>
      <c r="G14" s="282">
        <v>23</v>
      </c>
      <c r="H14" s="283">
        <v>13</v>
      </c>
      <c r="I14" s="94"/>
      <c r="J14" s="94">
        <v>264</v>
      </c>
    </row>
    <row r="15" spans="1:10" s="1" customFormat="1" ht="9">
      <c r="A15" s="487"/>
      <c r="B15" s="262" t="s">
        <v>137</v>
      </c>
      <c r="C15" s="94"/>
      <c r="D15" s="94">
        <v>5</v>
      </c>
      <c r="E15" s="95">
        <v>0</v>
      </c>
      <c r="F15" s="281">
        <v>33</v>
      </c>
      <c r="G15" s="282">
        <v>2</v>
      </c>
      <c r="H15" s="283">
        <v>6</v>
      </c>
      <c r="I15" s="94"/>
      <c r="J15" s="94">
        <v>46</v>
      </c>
    </row>
    <row r="16" spans="1:10" s="1" customFormat="1" ht="24.75">
      <c r="A16" s="487"/>
      <c r="B16" s="262" t="s">
        <v>138</v>
      </c>
      <c r="C16" s="94"/>
      <c r="D16" s="94">
        <v>0</v>
      </c>
      <c r="E16" s="95">
        <v>3</v>
      </c>
      <c r="F16" s="281">
        <v>36</v>
      </c>
      <c r="G16" s="282">
        <v>0</v>
      </c>
      <c r="H16" s="283">
        <v>2</v>
      </c>
      <c r="I16" s="94"/>
      <c r="J16" s="94">
        <v>41</v>
      </c>
    </row>
    <row r="17" spans="1:10" s="1" customFormat="1" ht="24.75">
      <c r="A17" s="487"/>
      <c r="B17" s="262" t="s">
        <v>139</v>
      </c>
      <c r="C17" s="94"/>
      <c r="D17" s="94">
        <v>89</v>
      </c>
      <c r="E17" s="95">
        <v>1</v>
      </c>
      <c r="F17" s="281">
        <v>86</v>
      </c>
      <c r="G17" s="282">
        <v>0</v>
      </c>
      <c r="H17" s="283">
        <v>4</v>
      </c>
      <c r="I17" s="94"/>
      <c r="J17" s="94">
        <v>180</v>
      </c>
    </row>
    <row r="18" spans="1:10" s="1" customFormat="1" ht="9">
      <c r="A18" s="487"/>
      <c r="B18" s="262" t="s">
        <v>140</v>
      </c>
      <c r="C18" s="94">
        <v>4</v>
      </c>
      <c r="D18" s="94">
        <v>53</v>
      </c>
      <c r="E18" s="95">
        <v>15</v>
      </c>
      <c r="F18" s="281">
        <v>193</v>
      </c>
      <c r="G18" s="282">
        <v>1</v>
      </c>
      <c r="H18" s="283">
        <v>21</v>
      </c>
      <c r="I18" s="94"/>
      <c r="J18" s="94">
        <v>287</v>
      </c>
    </row>
    <row r="19" spans="1:10" s="1" customFormat="1" ht="11.25">
      <c r="A19" s="488"/>
      <c r="B19" s="284" t="s">
        <v>34</v>
      </c>
      <c r="C19" s="285">
        <v>69</v>
      </c>
      <c r="D19" s="285">
        <v>1905</v>
      </c>
      <c r="E19" s="286">
        <v>554</v>
      </c>
      <c r="F19" s="287">
        <v>6690</v>
      </c>
      <c r="G19" s="288">
        <v>176</v>
      </c>
      <c r="H19" s="289">
        <v>562</v>
      </c>
      <c r="I19" s="285">
        <v>13</v>
      </c>
      <c r="J19" s="285">
        <v>9969</v>
      </c>
    </row>
    <row r="20" spans="1:10" s="1" customFormat="1" ht="9">
      <c r="A20" s="486" t="s">
        <v>141</v>
      </c>
      <c r="B20" s="262" t="s">
        <v>154</v>
      </c>
      <c r="C20" s="94">
        <v>1</v>
      </c>
      <c r="D20" s="94">
        <v>6</v>
      </c>
      <c r="E20" s="95">
        <v>4</v>
      </c>
      <c r="F20" s="281">
        <v>491</v>
      </c>
      <c r="G20" s="282">
        <v>61</v>
      </c>
      <c r="H20" s="283">
        <v>96</v>
      </c>
      <c r="I20" s="94"/>
      <c r="J20" s="94">
        <v>659</v>
      </c>
    </row>
    <row r="21" spans="1:10" s="1" customFormat="1" ht="9">
      <c r="A21" s="487"/>
      <c r="B21" s="262" t="s">
        <v>143</v>
      </c>
      <c r="C21" s="94">
        <v>11</v>
      </c>
      <c r="D21" s="94">
        <v>77</v>
      </c>
      <c r="E21" s="95">
        <v>21</v>
      </c>
      <c r="F21" s="281">
        <v>132</v>
      </c>
      <c r="G21" s="282">
        <v>8</v>
      </c>
      <c r="H21" s="283">
        <v>16</v>
      </c>
      <c r="I21" s="94"/>
      <c r="J21" s="94">
        <v>265</v>
      </c>
    </row>
    <row r="22" spans="1:10" s="1" customFormat="1" ht="9">
      <c r="A22" s="487"/>
      <c r="B22" s="262" t="s">
        <v>144</v>
      </c>
      <c r="C22" s="94"/>
      <c r="D22" s="94">
        <v>1</v>
      </c>
      <c r="E22" s="95">
        <v>3</v>
      </c>
      <c r="F22" s="281">
        <v>32</v>
      </c>
      <c r="G22" s="282">
        <v>6</v>
      </c>
      <c r="H22" s="283"/>
      <c r="I22" s="94"/>
      <c r="J22" s="94">
        <v>42</v>
      </c>
    </row>
    <row r="23" spans="1:10" s="1" customFormat="1" ht="9">
      <c r="A23" s="487"/>
      <c r="B23" s="262" t="s">
        <v>149</v>
      </c>
      <c r="C23" s="94">
        <v>4</v>
      </c>
      <c r="D23" s="94">
        <v>21</v>
      </c>
      <c r="E23" s="95">
        <v>11</v>
      </c>
      <c r="F23" s="281">
        <v>27</v>
      </c>
      <c r="G23" s="282">
        <v>4</v>
      </c>
      <c r="H23" s="283">
        <v>3</v>
      </c>
      <c r="I23" s="94"/>
      <c r="J23" s="94">
        <v>70</v>
      </c>
    </row>
    <row r="24" spans="1:10" s="1" customFormat="1" ht="9">
      <c r="A24" s="487"/>
      <c r="B24" s="262" t="s">
        <v>145</v>
      </c>
      <c r="C24" s="94"/>
      <c r="D24" s="94">
        <v>0</v>
      </c>
      <c r="E24" s="95">
        <v>0</v>
      </c>
      <c r="F24" s="281">
        <v>3</v>
      </c>
      <c r="G24" s="282">
        <v>0</v>
      </c>
      <c r="H24" s="283"/>
      <c r="I24" s="94"/>
      <c r="J24" s="94">
        <v>3</v>
      </c>
    </row>
    <row r="25" spans="1:10" s="1" customFormat="1" ht="16.5">
      <c r="A25" s="487"/>
      <c r="B25" s="262" t="s">
        <v>146</v>
      </c>
      <c r="C25" s="94">
        <v>14</v>
      </c>
      <c r="D25" s="94">
        <v>67</v>
      </c>
      <c r="E25" s="95">
        <v>12</v>
      </c>
      <c r="F25" s="281">
        <v>82</v>
      </c>
      <c r="G25" s="282">
        <v>2</v>
      </c>
      <c r="H25" s="283">
        <v>8</v>
      </c>
      <c r="I25" s="94">
        <v>17</v>
      </c>
      <c r="J25" s="94">
        <v>202</v>
      </c>
    </row>
    <row r="26" spans="1:10" s="1" customFormat="1" ht="16.5">
      <c r="A26" s="487"/>
      <c r="B26" s="262" t="s">
        <v>150</v>
      </c>
      <c r="C26" s="94">
        <v>147</v>
      </c>
      <c r="D26" s="94">
        <v>1002</v>
      </c>
      <c r="E26" s="95">
        <v>428</v>
      </c>
      <c r="F26" s="281">
        <v>816</v>
      </c>
      <c r="G26" s="282">
        <v>59</v>
      </c>
      <c r="H26" s="283">
        <v>82</v>
      </c>
      <c r="I26" s="94">
        <v>17</v>
      </c>
      <c r="J26" s="94">
        <v>2551</v>
      </c>
    </row>
    <row r="27" spans="1:10" s="1" customFormat="1" ht="16.5">
      <c r="A27" s="487"/>
      <c r="B27" s="262" t="s">
        <v>151</v>
      </c>
      <c r="C27" s="94">
        <v>14</v>
      </c>
      <c r="D27" s="94">
        <v>149</v>
      </c>
      <c r="E27" s="95">
        <v>27</v>
      </c>
      <c r="F27" s="281">
        <v>95</v>
      </c>
      <c r="G27" s="282">
        <v>3</v>
      </c>
      <c r="H27" s="283">
        <v>11</v>
      </c>
      <c r="I27" s="94">
        <v>2</v>
      </c>
      <c r="J27" s="94">
        <v>301</v>
      </c>
    </row>
    <row r="28" spans="1:10" s="1" customFormat="1" ht="9">
      <c r="A28" s="487"/>
      <c r="B28" s="262" t="s">
        <v>147</v>
      </c>
      <c r="C28" s="94"/>
      <c r="D28" s="94">
        <v>2</v>
      </c>
      <c r="E28" s="95">
        <v>0</v>
      </c>
      <c r="F28" s="281">
        <v>4</v>
      </c>
      <c r="G28" s="282">
        <v>0</v>
      </c>
      <c r="H28" s="283"/>
      <c r="I28" s="94"/>
      <c r="J28" s="94">
        <v>6</v>
      </c>
    </row>
    <row r="29" spans="1:10" s="1" customFormat="1" ht="9">
      <c r="A29" s="487"/>
      <c r="B29" s="262" t="s">
        <v>155</v>
      </c>
      <c r="C29" s="94">
        <v>5</v>
      </c>
      <c r="D29" s="94">
        <v>15</v>
      </c>
      <c r="E29" s="95">
        <v>0</v>
      </c>
      <c r="F29" s="281">
        <v>19</v>
      </c>
      <c r="G29" s="282">
        <v>2</v>
      </c>
      <c r="H29" s="283">
        <v>50</v>
      </c>
      <c r="I29" s="94"/>
      <c r="J29" s="94">
        <v>91</v>
      </c>
    </row>
    <row r="30" spans="1:10" s="1" customFormat="1" ht="16.5">
      <c r="A30" s="487"/>
      <c r="B30" s="262" t="s">
        <v>152</v>
      </c>
      <c r="C30" s="94">
        <v>99</v>
      </c>
      <c r="D30" s="94">
        <v>740</v>
      </c>
      <c r="E30" s="95">
        <v>427</v>
      </c>
      <c r="F30" s="281">
        <v>1830</v>
      </c>
      <c r="G30" s="282">
        <v>170</v>
      </c>
      <c r="H30" s="283">
        <v>126</v>
      </c>
      <c r="I30" s="94">
        <v>52</v>
      </c>
      <c r="J30" s="94">
        <v>3444</v>
      </c>
    </row>
    <row r="31" spans="1:10" s="1" customFormat="1" ht="11.25">
      <c r="A31" s="489"/>
      <c r="B31" s="284" t="s">
        <v>34</v>
      </c>
      <c r="C31" s="285">
        <v>295</v>
      </c>
      <c r="D31" s="285">
        <v>2080</v>
      </c>
      <c r="E31" s="286">
        <v>933</v>
      </c>
      <c r="F31" s="287">
        <v>3531</v>
      </c>
      <c r="G31" s="288">
        <v>315</v>
      </c>
      <c r="H31" s="289">
        <v>392</v>
      </c>
      <c r="I31" s="285">
        <v>88</v>
      </c>
      <c r="J31" s="285">
        <v>7634</v>
      </c>
    </row>
    <row r="32" spans="1:10" s="1" customFormat="1" ht="9">
      <c r="A32" s="498" t="s">
        <v>156</v>
      </c>
      <c r="B32" s="262" t="s">
        <v>157</v>
      </c>
      <c r="C32" s="94">
        <v>19</v>
      </c>
      <c r="D32" s="94">
        <v>92</v>
      </c>
      <c r="E32" s="95">
        <v>98</v>
      </c>
      <c r="F32" s="281">
        <v>389</v>
      </c>
      <c r="G32" s="282">
        <v>27</v>
      </c>
      <c r="H32" s="283">
        <v>20</v>
      </c>
      <c r="I32" s="94"/>
      <c r="J32" s="94">
        <v>645</v>
      </c>
    </row>
    <row r="33" spans="1:10" s="1" customFormat="1" ht="16.5">
      <c r="A33" s="499"/>
      <c r="B33" s="262" t="s">
        <v>158</v>
      </c>
      <c r="C33" s="94"/>
      <c r="D33" s="94">
        <v>2</v>
      </c>
      <c r="E33" s="95">
        <v>2</v>
      </c>
      <c r="F33" s="281">
        <v>18</v>
      </c>
      <c r="G33" s="282">
        <v>0</v>
      </c>
      <c r="H33" s="283"/>
      <c r="I33" s="94"/>
      <c r="J33" s="94">
        <v>22</v>
      </c>
    </row>
    <row r="34" spans="1:10" s="1" customFormat="1" ht="16.5">
      <c r="A34" s="499"/>
      <c r="B34" s="262" t="s">
        <v>159</v>
      </c>
      <c r="C34" s="94"/>
      <c r="D34" s="94">
        <v>14</v>
      </c>
      <c r="E34" s="95">
        <v>4</v>
      </c>
      <c r="F34" s="281">
        <v>141</v>
      </c>
      <c r="G34" s="282">
        <v>18</v>
      </c>
      <c r="H34" s="283">
        <v>3</v>
      </c>
      <c r="I34" s="94"/>
      <c r="J34" s="94">
        <v>180</v>
      </c>
    </row>
    <row r="35" spans="1:10" s="1" customFormat="1" ht="16.5">
      <c r="A35" s="499"/>
      <c r="B35" s="262" t="s">
        <v>160</v>
      </c>
      <c r="C35" s="94"/>
      <c r="D35" s="94">
        <v>2</v>
      </c>
      <c r="E35" s="95">
        <v>6</v>
      </c>
      <c r="F35" s="281">
        <v>8</v>
      </c>
      <c r="G35" s="282">
        <v>0</v>
      </c>
      <c r="H35" s="283"/>
      <c r="I35" s="94"/>
      <c r="J35" s="94">
        <v>16</v>
      </c>
    </row>
    <row r="36" spans="1:10" s="1" customFormat="1" ht="9">
      <c r="A36" s="499"/>
      <c r="B36" s="262" t="s">
        <v>161</v>
      </c>
      <c r="C36" s="94"/>
      <c r="D36" s="94">
        <v>3</v>
      </c>
      <c r="E36" s="95">
        <v>1</v>
      </c>
      <c r="F36" s="281">
        <v>4</v>
      </c>
      <c r="G36" s="282">
        <v>0</v>
      </c>
      <c r="H36" s="283"/>
      <c r="I36" s="94"/>
      <c r="J36" s="94">
        <v>8</v>
      </c>
    </row>
    <row r="37" spans="1:10" s="1" customFormat="1" ht="9">
      <c r="A37" s="499"/>
      <c r="B37" s="262" t="s">
        <v>162</v>
      </c>
      <c r="C37" s="94"/>
      <c r="D37" s="94">
        <v>8</v>
      </c>
      <c r="E37" s="95">
        <v>1</v>
      </c>
      <c r="F37" s="281">
        <v>11</v>
      </c>
      <c r="G37" s="282">
        <v>0</v>
      </c>
      <c r="H37" s="283"/>
      <c r="I37" s="94"/>
      <c r="J37" s="94">
        <v>20</v>
      </c>
    </row>
    <row r="38" spans="1:10" s="1" customFormat="1" ht="9">
      <c r="A38" s="499"/>
      <c r="B38" s="262" t="s">
        <v>163</v>
      </c>
      <c r="C38" s="94">
        <v>5</v>
      </c>
      <c r="D38" s="94">
        <v>35</v>
      </c>
      <c r="E38" s="95">
        <v>42</v>
      </c>
      <c r="F38" s="281">
        <v>133</v>
      </c>
      <c r="G38" s="282">
        <v>10</v>
      </c>
      <c r="H38" s="283">
        <v>1</v>
      </c>
      <c r="I38" s="94"/>
      <c r="J38" s="94">
        <v>226</v>
      </c>
    </row>
    <row r="39" spans="1:10" s="1" customFormat="1" ht="24.75">
      <c r="A39" s="499"/>
      <c r="B39" s="262" t="s">
        <v>164</v>
      </c>
      <c r="C39" s="94"/>
      <c r="D39" s="94">
        <v>14</v>
      </c>
      <c r="E39" s="95">
        <v>0</v>
      </c>
      <c r="F39" s="281">
        <v>44</v>
      </c>
      <c r="G39" s="282">
        <v>0</v>
      </c>
      <c r="H39" s="283"/>
      <c r="I39" s="94"/>
      <c r="J39" s="94">
        <v>58</v>
      </c>
    </row>
    <row r="40" spans="1:10" s="1" customFormat="1" ht="12" thickBot="1">
      <c r="A40" s="500"/>
      <c r="B40" s="290" t="s">
        <v>34</v>
      </c>
      <c r="C40" s="291">
        <v>24</v>
      </c>
      <c r="D40" s="291">
        <v>170</v>
      </c>
      <c r="E40" s="292">
        <v>154</v>
      </c>
      <c r="F40" s="293">
        <v>748</v>
      </c>
      <c r="G40" s="294">
        <v>55</v>
      </c>
      <c r="H40" s="295">
        <v>24</v>
      </c>
      <c r="I40" s="291"/>
      <c r="J40" s="291">
        <v>1175</v>
      </c>
    </row>
    <row r="41" s="1" customFormat="1" ht="12">
      <c r="A41" s="98" t="s">
        <v>172</v>
      </c>
    </row>
  </sheetData>
  <sheetProtection/>
  <mergeCells count="15">
    <mergeCell ref="D5:D6"/>
    <mergeCell ref="E5:E6"/>
    <mergeCell ref="F5:G5"/>
    <mergeCell ref="H5:H6"/>
    <mergeCell ref="I5:I6"/>
    <mergeCell ref="A7:A10"/>
    <mergeCell ref="A11:A19"/>
    <mergeCell ref="A20:A31"/>
    <mergeCell ref="A32:A40"/>
    <mergeCell ref="A1:J1"/>
    <mergeCell ref="B2:J2"/>
    <mergeCell ref="B4:B6"/>
    <mergeCell ref="C4:I4"/>
    <mergeCell ref="J4:J6"/>
    <mergeCell ref="C5:C6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>
    <oddFooter>&amp;RFonte: Tab.1A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4">
      <selection activeCell="O46" sqref="O46"/>
    </sheetView>
  </sheetViews>
  <sheetFormatPr defaultColWidth="9.140625" defaultRowHeight="12.75"/>
  <cols>
    <col min="1" max="1" width="19.28125" style="0" customWidth="1"/>
    <col min="2" max="2" width="12.00390625" style="0" customWidth="1"/>
    <col min="3" max="3" width="22.00390625" style="0" customWidth="1"/>
    <col min="4" max="4" width="5.8515625" style="0" bestFit="1" customWidth="1"/>
    <col min="5" max="5" width="6.00390625" style="0" bestFit="1" customWidth="1"/>
    <col min="6" max="6" width="6.421875" style="0" bestFit="1" customWidth="1"/>
    <col min="7" max="7" width="5.8515625" style="0" bestFit="1" customWidth="1"/>
    <col min="8" max="8" width="6.00390625" style="0" bestFit="1" customWidth="1"/>
    <col min="9" max="9" width="6.421875" style="0" bestFit="1" customWidth="1"/>
    <col min="10" max="10" width="5.8515625" style="0" bestFit="1" customWidth="1"/>
    <col min="11" max="11" width="6.00390625" style="0" bestFit="1" customWidth="1"/>
    <col min="12" max="12" width="6.421875" style="0" bestFit="1" customWidth="1"/>
    <col min="13" max="13" width="7.421875" style="0" bestFit="1" customWidth="1"/>
  </cols>
  <sheetData>
    <row r="1" spans="2:14" ht="12.75" customHeight="1">
      <c r="B1" s="458" t="s">
        <v>123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2:13" ht="12.75" customHeight="1">
      <c r="B2" s="166"/>
      <c r="C2" s="458" t="s">
        <v>124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2:12" ht="13.5" thickBo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3:13" s="1" customFormat="1" ht="23.25" customHeight="1" thickBot="1">
      <c r="C4" s="519" t="s">
        <v>125</v>
      </c>
      <c r="D4" s="465" t="s">
        <v>126</v>
      </c>
      <c r="E4" s="466"/>
      <c r="F4" s="467"/>
      <c r="G4" s="465" t="s">
        <v>127</v>
      </c>
      <c r="H4" s="466"/>
      <c r="I4" s="467"/>
      <c r="J4" s="465" t="s">
        <v>171</v>
      </c>
      <c r="K4" s="466"/>
      <c r="L4" s="467"/>
      <c r="M4" s="521" t="s">
        <v>34</v>
      </c>
    </row>
    <row r="5" spans="3:13" s="1" customFormat="1" ht="21.75" customHeight="1" thickBot="1">
      <c r="C5" s="520"/>
      <c r="D5" s="191" t="s">
        <v>34</v>
      </c>
      <c r="E5" s="141" t="s">
        <v>33</v>
      </c>
      <c r="F5" s="192" t="s">
        <v>32</v>
      </c>
      <c r="G5" s="193" t="s">
        <v>34</v>
      </c>
      <c r="H5" s="141" t="s">
        <v>33</v>
      </c>
      <c r="I5" s="192" t="s">
        <v>32</v>
      </c>
      <c r="J5" s="193" t="s">
        <v>34</v>
      </c>
      <c r="K5" s="141" t="s">
        <v>33</v>
      </c>
      <c r="L5" s="192" t="s">
        <v>32</v>
      </c>
      <c r="M5" s="522"/>
    </row>
    <row r="6" spans="1:13" s="1" customFormat="1" ht="11.25">
      <c r="A6" s="480" t="s">
        <v>128</v>
      </c>
      <c r="B6" s="523"/>
      <c r="C6" s="194" t="s">
        <v>129</v>
      </c>
      <c r="D6" s="195">
        <v>38749</v>
      </c>
      <c r="E6" s="66">
        <v>29441</v>
      </c>
      <c r="F6" s="196">
        <v>9308</v>
      </c>
      <c r="G6" s="195">
        <v>3633</v>
      </c>
      <c r="H6" s="66">
        <v>2570</v>
      </c>
      <c r="I6" s="196">
        <v>1063</v>
      </c>
      <c r="J6" s="195">
        <v>3562</v>
      </c>
      <c r="K6" s="66">
        <v>2385</v>
      </c>
      <c r="L6" s="196">
        <v>1177</v>
      </c>
      <c r="M6" s="196">
        <v>45944</v>
      </c>
    </row>
    <row r="7" spans="1:13" s="1" customFormat="1" ht="11.25">
      <c r="A7" s="481"/>
      <c r="B7" s="524"/>
      <c r="C7" s="194" t="s">
        <v>130</v>
      </c>
      <c r="D7" s="195">
        <v>370</v>
      </c>
      <c r="E7" s="66">
        <v>370</v>
      </c>
      <c r="F7" s="196">
        <v>0</v>
      </c>
      <c r="G7" s="197">
        <v>19</v>
      </c>
      <c r="H7" s="66">
        <v>19</v>
      </c>
      <c r="I7" s="196">
        <v>0</v>
      </c>
      <c r="J7" s="197">
        <v>36</v>
      </c>
      <c r="K7" s="66">
        <v>36</v>
      </c>
      <c r="L7" s="196">
        <v>0</v>
      </c>
      <c r="M7" s="196">
        <v>425</v>
      </c>
    </row>
    <row r="8" spans="1:13" s="1" customFormat="1" ht="11.25">
      <c r="A8" s="481"/>
      <c r="B8" s="524"/>
      <c r="C8" s="194" t="s">
        <v>131</v>
      </c>
      <c r="D8" s="195">
        <v>1092</v>
      </c>
      <c r="E8" s="66">
        <v>1045</v>
      </c>
      <c r="F8" s="196">
        <v>47</v>
      </c>
      <c r="G8" s="197">
        <v>207</v>
      </c>
      <c r="H8" s="66">
        <v>204</v>
      </c>
      <c r="I8" s="196">
        <v>3</v>
      </c>
      <c r="J8" s="197">
        <v>181</v>
      </c>
      <c r="K8" s="66">
        <v>179</v>
      </c>
      <c r="L8" s="196">
        <v>2</v>
      </c>
      <c r="M8" s="196">
        <v>1480</v>
      </c>
    </row>
    <row r="9" spans="1:13" s="1" customFormat="1" ht="12" thickBot="1">
      <c r="A9" s="482"/>
      <c r="B9" s="525"/>
      <c r="C9" s="198" t="s">
        <v>34</v>
      </c>
      <c r="D9" s="199">
        <v>40211</v>
      </c>
      <c r="E9" s="200">
        <v>30856</v>
      </c>
      <c r="F9" s="201">
        <v>9355</v>
      </c>
      <c r="G9" s="199">
        <v>3859</v>
      </c>
      <c r="H9" s="200">
        <v>2793</v>
      </c>
      <c r="I9" s="201">
        <v>1066</v>
      </c>
      <c r="J9" s="199">
        <v>3779</v>
      </c>
      <c r="K9" s="200">
        <v>2600</v>
      </c>
      <c r="L9" s="201">
        <v>1179</v>
      </c>
      <c r="M9" s="201">
        <v>47849</v>
      </c>
    </row>
    <row r="10" spans="1:13" s="1" customFormat="1" ht="11.25">
      <c r="A10" s="526" t="s">
        <v>132</v>
      </c>
      <c r="B10" s="527"/>
      <c r="C10" s="202" t="s">
        <v>133</v>
      </c>
      <c r="D10" s="203">
        <v>353</v>
      </c>
      <c r="E10" s="204">
        <v>259</v>
      </c>
      <c r="F10" s="205">
        <v>94</v>
      </c>
      <c r="G10" s="206">
        <v>26</v>
      </c>
      <c r="H10" s="204">
        <v>21</v>
      </c>
      <c r="I10" s="205">
        <v>5</v>
      </c>
      <c r="J10" s="206">
        <v>25</v>
      </c>
      <c r="K10" s="204">
        <v>20</v>
      </c>
      <c r="L10" s="205">
        <v>5</v>
      </c>
      <c r="M10" s="205">
        <v>404</v>
      </c>
    </row>
    <row r="11" spans="1:13" s="1" customFormat="1" ht="11.25">
      <c r="A11" s="481"/>
      <c r="B11" s="524"/>
      <c r="C11" s="202" t="s">
        <v>134</v>
      </c>
      <c r="D11" s="195">
        <v>5943</v>
      </c>
      <c r="E11" s="66">
        <v>3912</v>
      </c>
      <c r="F11" s="196">
        <v>2031</v>
      </c>
      <c r="G11" s="197">
        <v>469</v>
      </c>
      <c r="H11" s="66">
        <v>274</v>
      </c>
      <c r="I11" s="196">
        <v>195</v>
      </c>
      <c r="J11" s="197">
        <v>1520</v>
      </c>
      <c r="K11" s="66">
        <v>760</v>
      </c>
      <c r="L11" s="196">
        <v>760</v>
      </c>
      <c r="M11" s="196">
        <v>7932</v>
      </c>
    </row>
    <row r="12" spans="1:13" s="1" customFormat="1" ht="11.25">
      <c r="A12" s="481"/>
      <c r="B12" s="524"/>
      <c r="C12" s="202" t="s">
        <v>135</v>
      </c>
      <c r="D12" s="207">
        <v>550</v>
      </c>
      <c r="E12" s="208">
        <v>515</v>
      </c>
      <c r="F12" s="209">
        <v>35</v>
      </c>
      <c r="G12" s="207">
        <v>71</v>
      </c>
      <c r="H12" s="208">
        <v>65</v>
      </c>
      <c r="I12" s="209">
        <v>6</v>
      </c>
      <c r="J12" s="207">
        <v>194</v>
      </c>
      <c r="K12" s="208">
        <v>186</v>
      </c>
      <c r="L12" s="209">
        <v>8</v>
      </c>
      <c r="M12" s="209">
        <v>815</v>
      </c>
    </row>
    <row r="13" spans="1:13" s="1" customFormat="1" ht="11.25">
      <c r="A13" s="481"/>
      <c r="B13" s="524"/>
      <c r="C13" s="202" t="s">
        <v>136</v>
      </c>
      <c r="D13" s="195">
        <v>115</v>
      </c>
      <c r="E13" s="66">
        <v>100</v>
      </c>
      <c r="F13" s="196">
        <v>15</v>
      </c>
      <c r="G13" s="197">
        <v>8</v>
      </c>
      <c r="H13" s="66">
        <v>8</v>
      </c>
      <c r="I13" s="196">
        <v>0</v>
      </c>
      <c r="J13" s="197">
        <v>141</v>
      </c>
      <c r="K13" s="66">
        <v>108</v>
      </c>
      <c r="L13" s="196">
        <v>33</v>
      </c>
      <c r="M13" s="196">
        <v>264</v>
      </c>
    </row>
    <row r="14" spans="1:13" s="1" customFormat="1" ht="11.25">
      <c r="A14" s="481"/>
      <c r="B14" s="524"/>
      <c r="C14" s="202" t="s">
        <v>137</v>
      </c>
      <c r="D14" s="195">
        <v>8</v>
      </c>
      <c r="E14" s="66">
        <v>8</v>
      </c>
      <c r="F14" s="196">
        <v>0</v>
      </c>
      <c r="G14" s="197">
        <v>2</v>
      </c>
      <c r="H14" s="66">
        <v>2</v>
      </c>
      <c r="I14" s="196">
        <v>0</v>
      </c>
      <c r="J14" s="197">
        <v>36</v>
      </c>
      <c r="K14" s="66">
        <v>21</v>
      </c>
      <c r="L14" s="196">
        <v>15</v>
      </c>
      <c r="M14" s="196">
        <v>46</v>
      </c>
    </row>
    <row r="15" spans="1:13" s="1" customFormat="1" ht="16.5">
      <c r="A15" s="481"/>
      <c r="B15" s="524"/>
      <c r="C15" s="202" t="s">
        <v>138</v>
      </c>
      <c r="D15" s="195">
        <v>17</v>
      </c>
      <c r="E15" s="66">
        <v>14</v>
      </c>
      <c r="F15" s="196">
        <v>3</v>
      </c>
      <c r="G15" s="197">
        <v>4</v>
      </c>
      <c r="H15" s="66">
        <v>3</v>
      </c>
      <c r="I15" s="196">
        <v>1</v>
      </c>
      <c r="J15" s="197">
        <v>20</v>
      </c>
      <c r="K15" s="66">
        <v>16</v>
      </c>
      <c r="L15" s="196">
        <v>4</v>
      </c>
      <c r="M15" s="196">
        <v>41</v>
      </c>
    </row>
    <row r="16" spans="1:13" s="1" customFormat="1" ht="24.75">
      <c r="A16" s="481"/>
      <c r="B16" s="524"/>
      <c r="C16" s="202" t="s">
        <v>139</v>
      </c>
      <c r="D16" s="195">
        <v>123</v>
      </c>
      <c r="E16" s="66">
        <v>105</v>
      </c>
      <c r="F16" s="196">
        <v>18</v>
      </c>
      <c r="G16" s="197">
        <v>14</v>
      </c>
      <c r="H16" s="66">
        <v>13</v>
      </c>
      <c r="I16" s="196">
        <v>1</v>
      </c>
      <c r="J16" s="197">
        <v>43</v>
      </c>
      <c r="K16" s="66">
        <v>39</v>
      </c>
      <c r="L16" s="196">
        <v>4</v>
      </c>
      <c r="M16" s="196">
        <v>180</v>
      </c>
    </row>
    <row r="17" spans="1:13" s="1" customFormat="1" ht="11.25">
      <c r="A17" s="481"/>
      <c r="B17" s="524"/>
      <c r="C17" s="202" t="s">
        <v>140</v>
      </c>
      <c r="D17" s="195">
        <v>186</v>
      </c>
      <c r="E17" s="66">
        <v>147</v>
      </c>
      <c r="F17" s="196">
        <v>39</v>
      </c>
      <c r="G17" s="197">
        <v>46</v>
      </c>
      <c r="H17" s="66">
        <v>36</v>
      </c>
      <c r="I17" s="196">
        <v>10</v>
      </c>
      <c r="J17" s="197">
        <v>55</v>
      </c>
      <c r="K17" s="66">
        <v>43</v>
      </c>
      <c r="L17" s="196">
        <v>12</v>
      </c>
      <c r="M17" s="196">
        <v>287</v>
      </c>
    </row>
    <row r="18" spans="1:13" s="1" customFormat="1" ht="12" thickBot="1">
      <c r="A18" s="482"/>
      <c r="B18" s="525"/>
      <c r="C18" s="211" t="s">
        <v>34</v>
      </c>
      <c r="D18" s="199">
        <v>7295</v>
      </c>
      <c r="E18" s="199">
        <v>5060</v>
      </c>
      <c r="F18" s="199">
        <v>2235</v>
      </c>
      <c r="G18" s="199">
        <v>640</v>
      </c>
      <c r="H18" s="199">
        <v>422</v>
      </c>
      <c r="I18" s="199">
        <v>218</v>
      </c>
      <c r="J18" s="199">
        <v>2034</v>
      </c>
      <c r="K18" s="199">
        <v>1193</v>
      </c>
      <c r="L18" s="199">
        <v>841</v>
      </c>
      <c r="M18" s="201">
        <v>9969</v>
      </c>
    </row>
    <row r="19" spans="1:13" s="1" customFormat="1" ht="11.25">
      <c r="A19" s="480" t="s">
        <v>141</v>
      </c>
      <c r="B19" s="480" t="s">
        <v>142</v>
      </c>
      <c r="C19" s="212" t="s">
        <v>143</v>
      </c>
      <c r="D19" s="203">
        <v>163</v>
      </c>
      <c r="E19" s="204">
        <v>159</v>
      </c>
      <c r="F19" s="205">
        <v>4</v>
      </c>
      <c r="G19" s="206">
        <v>5</v>
      </c>
      <c r="H19" s="204">
        <v>5</v>
      </c>
      <c r="I19" s="205">
        <v>0</v>
      </c>
      <c r="J19" s="206">
        <v>97</v>
      </c>
      <c r="K19" s="204">
        <v>87</v>
      </c>
      <c r="L19" s="205">
        <v>10</v>
      </c>
      <c r="M19" s="205">
        <v>265</v>
      </c>
    </row>
    <row r="20" spans="1:13" s="1" customFormat="1" ht="11.25">
      <c r="A20" s="481"/>
      <c r="B20" s="481"/>
      <c r="C20" s="213" t="s">
        <v>144</v>
      </c>
      <c r="D20" s="195">
        <v>6</v>
      </c>
      <c r="E20" s="66">
        <v>6</v>
      </c>
      <c r="F20" s="196">
        <v>0</v>
      </c>
      <c r="G20" s="197">
        <v>0</v>
      </c>
      <c r="H20" s="66">
        <v>0</v>
      </c>
      <c r="I20" s="196">
        <v>0</v>
      </c>
      <c r="J20" s="197">
        <v>36</v>
      </c>
      <c r="K20" s="66">
        <v>26</v>
      </c>
      <c r="L20" s="196">
        <v>10</v>
      </c>
      <c r="M20" s="196">
        <v>42</v>
      </c>
    </row>
    <row r="21" spans="1:13" s="1" customFormat="1" ht="11.25">
      <c r="A21" s="481"/>
      <c r="B21" s="481"/>
      <c r="C21" s="213" t="s">
        <v>145</v>
      </c>
      <c r="D21" s="195">
        <v>0</v>
      </c>
      <c r="E21" s="66">
        <v>0</v>
      </c>
      <c r="F21" s="196">
        <v>0</v>
      </c>
      <c r="G21" s="197">
        <v>0</v>
      </c>
      <c r="H21" s="66">
        <v>0</v>
      </c>
      <c r="I21" s="196">
        <v>0</v>
      </c>
      <c r="J21" s="197">
        <v>3</v>
      </c>
      <c r="K21" s="66">
        <v>2</v>
      </c>
      <c r="L21" s="196">
        <v>1</v>
      </c>
      <c r="M21" s="209">
        <v>3</v>
      </c>
    </row>
    <row r="22" spans="1:13" s="1" customFormat="1" ht="11.25">
      <c r="A22" s="481"/>
      <c r="B22" s="481"/>
      <c r="C22" s="213" t="s">
        <v>146</v>
      </c>
      <c r="D22" s="195">
        <v>158</v>
      </c>
      <c r="E22" s="66">
        <v>74</v>
      </c>
      <c r="F22" s="196">
        <v>84</v>
      </c>
      <c r="G22" s="197">
        <v>20</v>
      </c>
      <c r="H22" s="66">
        <v>10</v>
      </c>
      <c r="I22" s="196">
        <v>10</v>
      </c>
      <c r="J22" s="197">
        <v>24</v>
      </c>
      <c r="K22" s="66">
        <v>10</v>
      </c>
      <c r="L22" s="196">
        <v>14</v>
      </c>
      <c r="M22" s="196">
        <v>202</v>
      </c>
    </row>
    <row r="23" spans="1:13" s="1" customFormat="1" ht="11.25">
      <c r="A23" s="481"/>
      <c r="B23" s="481"/>
      <c r="C23" s="213" t="s">
        <v>147</v>
      </c>
      <c r="D23" s="195">
        <v>4</v>
      </c>
      <c r="E23" s="66">
        <v>0</v>
      </c>
      <c r="F23" s="196">
        <v>4</v>
      </c>
      <c r="G23" s="197">
        <v>1</v>
      </c>
      <c r="H23" s="66">
        <v>0</v>
      </c>
      <c r="I23" s="196">
        <v>1</v>
      </c>
      <c r="J23" s="197">
        <v>1</v>
      </c>
      <c r="K23" s="66">
        <v>0</v>
      </c>
      <c r="L23" s="196">
        <v>1</v>
      </c>
      <c r="M23" s="196">
        <v>6</v>
      </c>
    </row>
    <row r="24" spans="1:13" s="1" customFormat="1" ht="12" thickBot="1">
      <c r="A24" s="481"/>
      <c r="B24" s="482"/>
      <c r="C24" s="211" t="s">
        <v>34</v>
      </c>
      <c r="D24" s="199">
        <f aca="true" t="shared" si="0" ref="D24:I24">SUM(D19:D23)</f>
        <v>331</v>
      </c>
      <c r="E24" s="200">
        <f t="shared" si="0"/>
        <v>239</v>
      </c>
      <c r="F24" s="201">
        <f t="shared" si="0"/>
        <v>92</v>
      </c>
      <c r="G24" s="199">
        <f t="shared" si="0"/>
        <v>26</v>
      </c>
      <c r="H24" s="200">
        <f t="shared" si="0"/>
        <v>15</v>
      </c>
      <c r="I24" s="201">
        <f t="shared" si="0"/>
        <v>11</v>
      </c>
      <c r="J24" s="199">
        <f>SUM(J19:J23)</f>
        <v>161</v>
      </c>
      <c r="K24" s="200">
        <f>SUM(K19:K23)</f>
        <v>125</v>
      </c>
      <c r="L24" s="201">
        <f>SUM(L19:L23)</f>
        <v>36</v>
      </c>
      <c r="M24" s="201">
        <f>SUM(M19:M23)</f>
        <v>518</v>
      </c>
    </row>
    <row r="25" spans="1:13" s="1" customFormat="1" ht="11.25">
      <c r="A25" s="481"/>
      <c r="B25" s="480" t="s">
        <v>148</v>
      </c>
      <c r="C25" s="214" t="s">
        <v>149</v>
      </c>
      <c r="D25" s="215">
        <v>46</v>
      </c>
      <c r="E25" s="216">
        <v>37</v>
      </c>
      <c r="F25" s="216">
        <v>9</v>
      </c>
      <c r="G25" s="217">
        <v>2</v>
      </c>
      <c r="H25" s="216">
        <v>0</v>
      </c>
      <c r="I25" s="218">
        <v>2</v>
      </c>
      <c r="J25" s="217">
        <v>22</v>
      </c>
      <c r="K25" s="216">
        <v>11</v>
      </c>
      <c r="L25" s="218">
        <v>11</v>
      </c>
      <c r="M25" s="196">
        <v>70</v>
      </c>
    </row>
    <row r="26" spans="1:13" s="1" customFormat="1" ht="16.5">
      <c r="A26" s="481"/>
      <c r="B26" s="481"/>
      <c r="C26" s="219" t="s">
        <v>150</v>
      </c>
      <c r="D26" s="220">
        <v>2156</v>
      </c>
      <c r="E26" s="221">
        <v>1533</v>
      </c>
      <c r="F26" s="221">
        <v>623</v>
      </c>
      <c r="G26" s="222">
        <v>203</v>
      </c>
      <c r="H26" s="221">
        <v>144</v>
      </c>
      <c r="I26" s="223">
        <v>59</v>
      </c>
      <c r="J26" s="222">
        <v>192</v>
      </c>
      <c r="K26" s="221">
        <v>122</v>
      </c>
      <c r="L26" s="223">
        <v>70</v>
      </c>
      <c r="M26" s="196">
        <v>2551</v>
      </c>
    </row>
    <row r="27" spans="1:13" s="1" customFormat="1" ht="11.25">
      <c r="A27" s="481"/>
      <c r="B27" s="481"/>
      <c r="C27" s="219" t="s">
        <v>151</v>
      </c>
      <c r="D27" s="220">
        <v>207</v>
      </c>
      <c r="E27" s="221">
        <v>150</v>
      </c>
      <c r="F27" s="221">
        <v>57</v>
      </c>
      <c r="G27" s="222">
        <v>16</v>
      </c>
      <c r="H27" s="221">
        <v>11</v>
      </c>
      <c r="I27" s="223">
        <v>5</v>
      </c>
      <c r="J27" s="222">
        <v>78</v>
      </c>
      <c r="K27" s="221">
        <v>53</v>
      </c>
      <c r="L27" s="223">
        <v>25</v>
      </c>
      <c r="M27" s="196">
        <v>301</v>
      </c>
    </row>
    <row r="28" spans="1:13" s="1" customFormat="1" ht="11.25">
      <c r="A28" s="481"/>
      <c r="B28" s="481"/>
      <c r="C28" s="219" t="s">
        <v>152</v>
      </c>
      <c r="D28" s="220">
        <v>2623</v>
      </c>
      <c r="E28" s="221">
        <v>1023</v>
      </c>
      <c r="F28" s="221">
        <v>1600</v>
      </c>
      <c r="G28" s="222">
        <v>163</v>
      </c>
      <c r="H28" s="221">
        <v>65</v>
      </c>
      <c r="I28" s="223">
        <v>98</v>
      </c>
      <c r="J28" s="222">
        <v>658</v>
      </c>
      <c r="K28" s="221">
        <v>229</v>
      </c>
      <c r="L28" s="223">
        <v>429</v>
      </c>
      <c r="M28" s="196">
        <v>3444</v>
      </c>
    </row>
    <row r="29" spans="1:13" s="1" customFormat="1" ht="12" thickBot="1">
      <c r="A29" s="481"/>
      <c r="B29" s="482"/>
      <c r="C29" s="198" t="s">
        <v>34</v>
      </c>
      <c r="D29" s="199">
        <f aca="true" t="shared" si="1" ref="D29:I29">SUM(D25:D28)</f>
        <v>5032</v>
      </c>
      <c r="E29" s="200">
        <f t="shared" si="1"/>
        <v>2743</v>
      </c>
      <c r="F29" s="201">
        <f t="shared" si="1"/>
        <v>2289</v>
      </c>
      <c r="G29" s="199">
        <f t="shared" si="1"/>
        <v>384</v>
      </c>
      <c r="H29" s="200">
        <f t="shared" si="1"/>
        <v>220</v>
      </c>
      <c r="I29" s="201">
        <f t="shared" si="1"/>
        <v>164</v>
      </c>
      <c r="J29" s="199">
        <f>SUM(J25:J28)</f>
        <v>950</v>
      </c>
      <c r="K29" s="200">
        <f>SUM(K25:K28)</f>
        <v>415</v>
      </c>
      <c r="L29" s="201">
        <f>SUM(L25:L28)</f>
        <v>535</v>
      </c>
      <c r="M29" s="201">
        <f>SUM(M25:M28)</f>
        <v>6366</v>
      </c>
    </row>
    <row r="30" spans="1:13" s="1" customFormat="1" ht="11.25">
      <c r="A30" s="481"/>
      <c r="B30" s="480" t="s">
        <v>153</v>
      </c>
      <c r="C30" s="212" t="s">
        <v>154</v>
      </c>
      <c r="D30" s="203">
        <v>552</v>
      </c>
      <c r="E30" s="204">
        <v>414</v>
      </c>
      <c r="F30" s="205">
        <v>138</v>
      </c>
      <c r="G30" s="224">
        <v>37</v>
      </c>
      <c r="H30" s="64">
        <v>31</v>
      </c>
      <c r="I30" s="225">
        <v>6</v>
      </c>
      <c r="J30" s="224">
        <v>70</v>
      </c>
      <c r="K30" s="64">
        <v>50</v>
      </c>
      <c r="L30" s="225">
        <v>20</v>
      </c>
      <c r="M30" s="225">
        <v>659</v>
      </c>
    </row>
    <row r="31" spans="1:13" s="1" customFormat="1" ht="11.25">
      <c r="A31" s="481"/>
      <c r="B31" s="481"/>
      <c r="C31" s="213" t="s">
        <v>155</v>
      </c>
      <c r="D31" s="195">
        <v>77</v>
      </c>
      <c r="E31" s="66">
        <v>48</v>
      </c>
      <c r="F31" s="196">
        <v>29</v>
      </c>
      <c r="G31" s="197">
        <v>3</v>
      </c>
      <c r="H31" s="66">
        <v>0</v>
      </c>
      <c r="I31" s="196">
        <v>3</v>
      </c>
      <c r="J31" s="197">
        <v>11</v>
      </c>
      <c r="K31" s="66">
        <v>1</v>
      </c>
      <c r="L31" s="196">
        <v>10</v>
      </c>
      <c r="M31" s="196">
        <v>91</v>
      </c>
    </row>
    <row r="32" spans="1:13" s="1" customFormat="1" ht="12" thickBot="1">
      <c r="A32" s="481"/>
      <c r="B32" s="482"/>
      <c r="C32" s="211" t="s">
        <v>34</v>
      </c>
      <c r="D32" s="199">
        <f aca="true" t="shared" si="2" ref="D32:I32">SUM(D30:D31)</f>
        <v>629</v>
      </c>
      <c r="E32" s="200">
        <f t="shared" si="2"/>
        <v>462</v>
      </c>
      <c r="F32" s="201">
        <f t="shared" si="2"/>
        <v>167</v>
      </c>
      <c r="G32" s="199">
        <f t="shared" si="2"/>
        <v>40</v>
      </c>
      <c r="H32" s="200">
        <f t="shared" si="2"/>
        <v>31</v>
      </c>
      <c r="I32" s="201">
        <f t="shared" si="2"/>
        <v>9</v>
      </c>
      <c r="J32" s="199">
        <f>SUM(J30:J31)</f>
        <v>81</v>
      </c>
      <c r="K32" s="200">
        <f>SUM(K30:K31)</f>
        <v>51</v>
      </c>
      <c r="L32" s="201">
        <f>SUM(L30:L31)</f>
        <v>30</v>
      </c>
      <c r="M32" s="274">
        <f>SUM(M30:M31)</f>
        <v>750</v>
      </c>
    </row>
    <row r="33" spans="1:13" s="1" customFormat="1" ht="12" thickBot="1">
      <c r="A33" s="483" t="s">
        <v>34</v>
      </c>
      <c r="B33" s="484"/>
      <c r="C33" s="485"/>
      <c r="D33" s="199">
        <f aca="true" t="shared" si="3" ref="D33:I33">D24+D29+D32</f>
        <v>5992</v>
      </c>
      <c r="E33" s="199">
        <f t="shared" si="3"/>
        <v>3444</v>
      </c>
      <c r="F33" s="199">
        <f t="shared" si="3"/>
        <v>2548</v>
      </c>
      <c r="G33" s="199">
        <f t="shared" si="3"/>
        <v>450</v>
      </c>
      <c r="H33" s="199">
        <f t="shared" si="3"/>
        <v>266</v>
      </c>
      <c r="I33" s="199">
        <f t="shared" si="3"/>
        <v>184</v>
      </c>
      <c r="J33" s="199">
        <f>J24+J29+J32</f>
        <v>1192</v>
      </c>
      <c r="K33" s="199">
        <f>K24+K29+K32</f>
        <v>591</v>
      </c>
      <c r="L33" s="199">
        <f>L24+L29+L32</f>
        <v>601</v>
      </c>
      <c r="M33" s="201">
        <f>M24+M29+M32</f>
        <v>7634</v>
      </c>
    </row>
    <row r="34" spans="1:13" s="1" customFormat="1" ht="11.25">
      <c r="A34" s="480" t="s">
        <v>156</v>
      </c>
      <c r="B34" s="506"/>
      <c r="C34" s="226" t="s">
        <v>157</v>
      </c>
      <c r="D34" s="203">
        <v>611</v>
      </c>
      <c r="E34" s="204">
        <v>411</v>
      </c>
      <c r="F34" s="205">
        <v>200</v>
      </c>
      <c r="G34" s="206">
        <v>22</v>
      </c>
      <c r="H34" s="204">
        <v>13</v>
      </c>
      <c r="I34" s="205">
        <v>9</v>
      </c>
      <c r="J34" s="206">
        <v>12</v>
      </c>
      <c r="K34" s="204">
        <v>7</v>
      </c>
      <c r="L34" s="205">
        <v>5</v>
      </c>
      <c r="M34" s="205">
        <v>645</v>
      </c>
    </row>
    <row r="35" spans="1:13" s="1" customFormat="1" ht="16.5">
      <c r="A35" s="481"/>
      <c r="B35" s="507"/>
      <c r="C35" s="227" t="s">
        <v>158</v>
      </c>
      <c r="D35" s="228">
        <v>22</v>
      </c>
      <c r="E35" s="229">
        <v>21</v>
      </c>
      <c r="F35" s="210">
        <v>1</v>
      </c>
      <c r="G35" s="228">
        <v>0</v>
      </c>
      <c r="H35" s="229">
        <v>0</v>
      </c>
      <c r="I35" s="210">
        <v>0</v>
      </c>
      <c r="J35" s="228">
        <v>0</v>
      </c>
      <c r="K35" s="229">
        <v>0</v>
      </c>
      <c r="L35" s="210">
        <v>0</v>
      </c>
      <c r="M35" s="196">
        <v>22</v>
      </c>
    </row>
    <row r="36" spans="1:13" s="1" customFormat="1" ht="16.5">
      <c r="A36" s="481"/>
      <c r="B36" s="507"/>
      <c r="C36" s="227" t="s">
        <v>159</v>
      </c>
      <c r="D36" s="195">
        <v>154</v>
      </c>
      <c r="E36" s="66">
        <v>79</v>
      </c>
      <c r="F36" s="196">
        <v>75</v>
      </c>
      <c r="G36" s="197">
        <v>8</v>
      </c>
      <c r="H36" s="66">
        <v>6</v>
      </c>
      <c r="I36" s="196">
        <v>2</v>
      </c>
      <c r="J36" s="197">
        <v>18</v>
      </c>
      <c r="K36" s="66">
        <v>7</v>
      </c>
      <c r="L36" s="196">
        <v>11</v>
      </c>
      <c r="M36" s="209">
        <v>180</v>
      </c>
    </row>
    <row r="37" spans="1:13" s="1" customFormat="1" ht="16.5">
      <c r="A37" s="481"/>
      <c r="B37" s="507"/>
      <c r="C37" s="227" t="s">
        <v>160</v>
      </c>
      <c r="D37" s="228">
        <v>14</v>
      </c>
      <c r="E37" s="229">
        <v>2</v>
      </c>
      <c r="F37" s="210">
        <v>12</v>
      </c>
      <c r="G37" s="228">
        <v>0</v>
      </c>
      <c r="H37" s="229">
        <v>0</v>
      </c>
      <c r="I37" s="210">
        <v>0</v>
      </c>
      <c r="J37" s="228">
        <v>2</v>
      </c>
      <c r="K37" s="229">
        <v>1</v>
      </c>
      <c r="L37" s="210">
        <v>1</v>
      </c>
      <c r="M37" s="196">
        <v>16</v>
      </c>
    </row>
    <row r="38" spans="1:13" s="1" customFormat="1" ht="11.25">
      <c r="A38" s="481"/>
      <c r="B38" s="507"/>
      <c r="C38" s="227" t="s">
        <v>161</v>
      </c>
      <c r="D38" s="195">
        <v>3</v>
      </c>
      <c r="E38" s="66">
        <v>0</v>
      </c>
      <c r="F38" s="196">
        <v>3</v>
      </c>
      <c r="G38" s="197">
        <v>1</v>
      </c>
      <c r="H38" s="66">
        <v>0</v>
      </c>
      <c r="I38" s="196">
        <v>1</v>
      </c>
      <c r="J38" s="197">
        <v>4</v>
      </c>
      <c r="K38" s="66">
        <v>0</v>
      </c>
      <c r="L38" s="196">
        <v>4</v>
      </c>
      <c r="M38" s="196">
        <v>8</v>
      </c>
    </row>
    <row r="39" spans="1:13" s="1" customFormat="1" ht="11.25">
      <c r="A39" s="481"/>
      <c r="B39" s="507"/>
      <c r="C39" s="227" t="s">
        <v>162</v>
      </c>
      <c r="D39" s="228">
        <v>7</v>
      </c>
      <c r="E39" s="229">
        <v>7</v>
      </c>
      <c r="F39" s="210">
        <v>0</v>
      </c>
      <c r="G39" s="228">
        <v>0</v>
      </c>
      <c r="H39" s="229">
        <v>0</v>
      </c>
      <c r="I39" s="210">
        <v>0</v>
      </c>
      <c r="J39" s="228">
        <v>13</v>
      </c>
      <c r="K39" s="229">
        <v>6</v>
      </c>
      <c r="L39" s="210">
        <v>7</v>
      </c>
      <c r="M39" s="196">
        <v>20</v>
      </c>
    </row>
    <row r="40" spans="1:13" s="1" customFormat="1" ht="11.25">
      <c r="A40" s="481"/>
      <c r="B40" s="507"/>
      <c r="C40" s="227" t="s">
        <v>163</v>
      </c>
      <c r="D40" s="195">
        <v>216</v>
      </c>
      <c r="E40" s="66">
        <v>216</v>
      </c>
      <c r="F40" s="196">
        <v>0</v>
      </c>
      <c r="G40" s="197">
        <v>1</v>
      </c>
      <c r="H40" s="66">
        <v>1</v>
      </c>
      <c r="I40" s="196">
        <v>0</v>
      </c>
      <c r="J40" s="197">
        <v>9</v>
      </c>
      <c r="K40" s="66">
        <v>9</v>
      </c>
      <c r="L40" s="196">
        <v>0</v>
      </c>
      <c r="M40" s="196">
        <v>226</v>
      </c>
    </row>
    <row r="41" spans="1:13" s="1" customFormat="1" ht="24.75">
      <c r="A41" s="481"/>
      <c r="B41" s="507"/>
      <c r="C41" s="227" t="s">
        <v>164</v>
      </c>
      <c r="D41" s="195">
        <v>32</v>
      </c>
      <c r="E41" s="66">
        <v>29</v>
      </c>
      <c r="F41" s="196">
        <v>3</v>
      </c>
      <c r="G41" s="197">
        <v>8</v>
      </c>
      <c r="H41" s="66">
        <v>7</v>
      </c>
      <c r="I41" s="196">
        <v>1</v>
      </c>
      <c r="J41" s="197">
        <v>18</v>
      </c>
      <c r="K41" s="66">
        <v>16</v>
      </c>
      <c r="L41" s="196">
        <v>2</v>
      </c>
      <c r="M41" s="196">
        <v>58</v>
      </c>
    </row>
    <row r="42" spans="1:13" s="1" customFormat="1" ht="12" thickBot="1">
      <c r="A42" s="482"/>
      <c r="B42" s="508"/>
      <c r="C42" s="230" t="s">
        <v>34</v>
      </c>
      <c r="D42" s="199">
        <v>1059</v>
      </c>
      <c r="E42" s="199">
        <v>765</v>
      </c>
      <c r="F42" s="199">
        <v>294</v>
      </c>
      <c r="G42" s="199">
        <v>40</v>
      </c>
      <c r="H42" s="199">
        <v>27</v>
      </c>
      <c r="I42" s="199">
        <v>13</v>
      </c>
      <c r="J42" s="199">
        <v>76</v>
      </c>
      <c r="K42" s="199">
        <v>46</v>
      </c>
      <c r="L42" s="199">
        <v>30</v>
      </c>
      <c r="M42" s="199">
        <v>1175</v>
      </c>
    </row>
    <row r="43" s="1" customFormat="1" ht="12">
      <c r="A43" s="98" t="s">
        <v>172</v>
      </c>
    </row>
    <row r="44" ht="12.75">
      <c r="A44" s="273" t="s">
        <v>173</v>
      </c>
    </row>
  </sheetData>
  <sheetProtection/>
  <mergeCells count="15">
    <mergeCell ref="A33:C33"/>
    <mergeCell ref="A34:B42"/>
    <mergeCell ref="A6:B9"/>
    <mergeCell ref="A10:B18"/>
    <mergeCell ref="A19:A32"/>
    <mergeCell ref="B19:B24"/>
    <mergeCell ref="B25:B29"/>
    <mergeCell ref="B30:B32"/>
    <mergeCell ref="B1:N1"/>
    <mergeCell ref="C2:M2"/>
    <mergeCell ref="C4:C5"/>
    <mergeCell ref="D4:F4"/>
    <mergeCell ref="G4:I4"/>
    <mergeCell ref="J4:L4"/>
    <mergeCell ref="M4:M5"/>
  </mergeCells>
  <printOptions/>
  <pageMargins left="0.5118110236220472" right="0.5118110236220472" top="0.7874015748031497" bottom="0" header="0.31496062992125984" footer="0.31496062992125984"/>
  <pageSetup horizontalDpi="600" verticalDpi="600" orientation="portrait" paperSize="8" r:id="rId1"/>
  <headerFooter>
    <oddFooter>&amp;RFonte: Tab.1A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B2">
      <selection activeCell="J35" sqref="J34:J35"/>
    </sheetView>
  </sheetViews>
  <sheetFormatPr defaultColWidth="9.140625" defaultRowHeight="12.75"/>
  <cols>
    <col min="1" max="1" width="5.00390625" style="0" hidden="1" customWidth="1"/>
    <col min="2" max="2" width="28.7109375" style="0" customWidth="1"/>
    <col min="3" max="3" width="11.28125" style="0" customWidth="1"/>
    <col min="4" max="4" width="13.28125" style="0" customWidth="1"/>
    <col min="5" max="5" width="13.7109375" style="0" customWidth="1"/>
    <col min="6" max="6" width="14.28125" style="0" customWidth="1"/>
    <col min="7" max="7" width="12.8515625" style="0" customWidth="1"/>
    <col min="8" max="8" width="13.421875" style="61" customWidth="1"/>
  </cols>
  <sheetData>
    <row r="2" spans="1:8" ht="15.75">
      <c r="A2" s="123" t="s">
        <v>182</v>
      </c>
      <c r="B2" s="123" t="s">
        <v>183</v>
      </c>
      <c r="C2" s="123"/>
      <c r="D2" s="123"/>
      <c r="E2" s="123"/>
      <c r="F2" s="123"/>
      <c r="G2" s="123"/>
      <c r="H2" s="296"/>
    </row>
    <row r="4" spans="1:8" s="1" customFormat="1" ht="60">
      <c r="A4" s="297"/>
      <c r="B4" s="361" t="s">
        <v>184</v>
      </c>
      <c r="C4" s="362" t="s">
        <v>79</v>
      </c>
      <c r="D4" s="362" t="s">
        <v>168</v>
      </c>
      <c r="E4" s="362" t="s">
        <v>185</v>
      </c>
      <c r="F4" s="362" t="s">
        <v>170</v>
      </c>
      <c r="G4" s="363" t="s">
        <v>34</v>
      </c>
      <c r="H4" s="362" t="s">
        <v>88</v>
      </c>
    </row>
    <row r="5" spans="1:8" s="1" customFormat="1" ht="26.25" customHeight="1">
      <c r="A5" s="298"/>
      <c r="B5" s="353" t="s">
        <v>186</v>
      </c>
      <c r="C5" s="354">
        <v>6683</v>
      </c>
      <c r="D5" s="354">
        <v>4174</v>
      </c>
      <c r="E5" s="354">
        <v>1336</v>
      </c>
      <c r="F5" s="354">
        <v>18377</v>
      </c>
      <c r="G5" s="354">
        <v>30570</v>
      </c>
      <c r="H5" s="355">
        <v>12440</v>
      </c>
    </row>
    <row r="6" spans="1:8" s="1" customFormat="1" ht="26.25" customHeight="1">
      <c r="A6" s="300"/>
      <c r="B6" s="353" t="s">
        <v>187</v>
      </c>
      <c r="C6" s="354">
        <v>6366</v>
      </c>
      <c r="D6" s="354">
        <v>3991</v>
      </c>
      <c r="E6" s="354">
        <v>1049</v>
      </c>
      <c r="F6" s="354">
        <v>14095</v>
      </c>
      <c r="G6" s="354">
        <v>25501</v>
      </c>
      <c r="H6" s="355">
        <v>12637</v>
      </c>
    </row>
    <row r="7" spans="1:8" s="1" customFormat="1" ht="26.25" customHeight="1">
      <c r="A7" s="302"/>
      <c r="B7" s="353" t="s">
        <v>188</v>
      </c>
      <c r="C7" s="354">
        <v>10009</v>
      </c>
      <c r="D7" s="354">
        <v>5983</v>
      </c>
      <c r="E7" s="354">
        <v>1595</v>
      </c>
      <c r="F7" s="354">
        <v>27528</v>
      </c>
      <c r="G7" s="354">
        <v>45115</v>
      </c>
      <c r="H7" s="355">
        <v>18947</v>
      </c>
    </row>
    <row r="8" spans="1:8" s="1" customFormat="1" ht="26.25" customHeight="1">
      <c r="A8" s="303" t="s">
        <v>189</v>
      </c>
      <c r="B8" s="356" t="s">
        <v>190</v>
      </c>
      <c r="C8" s="354">
        <v>1283</v>
      </c>
      <c r="D8" s="354">
        <v>911</v>
      </c>
      <c r="E8" s="354">
        <v>153</v>
      </c>
      <c r="F8" s="354">
        <v>6254</v>
      </c>
      <c r="G8" s="354">
        <v>8601</v>
      </c>
      <c r="H8" s="355">
        <v>2842</v>
      </c>
    </row>
    <row r="9" spans="1:8" s="1" customFormat="1" ht="26.25" customHeight="1">
      <c r="A9" s="303" t="s">
        <v>191</v>
      </c>
      <c r="B9" s="356" t="s">
        <v>192</v>
      </c>
      <c r="C9" s="354">
        <v>107</v>
      </c>
      <c r="D9" s="354">
        <v>95</v>
      </c>
      <c r="E9" s="354">
        <v>45</v>
      </c>
      <c r="F9" s="354">
        <v>1118</v>
      </c>
      <c r="G9" s="354">
        <v>1365</v>
      </c>
      <c r="H9" s="355">
        <v>547</v>
      </c>
    </row>
    <row r="10" spans="2:8" s="1" customFormat="1" ht="24.75" customHeight="1">
      <c r="B10" s="364" t="s">
        <v>76</v>
      </c>
      <c r="C10" s="365">
        <v>24448</v>
      </c>
      <c r="D10" s="365">
        <v>15154</v>
      </c>
      <c r="E10" s="365">
        <v>4178</v>
      </c>
      <c r="F10" s="365">
        <v>67372</v>
      </c>
      <c r="G10" s="366">
        <v>111152</v>
      </c>
      <c r="H10" s="366">
        <v>47413</v>
      </c>
    </row>
    <row r="11" ht="12.75">
      <c r="B11" s="21" t="s">
        <v>193</v>
      </c>
    </row>
  </sheetData>
  <sheetProtection/>
  <printOptions/>
  <pageMargins left="0.9055118110236221" right="0.9055118110236221" top="0.35433070866141736" bottom="0.5511811023622047" header="0.31496062992125984" footer="0.31496062992125984"/>
  <pageSetup fitToWidth="0" fitToHeight="1" horizontalDpi="600" verticalDpi="600" orientation="portrait" paperSize="8" scale="88" r:id="rId1"/>
  <headerFooter>
    <oddFooter>&amp;RFonte: Tab. 1F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8.421875" style="0" customWidth="1"/>
    <col min="2" max="2" width="15.421875" style="0" customWidth="1"/>
    <col min="3" max="3" width="14.7109375" style="0" customWidth="1"/>
    <col min="4" max="4" width="12.140625" style="61" customWidth="1"/>
    <col min="5" max="5" width="12.57421875" style="0" customWidth="1"/>
    <col min="6" max="6" width="13.28125" style="0" customWidth="1"/>
    <col min="7" max="7" width="11.140625" style="0" customWidth="1"/>
    <col min="8" max="9" width="9.421875" style="0" customWidth="1"/>
    <col min="10" max="10" width="8.57421875" style="0" bestFit="1" customWidth="1"/>
  </cols>
  <sheetData>
    <row r="1" spans="2:10" s="1" customFormat="1" ht="16.5" customHeight="1">
      <c r="B1" s="528"/>
      <c r="C1" s="528"/>
      <c r="D1" s="528"/>
      <c r="E1" s="528"/>
      <c r="F1" s="528"/>
      <c r="G1" s="528"/>
      <c r="H1" s="528"/>
      <c r="I1" s="528"/>
      <c r="J1" s="528"/>
    </row>
    <row r="2" spans="1:9" s="1" customFormat="1" ht="18" customHeight="1" thickBot="1">
      <c r="A2" s="528" t="s">
        <v>183</v>
      </c>
      <c r="B2" s="528"/>
      <c r="C2" s="528"/>
      <c r="D2" s="528"/>
      <c r="E2" s="528"/>
      <c r="F2" s="528"/>
      <c r="G2" s="528"/>
      <c r="H2" s="528"/>
      <c r="I2" s="528"/>
    </row>
    <row r="3" spans="1:9" ht="12.75">
      <c r="A3" s="529" t="s">
        <v>184</v>
      </c>
      <c r="B3" s="531" t="s">
        <v>194</v>
      </c>
      <c r="C3" s="532"/>
      <c r="D3" s="532"/>
      <c r="E3" s="532"/>
      <c r="F3" s="532"/>
      <c r="G3" s="532"/>
      <c r="H3" s="532"/>
      <c r="I3" s="533"/>
    </row>
    <row r="4" spans="1:9" ht="72.75" thickBot="1">
      <c r="A4" s="530"/>
      <c r="B4" s="306" t="s">
        <v>174</v>
      </c>
      <c r="C4" s="306" t="s">
        <v>175</v>
      </c>
      <c r="D4" s="306" t="s">
        <v>176</v>
      </c>
      <c r="E4" s="306" t="s">
        <v>180</v>
      </c>
      <c r="F4" s="306" t="s">
        <v>181</v>
      </c>
      <c r="G4" s="306" t="s">
        <v>178</v>
      </c>
      <c r="H4" s="306" t="s">
        <v>179</v>
      </c>
      <c r="I4" s="307" t="s">
        <v>0</v>
      </c>
    </row>
    <row r="5" spans="1:9" ht="33" customHeight="1">
      <c r="A5" s="299" t="s">
        <v>186</v>
      </c>
      <c r="B5" s="308">
        <v>277</v>
      </c>
      <c r="C5" s="308">
        <v>1606</v>
      </c>
      <c r="D5" s="308">
        <v>979</v>
      </c>
      <c r="E5" s="308">
        <v>5316</v>
      </c>
      <c r="F5" s="308">
        <v>892</v>
      </c>
      <c r="G5" s="308">
        <v>373</v>
      </c>
      <c r="H5" s="308">
        <v>69</v>
      </c>
      <c r="I5" s="309">
        <f>SUM(B5:H5)</f>
        <v>9512</v>
      </c>
    </row>
    <row r="6" spans="1:9" ht="33" customHeight="1">
      <c r="A6" s="301" t="s">
        <v>187</v>
      </c>
      <c r="B6" s="310">
        <v>275</v>
      </c>
      <c r="C6" s="310">
        <v>1429</v>
      </c>
      <c r="D6" s="310">
        <v>1277</v>
      </c>
      <c r="E6" s="310">
        <v>10441</v>
      </c>
      <c r="F6" s="310">
        <v>1995</v>
      </c>
      <c r="G6" s="310">
        <v>427</v>
      </c>
      <c r="H6" s="310">
        <v>47</v>
      </c>
      <c r="I6" s="311">
        <f>SUM(B6:H6)</f>
        <v>15891</v>
      </c>
    </row>
    <row r="7" spans="1:9" ht="33" customHeight="1">
      <c r="A7" s="301" t="s">
        <v>188</v>
      </c>
      <c r="B7" s="310">
        <v>393</v>
      </c>
      <c r="C7" s="310">
        <v>2303</v>
      </c>
      <c r="D7" s="310">
        <v>1273</v>
      </c>
      <c r="E7" s="310">
        <v>5912</v>
      </c>
      <c r="F7" s="310">
        <v>728</v>
      </c>
      <c r="G7" s="310">
        <v>532</v>
      </c>
      <c r="H7" s="310">
        <v>80</v>
      </c>
      <c r="I7" s="311">
        <f>SUM(B7:H7)</f>
        <v>11221</v>
      </c>
    </row>
    <row r="8" spans="1:9" ht="33" customHeight="1">
      <c r="A8" s="301" t="s">
        <v>190</v>
      </c>
      <c r="B8" s="310">
        <v>19</v>
      </c>
      <c r="C8" s="310">
        <v>413</v>
      </c>
      <c r="D8" s="310">
        <v>215</v>
      </c>
      <c r="E8" s="310">
        <v>1166</v>
      </c>
      <c r="F8" s="310">
        <v>223</v>
      </c>
      <c r="G8" s="310">
        <v>101</v>
      </c>
      <c r="H8" s="310">
        <v>5</v>
      </c>
      <c r="I8" s="311">
        <f>SUM(B8:H8)</f>
        <v>2142</v>
      </c>
    </row>
    <row r="9" spans="1:9" ht="33" customHeight="1" thickBot="1">
      <c r="A9" s="301" t="s">
        <v>192</v>
      </c>
      <c r="B9" s="310"/>
      <c r="C9" s="310">
        <v>129</v>
      </c>
      <c r="D9" s="310">
        <v>27</v>
      </c>
      <c r="E9" s="310">
        <v>1346</v>
      </c>
      <c r="F9" s="310">
        <v>47</v>
      </c>
      <c r="G9" s="310">
        <v>10</v>
      </c>
      <c r="H9" s="310"/>
      <c r="I9" s="311">
        <f>SUM(B9:H9)</f>
        <v>1559</v>
      </c>
    </row>
    <row r="10" spans="1:9" ht="22.5" customHeight="1" thickBot="1">
      <c r="A10" s="304" t="s">
        <v>34</v>
      </c>
      <c r="B10" s="305">
        <f>SUM(B5:B9)</f>
        <v>964</v>
      </c>
      <c r="C10" s="305">
        <f aca="true" t="shared" si="0" ref="C10:I10">SUM(C5:C9)</f>
        <v>5880</v>
      </c>
      <c r="D10" s="305">
        <f t="shared" si="0"/>
        <v>3771</v>
      </c>
      <c r="E10" s="305">
        <f t="shared" si="0"/>
        <v>24181</v>
      </c>
      <c r="F10" s="305">
        <f t="shared" si="0"/>
        <v>3885</v>
      </c>
      <c r="G10" s="305">
        <f t="shared" si="0"/>
        <v>1443</v>
      </c>
      <c r="H10" s="305">
        <f t="shared" si="0"/>
        <v>201</v>
      </c>
      <c r="I10" s="312">
        <f t="shared" si="0"/>
        <v>40325</v>
      </c>
    </row>
    <row r="11" ht="12.75">
      <c r="A11" s="98" t="s">
        <v>195</v>
      </c>
    </row>
    <row r="12" ht="12.75">
      <c r="A12" s="273" t="s">
        <v>173</v>
      </c>
    </row>
  </sheetData>
  <sheetProtection/>
  <mergeCells count="4">
    <mergeCell ref="B1:J1"/>
    <mergeCell ref="A2:I2"/>
    <mergeCell ref="A3:A4"/>
    <mergeCell ref="B3:I3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 r:id="rId1"/>
  <headerFooter alignWithMargins="0">
    <oddFooter>&amp;RFonte: Tab. 1F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A1" sqref="A1:IV16384"/>
    </sheetView>
  </sheetViews>
  <sheetFormatPr defaultColWidth="7.57421875" defaultRowHeight="12.75"/>
  <cols>
    <col min="1" max="1" width="30.00390625" style="327" customWidth="1"/>
    <col min="2" max="19" width="8.57421875" style="327" bestFit="1" customWidth="1"/>
    <col min="20" max="248" width="9.140625" style="327" customWidth="1"/>
    <col min="249" max="249" width="30.00390625" style="327" customWidth="1"/>
    <col min="250" max="250" width="8.7109375" style="327" customWidth="1"/>
    <col min="251" max="251" width="8.8515625" style="327" customWidth="1"/>
    <col min="252" max="252" width="9.28125" style="327" customWidth="1"/>
    <col min="253" max="253" width="6.57421875" style="327" customWidth="1"/>
    <col min="254" max="254" width="7.57421875" style="327" customWidth="1"/>
    <col min="255" max="255" width="6.57421875" style="327" bestFit="1" customWidth="1"/>
    <col min="256" max="16384" width="7.57421875" style="327" bestFit="1" customWidth="1"/>
  </cols>
  <sheetData>
    <row r="1" spans="1:256" ht="12.75">
      <c r="A1" s="314" t="s">
        <v>196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E1" s="315"/>
      <c r="GF1" s="315"/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315"/>
      <c r="HA1" s="315"/>
      <c r="HB1" s="315"/>
      <c r="HC1" s="315"/>
      <c r="HD1" s="315"/>
      <c r="HE1" s="315"/>
      <c r="HF1" s="315"/>
      <c r="HG1" s="315"/>
      <c r="HH1" s="315"/>
      <c r="HI1" s="315"/>
      <c r="HJ1" s="315"/>
      <c r="HK1" s="315"/>
      <c r="HL1" s="315"/>
      <c r="HM1" s="315"/>
      <c r="HN1" s="315"/>
      <c r="HO1" s="315"/>
      <c r="HP1" s="315"/>
      <c r="HQ1" s="315"/>
      <c r="HR1" s="315"/>
      <c r="HS1" s="315"/>
      <c r="HT1" s="315"/>
      <c r="HU1" s="315"/>
      <c r="HV1" s="315"/>
      <c r="HW1" s="315"/>
      <c r="HX1" s="315"/>
      <c r="HY1" s="315"/>
      <c r="HZ1" s="315"/>
      <c r="IA1" s="315"/>
      <c r="IB1" s="315"/>
      <c r="IC1" s="315"/>
      <c r="ID1" s="315"/>
      <c r="IE1" s="315"/>
      <c r="IF1" s="315"/>
      <c r="IG1" s="315"/>
      <c r="IH1" s="315"/>
      <c r="II1" s="315"/>
      <c r="IJ1" s="315"/>
      <c r="IK1" s="315"/>
      <c r="IL1" s="315"/>
      <c r="IM1" s="315"/>
      <c r="IN1" s="315"/>
      <c r="IO1" s="315"/>
      <c r="IP1" s="315"/>
      <c r="IQ1" s="315"/>
      <c r="IR1" s="315"/>
      <c r="IS1" s="315"/>
      <c r="IT1" s="315"/>
      <c r="IU1" s="315"/>
      <c r="IV1" s="315"/>
    </row>
    <row r="2" spans="1:256" ht="12.75">
      <c r="A2" s="316"/>
      <c r="B2" s="316"/>
      <c r="C2" s="316"/>
      <c r="D2" s="316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5"/>
      <c r="FO2" s="315"/>
      <c r="FP2" s="315"/>
      <c r="FQ2" s="315"/>
      <c r="FR2" s="315"/>
      <c r="FS2" s="315"/>
      <c r="FT2" s="315"/>
      <c r="FU2" s="315"/>
      <c r="FV2" s="315"/>
      <c r="FW2" s="315"/>
      <c r="FX2" s="315"/>
      <c r="FY2" s="315"/>
      <c r="FZ2" s="315"/>
      <c r="GA2" s="315"/>
      <c r="GB2" s="315"/>
      <c r="GC2" s="315"/>
      <c r="GD2" s="315"/>
      <c r="GE2" s="315"/>
      <c r="GF2" s="315"/>
      <c r="GG2" s="315"/>
      <c r="GH2" s="315"/>
      <c r="GI2" s="315"/>
      <c r="GJ2" s="315"/>
      <c r="GK2" s="315"/>
      <c r="GL2" s="315"/>
      <c r="GM2" s="315"/>
      <c r="GN2" s="315"/>
      <c r="GO2" s="315"/>
      <c r="GP2" s="315"/>
      <c r="GQ2" s="315"/>
      <c r="GR2" s="315"/>
      <c r="GS2" s="315"/>
      <c r="GT2" s="315"/>
      <c r="GU2" s="315"/>
      <c r="GV2" s="315"/>
      <c r="GW2" s="315"/>
      <c r="GX2" s="315"/>
      <c r="GY2" s="315"/>
      <c r="GZ2" s="315"/>
      <c r="HA2" s="315"/>
      <c r="HB2" s="315"/>
      <c r="HC2" s="315"/>
      <c r="HD2" s="315"/>
      <c r="HE2" s="315"/>
      <c r="HF2" s="315"/>
      <c r="HG2" s="315"/>
      <c r="HH2" s="315"/>
      <c r="HI2" s="315"/>
      <c r="HJ2" s="315"/>
      <c r="HK2" s="315"/>
      <c r="HL2" s="315"/>
      <c r="HM2" s="315"/>
      <c r="HN2" s="315"/>
      <c r="HO2" s="315"/>
      <c r="HP2" s="315"/>
      <c r="HQ2" s="315"/>
      <c r="HR2" s="315"/>
      <c r="HS2" s="315"/>
      <c r="HT2" s="315"/>
      <c r="HU2" s="315"/>
      <c r="HV2" s="315"/>
      <c r="HW2" s="315"/>
      <c r="HX2" s="315"/>
      <c r="HY2" s="315"/>
      <c r="HZ2" s="315"/>
      <c r="IA2" s="315"/>
      <c r="IB2" s="315"/>
      <c r="IC2" s="315"/>
      <c r="ID2" s="315"/>
      <c r="IE2" s="315"/>
      <c r="IF2" s="315"/>
      <c r="IG2" s="315"/>
      <c r="IH2" s="315"/>
      <c r="II2" s="315"/>
      <c r="IJ2" s="315"/>
      <c r="IK2" s="315"/>
      <c r="IL2" s="315"/>
      <c r="IM2" s="315"/>
      <c r="IN2" s="315"/>
      <c r="IO2" s="315"/>
      <c r="IP2" s="315"/>
      <c r="IQ2" s="315"/>
      <c r="IR2" s="315"/>
      <c r="IS2" s="315"/>
      <c r="IT2" s="315"/>
      <c r="IU2" s="315"/>
      <c r="IV2" s="315"/>
    </row>
    <row r="3" spans="1:256" ht="13.5" thickBo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E3" s="315"/>
      <c r="GF3" s="315"/>
      <c r="GG3" s="315"/>
      <c r="GH3" s="315"/>
      <c r="GI3" s="315"/>
      <c r="GJ3" s="315"/>
      <c r="GK3" s="315"/>
      <c r="GL3" s="315"/>
      <c r="GM3" s="315"/>
      <c r="GN3" s="315"/>
      <c r="GO3" s="315"/>
      <c r="GP3" s="315"/>
      <c r="GQ3" s="315"/>
      <c r="GR3" s="315"/>
      <c r="GS3" s="315"/>
      <c r="GT3" s="315"/>
      <c r="GU3" s="315"/>
      <c r="GV3" s="315"/>
      <c r="GW3" s="315"/>
      <c r="GX3" s="315"/>
      <c r="GY3" s="315"/>
      <c r="GZ3" s="315"/>
      <c r="HA3" s="315"/>
      <c r="HB3" s="315"/>
      <c r="HC3" s="315"/>
      <c r="HD3" s="315"/>
      <c r="HE3" s="315"/>
      <c r="HF3" s="315"/>
      <c r="HG3" s="315"/>
      <c r="HH3" s="315"/>
      <c r="HI3" s="315"/>
      <c r="HJ3" s="315"/>
      <c r="HK3" s="315"/>
      <c r="HL3" s="315"/>
      <c r="HM3" s="315"/>
      <c r="HN3" s="315"/>
      <c r="HO3" s="315"/>
      <c r="HP3" s="315"/>
      <c r="HQ3" s="315"/>
      <c r="HR3" s="315"/>
      <c r="HS3" s="315"/>
      <c r="HT3" s="315"/>
      <c r="HU3" s="315"/>
      <c r="HV3" s="315"/>
      <c r="HW3" s="315"/>
      <c r="HX3" s="315"/>
      <c r="HY3" s="315"/>
      <c r="HZ3" s="315"/>
      <c r="IA3" s="315"/>
      <c r="IB3" s="315"/>
      <c r="IC3" s="315"/>
      <c r="ID3" s="315"/>
      <c r="IE3" s="315"/>
      <c r="IF3" s="315"/>
      <c r="IG3" s="315"/>
      <c r="IH3" s="315"/>
      <c r="II3" s="315"/>
      <c r="IJ3" s="315"/>
      <c r="IK3" s="315"/>
      <c r="IL3" s="315"/>
      <c r="IM3" s="315"/>
      <c r="IN3" s="315"/>
      <c r="IO3" s="315"/>
      <c r="IP3" s="315"/>
      <c r="IQ3" s="315"/>
      <c r="IR3" s="315"/>
      <c r="IS3" s="315"/>
      <c r="IT3" s="315"/>
      <c r="IU3" s="315"/>
      <c r="IV3" s="315"/>
    </row>
    <row r="4" spans="1:256" ht="13.5" thickTop="1">
      <c r="A4" s="540" t="s">
        <v>21</v>
      </c>
      <c r="B4" s="534" t="s">
        <v>197</v>
      </c>
      <c r="C4" s="535"/>
      <c r="D4" s="536"/>
      <c r="E4" s="534" t="s">
        <v>198</v>
      </c>
      <c r="F4" s="535"/>
      <c r="G4" s="536"/>
      <c r="H4" s="534" t="s">
        <v>199</v>
      </c>
      <c r="I4" s="535"/>
      <c r="J4" s="536"/>
      <c r="K4" s="534" t="s">
        <v>200</v>
      </c>
      <c r="L4" s="535"/>
      <c r="M4" s="536"/>
      <c r="N4" s="534" t="s">
        <v>201</v>
      </c>
      <c r="O4" s="535"/>
      <c r="P4" s="536"/>
      <c r="Q4" s="534" t="s">
        <v>202</v>
      </c>
      <c r="R4" s="535"/>
      <c r="S4" s="536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315"/>
      <c r="GA4" s="315"/>
      <c r="GB4" s="315"/>
      <c r="GC4" s="315"/>
      <c r="GD4" s="315"/>
      <c r="GE4" s="315"/>
      <c r="GF4" s="315"/>
      <c r="GG4" s="315"/>
      <c r="GH4" s="315"/>
      <c r="GI4" s="315"/>
      <c r="GJ4" s="315"/>
      <c r="GK4" s="315"/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5"/>
      <c r="HI4" s="315"/>
      <c r="HJ4" s="315"/>
      <c r="HK4" s="315"/>
      <c r="HL4" s="315"/>
      <c r="HM4" s="315"/>
      <c r="HN4" s="315"/>
      <c r="HO4" s="315"/>
      <c r="HP4" s="315"/>
      <c r="HQ4" s="315"/>
      <c r="HR4" s="315"/>
      <c r="HS4" s="315"/>
      <c r="HT4" s="315"/>
      <c r="HU4" s="315"/>
      <c r="HV4" s="315"/>
      <c r="HW4" s="315"/>
      <c r="HX4" s="315"/>
      <c r="HY4" s="315"/>
      <c r="HZ4" s="315"/>
      <c r="IA4" s="315"/>
      <c r="IB4" s="315"/>
      <c r="IC4" s="315"/>
      <c r="ID4" s="315"/>
      <c r="IE4" s="315"/>
      <c r="IF4" s="315"/>
      <c r="IG4" s="315"/>
      <c r="IH4" s="315"/>
      <c r="II4" s="315"/>
      <c r="IJ4" s="315"/>
      <c r="IK4" s="315"/>
      <c r="IL4" s="315"/>
      <c r="IM4" s="315"/>
      <c r="IN4" s="315"/>
      <c r="IO4" s="315"/>
      <c r="IP4" s="315"/>
      <c r="IQ4" s="315"/>
      <c r="IR4" s="315"/>
      <c r="IS4" s="315"/>
      <c r="IT4" s="315"/>
      <c r="IU4" s="315"/>
      <c r="IV4" s="315"/>
    </row>
    <row r="5" spans="1:256" ht="13.5" thickBot="1">
      <c r="A5" s="541"/>
      <c r="B5" s="537"/>
      <c r="C5" s="538"/>
      <c r="D5" s="539"/>
      <c r="E5" s="537"/>
      <c r="F5" s="538"/>
      <c r="G5" s="539"/>
      <c r="H5" s="537"/>
      <c r="I5" s="538"/>
      <c r="J5" s="539"/>
      <c r="K5" s="537"/>
      <c r="L5" s="538"/>
      <c r="M5" s="539"/>
      <c r="N5" s="537"/>
      <c r="O5" s="538"/>
      <c r="P5" s="539"/>
      <c r="Q5" s="537"/>
      <c r="R5" s="538"/>
      <c r="S5" s="539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  <c r="IK5" s="315"/>
      <c r="IL5" s="315"/>
      <c r="IM5" s="315"/>
      <c r="IN5" s="315"/>
      <c r="IO5" s="315"/>
      <c r="IP5" s="315"/>
      <c r="IQ5" s="315"/>
      <c r="IR5" s="315"/>
      <c r="IS5" s="315"/>
      <c r="IT5" s="315"/>
      <c r="IU5" s="315"/>
      <c r="IV5" s="315"/>
    </row>
    <row r="6" spans="1:256" ht="12.75">
      <c r="A6" s="542"/>
      <c r="B6" s="317" t="s">
        <v>32</v>
      </c>
      <c r="C6" s="318" t="s">
        <v>33</v>
      </c>
      <c r="D6" s="319" t="s">
        <v>34</v>
      </c>
      <c r="E6" s="317" t="s">
        <v>32</v>
      </c>
      <c r="F6" s="318" t="s">
        <v>33</v>
      </c>
      <c r="G6" s="319" t="s">
        <v>34</v>
      </c>
      <c r="H6" s="317" t="s">
        <v>32</v>
      </c>
      <c r="I6" s="318" t="s">
        <v>33</v>
      </c>
      <c r="J6" s="319" t="s">
        <v>34</v>
      </c>
      <c r="K6" s="317" t="s">
        <v>32</v>
      </c>
      <c r="L6" s="318" t="s">
        <v>33</v>
      </c>
      <c r="M6" s="319" t="s">
        <v>34</v>
      </c>
      <c r="N6" s="317" t="s">
        <v>32</v>
      </c>
      <c r="O6" s="318" t="s">
        <v>33</v>
      </c>
      <c r="P6" s="319" t="s">
        <v>34</v>
      </c>
      <c r="Q6" s="317" t="s">
        <v>32</v>
      </c>
      <c r="R6" s="318" t="s">
        <v>33</v>
      </c>
      <c r="S6" s="319" t="s">
        <v>34</v>
      </c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</row>
    <row r="7" spans="1:256" ht="12.75">
      <c r="A7" s="320" t="s">
        <v>1</v>
      </c>
      <c r="B7" s="321">
        <v>64826</v>
      </c>
      <c r="C7" s="321">
        <v>43554</v>
      </c>
      <c r="D7" s="321">
        <v>108380</v>
      </c>
      <c r="E7" s="321">
        <v>63781</v>
      </c>
      <c r="F7" s="321">
        <v>43768</v>
      </c>
      <c r="G7" s="321">
        <v>107549</v>
      </c>
      <c r="H7" s="321">
        <v>62660</v>
      </c>
      <c r="I7" s="321">
        <v>43870</v>
      </c>
      <c r="J7" s="321">
        <v>106530</v>
      </c>
      <c r="K7" s="321">
        <v>60829</v>
      </c>
      <c r="L7" s="321">
        <v>43953</v>
      </c>
      <c r="M7" s="321">
        <v>104782</v>
      </c>
      <c r="N7" s="321">
        <v>59600</v>
      </c>
      <c r="O7" s="321">
        <v>44890</v>
      </c>
      <c r="P7" s="321">
        <v>104490</v>
      </c>
      <c r="Q7" s="321">
        <v>58335</v>
      </c>
      <c r="R7" s="321">
        <v>46644</v>
      </c>
      <c r="S7" s="321">
        <v>104979</v>
      </c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  <c r="IL7" s="315"/>
      <c r="IM7" s="315"/>
      <c r="IN7" s="315"/>
      <c r="IO7" s="315"/>
      <c r="IP7" s="315"/>
      <c r="IQ7" s="315"/>
      <c r="IR7" s="315"/>
      <c r="IS7" s="315"/>
      <c r="IT7" s="315"/>
      <c r="IU7" s="315"/>
      <c r="IV7" s="315"/>
    </row>
    <row r="8" spans="1:256" ht="12.75">
      <c r="A8" s="320" t="s">
        <v>2</v>
      </c>
      <c r="B8" s="321">
        <v>4259</v>
      </c>
      <c r="C8" s="321">
        <v>862</v>
      </c>
      <c r="D8" s="321">
        <v>5121</v>
      </c>
      <c r="E8" s="321">
        <v>4221</v>
      </c>
      <c r="F8" s="321">
        <v>877</v>
      </c>
      <c r="G8" s="321">
        <v>5098</v>
      </c>
      <c r="H8" s="321">
        <v>4150</v>
      </c>
      <c r="I8" s="321">
        <v>884</v>
      </c>
      <c r="J8" s="321">
        <v>5034</v>
      </c>
      <c r="K8" s="321">
        <v>4060</v>
      </c>
      <c r="L8" s="321">
        <v>887</v>
      </c>
      <c r="M8" s="321">
        <v>4947</v>
      </c>
      <c r="N8" s="321">
        <v>3967</v>
      </c>
      <c r="O8" s="321">
        <v>908</v>
      </c>
      <c r="P8" s="321">
        <v>4875</v>
      </c>
      <c r="Q8" s="321">
        <v>3861</v>
      </c>
      <c r="R8" s="321">
        <v>934</v>
      </c>
      <c r="S8" s="321">
        <v>4795</v>
      </c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  <c r="IL8" s="315"/>
      <c r="IM8" s="315"/>
      <c r="IN8" s="315"/>
      <c r="IO8" s="315"/>
      <c r="IP8" s="315"/>
      <c r="IQ8" s="315"/>
      <c r="IR8" s="315"/>
      <c r="IS8" s="315"/>
      <c r="IT8" s="315"/>
      <c r="IU8" s="315"/>
      <c r="IV8" s="315"/>
    </row>
    <row r="9" spans="1:256" ht="12.75">
      <c r="A9" s="320" t="s">
        <v>3</v>
      </c>
      <c r="B9" s="321">
        <v>114</v>
      </c>
      <c r="C9" s="321">
        <v>37</v>
      </c>
      <c r="D9" s="321">
        <v>151</v>
      </c>
      <c r="E9" s="321">
        <v>116</v>
      </c>
      <c r="F9" s="321">
        <v>38</v>
      </c>
      <c r="G9" s="321">
        <v>154</v>
      </c>
      <c r="H9" s="321">
        <v>116</v>
      </c>
      <c r="I9" s="321">
        <v>36</v>
      </c>
      <c r="J9" s="321">
        <v>152</v>
      </c>
      <c r="K9" s="321">
        <v>116</v>
      </c>
      <c r="L9" s="321">
        <v>32</v>
      </c>
      <c r="M9" s="321">
        <v>148</v>
      </c>
      <c r="N9" s="321">
        <v>81</v>
      </c>
      <c r="O9" s="321">
        <v>20</v>
      </c>
      <c r="P9" s="321">
        <v>101</v>
      </c>
      <c r="Q9" s="321">
        <v>73</v>
      </c>
      <c r="R9" s="321">
        <v>18</v>
      </c>
      <c r="S9" s="321">
        <v>91</v>
      </c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  <c r="GN9" s="315"/>
      <c r="GO9" s="315"/>
      <c r="GP9" s="315"/>
      <c r="GQ9" s="315"/>
      <c r="GR9" s="315"/>
      <c r="GS9" s="315"/>
      <c r="GT9" s="315"/>
      <c r="GU9" s="315"/>
      <c r="GV9" s="315"/>
      <c r="GW9" s="315"/>
      <c r="GX9" s="315"/>
      <c r="GY9" s="315"/>
      <c r="GZ9" s="315"/>
      <c r="HA9" s="315"/>
      <c r="HB9" s="315"/>
      <c r="HC9" s="315"/>
      <c r="HD9" s="315"/>
      <c r="HE9" s="315"/>
      <c r="HF9" s="315"/>
      <c r="HG9" s="315"/>
      <c r="HH9" s="315"/>
      <c r="HI9" s="315"/>
      <c r="HJ9" s="315"/>
      <c r="HK9" s="315"/>
      <c r="HL9" s="315"/>
      <c r="HM9" s="315"/>
      <c r="HN9" s="315"/>
      <c r="HO9" s="315"/>
      <c r="HP9" s="315"/>
      <c r="HQ9" s="315"/>
      <c r="HR9" s="315"/>
      <c r="HS9" s="315"/>
      <c r="HT9" s="315"/>
      <c r="HU9" s="315"/>
      <c r="HV9" s="315"/>
      <c r="HW9" s="315"/>
      <c r="HX9" s="315"/>
      <c r="HY9" s="315"/>
      <c r="HZ9" s="315"/>
      <c r="IA9" s="315"/>
      <c r="IB9" s="315"/>
      <c r="IC9" s="315"/>
      <c r="ID9" s="315"/>
      <c r="IE9" s="315"/>
      <c r="IF9" s="315"/>
      <c r="IG9" s="315"/>
      <c r="IH9" s="315"/>
      <c r="II9" s="315"/>
      <c r="IJ9" s="315"/>
      <c r="IK9" s="315"/>
      <c r="IL9" s="315"/>
      <c r="IM9" s="315"/>
      <c r="IN9" s="315"/>
      <c r="IO9" s="315"/>
      <c r="IP9" s="315"/>
      <c r="IQ9" s="315"/>
      <c r="IR9" s="315"/>
      <c r="IS9" s="315"/>
      <c r="IT9" s="315"/>
      <c r="IU9" s="315"/>
      <c r="IV9" s="315"/>
    </row>
    <row r="10" spans="1:256" ht="12.75">
      <c r="A10" s="320" t="s">
        <v>4</v>
      </c>
      <c r="B10" s="321">
        <v>588</v>
      </c>
      <c r="C10" s="321">
        <v>2037</v>
      </c>
      <c r="D10" s="321">
        <v>2625</v>
      </c>
      <c r="E10" s="321">
        <v>591</v>
      </c>
      <c r="F10" s="321">
        <v>2034</v>
      </c>
      <c r="G10" s="321">
        <v>2625</v>
      </c>
      <c r="H10" s="321">
        <v>580</v>
      </c>
      <c r="I10" s="321">
        <v>2029</v>
      </c>
      <c r="J10" s="321">
        <v>2609</v>
      </c>
      <c r="K10" s="321">
        <v>569</v>
      </c>
      <c r="L10" s="321">
        <v>2035</v>
      </c>
      <c r="M10" s="321">
        <v>2604</v>
      </c>
      <c r="N10" s="321">
        <v>561</v>
      </c>
      <c r="O10" s="321">
        <v>2044</v>
      </c>
      <c r="P10" s="321">
        <v>2605</v>
      </c>
      <c r="Q10" s="321">
        <v>561</v>
      </c>
      <c r="R10" s="321">
        <v>2125</v>
      </c>
      <c r="S10" s="321">
        <v>2686</v>
      </c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  <c r="IK10" s="315"/>
      <c r="IL10" s="315"/>
      <c r="IM10" s="315"/>
      <c r="IN10" s="315"/>
      <c r="IO10" s="315"/>
      <c r="IP10" s="315"/>
      <c r="IQ10" s="315"/>
      <c r="IR10" s="315"/>
      <c r="IS10" s="315"/>
      <c r="IT10" s="315"/>
      <c r="IU10" s="315"/>
      <c r="IV10" s="315"/>
    </row>
    <row r="11" spans="1:256" ht="12.75">
      <c r="A11" s="320" t="s">
        <v>5</v>
      </c>
      <c r="B11" s="321">
        <v>885</v>
      </c>
      <c r="C11" s="321">
        <v>3049</v>
      </c>
      <c r="D11" s="321">
        <v>3934</v>
      </c>
      <c r="E11" s="321">
        <v>848</v>
      </c>
      <c r="F11" s="321">
        <v>3033</v>
      </c>
      <c r="G11" s="321">
        <v>3881</v>
      </c>
      <c r="H11" s="321">
        <v>809</v>
      </c>
      <c r="I11" s="321">
        <v>2957</v>
      </c>
      <c r="J11" s="321">
        <v>3766</v>
      </c>
      <c r="K11" s="321">
        <v>754</v>
      </c>
      <c r="L11" s="321">
        <v>2868</v>
      </c>
      <c r="M11" s="321">
        <v>3622</v>
      </c>
      <c r="N11" s="321">
        <v>710</v>
      </c>
      <c r="O11" s="321">
        <v>2820</v>
      </c>
      <c r="P11" s="321">
        <v>3530</v>
      </c>
      <c r="Q11" s="321">
        <v>674</v>
      </c>
      <c r="R11" s="321">
        <v>2763</v>
      </c>
      <c r="S11" s="321">
        <v>3437</v>
      </c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</row>
    <row r="12" spans="1:256" ht="12.75">
      <c r="A12" s="320" t="s">
        <v>6</v>
      </c>
      <c r="B12" s="321">
        <v>201</v>
      </c>
      <c r="C12" s="321">
        <v>153</v>
      </c>
      <c r="D12" s="321">
        <v>354</v>
      </c>
      <c r="E12" s="321">
        <v>189</v>
      </c>
      <c r="F12" s="321">
        <v>148</v>
      </c>
      <c r="G12" s="321">
        <v>337</v>
      </c>
      <c r="H12" s="321">
        <v>177</v>
      </c>
      <c r="I12" s="321">
        <v>141</v>
      </c>
      <c r="J12" s="321">
        <v>318</v>
      </c>
      <c r="K12" s="321">
        <v>165</v>
      </c>
      <c r="L12" s="321">
        <v>128</v>
      </c>
      <c r="M12" s="321">
        <v>293</v>
      </c>
      <c r="N12" s="321">
        <v>128</v>
      </c>
      <c r="O12" s="321">
        <v>111</v>
      </c>
      <c r="P12" s="321">
        <v>239</v>
      </c>
      <c r="Q12" s="321">
        <v>119</v>
      </c>
      <c r="R12" s="321">
        <v>101</v>
      </c>
      <c r="S12" s="321">
        <v>220</v>
      </c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  <c r="IK12" s="315"/>
      <c r="IL12" s="315"/>
      <c r="IM12" s="315"/>
      <c r="IN12" s="315"/>
      <c r="IO12" s="315"/>
      <c r="IP12" s="315"/>
      <c r="IQ12" s="315"/>
      <c r="IR12" s="315"/>
      <c r="IS12" s="315"/>
      <c r="IT12" s="315"/>
      <c r="IU12" s="315"/>
      <c r="IV12" s="315"/>
    </row>
    <row r="13" spans="1:256" ht="12.75">
      <c r="A13" s="320" t="s">
        <v>7</v>
      </c>
      <c r="B13" s="321">
        <v>269</v>
      </c>
      <c r="C13" s="321">
        <v>292</v>
      </c>
      <c r="D13" s="321">
        <v>561</v>
      </c>
      <c r="E13" s="321">
        <v>264</v>
      </c>
      <c r="F13" s="321">
        <v>293</v>
      </c>
      <c r="G13" s="321">
        <v>557</v>
      </c>
      <c r="H13" s="321">
        <v>265</v>
      </c>
      <c r="I13" s="321">
        <v>296</v>
      </c>
      <c r="J13" s="321">
        <v>561</v>
      </c>
      <c r="K13" s="321">
        <v>262</v>
      </c>
      <c r="L13" s="321">
        <v>298</v>
      </c>
      <c r="M13" s="321">
        <v>560</v>
      </c>
      <c r="N13" s="321">
        <v>264</v>
      </c>
      <c r="O13" s="321">
        <v>308</v>
      </c>
      <c r="P13" s="321">
        <v>572</v>
      </c>
      <c r="Q13" s="321">
        <v>269</v>
      </c>
      <c r="R13" s="321">
        <v>318</v>
      </c>
      <c r="S13" s="321">
        <v>587</v>
      </c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  <c r="IL13" s="315"/>
      <c r="IM13" s="315"/>
      <c r="IN13" s="315"/>
      <c r="IO13" s="315"/>
      <c r="IP13" s="315"/>
      <c r="IQ13" s="315"/>
      <c r="IR13" s="315"/>
      <c r="IS13" s="315"/>
      <c r="IT13" s="315"/>
      <c r="IU13" s="315"/>
      <c r="IV13" s="315"/>
    </row>
    <row r="14" spans="1:256" ht="12.75">
      <c r="A14" s="320" t="s">
        <v>8</v>
      </c>
      <c r="B14" s="321">
        <v>1413</v>
      </c>
      <c r="C14" s="321">
        <v>4357</v>
      </c>
      <c r="D14" s="321">
        <v>5770</v>
      </c>
      <c r="E14" s="321">
        <v>1377</v>
      </c>
      <c r="F14" s="321">
        <v>4346</v>
      </c>
      <c r="G14" s="321">
        <v>5723</v>
      </c>
      <c r="H14" s="321">
        <v>1362</v>
      </c>
      <c r="I14" s="321">
        <v>4276</v>
      </c>
      <c r="J14" s="321">
        <v>5638</v>
      </c>
      <c r="K14" s="321">
        <v>1328</v>
      </c>
      <c r="L14" s="321">
        <v>4168</v>
      </c>
      <c r="M14" s="321">
        <v>5496</v>
      </c>
      <c r="N14" s="321">
        <v>1300</v>
      </c>
      <c r="O14" s="321">
        <v>4100</v>
      </c>
      <c r="P14" s="321">
        <v>5400</v>
      </c>
      <c r="Q14" s="321">
        <v>1235</v>
      </c>
      <c r="R14" s="321">
        <v>3986</v>
      </c>
      <c r="S14" s="321">
        <v>5221</v>
      </c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  <c r="IR14" s="315"/>
      <c r="IS14" s="315"/>
      <c r="IT14" s="315"/>
      <c r="IU14" s="315"/>
      <c r="IV14" s="315"/>
    </row>
    <row r="15" spans="1:256" ht="12.75">
      <c r="A15" s="320" t="s">
        <v>9</v>
      </c>
      <c r="B15" s="321">
        <v>136</v>
      </c>
      <c r="C15" s="321">
        <v>227</v>
      </c>
      <c r="D15" s="321">
        <v>363</v>
      </c>
      <c r="E15" s="321">
        <v>133</v>
      </c>
      <c r="F15" s="321">
        <v>227</v>
      </c>
      <c r="G15" s="321">
        <v>360</v>
      </c>
      <c r="H15" s="321">
        <v>131</v>
      </c>
      <c r="I15" s="321">
        <v>222</v>
      </c>
      <c r="J15" s="321">
        <v>353</v>
      </c>
      <c r="K15" s="321">
        <v>130</v>
      </c>
      <c r="L15" s="321">
        <v>222</v>
      </c>
      <c r="M15" s="321">
        <v>352</v>
      </c>
      <c r="N15" s="321">
        <v>131</v>
      </c>
      <c r="O15" s="321">
        <v>233</v>
      </c>
      <c r="P15" s="321">
        <v>364</v>
      </c>
      <c r="Q15" s="321">
        <v>146</v>
      </c>
      <c r="R15" s="321">
        <v>240</v>
      </c>
      <c r="S15" s="321">
        <v>386</v>
      </c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5"/>
      <c r="FZ15" s="315"/>
      <c r="GA15" s="315"/>
      <c r="GB15" s="315"/>
      <c r="GC15" s="315"/>
      <c r="GD15" s="315"/>
      <c r="GE15" s="315"/>
      <c r="GF15" s="315"/>
      <c r="GG15" s="315"/>
      <c r="GH15" s="315"/>
      <c r="GI15" s="315"/>
      <c r="GJ15" s="315"/>
      <c r="GK15" s="315"/>
      <c r="GL15" s="315"/>
      <c r="GM15" s="315"/>
      <c r="GN15" s="315"/>
      <c r="GO15" s="315"/>
      <c r="GP15" s="315"/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  <c r="IE15" s="315"/>
      <c r="IF15" s="315"/>
      <c r="IG15" s="315"/>
      <c r="IH15" s="315"/>
      <c r="II15" s="315"/>
      <c r="IJ15" s="315"/>
      <c r="IK15" s="315"/>
      <c r="IL15" s="315"/>
      <c r="IM15" s="315"/>
      <c r="IN15" s="315"/>
      <c r="IO15" s="315"/>
      <c r="IP15" s="315"/>
      <c r="IQ15" s="315"/>
      <c r="IR15" s="315"/>
      <c r="IS15" s="315"/>
      <c r="IT15" s="315"/>
      <c r="IU15" s="315"/>
      <c r="IV15" s="315"/>
    </row>
    <row r="16" spans="1:256" ht="12.75">
      <c r="A16" s="320" t="s">
        <v>10</v>
      </c>
      <c r="B16" s="321">
        <v>60924</v>
      </c>
      <c r="C16" s="321">
        <v>209715</v>
      </c>
      <c r="D16" s="321">
        <v>270639</v>
      </c>
      <c r="E16" s="321">
        <v>60659</v>
      </c>
      <c r="F16" s="321">
        <v>208878</v>
      </c>
      <c r="G16" s="321">
        <v>269537</v>
      </c>
      <c r="H16" s="321">
        <v>60445</v>
      </c>
      <c r="I16" s="321">
        <v>207209</v>
      </c>
      <c r="J16" s="321">
        <v>267654</v>
      </c>
      <c r="K16" s="321">
        <v>59780</v>
      </c>
      <c r="L16" s="321">
        <v>205044</v>
      </c>
      <c r="M16" s="321">
        <v>264824</v>
      </c>
      <c r="N16" s="321">
        <v>59437</v>
      </c>
      <c r="O16" s="321">
        <v>203699</v>
      </c>
      <c r="P16" s="321">
        <v>263136</v>
      </c>
      <c r="Q16" s="321">
        <v>59335</v>
      </c>
      <c r="R16" s="321">
        <v>203897</v>
      </c>
      <c r="S16" s="321">
        <v>263232</v>
      </c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5"/>
      <c r="FY16" s="315"/>
      <c r="FZ16" s="315"/>
      <c r="GA16" s="315"/>
      <c r="GB16" s="315"/>
      <c r="GC16" s="315"/>
      <c r="GD16" s="315"/>
      <c r="GE16" s="315"/>
      <c r="GF16" s="315"/>
      <c r="GG16" s="315"/>
      <c r="GH16" s="315"/>
      <c r="GI16" s="315"/>
      <c r="GJ16" s="315"/>
      <c r="GK16" s="315"/>
      <c r="GL16" s="315"/>
      <c r="GM16" s="315"/>
      <c r="GN16" s="315"/>
      <c r="GO16" s="315"/>
      <c r="GP16" s="315"/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  <c r="IE16" s="315"/>
      <c r="IF16" s="315"/>
      <c r="IG16" s="315"/>
      <c r="IH16" s="315"/>
      <c r="II16" s="315"/>
      <c r="IJ16" s="315"/>
      <c r="IK16" s="315"/>
      <c r="IL16" s="315"/>
      <c r="IM16" s="315"/>
      <c r="IN16" s="315"/>
      <c r="IO16" s="315"/>
      <c r="IP16" s="315"/>
      <c r="IQ16" s="315"/>
      <c r="IR16" s="315"/>
      <c r="IS16" s="315"/>
      <c r="IT16" s="315"/>
      <c r="IU16" s="315"/>
      <c r="IV16" s="315"/>
    </row>
    <row r="17" spans="1:256" ht="12.75">
      <c r="A17" s="320" t="s">
        <v>11</v>
      </c>
      <c r="B17" s="321">
        <v>13516</v>
      </c>
      <c r="C17" s="321">
        <v>21268</v>
      </c>
      <c r="D17" s="321">
        <v>34784</v>
      </c>
      <c r="E17" s="321">
        <v>13484</v>
      </c>
      <c r="F17" s="321">
        <v>21347</v>
      </c>
      <c r="G17" s="321">
        <v>34831</v>
      </c>
      <c r="H17" s="321">
        <v>13379</v>
      </c>
      <c r="I17" s="321">
        <v>21224</v>
      </c>
      <c r="J17" s="321">
        <v>34603</v>
      </c>
      <c r="K17" s="321">
        <v>13142</v>
      </c>
      <c r="L17" s="321">
        <v>21017</v>
      </c>
      <c r="M17" s="321">
        <v>34159</v>
      </c>
      <c r="N17" s="321">
        <v>12931</v>
      </c>
      <c r="O17" s="321">
        <v>21074</v>
      </c>
      <c r="P17" s="321">
        <v>34005</v>
      </c>
      <c r="Q17" s="321">
        <v>12765</v>
      </c>
      <c r="R17" s="321">
        <v>21313</v>
      </c>
      <c r="S17" s="321">
        <v>34078</v>
      </c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  <c r="IK17" s="315"/>
      <c r="IL17" s="315"/>
      <c r="IM17" s="315"/>
      <c r="IN17" s="315"/>
      <c r="IO17" s="315"/>
      <c r="IP17" s="315"/>
      <c r="IQ17" s="315"/>
      <c r="IR17" s="315"/>
      <c r="IS17" s="315"/>
      <c r="IT17" s="315"/>
      <c r="IU17" s="315"/>
      <c r="IV17" s="315"/>
    </row>
    <row r="18" spans="1:256" ht="12.75">
      <c r="A18" s="320" t="s">
        <v>12</v>
      </c>
      <c r="B18" s="321">
        <v>5899</v>
      </c>
      <c r="C18" s="321">
        <v>4106</v>
      </c>
      <c r="D18" s="321">
        <v>10005</v>
      </c>
      <c r="E18" s="321">
        <v>5839</v>
      </c>
      <c r="F18" s="321">
        <v>4198</v>
      </c>
      <c r="G18" s="321">
        <v>10037</v>
      </c>
      <c r="H18" s="321">
        <v>5762</v>
      </c>
      <c r="I18" s="321">
        <v>4120</v>
      </c>
      <c r="J18" s="321">
        <v>9882</v>
      </c>
      <c r="K18" s="321">
        <v>5617</v>
      </c>
      <c r="L18" s="321">
        <v>3965</v>
      </c>
      <c r="M18" s="321">
        <v>9582</v>
      </c>
      <c r="N18" s="321">
        <v>5527</v>
      </c>
      <c r="O18" s="321">
        <v>3884</v>
      </c>
      <c r="P18" s="321">
        <v>9411</v>
      </c>
      <c r="Q18" s="321">
        <v>5434</v>
      </c>
      <c r="R18" s="321">
        <v>3945</v>
      </c>
      <c r="S18" s="321">
        <v>9379</v>
      </c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  <c r="GI18" s="315"/>
      <c r="GJ18" s="315"/>
      <c r="GK18" s="315"/>
      <c r="GL18" s="315"/>
      <c r="GM18" s="315"/>
      <c r="GN18" s="315"/>
      <c r="GO18" s="315"/>
      <c r="GP18" s="315"/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  <c r="IE18" s="315"/>
      <c r="IF18" s="315"/>
      <c r="IG18" s="315"/>
      <c r="IH18" s="315"/>
      <c r="II18" s="315"/>
      <c r="IJ18" s="315"/>
      <c r="IK18" s="315"/>
      <c r="IL18" s="315"/>
      <c r="IM18" s="315"/>
      <c r="IN18" s="315"/>
      <c r="IO18" s="315"/>
      <c r="IP18" s="315"/>
      <c r="IQ18" s="315"/>
      <c r="IR18" s="315"/>
      <c r="IS18" s="315"/>
      <c r="IT18" s="315"/>
      <c r="IU18" s="315"/>
      <c r="IV18" s="315"/>
    </row>
    <row r="19" spans="1:256" ht="12.75">
      <c r="A19" s="320" t="s">
        <v>13</v>
      </c>
      <c r="B19" s="321">
        <v>3687</v>
      </c>
      <c r="C19" s="321">
        <v>16481</v>
      </c>
      <c r="D19" s="321">
        <v>20168</v>
      </c>
      <c r="E19" s="321">
        <v>3664</v>
      </c>
      <c r="F19" s="321">
        <v>16507</v>
      </c>
      <c r="G19" s="321">
        <v>20171</v>
      </c>
      <c r="H19" s="321">
        <v>3626</v>
      </c>
      <c r="I19" s="321">
        <v>16377</v>
      </c>
      <c r="J19" s="321">
        <v>20003</v>
      </c>
      <c r="K19" s="321">
        <v>3596</v>
      </c>
      <c r="L19" s="321">
        <v>16124</v>
      </c>
      <c r="M19" s="321">
        <v>19720</v>
      </c>
      <c r="N19" s="321">
        <v>3551</v>
      </c>
      <c r="O19" s="321">
        <v>15926</v>
      </c>
      <c r="P19" s="321">
        <v>19477</v>
      </c>
      <c r="Q19" s="321">
        <v>3530</v>
      </c>
      <c r="R19" s="321">
        <v>15794</v>
      </c>
      <c r="S19" s="321">
        <v>19324</v>
      </c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  <c r="IR19" s="315"/>
      <c r="IS19" s="315"/>
      <c r="IT19" s="315"/>
      <c r="IU19" s="315"/>
      <c r="IV19" s="315"/>
    </row>
    <row r="20" spans="1:256" ht="12.75">
      <c r="A20" s="320" t="s">
        <v>14</v>
      </c>
      <c r="B20" s="321">
        <v>302</v>
      </c>
      <c r="C20" s="321">
        <v>29</v>
      </c>
      <c r="D20" s="321">
        <v>331</v>
      </c>
      <c r="E20" s="321">
        <v>283</v>
      </c>
      <c r="F20" s="321">
        <v>26</v>
      </c>
      <c r="G20" s="321">
        <v>309</v>
      </c>
      <c r="H20" s="321">
        <v>266</v>
      </c>
      <c r="I20" s="321">
        <v>27</v>
      </c>
      <c r="J20" s="321">
        <v>293</v>
      </c>
      <c r="K20" s="321">
        <v>240</v>
      </c>
      <c r="L20" s="321">
        <v>20</v>
      </c>
      <c r="M20" s="321">
        <v>260</v>
      </c>
      <c r="N20" s="321">
        <v>237</v>
      </c>
      <c r="O20" s="321">
        <v>19</v>
      </c>
      <c r="P20" s="321">
        <v>256</v>
      </c>
      <c r="Q20" s="321">
        <v>230</v>
      </c>
      <c r="R20" s="321">
        <v>21</v>
      </c>
      <c r="S20" s="321">
        <v>251</v>
      </c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5"/>
      <c r="FL20" s="315"/>
      <c r="FM20" s="315"/>
      <c r="FN20" s="315"/>
      <c r="FO20" s="315"/>
      <c r="FP20" s="315"/>
      <c r="FQ20" s="315"/>
      <c r="FR20" s="315"/>
      <c r="FS20" s="315"/>
      <c r="FT20" s="315"/>
      <c r="FU20" s="315"/>
      <c r="FV20" s="315"/>
      <c r="FW20" s="315"/>
      <c r="FX20" s="315"/>
      <c r="FY20" s="315"/>
      <c r="FZ20" s="315"/>
      <c r="GA20" s="315"/>
      <c r="GB20" s="315"/>
      <c r="GC20" s="315"/>
      <c r="GD20" s="315"/>
      <c r="GE20" s="315"/>
      <c r="GF20" s="315"/>
      <c r="GG20" s="315"/>
      <c r="GH20" s="315"/>
      <c r="GI20" s="315"/>
      <c r="GJ20" s="315"/>
      <c r="GK20" s="315"/>
      <c r="GL20" s="315"/>
      <c r="GM20" s="315"/>
      <c r="GN20" s="315"/>
      <c r="GO20" s="315"/>
      <c r="GP20" s="315"/>
      <c r="GQ20" s="315"/>
      <c r="GR20" s="315"/>
      <c r="GS20" s="315"/>
      <c r="GT20" s="315"/>
      <c r="GU20" s="315"/>
      <c r="GV20" s="315"/>
      <c r="GW20" s="315"/>
      <c r="GX20" s="315"/>
      <c r="GY20" s="315"/>
      <c r="GZ20" s="315"/>
      <c r="HA20" s="315"/>
      <c r="HB20" s="315"/>
      <c r="HC20" s="315"/>
      <c r="HD20" s="315"/>
      <c r="HE20" s="315"/>
      <c r="HF20" s="315"/>
      <c r="HG20" s="315"/>
      <c r="HH20" s="315"/>
      <c r="HI20" s="315"/>
      <c r="HJ20" s="315"/>
      <c r="HK20" s="315"/>
      <c r="HL20" s="315"/>
      <c r="HM20" s="315"/>
      <c r="HN20" s="315"/>
      <c r="HO20" s="315"/>
      <c r="HP20" s="315"/>
      <c r="HQ20" s="315"/>
      <c r="HR20" s="315"/>
      <c r="HS20" s="315"/>
      <c r="HT20" s="315"/>
      <c r="HU20" s="315"/>
      <c r="HV20" s="315"/>
      <c r="HW20" s="315"/>
      <c r="HX20" s="315"/>
      <c r="HY20" s="315"/>
      <c r="HZ20" s="315"/>
      <c r="IA20" s="315"/>
      <c r="IB20" s="315"/>
      <c r="IC20" s="315"/>
      <c r="ID20" s="315"/>
      <c r="IE20" s="315"/>
      <c r="IF20" s="315"/>
      <c r="IG20" s="315"/>
      <c r="IH20" s="315"/>
      <c r="II20" s="315"/>
      <c r="IJ20" s="315"/>
      <c r="IK20" s="315"/>
      <c r="IL20" s="315"/>
      <c r="IM20" s="315"/>
      <c r="IN20" s="315"/>
      <c r="IO20" s="315"/>
      <c r="IP20" s="315"/>
      <c r="IQ20" s="315"/>
      <c r="IR20" s="315"/>
      <c r="IS20" s="315"/>
      <c r="IT20" s="315"/>
      <c r="IU20" s="315"/>
      <c r="IV20" s="315"/>
    </row>
    <row r="21" spans="1:256" ht="12.75">
      <c r="A21" s="320" t="s">
        <v>15</v>
      </c>
      <c r="B21" s="321">
        <v>984</v>
      </c>
      <c r="C21" s="321">
        <v>240</v>
      </c>
      <c r="D21" s="321">
        <v>1224</v>
      </c>
      <c r="E21" s="321">
        <v>954</v>
      </c>
      <c r="F21" s="321">
        <v>231</v>
      </c>
      <c r="G21" s="321">
        <v>1185</v>
      </c>
      <c r="H21" s="321">
        <v>926</v>
      </c>
      <c r="I21" s="321">
        <v>235</v>
      </c>
      <c r="J21" s="321">
        <v>1161</v>
      </c>
      <c r="K21" s="321">
        <v>896</v>
      </c>
      <c r="L21" s="321">
        <v>237</v>
      </c>
      <c r="M21" s="321">
        <v>1133</v>
      </c>
      <c r="N21" s="321">
        <v>881</v>
      </c>
      <c r="O21" s="321">
        <v>240</v>
      </c>
      <c r="P21" s="321">
        <v>1121</v>
      </c>
      <c r="Q21" s="321">
        <v>868</v>
      </c>
      <c r="R21" s="321">
        <v>246</v>
      </c>
      <c r="S21" s="321">
        <v>1114</v>
      </c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  <c r="IK21" s="315"/>
      <c r="IL21" s="315"/>
      <c r="IM21" s="315"/>
      <c r="IN21" s="315"/>
      <c r="IO21" s="315"/>
      <c r="IP21" s="315"/>
      <c r="IQ21" s="315"/>
      <c r="IR21" s="315"/>
      <c r="IS21" s="315"/>
      <c r="IT21" s="315"/>
      <c r="IU21" s="315"/>
      <c r="IV21" s="315"/>
    </row>
    <row r="22" spans="1:256" ht="12.75">
      <c r="A22" s="320" t="s">
        <v>16</v>
      </c>
      <c r="B22" s="321">
        <v>46882</v>
      </c>
      <c r="C22" s="321">
        <v>69125</v>
      </c>
      <c r="D22" s="321">
        <v>116007</v>
      </c>
      <c r="E22" s="321">
        <v>46154</v>
      </c>
      <c r="F22" s="321">
        <v>69022</v>
      </c>
      <c r="G22" s="321">
        <v>115176</v>
      </c>
      <c r="H22" s="321">
        <v>45313</v>
      </c>
      <c r="I22" s="321">
        <v>68445</v>
      </c>
      <c r="J22" s="321">
        <v>113758</v>
      </c>
      <c r="K22" s="321">
        <v>44005</v>
      </c>
      <c r="L22" s="321">
        <v>68002</v>
      </c>
      <c r="M22" s="321">
        <v>112007</v>
      </c>
      <c r="N22" s="321">
        <v>43082</v>
      </c>
      <c r="O22" s="321">
        <v>68153</v>
      </c>
      <c r="P22" s="321">
        <v>111235</v>
      </c>
      <c r="Q22" s="321">
        <v>42657</v>
      </c>
      <c r="R22" s="321">
        <v>68412</v>
      </c>
      <c r="S22" s="321">
        <v>111069</v>
      </c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  <c r="IR22" s="315"/>
      <c r="IS22" s="315"/>
      <c r="IT22" s="315"/>
      <c r="IU22" s="315"/>
      <c r="IV22" s="315"/>
    </row>
    <row r="23" spans="1:256" ht="12.75">
      <c r="A23" s="320" t="s">
        <v>17</v>
      </c>
      <c r="B23" s="321">
        <v>500</v>
      </c>
      <c r="C23" s="321">
        <v>511</v>
      </c>
      <c r="D23" s="321">
        <v>1011</v>
      </c>
      <c r="E23" s="321">
        <v>489</v>
      </c>
      <c r="F23" s="321">
        <v>504</v>
      </c>
      <c r="G23" s="321">
        <v>993</v>
      </c>
      <c r="H23" s="321">
        <v>474</v>
      </c>
      <c r="I23" s="321">
        <v>490</v>
      </c>
      <c r="J23" s="321">
        <v>964</v>
      </c>
      <c r="K23" s="321">
        <v>456</v>
      </c>
      <c r="L23" s="321">
        <v>474</v>
      </c>
      <c r="M23" s="321">
        <v>930</v>
      </c>
      <c r="N23" s="321">
        <v>443</v>
      </c>
      <c r="O23" s="321">
        <v>461</v>
      </c>
      <c r="P23" s="321">
        <v>904</v>
      </c>
      <c r="Q23" s="321">
        <v>420</v>
      </c>
      <c r="R23" s="321">
        <v>448</v>
      </c>
      <c r="S23" s="321">
        <v>868</v>
      </c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  <c r="IQ23" s="315"/>
      <c r="IR23" s="315"/>
      <c r="IS23" s="315"/>
      <c r="IT23" s="315"/>
      <c r="IU23" s="315"/>
      <c r="IV23" s="315"/>
    </row>
    <row r="24" spans="1:256" ht="12.75">
      <c r="A24" s="320" t="s">
        <v>18</v>
      </c>
      <c r="B24" s="321">
        <v>19889</v>
      </c>
      <c r="C24" s="321">
        <v>50945</v>
      </c>
      <c r="D24" s="321">
        <v>70834</v>
      </c>
      <c r="E24" s="321">
        <v>19595</v>
      </c>
      <c r="F24" s="321">
        <v>50653</v>
      </c>
      <c r="G24" s="321">
        <v>70248</v>
      </c>
      <c r="H24" s="321">
        <v>19200</v>
      </c>
      <c r="I24" s="321">
        <v>49849</v>
      </c>
      <c r="J24" s="321">
        <v>69049</v>
      </c>
      <c r="K24" s="321">
        <v>18703</v>
      </c>
      <c r="L24" s="321">
        <v>48283</v>
      </c>
      <c r="M24" s="321">
        <v>66986</v>
      </c>
      <c r="N24" s="321">
        <v>18305</v>
      </c>
      <c r="O24" s="321">
        <v>47609</v>
      </c>
      <c r="P24" s="321">
        <v>65914</v>
      </c>
      <c r="Q24" s="321">
        <v>17881</v>
      </c>
      <c r="R24" s="321">
        <v>46819</v>
      </c>
      <c r="S24" s="321">
        <v>64700</v>
      </c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  <c r="IK24" s="315"/>
      <c r="IL24" s="315"/>
      <c r="IM24" s="315"/>
      <c r="IN24" s="315"/>
      <c r="IO24" s="315"/>
      <c r="IP24" s="315"/>
      <c r="IQ24" s="315"/>
      <c r="IR24" s="315"/>
      <c r="IS24" s="315"/>
      <c r="IT24" s="315"/>
      <c r="IU24" s="315"/>
      <c r="IV24" s="315"/>
    </row>
    <row r="25" spans="1:256" ht="12.75">
      <c r="A25" s="320" t="s">
        <v>19</v>
      </c>
      <c r="B25" s="321">
        <v>1245</v>
      </c>
      <c r="C25" s="321">
        <v>1314</v>
      </c>
      <c r="D25" s="321">
        <v>2559</v>
      </c>
      <c r="E25" s="321">
        <v>1181</v>
      </c>
      <c r="F25" s="321">
        <v>1290</v>
      </c>
      <c r="G25" s="321">
        <v>2471</v>
      </c>
      <c r="H25" s="321">
        <v>1127</v>
      </c>
      <c r="I25" s="321">
        <v>1260</v>
      </c>
      <c r="J25" s="321">
        <v>2387</v>
      </c>
      <c r="K25" s="321">
        <v>1076</v>
      </c>
      <c r="L25" s="321">
        <v>1214</v>
      </c>
      <c r="M25" s="321">
        <v>2290</v>
      </c>
      <c r="N25" s="321">
        <v>1040</v>
      </c>
      <c r="O25" s="321">
        <v>1209</v>
      </c>
      <c r="P25" s="321">
        <v>2249</v>
      </c>
      <c r="Q25" s="321">
        <v>1024</v>
      </c>
      <c r="R25" s="321">
        <v>1224</v>
      </c>
      <c r="S25" s="321">
        <v>2248</v>
      </c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  <c r="IL25" s="315"/>
      <c r="IM25" s="315"/>
      <c r="IN25" s="315"/>
      <c r="IO25" s="315"/>
      <c r="IP25" s="315"/>
      <c r="IQ25" s="315"/>
      <c r="IR25" s="315"/>
      <c r="IS25" s="315"/>
      <c r="IT25" s="315"/>
      <c r="IU25" s="315"/>
      <c r="IV25" s="315"/>
    </row>
    <row r="26" spans="1:256" ht="13.5" thickBot="1">
      <c r="A26" s="322" t="s">
        <v>20</v>
      </c>
      <c r="B26" s="323">
        <v>958</v>
      </c>
      <c r="C26" s="323">
        <v>197</v>
      </c>
      <c r="D26" s="323">
        <v>1155</v>
      </c>
      <c r="E26" s="323">
        <v>919</v>
      </c>
      <c r="F26" s="323">
        <v>203</v>
      </c>
      <c r="G26" s="323">
        <v>1122</v>
      </c>
      <c r="H26" s="323">
        <v>855</v>
      </c>
      <c r="I26" s="323">
        <v>209</v>
      </c>
      <c r="J26" s="323">
        <v>1064</v>
      </c>
      <c r="K26" s="323">
        <v>747</v>
      </c>
      <c r="L26" s="323">
        <v>190</v>
      </c>
      <c r="M26" s="323">
        <v>937</v>
      </c>
      <c r="N26" s="323">
        <v>710</v>
      </c>
      <c r="O26" s="323">
        <v>223</v>
      </c>
      <c r="P26" s="323">
        <v>933</v>
      </c>
      <c r="Q26" s="323">
        <v>634</v>
      </c>
      <c r="R26" s="323">
        <v>213</v>
      </c>
      <c r="S26" s="323">
        <v>847</v>
      </c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5"/>
      <c r="FY26" s="315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5"/>
      <c r="GM26" s="315"/>
      <c r="GN26" s="315"/>
      <c r="GO26" s="315"/>
      <c r="GP26" s="315"/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  <c r="IE26" s="315"/>
      <c r="IF26" s="315"/>
      <c r="IG26" s="315"/>
      <c r="IH26" s="315"/>
      <c r="II26" s="315"/>
      <c r="IJ26" s="315"/>
      <c r="IK26" s="315"/>
      <c r="IL26" s="315"/>
      <c r="IM26" s="315"/>
      <c r="IN26" s="315"/>
      <c r="IO26" s="315"/>
      <c r="IP26" s="315"/>
      <c r="IQ26" s="315"/>
      <c r="IR26" s="315"/>
      <c r="IS26" s="315"/>
      <c r="IT26" s="315"/>
      <c r="IU26" s="315"/>
      <c r="IV26" s="315"/>
    </row>
    <row r="27" spans="1:256" ht="12.75">
      <c r="A27" s="324" t="s">
        <v>0</v>
      </c>
      <c r="B27" s="325">
        <v>227477</v>
      </c>
      <c r="C27" s="325">
        <v>428499</v>
      </c>
      <c r="D27" s="325">
        <v>655976</v>
      </c>
      <c r="E27" s="325">
        <v>224741</v>
      </c>
      <c r="F27" s="325">
        <v>427623</v>
      </c>
      <c r="G27" s="325">
        <v>652364</v>
      </c>
      <c r="H27" s="325">
        <v>221623</v>
      </c>
      <c r="I27" s="325">
        <v>424156</v>
      </c>
      <c r="J27" s="325">
        <v>645779</v>
      </c>
      <c r="K27" s="325">
        <v>216471</v>
      </c>
      <c r="L27" s="325">
        <v>419161</v>
      </c>
      <c r="M27" s="325">
        <v>635632</v>
      </c>
      <c r="N27" s="325">
        <v>212886</v>
      </c>
      <c r="O27" s="325">
        <v>417931</v>
      </c>
      <c r="P27" s="325">
        <v>630817</v>
      </c>
      <c r="Q27" s="325">
        <v>210051</v>
      </c>
      <c r="R27" s="325">
        <v>419461</v>
      </c>
      <c r="S27" s="325">
        <v>629512</v>
      </c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  <c r="IK27" s="315"/>
      <c r="IL27" s="315"/>
      <c r="IM27" s="315"/>
      <c r="IN27" s="315"/>
      <c r="IO27" s="315"/>
      <c r="IP27" s="315"/>
      <c r="IQ27" s="315"/>
      <c r="IR27" s="315"/>
      <c r="IS27" s="315"/>
      <c r="IT27" s="315"/>
      <c r="IU27" s="315"/>
      <c r="IV27" s="315"/>
    </row>
    <row r="28" spans="1:4" ht="12.75">
      <c r="A28" s="326" t="s">
        <v>37</v>
      </c>
      <c r="B28" s="316"/>
      <c r="C28" s="316"/>
      <c r="D28" s="316"/>
    </row>
    <row r="29" spans="1:4" ht="12.75">
      <c r="A29" s="326" t="s">
        <v>36</v>
      </c>
      <c r="B29" s="316"/>
      <c r="C29" s="316"/>
      <c r="D29" s="316"/>
    </row>
  </sheetData>
  <sheetProtection/>
  <mergeCells count="7">
    <mergeCell ref="Q4:S5"/>
    <mergeCell ref="A4:A6"/>
    <mergeCell ref="B4:D5"/>
    <mergeCell ref="E4:G5"/>
    <mergeCell ref="H4:J5"/>
    <mergeCell ref="K4:M5"/>
    <mergeCell ref="N4:P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23.28125" style="327" customWidth="1"/>
    <col min="2" max="2" width="7.7109375" style="327" customWidth="1"/>
    <col min="3" max="249" width="9.140625" style="327" customWidth="1"/>
    <col min="250" max="250" width="23.28125" style="327" customWidth="1"/>
    <col min="251" max="251" width="8.57421875" style="327" customWidth="1"/>
    <col min="252" max="253" width="11.140625" style="327" customWidth="1"/>
    <col min="254" max="16384" width="10.00390625" style="327" customWidth="1"/>
  </cols>
  <sheetData>
    <row r="2" ht="12.75">
      <c r="A2" s="314" t="s">
        <v>203</v>
      </c>
    </row>
    <row r="3" ht="12.75">
      <c r="A3" s="314"/>
    </row>
    <row r="4" ht="13.5" thickBot="1"/>
    <row r="5" spans="1:256" ht="12.75">
      <c r="A5" s="545" t="s">
        <v>21</v>
      </c>
      <c r="B5" s="543" t="s">
        <v>204</v>
      </c>
      <c r="C5" s="543" t="s">
        <v>205</v>
      </c>
      <c r="D5" s="543" t="s">
        <v>206</v>
      </c>
      <c r="E5" s="543" t="s">
        <v>207</v>
      </c>
      <c r="F5" s="543" t="s">
        <v>208</v>
      </c>
      <c r="G5" s="543" t="s">
        <v>209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  <c r="IK5" s="315"/>
      <c r="IL5" s="315"/>
      <c r="IM5" s="315"/>
      <c r="IN5" s="315"/>
      <c r="IO5" s="315"/>
      <c r="IP5" s="315"/>
      <c r="IQ5" s="315"/>
      <c r="IR5" s="315"/>
      <c r="IS5" s="315"/>
      <c r="IT5" s="315"/>
      <c r="IU5" s="315"/>
      <c r="IV5" s="315"/>
    </row>
    <row r="6" spans="1:256" ht="13.5" thickBot="1">
      <c r="A6" s="546"/>
      <c r="B6" s="544"/>
      <c r="C6" s="544"/>
      <c r="D6" s="544"/>
      <c r="E6" s="544"/>
      <c r="F6" s="544"/>
      <c r="G6" s="544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</row>
    <row r="7" spans="1:256" ht="12.75">
      <c r="A7" s="328" t="s">
        <v>1</v>
      </c>
      <c r="B7" s="329">
        <v>7032</v>
      </c>
      <c r="C7" s="329">
        <v>6976</v>
      </c>
      <c r="D7" s="329">
        <v>7001</v>
      </c>
      <c r="E7" s="329">
        <v>6364</v>
      </c>
      <c r="F7" s="329">
        <v>6160</v>
      </c>
      <c r="G7" s="329">
        <v>6253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  <c r="IL7" s="315"/>
      <c r="IM7" s="315"/>
      <c r="IN7" s="315"/>
      <c r="IO7" s="315"/>
      <c r="IP7" s="315"/>
      <c r="IQ7" s="315"/>
      <c r="IR7" s="315"/>
      <c r="IS7" s="315"/>
      <c r="IT7" s="315"/>
      <c r="IU7" s="315"/>
      <c r="IV7" s="315"/>
    </row>
    <row r="8" spans="1:256" ht="12.75">
      <c r="A8" s="328" t="s">
        <v>3</v>
      </c>
      <c r="B8" s="329">
        <v>54</v>
      </c>
      <c r="C8" s="329">
        <v>41</v>
      </c>
      <c r="D8" s="329">
        <v>37</v>
      </c>
      <c r="E8" s="329">
        <v>35</v>
      </c>
      <c r="F8" s="329">
        <v>32</v>
      </c>
      <c r="G8" s="329">
        <v>27</v>
      </c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  <c r="IL8" s="315"/>
      <c r="IM8" s="315"/>
      <c r="IN8" s="315"/>
      <c r="IO8" s="315"/>
      <c r="IP8" s="315"/>
      <c r="IQ8" s="315"/>
      <c r="IR8" s="315"/>
      <c r="IS8" s="315"/>
      <c r="IT8" s="315"/>
      <c r="IU8" s="315"/>
      <c r="IV8" s="315"/>
    </row>
    <row r="9" spans="1:256" ht="12.75">
      <c r="A9" s="328" t="s">
        <v>4</v>
      </c>
      <c r="B9" s="329">
        <v>52</v>
      </c>
      <c r="C9" s="329">
        <v>34</v>
      </c>
      <c r="D9" s="329">
        <v>37</v>
      </c>
      <c r="E9" s="329">
        <v>45</v>
      </c>
      <c r="F9" s="329">
        <v>34</v>
      </c>
      <c r="G9" s="329">
        <v>32</v>
      </c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  <c r="GN9" s="315"/>
      <c r="GO9" s="315"/>
      <c r="GP9" s="315"/>
      <c r="GQ9" s="315"/>
      <c r="GR9" s="315"/>
      <c r="GS9" s="315"/>
      <c r="GT9" s="315"/>
      <c r="GU9" s="315"/>
      <c r="GV9" s="315"/>
      <c r="GW9" s="315"/>
      <c r="GX9" s="315"/>
      <c r="GY9" s="315"/>
      <c r="GZ9" s="315"/>
      <c r="HA9" s="315"/>
      <c r="HB9" s="315"/>
      <c r="HC9" s="315"/>
      <c r="HD9" s="315"/>
      <c r="HE9" s="315"/>
      <c r="HF9" s="315"/>
      <c r="HG9" s="315"/>
      <c r="HH9" s="315"/>
      <c r="HI9" s="315"/>
      <c r="HJ9" s="315"/>
      <c r="HK9" s="315"/>
      <c r="HL9" s="315"/>
      <c r="HM9" s="315"/>
      <c r="HN9" s="315"/>
      <c r="HO9" s="315"/>
      <c r="HP9" s="315"/>
      <c r="HQ9" s="315"/>
      <c r="HR9" s="315"/>
      <c r="HS9" s="315"/>
      <c r="HT9" s="315"/>
      <c r="HU9" s="315"/>
      <c r="HV9" s="315"/>
      <c r="HW9" s="315"/>
      <c r="HX9" s="315"/>
      <c r="HY9" s="315"/>
      <c r="HZ9" s="315"/>
      <c r="IA9" s="315"/>
      <c r="IB9" s="315"/>
      <c r="IC9" s="315"/>
      <c r="ID9" s="315"/>
      <c r="IE9" s="315"/>
      <c r="IF9" s="315"/>
      <c r="IG9" s="315"/>
      <c r="IH9" s="315"/>
      <c r="II9" s="315"/>
      <c r="IJ9" s="315"/>
      <c r="IK9" s="315"/>
      <c r="IL9" s="315"/>
      <c r="IM9" s="315"/>
      <c r="IN9" s="315"/>
      <c r="IO9" s="315"/>
      <c r="IP9" s="315"/>
      <c r="IQ9" s="315"/>
      <c r="IR9" s="315"/>
      <c r="IS9" s="315"/>
      <c r="IT9" s="315"/>
      <c r="IU9" s="315"/>
      <c r="IV9" s="315"/>
    </row>
    <row r="10" spans="1:256" ht="12.75">
      <c r="A10" s="328" t="s">
        <v>5</v>
      </c>
      <c r="B10" s="329">
        <v>701</v>
      </c>
      <c r="C10" s="329">
        <v>789</v>
      </c>
      <c r="D10" s="329">
        <v>784</v>
      </c>
      <c r="E10" s="329">
        <v>743</v>
      </c>
      <c r="F10" s="329">
        <v>709</v>
      </c>
      <c r="G10" s="329">
        <v>668</v>
      </c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  <c r="IK10" s="315"/>
      <c r="IL10" s="315"/>
      <c r="IM10" s="315"/>
      <c r="IN10" s="315"/>
      <c r="IO10" s="315"/>
      <c r="IP10" s="315"/>
      <c r="IQ10" s="315"/>
      <c r="IR10" s="315"/>
      <c r="IS10" s="315"/>
      <c r="IT10" s="315"/>
      <c r="IU10" s="315"/>
      <c r="IV10" s="315"/>
    </row>
    <row r="11" spans="1:256" ht="12.75">
      <c r="A11" s="328" t="s">
        <v>6</v>
      </c>
      <c r="B11" s="329">
        <v>32</v>
      </c>
      <c r="C11" s="329">
        <v>34</v>
      </c>
      <c r="D11" s="329">
        <v>32</v>
      </c>
      <c r="E11" s="329">
        <v>27</v>
      </c>
      <c r="F11" s="329">
        <v>22</v>
      </c>
      <c r="G11" s="329">
        <v>20</v>
      </c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</row>
    <row r="12" spans="1:256" ht="12.75">
      <c r="A12" s="328" t="s">
        <v>7</v>
      </c>
      <c r="B12" s="329">
        <v>26</v>
      </c>
      <c r="C12" s="329">
        <v>25</v>
      </c>
      <c r="D12" s="329">
        <v>24</v>
      </c>
      <c r="E12" s="329">
        <v>19</v>
      </c>
      <c r="F12" s="329">
        <v>20</v>
      </c>
      <c r="G12" s="329">
        <v>22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  <c r="IK12" s="315"/>
      <c r="IL12" s="315"/>
      <c r="IM12" s="315"/>
      <c r="IN12" s="315"/>
      <c r="IO12" s="315"/>
      <c r="IP12" s="315"/>
      <c r="IQ12" s="315"/>
      <c r="IR12" s="315"/>
      <c r="IS12" s="315"/>
      <c r="IT12" s="315"/>
      <c r="IU12" s="315"/>
      <c r="IV12" s="315"/>
    </row>
    <row r="13" spans="1:256" ht="12.75">
      <c r="A13" s="328" t="s">
        <v>8</v>
      </c>
      <c r="B13" s="329">
        <v>39</v>
      </c>
      <c r="C13" s="329">
        <v>36</v>
      </c>
      <c r="D13" s="329">
        <v>36</v>
      </c>
      <c r="E13" s="329">
        <v>31</v>
      </c>
      <c r="F13" s="329">
        <v>33</v>
      </c>
      <c r="G13" s="329">
        <v>34</v>
      </c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  <c r="IL13" s="315"/>
      <c r="IM13" s="315"/>
      <c r="IN13" s="315"/>
      <c r="IO13" s="315"/>
      <c r="IP13" s="315"/>
      <c r="IQ13" s="315"/>
      <c r="IR13" s="315"/>
      <c r="IS13" s="315"/>
      <c r="IT13" s="315"/>
      <c r="IU13" s="315"/>
      <c r="IV13" s="315"/>
    </row>
    <row r="14" spans="1:256" ht="12.75">
      <c r="A14" s="328" t="s">
        <v>9</v>
      </c>
      <c r="B14" s="329">
        <v>44</v>
      </c>
      <c r="C14" s="329">
        <v>9</v>
      </c>
      <c r="D14" s="329">
        <v>10</v>
      </c>
      <c r="E14" s="329">
        <v>12</v>
      </c>
      <c r="F14" s="329">
        <v>13</v>
      </c>
      <c r="G14" s="329">
        <v>12</v>
      </c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  <c r="IR14" s="315"/>
      <c r="IS14" s="315"/>
      <c r="IT14" s="315"/>
      <c r="IU14" s="315"/>
      <c r="IV14" s="315"/>
    </row>
    <row r="15" spans="1:256" ht="12.75">
      <c r="A15" s="328" t="s">
        <v>10</v>
      </c>
      <c r="B15" s="329">
        <v>2093</v>
      </c>
      <c r="C15" s="329">
        <v>2477</v>
      </c>
      <c r="D15" s="329">
        <v>3128</v>
      </c>
      <c r="E15" s="329">
        <v>2370</v>
      </c>
      <c r="F15" s="329">
        <v>2096</v>
      </c>
      <c r="G15" s="329">
        <v>1875</v>
      </c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5"/>
      <c r="FZ15" s="315"/>
      <c r="GA15" s="315"/>
      <c r="GB15" s="315"/>
      <c r="GC15" s="315"/>
      <c r="GD15" s="315"/>
      <c r="GE15" s="315"/>
      <c r="GF15" s="315"/>
      <c r="GG15" s="315"/>
      <c r="GH15" s="315"/>
      <c r="GI15" s="315"/>
      <c r="GJ15" s="315"/>
      <c r="GK15" s="315"/>
      <c r="GL15" s="315"/>
      <c r="GM15" s="315"/>
      <c r="GN15" s="315"/>
      <c r="GO15" s="315"/>
      <c r="GP15" s="315"/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  <c r="IE15" s="315"/>
      <c r="IF15" s="315"/>
      <c r="IG15" s="315"/>
      <c r="IH15" s="315"/>
      <c r="II15" s="315"/>
      <c r="IJ15" s="315"/>
      <c r="IK15" s="315"/>
      <c r="IL15" s="315"/>
      <c r="IM15" s="315"/>
      <c r="IN15" s="315"/>
      <c r="IO15" s="315"/>
      <c r="IP15" s="315"/>
      <c r="IQ15" s="315"/>
      <c r="IR15" s="315"/>
      <c r="IS15" s="315"/>
      <c r="IT15" s="315"/>
      <c r="IU15" s="315"/>
      <c r="IV15" s="315"/>
    </row>
    <row r="16" spans="1:256" ht="12.75">
      <c r="A16" s="328" t="s">
        <v>11</v>
      </c>
      <c r="B16" s="329">
        <v>986</v>
      </c>
      <c r="C16" s="329">
        <v>1117</v>
      </c>
      <c r="D16" s="329">
        <v>1143</v>
      </c>
      <c r="E16" s="329">
        <v>956</v>
      </c>
      <c r="F16" s="329">
        <v>1026</v>
      </c>
      <c r="G16" s="329">
        <v>939</v>
      </c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5"/>
      <c r="FY16" s="315"/>
      <c r="FZ16" s="315"/>
      <c r="GA16" s="315"/>
      <c r="GB16" s="315"/>
      <c r="GC16" s="315"/>
      <c r="GD16" s="315"/>
      <c r="GE16" s="315"/>
      <c r="GF16" s="315"/>
      <c r="GG16" s="315"/>
      <c r="GH16" s="315"/>
      <c r="GI16" s="315"/>
      <c r="GJ16" s="315"/>
      <c r="GK16" s="315"/>
      <c r="GL16" s="315"/>
      <c r="GM16" s="315"/>
      <c r="GN16" s="315"/>
      <c r="GO16" s="315"/>
      <c r="GP16" s="315"/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  <c r="IE16" s="315"/>
      <c r="IF16" s="315"/>
      <c r="IG16" s="315"/>
      <c r="IH16" s="315"/>
      <c r="II16" s="315"/>
      <c r="IJ16" s="315"/>
      <c r="IK16" s="315"/>
      <c r="IL16" s="315"/>
      <c r="IM16" s="315"/>
      <c r="IN16" s="315"/>
      <c r="IO16" s="315"/>
      <c r="IP16" s="315"/>
      <c r="IQ16" s="315"/>
      <c r="IR16" s="315"/>
      <c r="IS16" s="315"/>
      <c r="IT16" s="315"/>
      <c r="IU16" s="315"/>
      <c r="IV16" s="315"/>
    </row>
    <row r="17" spans="1:256" ht="22.5">
      <c r="A17" s="328" t="s">
        <v>12</v>
      </c>
      <c r="B17" s="329">
        <v>6</v>
      </c>
      <c r="C17" s="329">
        <v>6</v>
      </c>
      <c r="D17" s="329">
        <v>6</v>
      </c>
      <c r="E17" s="329">
        <v>22</v>
      </c>
      <c r="F17" s="329">
        <v>5</v>
      </c>
      <c r="G17" s="329">
        <v>8</v>
      </c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  <c r="IK17" s="315"/>
      <c r="IL17" s="315"/>
      <c r="IM17" s="315"/>
      <c r="IN17" s="315"/>
      <c r="IO17" s="315"/>
      <c r="IP17" s="315"/>
      <c r="IQ17" s="315"/>
      <c r="IR17" s="315"/>
      <c r="IS17" s="315"/>
      <c r="IT17" s="315"/>
      <c r="IU17" s="315"/>
      <c r="IV17" s="315"/>
    </row>
    <row r="18" spans="1:256" ht="12.75">
      <c r="A18" s="328" t="s">
        <v>13</v>
      </c>
      <c r="B18" s="329">
        <v>86</v>
      </c>
      <c r="C18" s="329">
        <v>79</v>
      </c>
      <c r="D18" s="329">
        <v>79</v>
      </c>
      <c r="E18" s="329">
        <v>66</v>
      </c>
      <c r="F18" s="329">
        <v>59</v>
      </c>
      <c r="G18" s="329">
        <v>64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  <c r="GI18" s="315"/>
      <c r="GJ18" s="315"/>
      <c r="GK18" s="315"/>
      <c r="GL18" s="315"/>
      <c r="GM18" s="315"/>
      <c r="GN18" s="315"/>
      <c r="GO18" s="315"/>
      <c r="GP18" s="315"/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  <c r="IE18" s="315"/>
      <c r="IF18" s="315"/>
      <c r="IG18" s="315"/>
      <c r="IH18" s="315"/>
      <c r="II18" s="315"/>
      <c r="IJ18" s="315"/>
      <c r="IK18" s="315"/>
      <c r="IL18" s="315"/>
      <c r="IM18" s="315"/>
      <c r="IN18" s="315"/>
      <c r="IO18" s="315"/>
      <c r="IP18" s="315"/>
      <c r="IQ18" s="315"/>
      <c r="IR18" s="315"/>
      <c r="IS18" s="315"/>
      <c r="IT18" s="315"/>
      <c r="IU18" s="315"/>
      <c r="IV18" s="315"/>
    </row>
    <row r="19" spans="1:256" ht="22.5">
      <c r="A19" s="328" t="s">
        <v>14</v>
      </c>
      <c r="B19" s="329">
        <v>7</v>
      </c>
      <c r="C19" s="329">
        <v>7</v>
      </c>
      <c r="D19" s="329">
        <v>8</v>
      </c>
      <c r="E19" s="329">
        <v>8</v>
      </c>
      <c r="F19" s="329">
        <v>8</v>
      </c>
      <c r="G19" s="329">
        <v>3</v>
      </c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  <c r="IR19" s="315"/>
      <c r="IS19" s="315"/>
      <c r="IT19" s="315"/>
      <c r="IU19" s="315"/>
      <c r="IV19" s="315"/>
    </row>
    <row r="20" spans="1:256" ht="12.75">
      <c r="A20" s="328" t="s">
        <v>15</v>
      </c>
      <c r="B20" s="329">
        <v>22</v>
      </c>
      <c r="C20" s="329">
        <v>24</v>
      </c>
      <c r="D20" s="329">
        <v>21</v>
      </c>
      <c r="E20" s="329">
        <v>29</v>
      </c>
      <c r="F20" s="329">
        <v>21</v>
      </c>
      <c r="G20" s="329">
        <v>19</v>
      </c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5"/>
      <c r="FL20" s="315"/>
      <c r="FM20" s="315"/>
      <c r="FN20" s="315"/>
      <c r="FO20" s="315"/>
      <c r="FP20" s="315"/>
      <c r="FQ20" s="315"/>
      <c r="FR20" s="315"/>
      <c r="FS20" s="315"/>
      <c r="FT20" s="315"/>
      <c r="FU20" s="315"/>
      <c r="FV20" s="315"/>
      <c r="FW20" s="315"/>
      <c r="FX20" s="315"/>
      <c r="FY20" s="315"/>
      <c r="FZ20" s="315"/>
      <c r="GA20" s="315"/>
      <c r="GB20" s="315"/>
      <c r="GC20" s="315"/>
      <c r="GD20" s="315"/>
      <c r="GE20" s="315"/>
      <c r="GF20" s="315"/>
      <c r="GG20" s="315"/>
      <c r="GH20" s="315"/>
      <c r="GI20" s="315"/>
      <c r="GJ20" s="315"/>
      <c r="GK20" s="315"/>
      <c r="GL20" s="315"/>
      <c r="GM20" s="315"/>
      <c r="GN20" s="315"/>
      <c r="GO20" s="315"/>
      <c r="GP20" s="315"/>
      <c r="GQ20" s="315"/>
      <c r="GR20" s="315"/>
      <c r="GS20" s="315"/>
      <c r="GT20" s="315"/>
      <c r="GU20" s="315"/>
      <c r="GV20" s="315"/>
      <c r="GW20" s="315"/>
      <c r="GX20" s="315"/>
      <c r="GY20" s="315"/>
      <c r="GZ20" s="315"/>
      <c r="HA20" s="315"/>
      <c r="HB20" s="315"/>
      <c r="HC20" s="315"/>
      <c r="HD20" s="315"/>
      <c r="HE20" s="315"/>
      <c r="HF20" s="315"/>
      <c r="HG20" s="315"/>
      <c r="HH20" s="315"/>
      <c r="HI20" s="315"/>
      <c r="HJ20" s="315"/>
      <c r="HK20" s="315"/>
      <c r="HL20" s="315"/>
      <c r="HM20" s="315"/>
      <c r="HN20" s="315"/>
      <c r="HO20" s="315"/>
      <c r="HP20" s="315"/>
      <c r="HQ20" s="315"/>
      <c r="HR20" s="315"/>
      <c r="HS20" s="315"/>
      <c r="HT20" s="315"/>
      <c r="HU20" s="315"/>
      <c r="HV20" s="315"/>
      <c r="HW20" s="315"/>
      <c r="HX20" s="315"/>
      <c r="HY20" s="315"/>
      <c r="HZ20" s="315"/>
      <c r="IA20" s="315"/>
      <c r="IB20" s="315"/>
      <c r="IC20" s="315"/>
      <c r="ID20" s="315"/>
      <c r="IE20" s="315"/>
      <c r="IF20" s="315"/>
      <c r="IG20" s="315"/>
      <c r="IH20" s="315"/>
      <c r="II20" s="315"/>
      <c r="IJ20" s="315"/>
      <c r="IK20" s="315"/>
      <c r="IL20" s="315"/>
      <c r="IM20" s="315"/>
      <c r="IN20" s="315"/>
      <c r="IO20" s="315"/>
      <c r="IP20" s="315"/>
      <c r="IQ20" s="315"/>
      <c r="IR20" s="315"/>
      <c r="IS20" s="315"/>
      <c r="IT20" s="315"/>
      <c r="IU20" s="315"/>
      <c r="IV20" s="315"/>
    </row>
    <row r="21" spans="1:256" ht="12.75">
      <c r="A21" s="328" t="s">
        <v>16</v>
      </c>
      <c r="B21" s="329">
        <v>1410</v>
      </c>
      <c r="C21" s="329">
        <v>1442</v>
      </c>
      <c r="D21" s="329">
        <v>1499</v>
      </c>
      <c r="E21" s="329">
        <v>1408</v>
      </c>
      <c r="F21" s="329">
        <v>1210</v>
      </c>
      <c r="G21" s="329">
        <v>1273</v>
      </c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  <c r="IK21" s="315"/>
      <c r="IL21" s="315"/>
      <c r="IM21" s="315"/>
      <c r="IN21" s="315"/>
      <c r="IO21" s="315"/>
      <c r="IP21" s="315"/>
      <c r="IQ21" s="315"/>
      <c r="IR21" s="315"/>
      <c r="IS21" s="315"/>
      <c r="IT21" s="315"/>
      <c r="IU21" s="315"/>
      <c r="IV21" s="315"/>
    </row>
    <row r="22" spans="1:256" ht="12.75">
      <c r="A22" s="328" t="s">
        <v>17</v>
      </c>
      <c r="B22" s="329">
        <v>89</v>
      </c>
      <c r="C22" s="329">
        <v>90</v>
      </c>
      <c r="D22" s="329">
        <v>79</v>
      </c>
      <c r="E22" s="329">
        <v>88</v>
      </c>
      <c r="F22" s="329">
        <v>67</v>
      </c>
      <c r="G22" s="329">
        <v>59</v>
      </c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  <c r="IR22" s="315"/>
      <c r="IS22" s="315"/>
      <c r="IT22" s="315"/>
      <c r="IU22" s="315"/>
      <c r="IV22" s="315"/>
    </row>
    <row r="23" spans="1:256" ht="22.5">
      <c r="A23" s="328" t="s">
        <v>18</v>
      </c>
      <c r="B23" s="329">
        <v>1558</v>
      </c>
      <c r="C23" s="329">
        <v>1767</v>
      </c>
      <c r="D23" s="329">
        <v>1715</v>
      </c>
      <c r="E23" s="329">
        <v>1624</v>
      </c>
      <c r="F23" s="329">
        <v>1526</v>
      </c>
      <c r="G23" s="329">
        <v>1435</v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  <c r="IQ23" s="315"/>
      <c r="IR23" s="315"/>
      <c r="IS23" s="315"/>
      <c r="IT23" s="315"/>
      <c r="IU23" s="315"/>
      <c r="IV23" s="315"/>
    </row>
    <row r="24" spans="1:256" ht="12.75">
      <c r="A24" s="328" t="s">
        <v>19</v>
      </c>
      <c r="B24" s="329">
        <v>167</v>
      </c>
      <c r="C24" s="329">
        <v>191</v>
      </c>
      <c r="D24" s="329">
        <v>167</v>
      </c>
      <c r="E24" s="329">
        <v>153</v>
      </c>
      <c r="F24" s="329">
        <v>145</v>
      </c>
      <c r="G24" s="329">
        <v>122</v>
      </c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  <c r="IK24" s="315"/>
      <c r="IL24" s="315"/>
      <c r="IM24" s="315"/>
      <c r="IN24" s="315"/>
      <c r="IO24" s="315"/>
      <c r="IP24" s="315"/>
      <c r="IQ24" s="315"/>
      <c r="IR24" s="315"/>
      <c r="IS24" s="315"/>
      <c r="IT24" s="315"/>
      <c r="IU24" s="315"/>
      <c r="IV24" s="315"/>
    </row>
    <row r="25" spans="1:256" ht="13.5" thickBot="1">
      <c r="A25" s="328" t="s">
        <v>20</v>
      </c>
      <c r="B25" s="329"/>
      <c r="C25" s="329"/>
      <c r="D25" s="329">
        <v>37</v>
      </c>
      <c r="E25" s="329">
        <v>23</v>
      </c>
      <c r="F25" s="329"/>
      <c r="G25" s="329">
        <v>2</v>
      </c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  <c r="IL25" s="315"/>
      <c r="IM25" s="315"/>
      <c r="IN25" s="315"/>
      <c r="IO25" s="315"/>
      <c r="IP25" s="315"/>
      <c r="IQ25" s="315"/>
      <c r="IR25" s="315"/>
      <c r="IS25" s="315"/>
      <c r="IT25" s="315"/>
      <c r="IU25" s="315"/>
      <c r="IV25" s="315"/>
    </row>
    <row r="26" spans="1:256" ht="13.5" thickBot="1">
      <c r="A26" s="330" t="s">
        <v>0</v>
      </c>
      <c r="B26" s="331">
        <v>14404</v>
      </c>
      <c r="C26" s="331">
        <v>15144</v>
      </c>
      <c r="D26" s="331">
        <v>15843</v>
      </c>
      <c r="E26" s="331">
        <v>14023</v>
      </c>
      <c r="F26" s="331">
        <f>SUM(F7:F25)</f>
        <v>13186</v>
      </c>
      <c r="G26" s="331">
        <v>12867</v>
      </c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5"/>
      <c r="FY26" s="315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5"/>
      <c r="GM26" s="315"/>
      <c r="GN26" s="315"/>
      <c r="GO26" s="315"/>
      <c r="GP26" s="315"/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  <c r="IE26" s="315"/>
      <c r="IF26" s="315"/>
      <c r="IG26" s="315"/>
      <c r="IH26" s="315"/>
      <c r="II26" s="315"/>
      <c r="IJ26" s="315"/>
      <c r="IK26" s="315"/>
      <c r="IL26" s="315"/>
      <c r="IM26" s="315"/>
      <c r="IN26" s="315"/>
      <c r="IO26" s="315"/>
      <c r="IP26" s="315"/>
      <c r="IQ26" s="315"/>
      <c r="IR26" s="315"/>
      <c r="IS26" s="315"/>
      <c r="IT26" s="315"/>
      <c r="IU26" s="315"/>
      <c r="IV26" s="315"/>
    </row>
    <row r="27" spans="1:256" ht="12.75">
      <c r="A27" s="326" t="s">
        <v>86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  <c r="IK27" s="315"/>
      <c r="IL27" s="315"/>
      <c r="IM27" s="315"/>
      <c r="IN27" s="315"/>
      <c r="IO27" s="315"/>
      <c r="IP27" s="315"/>
      <c r="IQ27" s="315"/>
      <c r="IR27" s="315"/>
      <c r="IS27" s="315"/>
      <c r="IT27" s="315"/>
      <c r="IU27" s="315"/>
      <c r="IV27" s="315"/>
    </row>
    <row r="28" ht="12.75">
      <c r="A28" s="326" t="s">
        <v>36</v>
      </c>
    </row>
  </sheetData>
  <sheetProtection/>
  <mergeCells count="7"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Q39" sqref="Q39"/>
    </sheetView>
  </sheetViews>
  <sheetFormatPr defaultColWidth="17.00390625" defaultRowHeight="12.75"/>
  <cols>
    <col min="1" max="1" width="26.7109375" style="327" customWidth="1"/>
    <col min="2" max="2" width="11.8515625" style="327" bestFit="1" customWidth="1"/>
    <col min="3" max="3" width="9.7109375" style="327" bestFit="1" customWidth="1"/>
    <col min="4" max="252" width="9.140625" style="327" customWidth="1"/>
    <col min="253" max="253" width="26.7109375" style="327" customWidth="1"/>
    <col min="254" max="16384" width="17.00390625" style="327" customWidth="1"/>
  </cols>
  <sheetData>
    <row r="1" spans="1:256" ht="15.75">
      <c r="A1" s="332" t="s">
        <v>210</v>
      </c>
      <c r="B1" s="332"/>
      <c r="C1" s="332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E1" s="315"/>
      <c r="GF1" s="315"/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315"/>
      <c r="HA1" s="315"/>
      <c r="HB1" s="315"/>
      <c r="HC1" s="315"/>
      <c r="HD1" s="315"/>
      <c r="HE1" s="315"/>
      <c r="HF1" s="315"/>
      <c r="HG1" s="315"/>
      <c r="HH1" s="315"/>
      <c r="HI1" s="315"/>
      <c r="HJ1" s="315"/>
      <c r="HK1" s="315"/>
      <c r="HL1" s="315"/>
      <c r="HM1" s="315"/>
      <c r="HN1" s="315"/>
      <c r="HO1" s="315"/>
      <c r="HP1" s="315"/>
      <c r="HQ1" s="315"/>
      <c r="HR1" s="315"/>
      <c r="HS1" s="315"/>
      <c r="HT1" s="315"/>
      <c r="HU1" s="315"/>
      <c r="HV1" s="315"/>
      <c r="HW1" s="315"/>
      <c r="HX1" s="315"/>
      <c r="HY1" s="315"/>
      <c r="HZ1" s="315"/>
      <c r="IA1" s="315"/>
      <c r="IB1" s="315"/>
      <c r="IC1" s="315"/>
      <c r="ID1" s="315"/>
      <c r="IE1" s="315"/>
      <c r="IF1" s="315"/>
      <c r="IG1" s="315"/>
      <c r="IH1" s="315"/>
      <c r="II1" s="315"/>
      <c r="IJ1" s="315"/>
      <c r="IK1" s="315"/>
      <c r="IL1" s="315"/>
      <c r="IM1" s="315"/>
      <c r="IN1" s="315"/>
      <c r="IO1" s="315"/>
      <c r="IP1" s="315"/>
      <c r="IQ1" s="315"/>
      <c r="IR1" s="315"/>
      <c r="IS1" s="315"/>
      <c r="IT1" s="315"/>
      <c r="IU1" s="315"/>
      <c r="IV1" s="315"/>
    </row>
    <row r="2" spans="1:256" ht="15.75">
      <c r="A2" s="332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5"/>
      <c r="FO2" s="315"/>
      <c r="FP2" s="315"/>
      <c r="FQ2" s="315"/>
      <c r="FR2" s="315"/>
      <c r="FS2" s="315"/>
      <c r="FT2" s="315"/>
      <c r="FU2" s="315"/>
      <c r="FV2" s="315"/>
      <c r="FW2" s="315"/>
      <c r="FX2" s="315"/>
      <c r="FY2" s="315"/>
      <c r="FZ2" s="315"/>
      <c r="GA2" s="315"/>
      <c r="GB2" s="315"/>
      <c r="GC2" s="315"/>
      <c r="GD2" s="315"/>
      <c r="GE2" s="315"/>
      <c r="GF2" s="315"/>
      <c r="GG2" s="315"/>
      <c r="GH2" s="315"/>
      <c r="GI2" s="315"/>
      <c r="GJ2" s="315"/>
      <c r="GK2" s="315"/>
      <c r="GL2" s="315"/>
      <c r="GM2" s="315"/>
      <c r="GN2" s="315"/>
      <c r="GO2" s="315"/>
      <c r="GP2" s="315"/>
      <c r="GQ2" s="315"/>
      <c r="GR2" s="315"/>
      <c r="GS2" s="315"/>
      <c r="GT2" s="315"/>
      <c r="GU2" s="315"/>
      <c r="GV2" s="315"/>
      <c r="GW2" s="315"/>
      <c r="GX2" s="315"/>
      <c r="GY2" s="315"/>
      <c r="GZ2" s="315"/>
      <c r="HA2" s="315"/>
      <c r="HB2" s="315"/>
      <c r="HC2" s="315"/>
      <c r="HD2" s="315"/>
      <c r="HE2" s="315"/>
      <c r="HF2" s="315"/>
      <c r="HG2" s="315"/>
      <c r="HH2" s="315"/>
      <c r="HI2" s="315"/>
      <c r="HJ2" s="315"/>
      <c r="HK2" s="315"/>
      <c r="HL2" s="315"/>
      <c r="HM2" s="315"/>
      <c r="HN2" s="315"/>
      <c r="HO2" s="315"/>
      <c r="HP2" s="315"/>
      <c r="HQ2" s="315"/>
      <c r="HR2" s="315"/>
      <c r="HS2" s="315"/>
      <c r="HT2" s="315"/>
      <c r="HU2" s="315"/>
      <c r="HV2" s="315"/>
      <c r="HW2" s="315"/>
      <c r="HX2" s="315"/>
      <c r="HY2" s="315"/>
      <c r="HZ2" s="315"/>
      <c r="IA2" s="315"/>
      <c r="IB2" s="315"/>
      <c r="IC2" s="315"/>
      <c r="ID2" s="315"/>
      <c r="IE2" s="315"/>
      <c r="IF2" s="315"/>
      <c r="IG2" s="315"/>
      <c r="IH2" s="315"/>
      <c r="II2" s="315"/>
      <c r="IJ2" s="315"/>
      <c r="IK2" s="315"/>
      <c r="IL2" s="315"/>
      <c r="IM2" s="315"/>
      <c r="IN2" s="315"/>
      <c r="IO2" s="315"/>
      <c r="IP2" s="315"/>
      <c r="IQ2" s="315"/>
      <c r="IR2" s="315"/>
      <c r="IS2" s="315"/>
      <c r="IT2" s="315"/>
      <c r="IU2" s="315"/>
      <c r="IV2" s="315"/>
    </row>
    <row r="3" spans="1:256" ht="16.5" thickBot="1">
      <c r="A3" s="3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E3" s="315"/>
      <c r="GF3" s="315"/>
      <c r="GG3" s="315"/>
      <c r="GH3" s="315"/>
      <c r="GI3" s="315"/>
      <c r="GJ3" s="315"/>
      <c r="GK3" s="315"/>
      <c r="GL3" s="315"/>
      <c r="GM3" s="315"/>
      <c r="GN3" s="315"/>
      <c r="GO3" s="315"/>
      <c r="GP3" s="315"/>
      <c r="GQ3" s="315"/>
      <c r="GR3" s="315"/>
      <c r="GS3" s="315"/>
      <c r="GT3" s="315"/>
      <c r="GU3" s="315"/>
      <c r="GV3" s="315"/>
      <c r="GW3" s="315"/>
      <c r="GX3" s="315"/>
      <c r="GY3" s="315"/>
      <c r="GZ3" s="315"/>
      <c r="HA3" s="315"/>
      <c r="HB3" s="315"/>
      <c r="HC3" s="315"/>
      <c r="HD3" s="315"/>
      <c r="HE3" s="315"/>
      <c r="HF3" s="315"/>
      <c r="HG3" s="315"/>
      <c r="HH3" s="315"/>
      <c r="HI3" s="315"/>
      <c r="HJ3" s="315"/>
      <c r="HK3" s="315"/>
      <c r="HL3" s="315"/>
      <c r="HM3" s="315"/>
      <c r="HN3" s="315"/>
      <c r="HO3" s="315"/>
      <c r="HP3" s="315"/>
      <c r="HQ3" s="315"/>
      <c r="HR3" s="315"/>
      <c r="HS3" s="315"/>
      <c r="HT3" s="315"/>
      <c r="HU3" s="315"/>
      <c r="HV3" s="315"/>
      <c r="HW3" s="315"/>
      <c r="HX3" s="315"/>
      <c r="HY3" s="315"/>
      <c r="HZ3" s="315"/>
      <c r="IA3" s="315"/>
      <c r="IB3" s="315"/>
      <c r="IC3" s="315"/>
      <c r="ID3" s="315"/>
      <c r="IE3" s="315"/>
      <c r="IF3" s="315"/>
      <c r="IG3" s="315"/>
      <c r="IH3" s="315"/>
      <c r="II3" s="315"/>
      <c r="IJ3" s="315"/>
      <c r="IK3" s="315"/>
      <c r="IL3" s="315"/>
      <c r="IM3" s="315"/>
      <c r="IN3" s="315"/>
      <c r="IO3" s="315"/>
      <c r="IP3" s="315"/>
      <c r="IQ3" s="315"/>
      <c r="IR3" s="315"/>
      <c r="IS3" s="315"/>
      <c r="IT3" s="315"/>
      <c r="IU3" s="315"/>
      <c r="IV3" s="315"/>
    </row>
    <row r="4" spans="1:256" ht="13.5" thickBot="1">
      <c r="A4" s="549" t="s">
        <v>21</v>
      </c>
      <c r="B4" s="547">
        <v>2012</v>
      </c>
      <c r="C4" s="548"/>
      <c r="D4" s="547">
        <v>2013</v>
      </c>
      <c r="E4" s="548"/>
      <c r="F4" s="547">
        <v>2014</v>
      </c>
      <c r="G4" s="548"/>
      <c r="H4" s="547">
        <v>2015</v>
      </c>
      <c r="I4" s="548"/>
      <c r="J4" s="547">
        <v>2016</v>
      </c>
      <c r="K4" s="548"/>
      <c r="L4" s="547">
        <v>2017</v>
      </c>
      <c r="M4" s="548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315"/>
      <c r="GA4" s="315"/>
      <c r="GB4" s="315"/>
      <c r="GC4" s="315"/>
      <c r="GD4" s="315"/>
      <c r="GE4" s="315"/>
      <c r="GF4" s="315"/>
      <c r="GG4" s="315"/>
      <c r="GH4" s="315"/>
      <c r="GI4" s="315"/>
      <c r="GJ4" s="315"/>
      <c r="GK4" s="315"/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5"/>
      <c r="HI4" s="315"/>
      <c r="HJ4" s="315"/>
      <c r="HK4" s="315"/>
      <c r="HL4" s="315"/>
      <c r="HM4" s="315"/>
      <c r="HN4" s="315"/>
      <c r="HO4" s="315"/>
      <c r="HP4" s="315"/>
      <c r="HQ4" s="315"/>
      <c r="HR4" s="315"/>
      <c r="HS4" s="315"/>
      <c r="HT4" s="315"/>
      <c r="HU4" s="315"/>
      <c r="HV4" s="315"/>
      <c r="HW4" s="315"/>
      <c r="HX4" s="315"/>
      <c r="HY4" s="315"/>
      <c r="HZ4" s="315"/>
      <c r="IA4" s="315"/>
      <c r="IB4" s="315"/>
      <c r="IC4" s="315"/>
      <c r="ID4" s="315"/>
      <c r="IE4" s="315"/>
      <c r="IF4" s="315"/>
      <c r="IG4" s="315"/>
      <c r="IH4" s="315"/>
      <c r="II4" s="315"/>
      <c r="IJ4" s="315"/>
      <c r="IK4" s="315"/>
      <c r="IL4" s="315"/>
      <c r="IM4" s="315"/>
      <c r="IN4" s="315"/>
      <c r="IO4" s="315"/>
      <c r="IP4" s="315"/>
      <c r="IQ4" s="315"/>
      <c r="IR4" s="315"/>
      <c r="IS4" s="315"/>
      <c r="IT4" s="315"/>
      <c r="IU4" s="315"/>
      <c r="IV4" s="315"/>
    </row>
    <row r="5" spans="1:256" ht="23.25" thickBot="1">
      <c r="A5" s="550"/>
      <c r="B5" s="333" t="s">
        <v>211</v>
      </c>
      <c r="C5" s="333" t="s">
        <v>212</v>
      </c>
      <c r="D5" s="333" t="s">
        <v>211</v>
      </c>
      <c r="E5" s="333" t="s">
        <v>212</v>
      </c>
      <c r="F5" s="333" t="s">
        <v>211</v>
      </c>
      <c r="G5" s="333" t="s">
        <v>212</v>
      </c>
      <c r="H5" s="333" t="s">
        <v>211</v>
      </c>
      <c r="I5" s="333" t="s">
        <v>212</v>
      </c>
      <c r="J5" s="333" t="s">
        <v>211</v>
      </c>
      <c r="K5" s="333" t="s">
        <v>212</v>
      </c>
      <c r="L5" s="333" t="s">
        <v>211</v>
      </c>
      <c r="M5" s="333" t="s">
        <v>212</v>
      </c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  <c r="GI5" s="315"/>
      <c r="GJ5" s="315"/>
      <c r="GK5" s="315"/>
      <c r="GL5" s="315"/>
      <c r="GM5" s="315"/>
      <c r="GN5" s="315"/>
      <c r="GO5" s="315"/>
      <c r="GP5" s="315"/>
      <c r="GQ5" s="315"/>
      <c r="GR5" s="315"/>
      <c r="GS5" s="315"/>
      <c r="GT5" s="315"/>
      <c r="GU5" s="315"/>
      <c r="GV5" s="315"/>
      <c r="GW5" s="315"/>
      <c r="GX5" s="315"/>
      <c r="GY5" s="315"/>
      <c r="GZ5" s="315"/>
      <c r="HA5" s="315"/>
      <c r="HB5" s="315"/>
      <c r="HC5" s="315"/>
      <c r="HD5" s="315"/>
      <c r="HE5" s="315"/>
      <c r="HF5" s="315"/>
      <c r="HG5" s="315"/>
      <c r="HH5" s="315"/>
      <c r="HI5" s="315"/>
      <c r="HJ5" s="315"/>
      <c r="HK5" s="315"/>
      <c r="HL5" s="315"/>
      <c r="HM5" s="315"/>
      <c r="HN5" s="315"/>
      <c r="HO5" s="315"/>
      <c r="HP5" s="315"/>
      <c r="HQ5" s="315"/>
      <c r="HR5" s="315"/>
      <c r="HS5" s="315"/>
      <c r="HT5" s="315"/>
      <c r="HU5" s="315"/>
      <c r="HV5" s="315"/>
      <c r="HW5" s="315"/>
      <c r="HX5" s="315"/>
      <c r="HY5" s="315"/>
      <c r="HZ5" s="315"/>
      <c r="IA5" s="315"/>
      <c r="IB5" s="315"/>
      <c r="IC5" s="315"/>
      <c r="ID5" s="315"/>
      <c r="IE5" s="315"/>
      <c r="IF5" s="315"/>
      <c r="IG5" s="315"/>
      <c r="IH5" s="315"/>
      <c r="II5" s="315"/>
      <c r="IJ5" s="315"/>
      <c r="IK5" s="315"/>
      <c r="IL5" s="315"/>
      <c r="IM5" s="315"/>
      <c r="IN5" s="315"/>
      <c r="IO5" s="315"/>
      <c r="IP5" s="315"/>
      <c r="IQ5" s="315"/>
      <c r="IR5" s="315"/>
      <c r="IS5" s="315"/>
      <c r="IT5" s="315"/>
      <c r="IU5" s="315"/>
      <c r="IV5" s="315"/>
    </row>
    <row r="6" spans="1:256" ht="12.75">
      <c r="A6" s="334" t="s">
        <v>1</v>
      </c>
      <c r="B6" s="335">
        <v>6845.790000000004</v>
      </c>
      <c r="C6" s="335">
        <v>6842.850000000004</v>
      </c>
      <c r="D6" s="335">
        <v>7213.700000000001</v>
      </c>
      <c r="E6" s="335">
        <v>7210.450000000001</v>
      </c>
      <c r="F6" s="335">
        <v>7722.120000000002</v>
      </c>
      <c r="G6" s="335">
        <v>7716.200000000002</v>
      </c>
      <c r="H6" s="335">
        <v>8468.359999999999</v>
      </c>
      <c r="I6" s="335">
        <v>8461.509999999998</v>
      </c>
      <c r="J6" s="335">
        <v>8850.590000000002</v>
      </c>
      <c r="K6" s="335">
        <v>8849.590000000002</v>
      </c>
      <c r="L6" s="335">
        <v>9308.420000000004</v>
      </c>
      <c r="M6" s="335">
        <v>9290.420000000004</v>
      </c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</row>
    <row r="7" spans="1:256" ht="12.75">
      <c r="A7" s="336" t="s">
        <v>2</v>
      </c>
      <c r="B7" s="337">
        <v>111.85000000000002</v>
      </c>
      <c r="C7" s="337">
        <v>111.85000000000002</v>
      </c>
      <c r="D7" s="337">
        <v>111.79</v>
      </c>
      <c r="E7" s="337">
        <v>111.79</v>
      </c>
      <c r="F7" s="337">
        <v>103.93</v>
      </c>
      <c r="G7" s="337">
        <v>103.93</v>
      </c>
      <c r="H7" s="337">
        <v>136.81000000000003</v>
      </c>
      <c r="I7" s="337">
        <v>136.81000000000003</v>
      </c>
      <c r="J7" s="337">
        <v>116.79999999999998</v>
      </c>
      <c r="K7" s="337">
        <v>116.79999999999998</v>
      </c>
      <c r="L7" s="337">
        <v>144.49000000000004</v>
      </c>
      <c r="M7" s="337">
        <v>144.49000000000004</v>
      </c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  <c r="IL7" s="315"/>
      <c r="IM7" s="315"/>
      <c r="IN7" s="315"/>
      <c r="IO7" s="315"/>
      <c r="IP7" s="315"/>
      <c r="IQ7" s="315"/>
      <c r="IR7" s="315"/>
      <c r="IS7" s="315"/>
      <c r="IT7" s="315"/>
      <c r="IU7" s="315"/>
      <c r="IV7" s="315"/>
    </row>
    <row r="8" spans="1:256" ht="12.75">
      <c r="A8" s="336" t="s">
        <v>3</v>
      </c>
      <c r="B8" s="337">
        <v>5.4</v>
      </c>
      <c r="C8" s="337">
        <v>5.4</v>
      </c>
      <c r="D8" s="337">
        <v>5.42</v>
      </c>
      <c r="E8" s="337">
        <v>5.42</v>
      </c>
      <c r="F8" s="337">
        <v>6</v>
      </c>
      <c r="G8" s="337">
        <v>5</v>
      </c>
      <c r="H8" s="337">
        <v>3.39</v>
      </c>
      <c r="I8" s="337">
        <v>3.39</v>
      </c>
      <c r="J8" s="337">
        <v>5.109999999999999</v>
      </c>
      <c r="K8" s="337">
        <v>5.109999999999999</v>
      </c>
      <c r="L8" s="337">
        <v>20.04</v>
      </c>
      <c r="M8" s="337">
        <v>20.04</v>
      </c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  <c r="IL8" s="315"/>
      <c r="IM8" s="315"/>
      <c r="IN8" s="315"/>
      <c r="IO8" s="315"/>
      <c r="IP8" s="315"/>
      <c r="IQ8" s="315"/>
      <c r="IR8" s="315"/>
      <c r="IS8" s="315"/>
      <c r="IT8" s="315"/>
      <c r="IU8" s="315"/>
      <c r="IV8" s="315"/>
    </row>
    <row r="9" spans="1:256" ht="12.75">
      <c r="A9" s="336" t="s">
        <v>47</v>
      </c>
      <c r="B9" s="337">
        <v>771.4100000000003</v>
      </c>
      <c r="C9" s="337">
        <v>770.4100000000003</v>
      </c>
      <c r="D9" s="337">
        <v>773.0400000000006</v>
      </c>
      <c r="E9" s="337">
        <v>771.9900000000007</v>
      </c>
      <c r="F9" s="337">
        <v>853.7599999999998</v>
      </c>
      <c r="G9" s="337">
        <v>850.7499999999998</v>
      </c>
      <c r="H9" s="337">
        <v>953.18</v>
      </c>
      <c r="I9" s="337">
        <v>950.95</v>
      </c>
      <c r="J9" s="337">
        <v>1069.94</v>
      </c>
      <c r="K9" s="337">
        <v>1067.94</v>
      </c>
      <c r="L9" s="337">
        <v>1237.3700000000006</v>
      </c>
      <c r="M9" s="337">
        <v>1222.3700000000006</v>
      </c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  <c r="GN9" s="315"/>
      <c r="GO9" s="315"/>
      <c r="GP9" s="315"/>
      <c r="GQ9" s="315"/>
      <c r="GR9" s="315"/>
      <c r="GS9" s="315"/>
      <c r="GT9" s="315"/>
      <c r="GU9" s="315"/>
      <c r="GV9" s="315"/>
      <c r="GW9" s="315"/>
      <c r="GX9" s="315"/>
      <c r="GY9" s="315"/>
      <c r="GZ9" s="315"/>
      <c r="HA9" s="315"/>
      <c r="HB9" s="315"/>
      <c r="HC9" s="315"/>
      <c r="HD9" s="315"/>
      <c r="HE9" s="315"/>
      <c r="HF9" s="315"/>
      <c r="HG9" s="315"/>
      <c r="HH9" s="315"/>
      <c r="HI9" s="315"/>
      <c r="HJ9" s="315"/>
      <c r="HK9" s="315"/>
      <c r="HL9" s="315"/>
      <c r="HM9" s="315"/>
      <c r="HN9" s="315"/>
      <c r="HO9" s="315"/>
      <c r="HP9" s="315"/>
      <c r="HQ9" s="315"/>
      <c r="HR9" s="315"/>
      <c r="HS9" s="315"/>
      <c r="HT9" s="315"/>
      <c r="HU9" s="315"/>
      <c r="HV9" s="315"/>
      <c r="HW9" s="315"/>
      <c r="HX9" s="315"/>
      <c r="HY9" s="315"/>
      <c r="HZ9" s="315"/>
      <c r="IA9" s="315"/>
      <c r="IB9" s="315"/>
      <c r="IC9" s="315"/>
      <c r="ID9" s="315"/>
      <c r="IE9" s="315"/>
      <c r="IF9" s="315"/>
      <c r="IG9" s="315"/>
      <c r="IH9" s="315"/>
      <c r="II9" s="315"/>
      <c r="IJ9" s="315"/>
      <c r="IK9" s="315"/>
      <c r="IL9" s="315"/>
      <c r="IM9" s="315"/>
      <c r="IN9" s="315"/>
      <c r="IO9" s="315"/>
      <c r="IP9" s="315"/>
      <c r="IQ9" s="315"/>
      <c r="IR9" s="315"/>
      <c r="IS9" s="315"/>
      <c r="IT9" s="315"/>
      <c r="IU9" s="315"/>
      <c r="IV9" s="315"/>
    </row>
    <row r="10" spans="1:256" ht="22.5">
      <c r="A10" s="336" t="s">
        <v>62</v>
      </c>
      <c r="B10" s="337">
        <v>9775.719999999998</v>
      </c>
      <c r="C10" s="337">
        <v>8460.369999999999</v>
      </c>
      <c r="D10" s="337">
        <v>9862.840000000004</v>
      </c>
      <c r="E10" s="337">
        <v>8574.050000000003</v>
      </c>
      <c r="F10" s="337">
        <v>10791.14</v>
      </c>
      <c r="G10" s="337">
        <v>9147.5</v>
      </c>
      <c r="H10" s="337">
        <v>11711.730000000003</v>
      </c>
      <c r="I10" s="337">
        <v>9628.580000000004</v>
      </c>
      <c r="J10" s="337">
        <v>14173.17</v>
      </c>
      <c r="K10" s="337">
        <v>11524.24</v>
      </c>
      <c r="L10" s="337">
        <v>16097.940000000006</v>
      </c>
      <c r="M10" s="337">
        <v>13505.820000000005</v>
      </c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  <c r="IK10" s="315"/>
      <c r="IL10" s="315"/>
      <c r="IM10" s="315"/>
      <c r="IN10" s="315"/>
      <c r="IO10" s="315"/>
      <c r="IP10" s="315"/>
      <c r="IQ10" s="315"/>
      <c r="IR10" s="315"/>
      <c r="IS10" s="315"/>
      <c r="IT10" s="315"/>
      <c r="IU10" s="315"/>
      <c r="IV10" s="315"/>
    </row>
    <row r="11" spans="1:256" ht="22.5">
      <c r="A11" s="336" t="s">
        <v>63</v>
      </c>
      <c r="B11" s="337">
        <v>924.5899999999998</v>
      </c>
      <c r="C11" s="337">
        <v>835.1599999999999</v>
      </c>
      <c r="D11" s="337">
        <v>928.12</v>
      </c>
      <c r="E11" s="337">
        <v>845.61</v>
      </c>
      <c r="F11" s="337">
        <v>916.28</v>
      </c>
      <c r="G11" s="337">
        <v>845.16</v>
      </c>
      <c r="H11" s="337">
        <v>935.3899999999998</v>
      </c>
      <c r="I11" s="337">
        <v>866.2299999999998</v>
      </c>
      <c r="J11" s="337">
        <v>1140.4999999999995</v>
      </c>
      <c r="K11" s="337">
        <v>1067.0799999999995</v>
      </c>
      <c r="L11" s="337">
        <v>1396.2500000000007</v>
      </c>
      <c r="M11" s="337">
        <v>1285.0500000000006</v>
      </c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</row>
    <row r="12" spans="1:256" ht="22.5">
      <c r="A12" s="336" t="s">
        <v>64</v>
      </c>
      <c r="B12" s="337">
        <v>1607.25</v>
      </c>
      <c r="C12" s="337">
        <v>1391.34</v>
      </c>
      <c r="D12" s="337">
        <v>1547.68</v>
      </c>
      <c r="E12" s="337">
        <v>1351.7</v>
      </c>
      <c r="F12" s="337">
        <v>1654.3699999999994</v>
      </c>
      <c r="G12" s="337">
        <v>1466.1799999999994</v>
      </c>
      <c r="H12" s="337">
        <v>2259.5299999999997</v>
      </c>
      <c r="I12" s="337">
        <v>2092.7799999999997</v>
      </c>
      <c r="J12" s="337">
        <v>2111.979999999999</v>
      </c>
      <c r="K12" s="337">
        <v>1806.6699999999992</v>
      </c>
      <c r="L12" s="337">
        <v>2426.8900000000003</v>
      </c>
      <c r="M12" s="337">
        <v>2161.8900000000003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  <c r="IK12" s="315"/>
      <c r="IL12" s="315"/>
      <c r="IM12" s="315"/>
      <c r="IN12" s="315"/>
      <c r="IO12" s="315"/>
      <c r="IP12" s="315"/>
      <c r="IQ12" s="315"/>
      <c r="IR12" s="315"/>
      <c r="IS12" s="315"/>
      <c r="IT12" s="315"/>
      <c r="IU12" s="315"/>
      <c r="IV12" s="315"/>
    </row>
    <row r="13" spans="1:256" ht="22.5">
      <c r="A13" s="336" t="s">
        <v>65</v>
      </c>
      <c r="B13" s="337">
        <v>254.89</v>
      </c>
      <c r="C13" s="337">
        <v>242.85</v>
      </c>
      <c r="D13" s="337">
        <v>262.3299999999999</v>
      </c>
      <c r="E13" s="337">
        <v>234.67999999999992</v>
      </c>
      <c r="F13" s="337">
        <v>267.12</v>
      </c>
      <c r="G13" s="337">
        <v>250.35</v>
      </c>
      <c r="H13" s="337">
        <v>425.53</v>
      </c>
      <c r="I13" s="337">
        <v>408.18</v>
      </c>
      <c r="J13" s="337">
        <v>351.43</v>
      </c>
      <c r="K13" s="337">
        <v>337.74</v>
      </c>
      <c r="L13" s="337">
        <v>439.57</v>
      </c>
      <c r="M13" s="337">
        <v>419.03</v>
      </c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  <c r="IL13" s="315"/>
      <c r="IM13" s="315"/>
      <c r="IN13" s="315"/>
      <c r="IO13" s="315"/>
      <c r="IP13" s="315"/>
      <c r="IQ13" s="315"/>
      <c r="IR13" s="315"/>
      <c r="IS13" s="315"/>
      <c r="IT13" s="315"/>
      <c r="IU13" s="315"/>
      <c r="IV13" s="315"/>
    </row>
    <row r="14" spans="1:256" ht="12.75">
      <c r="A14" s="336" t="s">
        <v>66</v>
      </c>
      <c r="B14" s="337">
        <v>43.64</v>
      </c>
      <c r="C14" s="337">
        <v>43.64</v>
      </c>
      <c r="D14" s="337">
        <v>44.17</v>
      </c>
      <c r="E14" s="337">
        <v>44.17</v>
      </c>
      <c r="F14" s="337">
        <v>41.309999999999995</v>
      </c>
      <c r="G14" s="337">
        <v>40.309999999999995</v>
      </c>
      <c r="H14" s="337">
        <v>53.09</v>
      </c>
      <c r="I14" s="337">
        <v>52.09</v>
      </c>
      <c r="J14" s="337">
        <v>73.02000000000001</v>
      </c>
      <c r="K14" s="337">
        <v>72.02000000000001</v>
      </c>
      <c r="L14" s="337">
        <v>92.55</v>
      </c>
      <c r="M14" s="337">
        <v>83.08</v>
      </c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  <c r="IR14" s="315"/>
      <c r="IS14" s="315"/>
      <c r="IT14" s="315"/>
      <c r="IU14" s="315"/>
      <c r="IV14" s="315"/>
    </row>
    <row r="15" spans="1:256" ht="12.75">
      <c r="A15" s="336" t="s">
        <v>67</v>
      </c>
      <c r="B15" s="337">
        <v>48.08</v>
      </c>
      <c r="C15" s="337">
        <v>47.14</v>
      </c>
      <c r="D15" s="337">
        <v>26.71</v>
      </c>
      <c r="E15" s="337">
        <v>20.97</v>
      </c>
      <c r="F15" s="337">
        <v>37.72</v>
      </c>
      <c r="G15" s="337">
        <v>26.220000000000002</v>
      </c>
      <c r="H15" s="337">
        <v>30.11</v>
      </c>
      <c r="I15" s="337">
        <v>30.11</v>
      </c>
      <c r="J15" s="337">
        <v>33.2</v>
      </c>
      <c r="K15" s="337">
        <v>27.2</v>
      </c>
      <c r="L15" s="337">
        <v>21</v>
      </c>
      <c r="M15" s="337">
        <v>19.5</v>
      </c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5"/>
      <c r="FZ15" s="315"/>
      <c r="GA15" s="315"/>
      <c r="GB15" s="315"/>
      <c r="GC15" s="315"/>
      <c r="GD15" s="315"/>
      <c r="GE15" s="315"/>
      <c r="GF15" s="315"/>
      <c r="GG15" s="315"/>
      <c r="GH15" s="315"/>
      <c r="GI15" s="315"/>
      <c r="GJ15" s="315"/>
      <c r="GK15" s="315"/>
      <c r="GL15" s="315"/>
      <c r="GM15" s="315"/>
      <c r="GN15" s="315"/>
      <c r="GO15" s="315"/>
      <c r="GP15" s="315"/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  <c r="IE15" s="315"/>
      <c r="IF15" s="315"/>
      <c r="IG15" s="315"/>
      <c r="IH15" s="315"/>
      <c r="II15" s="315"/>
      <c r="IJ15" s="315"/>
      <c r="IK15" s="315"/>
      <c r="IL15" s="315"/>
      <c r="IM15" s="315"/>
      <c r="IN15" s="315"/>
      <c r="IO15" s="315"/>
      <c r="IP15" s="315"/>
      <c r="IQ15" s="315"/>
      <c r="IR15" s="315"/>
      <c r="IS15" s="315"/>
      <c r="IT15" s="315"/>
      <c r="IU15" s="315"/>
      <c r="IV15" s="315"/>
    </row>
    <row r="16" spans="1:256" ht="12.75">
      <c r="A16" s="336" t="s">
        <v>68</v>
      </c>
      <c r="B16" s="337">
        <v>66.22</v>
      </c>
      <c r="C16" s="337">
        <v>43.55</v>
      </c>
      <c r="D16" s="337">
        <v>93.8</v>
      </c>
      <c r="E16" s="337">
        <v>22.86</v>
      </c>
      <c r="F16" s="337">
        <v>178.61</v>
      </c>
      <c r="G16" s="337">
        <v>25.73</v>
      </c>
      <c r="H16" s="337">
        <v>67.03</v>
      </c>
      <c r="I16" s="337">
        <v>28.14</v>
      </c>
      <c r="J16" s="337">
        <v>82.65999999999998</v>
      </c>
      <c r="K16" s="337">
        <v>74.88999999999999</v>
      </c>
      <c r="L16" s="337">
        <v>80.06</v>
      </c>
      <c r="M16" s="337">
        <v>40.900000000000006</v>
      </c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5"/>
      <c r="FY16" s="315"/>
      <c r="FZ16" s="315"/>
      <c r="GA16" s="315"/>
      <c r="GB16" s="315"/>
      <c r="GC16" s="315"/>
      <c r="GD16" s="315"/>
      <c r="GE16" s="315"/>
      <c r="GF16" s="315"/>
      <c r="GG16" s="315"/>
      <c r="GH16" s="315"/>
      <c r="GI16" s="315"/>
      <c r="GJ16" s="315"/>
      <c r="GK16" s="315"/>
      <c r="GL16" s="315"/>
      <c r="GM16" s="315"/>
      <c r="GN16" s="315"/>
      <c r="GO16" s="315"/>
      <c r="GP16" s="315"/>
      <c r="GQ16" s="315"/>
      <c r="GR16" s="315"/>
      <c r="GS16" s="315"/>
      <c r="GT16" s="315"/>
      <c r="GU16" s="315"/>
      <c r="GV16" s="315"/>
      <c r="GW16" s="315"/>
      <c r="GX16" s="315"/>
      <c r="GY16" s="315"/>
      <c r="GZ16" s="315"/>
      <c r="HA16" s="315"/>
      <c r="HB16" s="315"/>
      <c r="HC16" s="315"/>
      <c r="HD16" s="315"/>
      <c r="HE16" s="315"/>
      <c r="HF16" s="315"/>
      <c r="HG16" s="315"/>
      <c r="HH16" s="315"/>
      <c r="HI16" s="315"/>
      <c r="HJ16" s="315"/>
      <c r="HK16" s="315"/>
      <c r="HL16" s="315"/>
      <c r="HM16" s="315"/>
      <c r="HN16" s="315"/>
      <c r="HO16" s="315"/>
      <c r="HP16" s="315"/>
      <c r="HQ16" s="315"/>
      <c r="HR16" s="315"/>
      <c r="HS16" s="315"/>
      <c r="HT16" s="315"/>
      <c r="HU16" s="315"/>
      <c r="HV16" s="315"/>
      <c r="HW16" s="315"/>
      <c r="HX16" s="315"/>
      <c r="HY16" s="315"/>
      <c r="HZ16" s="315"/>
      <c r="IA16" s="315"/>
      <c r="IB16" s="315"/>
      <c r="IC16" s="315"/>
      <c r="ID16" s="315"/>
      <c r="IE16" s="315"/>
      <c r="IF16" s="315"/>
      <c r="IG16" s="315"/>
      <c r="IH16" s="315"/>
      <c r="II16" s="315"/>
      <c r="IJ16" s="315"/>
      <c r="IK16" s="315"/>
      <c r="IL16" s="315"/>
      <c r="IM16" s="315"/>
      <c r="IN16" s="315"/>
      <c r="IO16" s="315"/>
      <c r="IP16" s="315"/>
      <c r="IQ16" s="315"/>
      <c r="IR16" s="315"/>
      <c r="IS16" s="315"/>
      <c r="IT16" s="315"/>
      <c r="IU16" s="315"/>
      <c r="IV16" s="315"/>
    </row>
    <row r="17" spans="1:256" ht="12.75">
      <c r="A17" s="336" t="s">
        <v>69</v>
      </c>
      <c r="B17" s="337">
        <v>6307.56</v>
      </c>
      <c r="C17" s="337">
        <v>4550.41</v>
      </c>
      <c r="D17" s="337">
        <v>6373.370000000002</v>
      </c>
      <c r="E17" s="337">
        <v>4532.390000000001</v>
      </c>
      <c r="F17" s="337">
        <v>6378.920000000001</v>
      </c>
      <c r="G17" s="337">
        <v>4438.050000000001</v>
      </c>
      <c r="H17" s="337">
        <v>6891.4299999999985</v>
      </c>
      <c r="I17" s="337">
        <v>4817.5999999999985</v>
      </c>
      <c r="J17" s="337">
        <v>7177.97</v>
      </c>
      <c r="K17" s="337">
        <v>4981.24</v>
      </c>
      <c r="L17" s="337">
        <v>8084.1</v>
      </c>
      <c r="M17" s="337">
        <v>5666.6</v>
      </c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  <c r="IK17" s="315"/>
      <c r="IL17" s="315"/>
      <c r="IM17" s="315"/>
      <c r="IN17" s="315"/>
      <c r="IO17" s="315"/>
      <c r="IP17" s="315"/>
      <c r="IQ17" s="315"/>
      <c r="IR17" s="315"/>
      <c r="IS17" s="315"/>
      <c r="IT17" s="315"/>
      <c r="IU17" s="315"/>
      <c r="IV17" s="315"/>
    </row>
    <row r="18" spans="1:256" ht="12.75">
      <c r="A18" s="336" t="s">
        <v>70</v>
      </c>
      <c r="B18" s="337">
        <v>106.75</v>
      </c>
      <c r="C18" s="337">
        <v>69.38</v>
      </c>
      <c r="D18" s="337">
        <v>91.62</v>
      </c>
      <c r="E18" s="337">
        <v>91.62</v>
      </c>
      <c r="F18" s="337">
        <v>215.14</v>
      </c>
      <c r="G18" s="337">
        <v>130.22</v>
      </c>
      <c r="H18" s="337">
        <v>257.06000000000006</v>
      </c>
      <c r="I18" s="337">
        <v>186.12000000000003</v>
      </c>
      <c r="J18" s="337">
        <v>180.27</v>
      </c>
      <c r="K18" s="337">
        <v>157.14</v>
      </c>
      <c r="L18" s="337">
        <v>139.96</v>
      </c>
      <c r="M18" s="337">
        <v>129.86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  <c r="GI18" s="315"/>
      <c r="GJ18" s="315"/>
      <c r="GK18" s="315"/>
      <c r="GL18" s="315"/>
      <c r="GM18" s="315"/>
      <c r="GN18" s="315"/>
      <c r="GO18" s="315"/>
      <c r="GP18" s="315"/>
      <c r="GQ18" s="315"/>
      <c r="GR18" s="315"/>
      <c r="GS18" s="315"/>
      <c r="GT18" s="315"/>
      <c r="GU18" s="315"/>
      <c r="GV18" s="315"/>
      <c r="GW18" s="315"/>
      <c r="GX18" s="315"/>
      <c r="GY18" s="315"/>
      <c r="GZ18" s="315"/>
      <c r="HA18" s="315"/>
      <c r="HB18" s="315"/>
      <c r="HC18" s="315"/>
      <c r="HD18" s="315"/>
      <c r="HE18" s="315"/>
      <c r="HF18" s="315"/>
      <c r="HG18" s="315"/>
      <c r="HH18" s="315"/>
      <c r="HI18" s="315"/>
      <c r="HJ18" s="315"/>
      <c r="HK18" s="315"/>
      <c r="HL18" s="315"/>
      <c r="HM18" s="315"/>
      <c r="HN18" s="315"/>
      <c r="HO18" s="315"/>
      <c r="HP18" s="315"/>
      <c r="HQ18" s="315"/>
      <c r="HR18" s="315"/>
      <c r="HS18" s="315"/>
      <c r="HT18" s="315"/>
      <c r="HU18" s="315"/>
      <c r="HV18" s="315"/>
      <c r="HW18" s="315"/>
      <c r="HX18" s="315"/>
      <c r="HY18" s="315"/>
      <c r="HZ18" s="315"/>
      <c r="IA18" s="315"/>
      <c r="IB18" s="315"/>
      <c r="IC18" s="315"/>
      <c r="ID18" s="315"/>
      <c r="IE18" s="315"/>
      <c r="IF18" s="315"/>
      <c r="IG18" s="315"/>
      <c r="IH18" s="315"/>
      <c r="II18" s="315"/>
      <c r="IJ18" s="315"/>
      <c r="IK18" s="315"/>
      <c r="IL18" s="315"/>
      <c r="IM18" s="315"/>
      <c r="IN18" s="315"/>
      <c r="IO18" s="315"/>
      <c r="IP18" s="315"/>
      <c r="IQ18" s="315"/>
      <c r="IR18" s="315"/>
      <c r="IS18" s="315"/>
      <c r="IT18" s="315"/>
      <c r="IU18" s="315"/>
      <c r="IV18" s="315"/>
    </row>
    <row r="19" spans="1:256" ht="12.75">
      <c r="A19" s="336" t="s">
        <v>71</v>
      </c>
      <c r="B19" s="337">
        <v>3750.9100000000003</v>
      </c>
      <c r="C19" s="337">
        <v>2374.5100000000007</v>
      </c>
      <c r="D19" s="337">
        <v>3558.05</v>
      </c>
      <c r="E19" s="337">
        <v>2217.3700000000003</v>
      </c>
      <c r="F19" s="337">
        <v>3558.889999999999</v>
      </c>
      <c r="G19" s="337">
        <v>2101.6699999999987</v>
      </c>
      <c r="H19" s="337">
        <v>3578.7700000000004</v>
      </c>
      <c r="I19" s="337">
        <v>2061.3900000000003</v>
      </c>
      <c r="J19" s="337">
        <v>3526.24</v>
      </c>
      <c r="K19" s="337">
        <v>2031.3300000000004</v>
      </c>
      <c r="L19" s="337">
        <v>3491.1700000000005</v>
      </c>
      <c r="M19" s="337">
        <v>2048.9600000000005</v>
      </c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  <c r="IR19" s="315"/>
      <c r="IS19" s="315"/>
      <c r="IT19" s="315"/>
      <c r="IU19" s="315"/>
      <c r="IV19" s="315"/>
    </row>
    <row r="20" spans="1:256" ht="12.75">
      <c r="A20" s="336" t="s">
        <v>72</v>
      </c>
      <c r="B20" s="337">
        <v>579.1100000000001</v>
      </c>
      <c r="C20" s="337">
        <v>502.31000000000006</v>
      </c>
      <c r="D20" s="337">
        <v>506.02</v>
      </c>
      <c r="E20" s="337">
        <v>486.2</v>
      </c>
      <c r="F20" s="337">
        <v>340.79</v>
      </c>
      <c r="G20" s="337">
        <v>322.78999999999996</v>
      </c>
      <c r="H20" s="337">
        <v>172.31999999999996</v>
      </c>
      <c r="I20" s="337">
        <v>166.27999999999997</v>
      </c>
      <c r="J20" s="337">
        <v>231.48</v>
      </c>
      <c r="K20" s="337">
        <v>209.65000000000003</v>
      </c>
      <c r="L20" s="337">
        <v>162.18</v>
      </c>
      <c r="M20" s="337">
        <v>130.84</v>
      </c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5"/>
      <c r="FL20" s="315"/>
      <c r="FM20" s="315"/>
      <c r="FN20" s="315"/>
      <c r="FO20" s="315"/>
      <c r="FP20" s="315"/>
      <c r="FQ20" s="315"/>
      <c r="FR20" s="315"/>
      <c r="FS20" s="315"/>
      <c r="FT20" s="315"/>
      <c r="FU20" s="315"/>
      <c r="FV20" s="315"/>
      <c r="FW20" s="315"/>
      <c r="FX20" s="315"/>
      <c r="FY20" s="315"/>
      <c r="FZ20" s="315"/>
      <c r="GA20" s="315"/>
      <c r="GB20" s="315"/>
      <c r="GC20" s="315"/>
      <c r="GD20" s="315"/>
      <c r="GE20" s="315"/>
      <c r="GF20" s="315"/>
      <c r="GG20" s="315"/>
      <c r="GH20" s="315"/>
      <c r="GI20" s="315"/>
      <c r="GJ20" s="315"/>
      <c r="GK20" s="315"/>
      <c r="GL20" s="315"/>
      <c r="GM20" s="315"/>
      <c r="GN20" s="315"/>
      <c r="GO20" s="315"/>
      <c r="GP20" s="315"/>
      <c r="GQ20" s="315"/>
      <c r="GR20" s="315"/>
      <c r="GS20" s="315"/>
      <c r="GT20" s="315"/>
      <c r="GU20" s="315"/>
      <c r="GV20" s="315"/>
      <c r="GW20" s="315"/>
      <c r="GX20" s="315"/>
      <c r="GY20" s="315"/>
      <c r="GZ20" s="315"/>
      <c r="HA20" s="315"/>
      <c r="HB20" s="315"/>
      <c r="HC20" s="315"/>
      <c r="HD20" s="315"/>
      <c r="HE20" s="315"/>
      <c r="HF20" s="315"/>
      <c r="HG20" s="315"/>
      <c r="HH20" s="315"/>
      <c r="HI20" s="315"/>
      <c r="HJ20" s="315"/>
      <c r="HK20" s="315"/>
      <c r="HL20" s="315"/>
      <c r="HM20" s="315"/>
      <c r="HN20" s="315"/>
      <c r="HO20" s="315"/>
      <c r="HP20" s="315"/>
      <c r="HQ20" s="315"/>
      <c r="HR20" s="315"/>
      <c r="HS20" s="315"/>
      <c r="HT20" s="315"/>
      <c r="HU20" s="315"/>
      <c r="HV20" s="315"/>
      <c r="HW20" s="315"/>
      <c r="HX20" s="315"/>
      <c r="HY20" s="315"/>
      <c r="HZ20" s="315"/>
      <c r="IA20" s="315"/>
      <c r="IB20" s="315"/>
      <c r="IC20" s="315"/>
      <c r="ID20" s="315"/>
      <c r="IE20" s="315"/>
      <c r="IF20" s="315"/>
      <c r="IG20" s="315"/>
      <c r="IH20" s="315"/>
      <c r="II20" s="315"/>
      <c r="IJ20" s="315"/>
      <c r="IK20" s="315"/>
      <c r="IL20" s="315"/>
      <c r="IM20" s="315"/>
      <c r="IN20" s="315"/>
      <c r="IO20" s="315"/>
      <c r="IP20" s="315"/>
      <c r="IQ20" s="315"/>
      <c r="IR20" s="315"/>
      <c r="IS20" s="315"/>
      <c r="IT20" s="315"/>
      <c r="IU20" s="315"/>
      <c r="IV20" s="315"/>
    </row>
    <row r="21" spans="1:256" ht="12.75">
      <c r="A21" s="338" t="s">
        <v>0</v>
      </c>
      <c r="B21" s="339">
        <v>31199.170000000006</v>
      </c>
      <c r="C21" s="339">
        <v>26291.17</v>
      </c>
      <c r="D21" s="339">
        <v>31398.660000000003</v>
      </c>
      <c r="E21" s="339">
        <v>26521.270000000008</v>
      </c>
      <c r="F21" s="339">
        <v>33066.1</v>
      </c>
      <c r="G21" s="339">
        <v>27470.060000000005</v>
      </c>
      <c r="H21" s="339">
        <v>35943.729999999996</v>
      </c>
      <c r="I21" s="339">
        <v>29890.159999999996</v>
      </c>
      <c r="J21" s="339">
        <v>39124.36</v>
      </c>
      <c r="K21" s="339">
        <v>32328.64</v>
      </c>
      <c r="L21" s="339">
        <v>43141.990000000005</v>
      </c>
      <c r="M21" s="339">
        <v>36168.850000000006</v>
      </c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  <c r="IK21" s="315"/>
      <c r="IL21" s="315"/>
      <c r="IM21" s="315"/>
      <c r="IN21" s="315"/>
      <c r="IO21" s="315"/>
      <c r="IP21" s="315"/>
      <c r="IQ21" s="315"/>
      <c r="IR21" s="315"/>
      <c r="IS21" s="315"/>
      <c r="IT21" s="315"/>
      <c r="IU21" s="315"/>
      <c r="IV21" s="315"/>
    </row>
    <row r="22" spans="1:256" ht="12.75">
      <c r="A22" s="340" t="s">
        <v>73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  <c r="IQ22" s="315"/>
      <c r="IR22" s="315"/>
      <c r="IS22" s="315"/>
      <c r="IT22" s="315"/>
      <c r="IU22" s="315"/>
      <c r="IV22" s="315"/>
    </row>
    <row r="23" ht="12.75">
      <c r="A23" s="341" t="s">
        <v>36</v>
      </c>
    </row>
  </sheetData>
  <sheetProtection/>
  <mergeCells count="7">
    <mergeCell ref="L4:M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M44" sqref="M44"/>
    </sheetView>
  </sheetViews>
  <sheetFormatPr defaultColWidth="9.140625" defaultRowHeight="12.75"/>
  <cols>
    <col min="1" max="1" width="3.00390625" style="144" customWidth="1"/>
    <col min="2" max="2" width="29.28125" style="144" customWidth="1"/>
    <col min="3" max="8" width="13.57421875" style="144" customWidth="1"/>
    <col min="9" max="247" width="9.140625" style="144" customWidth="1"/>
    <col min="248" max="248" width="3.00390625" style="144" customWidth="1"/>
    <col min="249" max="249" width="29.28125" style="144" customWidth="1"/>
    <col min="250" max="250" width="14.421875" style="144" customWidth="1"/>
    <col min="251" max="251" width="10.57421875" style="144" bestFit="1" customWidth="1"/>
    <col min="252" max="252" width="11.140625" style="144" customWidth="1"/>
    <col min="253" max="16384" width="9.140625" style="144" customWidth="1"/>
  </cols>
  <sheetData>
    <row r="1" spans="1:256" ht="12.75">
      <c r="A1" s="142" t="s">
        <v>213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256" ht="12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ht="13.5" thickBot="1"/>
    <row r="4" spans="2:8" ht="12.75">
      <c r="B4" s="451" t="s">
        <v>21</v>
      </c>
      <c r="C4" s="453" t="s">
        <v>214</v>
      </c>
      <c r="D4" s="453" t="s">
        <v>215</v>
      </c>
      <c r="E4" s="453" t="s">
        <v>216</v>
      </c>
      <c r="F4" s="453" t="s">
        <v>217</v>
      </c>
      <c r="G4" s="453" t="s">
        <v>218</v>
      </c>
      <c r="H4" s="453" t="s">
        <v>219</v>
      </c>
    </row>
    <row r="5" spans="1:256" ht="12.75">
      <c r="A5" s="145"/>
      <c r="B5" s="452"/>
      <c r="C5" s="454"/>
      <c r="D5" s="454"/>
      <c r="E5" s="454"/>
      <c r="F5" s="454"/>
      <c r="G5" s="454"/>
      <c r="H5" s="454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2:8" ht="12.75">
      <c r="B6" s="152" t="s">
        <v>1</v>
      </c>
      <c r="C6" s="153">
        <v>2789</v>
      </c>
      <c r="D6" s="153">
        <v>1846</v>
      </c>
      <c r="E6" s="153">
        <v>2208</v>
      </c>
      <c r="F6" s="153">
        <v>3622</v>
      </c>
      <c r="G6" s="153">
        <v>3149</v>
      </c>
      <c r="H6" s="153">
        <v>3878</v>
      </c>
    </row>
    <row r="7" spans="2:8" ht="12.75">
      <c r="B7" s="152" t="s">
        <v>2</v>
      </c>
      <c r="C7" s="153">
        <v>105</v>
      </c>
      <c r="D7" s="153">
        <v>56</v>
      </c>
      <c r="E7" s="153">
        <v>77</v>
      </c>
      <c r="F7" s="153">
        <v>103</v>
      </c>
      <c r="G7" s="153">
        <v>103</v>
      </c>
      <c r="H7" s="153">
        <v>150</v>
      </c>
    </row>
    <row r="8" spans="2:8" ht="12.75">
      <c r="B8" s="152" t="s">
        <v>3</v>
      </c>
      <c r="C8" s="153">
        <v>2</v>
      </c>
      <c r="D8" s="153"/>
      <c r="E8" s="153">
        <v>3</v>
      </c>
      <c r="F8" s="153">
        <v>4</v>
      </c>
      <c r="G8" s="153">
        <v>2</v>
      </c>
      <c r="H8" s="153">
        <v>1</v>
      </c>
    </row>
    <row r="9" spans="2:8" ht="12.75">
      <c r="B9" s="152" t="s">
        <v>4</v>
      </c>
      <c r="C9" s="153">
        <v>62</v>
      </c>
      <c r="D9" s="153">
        <v>40</v>
      </c>
      <c r="E9" s="153">
        <v>51</v>
      </c>
      <c r="F9" s="153">
        <v>72</v>
      </c>
      <c r="G9" s="153">
        <v>65</v>
      </c>
      <c r="H9" s="153">
        <v>84</v>
      </c>
    </row>
    <row r="10" spans="2:8" ht="12.75">
      <c r="B10" s="152" t="s">
        <v>5</v>
      </c>
      <c r="C10" s="153">
        <v>141</v>
      </c>
      <c r="D10" s="153">
        <v>87</v>
      </c>
      <c r="E10" s="153">
        <v>128</v>
      </c>
      <c r="F10" s="153">
        <v>184</v>
      </c>
      <c r="G10" s="153">
        <v>134</v>
      </c>
      <c r="H10" s="153">
        <v>169</v>
      </c>
    </row>
    <row r="11" spans="2:8" ht="12.75">
      <c r="B11" s="152" t="s">
        <v>6</v>
      </c>
      <c r="C11" s="153">
        <v>28</v>
      </c>
      <c r="D11" s="153">
        <v>12</v>
      </c>
      <c r="E11" s="153">
        <v>16</v>
      </c>
      <c r="F11" s="153">
        <v>20</v>
      </c>
      <c r="G11" s="153">
        <v>22</v>
      </c>
      <c r="H11" s="153">
        <v>17</v>
      </c>
    </row>
    <row r="12" spans="2:8" ht="12.75">
      <c r="B12" s="152" t="s">
        <v>7</v>
      </c>
      <c r="C12" s="153">
        <v>8</v>
      </c>
      <c r="D12" s="153">
        <v>8</v>
      </c>
      <c r="E12" s="153">
        <v>12</v>
      </c>
      <c r="F12" s="153">
        <v>15</v>
      </c>
      <c r="G12" s="153">
        <v>9</v>
      </c>
      <c r="H12" s="153">
        <v>12</v>
      </c>
    </row>
    <row r="13" spans="2:8" ht="12.75">
      <c r="B13" s="152" t="s">
        <v>8</v>
      </c>
      <c r="C13" s="153">
        <v>117</v>
      </c>
      <c r="D13" s="153">
        <v>75</v>
      </c>
      <c r="E13" s="153">
        <v>130</v>
      </c>
      <c r="F13" s="153">
        <v>176</v>
      </c>
      <c r="G13" s="153">
        <v>182</v>
      </c>
      <c r="H13" s="153">
        <v>258</v>
      </c>
    </row>
    <row r="14" spans="2:8" ht="12.75">
      <c r="B14" s="152" t="s">
        <v>9</v>
      </c>
      <c r="C14" s="153">
        <v>14</v>
      </c>
      <c r="D14" s="153">
        <v>9</v>
      </c>
      <c r="E14" s="153">
        <v>14</v>
      </c>
      <c r="F14" s="153">
        <v>11</v>
      </c>
      <c r="G14" s="153">
        <v>9</v>
      </c>
      <c r="H14" s="153">
        <v>11</v>
      </c>
    </row>
    <row r="15" spans="2:8" ht="12.75">
      <c r="B15" s="152" t="s">
        <v>10</v>
      </c>
      <c r="C15" s="153">
        <v>4998</v>
      </c>
      <c r="D15" s="153">
        <v>2189</v>
      </c>
      <c r="E15" s="153">
        <v>3546</v>
      </c>
      <c r="F15" s="153">
        <v>5803</v>
      </c>
      <c r="G15" s="153">
        <v>5007</v>
      </c>
      <c r="H15" s="153">
        <v>5599</v>
      </c>
    </row>
    <row r="16" spans="2:8" ht="12.75">
      <c r="B16" s="152" t="s">
        <v>11</v>
      </c>
      <c r="C16" s="153">
        <v>752</v>
      </c>
      <c r="D16" s="153">
        <v>341</v>
      </c>
      <c r="E16" s="153">
        <v>502</v>
      </c>
      <c r="F16" s="153">
        <v>837</v>
      </c>
      <c r="G16" s="153">
        <v>672</v>
      </c>
      <c r="H16" s="153">
        <v>856</v>
      </c>
    </row>
    <row r="17" spans="2:8" ht="12.75">
      <c r="B17" s="152" t="s">
        <v>12</v>
      </c>
      <c r="C17" s="153">
        <v>289</v>
      </c>
      <c r="D17" s="153">
        <v>149</v>
      </c>
      <c r="E17" s="153">
        <v>209</v>
      </c>
      <c r="F17" s="153">
        <v>370</v>
      </c>
      <c r="G17" s="153">
        <v>286</v>
      </c>
      <c r="H17" s="153">
        <v>281</v>
      </c>
    </row>
    <row r="18" spans="2:8" ht="12.75">
      <c r="B18" s="152" t="s">
        <v>13</v>
      </c>
      <c r="C18" s="153">
        <v>326</v>
      </c>
      <c r="D18" s="153">
        <v>194</v>
      </c>
      <c r="E18" s="153">
        <v>326</v>
      </c>
      <c r="F18" s="153">
        <v>521</v>
      </c>
      <c r="G18" s="153">
        <v>394</v>
      </c>
      <c r="H18" s="153">
        <v>526</v>
      </c>
    </row>
    <row r="19" spans="2:8" ht="12.75">
      <c r="B19" s="152" t="s">
        <v>14</v>
      </c>
      <c r="C19" s="153">
        <v>15</v>
      </c>
      <c r="D19" s="153">
        <v>11</v>
      </c>
      <c r="E19" s="153">
        <v>17</v>
      </c>
      <c r="F19" s="153">
        <v>15</v>
      </c>
      <c r="G19" s="153">
        <v>6</v>
      </c>
      <c r="H19" s="153">
        <v>16</v>
      </c>
    </row>
    <row r="20" spans="2:8" ht="12.75">
      <c r="B20" s="152" t="s">
        <v>15</v>
      </c>
      <c r="C20" s="153">
        <v>34</v>
      </c>
      <c r="D20" s="153">
        <v>20</v>
      </c>
      <c r="E20" s="153">
        <v>26</v>
      </c>
      <c r="F20" s="153">
        <v>32</v>
      </c>
      <c r="G20" s="153">
        <v>24</v>
      </c>
      <c r="H20" s="153">
        <v>38</v>
      </c>
    </row>
    <row r="21" spans="2:8" ht="12.75">
      <c r="B21" s="152" t="s">
        <v>16</v>
      </c>
      <c r="C21" s="153">
        <v>3993</v>
      </c>
      <c r="D21" s="153">
        <v>1710</v>
      </c>
      <c r="E21" s="153">
        <v>2474</v>
      </c>
      <c r="F21" s="153">
        <v>3522</v>
      </c>
      <c r="G21" s="153">
        <v>2770</v>
      </c>
      <c r="H21" s="153">
        <v>3764</v>
      </c>
    </row>
    <row r="22" spans="2:8" ht="12.75">
      <c r="B22" s="152" t="s">
        <v>17</v>
      </c>
      <c r="C22" s="153">
        <v>32</v>
      </c>
      <c r="D22" s="153">
        <v>12</v>
      </c>
      <c r="E22" s="153">
        <v>27</v>
      </c>
      <c r="F22" s="153">
        <v>28</v>
      </c>
      <c r="G22" s="153">
        <v>23</v>
      </c>
      <c r="H22" s="153">
        <v>34</v>
      </c>
    </row>
    <row r="23" spans="2:8" ht="12.75">
      <c r="B23" s="152" t="s">
        <v>18</v>
      </c>
      <c r="C23" s="153">
        <v>2102</v>
      </c>
      <c r="D23" s="153">
        <v>1058</v>
      </c>
      <c r="E23" s="153">
        <v>1660</v>
      </c>
      <c r="F23" s="153">
        <v>2350</v>
      </c>
      <c r="G23" s="153">
        <v>1791</v>
      </c>
      <c r="H23" s="153">
        <v>2135</v>
      </c>
    </row>
    <row r="24" spans="2:8" ht="12.75">
      <c r="B24" s="152" t="s">
        <v>19</v>
      </c>
      <c r="C24" s="153">
        <v>99</v>
      </c>
      <c r="D24" s="153">
        <v>60</v>
      </c>
      <c r="E24" s="153">
        <v>70</v>
      </c>
      <c r="F24" s="153">
        <v>100</v>
      </c>
      <c r="G24" s="153">
        <v>67</v>
      </c>
      <c r="H24" s="153">
        <v>79</v>
      </c>
    </row>
    <row r="25" spans="2:8" ht="13.5" thickBot="1">
      <c r="B25" s="342" t="s">
        <v>20</v>
      </c>
      <c r="C25" s="343">
        <v>61</v>
      </c>
      <c r="D25" s="153">
        <v>47</v>
      </c>
      <c r="E25" s="153">
        <v>39</v>
      </c>
      <c r="F25" s="153">
        <v>49</v>
      </c>
      <c r="G25" s="153">
        <v>53</v>
      </c>
      <c r="H25" s="153">
        <v>59</v>
      </c>
    </row>
    <row r="26" spans="2:8" ht="13.5" thickBot="1">
      <c r="B26" s="157" t="s">
        <v>0</v>
      </c>
      <c r="C26" s="158">
        <v>15967</v>
      </c>
      <c r="D26" s="158">
        <v>7924</v>
      </c>
      <c r="E26" s="158">
        <v>11535</v>
      </c>
      <c r="F26" s="158">
        <f>SUM(F6:F25)</f>
        <v>17834</v>
      </c>
      <c r="G26" s="158">
        <v>14768</v>
      </c>
      <c r="H26" s="158">
        <v>17967</v>
      </c>
    </row>
    <row r="27" ht="12.75">
      <c r="B27" s="162" t="s">
        <v>112</v>
      </c>
    </row>
    <row r="28" ht="12.75">
      <c r="B28" s="162" t="s">
        <v>36</v>
      </c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24.7109375" style="0" customWidth="1"/>
    <col min="2" max="2" width="7.7109375" style="0" bestFit="1" customWidth="1"/>
    <col min="3" max="3" width="6.8515625" style="0" bestFit="1" customWidth="1"/>
    <col min="5" max="5" width="7.7109375" style="0" bestFit="1" customWidth="1"/>
    <col min="6" max="6" width="7.7109375" style="0" customWidth="1"/>
    <col min="8" max="8" width="3.421875" style="0" customWidth="1"/>
    <col min="20" max="20" width="33.00390625" style="0" bestFit="1" customWidth="1"/>
  </cols>
  <sheetData>
    <row r="1" spans="1:2" ht="12.75">
      <c r="A1" s="2" t="s">
        <v>55</v>
      </c>
      <c r="B1" s="1"/>
    </row>
    <row r="3" spans="1:8" ht="12.75">
      <c r="A3" s="20"/>
      <c r="B3" s="20"/>
      <c r="H3" s="349"/>
    </row>
    <row r="4" spans="1:8" ht="13.5" thickBot="1">
      <c r="A4" s="1"/>
      <c r="B4" s="1"/>
      <c r="H4" s="349"/>
    </row>
    <row r="5" spans="1:13" ht="13.5" customHeight="1">
      <c r="A5" s="407" t="s">
        <v>21</v>
      </c>
      <c r="B5" s="407" t="s">
        <v>38</v>
      </c>
      <c r="C5" s="407" t="s">
        <v>39</v>
      </c>
      <c r="D5" s="409" t="s">
        <v>40</v>
      </c>
      <c r="E5" s="405" t="s">
        <v>82</v>
      </c>
      <c r="F5" s="407" t="s">
        <v>0</v>
      </c>
      <c r="G5" s="405" t="s">
        <v>52</v>
      </c>
      <c r="H5" s="350"/>
      <c r="I5" s="407" t="s">
        <v>38</v>
      </c>
      <c r="J5" s="407" t="s">
        <v>39</v>
      </c>
      <c r="K5" s="409" t="s">
        <v>40</v>
      </c>
      <c r="L5" s="407" t="s">
        <v>41</v>
      </c>
      <c r="M5" s="407" t="s">
        <v>0</v>
      </c>
    </row>
    <row r="6" spans="1:13" ht="29.25" customHeight="1" thickBot="1">
      <c r="A6" s="408"/>
      <c r="B6" s="408"/>
      <c r="C6" s="408"/>
      <c r="D6" s="410"/>
      <c r="E6" s="406"/>
      <c r="F6" s="408"/>
      <c r="G6" s="406"/>
      <c r="H6" s="350"/>
      <c r="I6" s="408"/>
      <c r="J6" s="408"/>
      <c r="K6" s="410"/>
      <c r="L6" s="408"/>
      <c r="M6" s="408"/>
    </row>
    <row r="7" spans="1:15" ht="12.75">
      <c r="A7" s="367" t="s">
        <v>1</v>
      </c>
      <c r="B7" s="368">
        <v>23513</v>
      </c>
      <c r="C7" s="368">
        <v>10718</v>
      </c>
      <c r="D7" s="368">
        <v>3782</v>
      </c>
      <c r="E7" s="368">
        <v>66966</v>
      </c>
      <c r="F7" s="368">
        <f>SUM(B7:E7)</f>
        <v>104979</v>
      </c>
      <c r="G7" s="369">
        <v>47016</v>
      </c>
      <c r="H7" s="351"/>
      <c r="I7" s="370">
        <v>22.397812895912516</v>
      </c>
      <c r="J7" s="370">
        <v>10.20966097981501</v>
      </c>
      <c r="K7" s="370">
        <v>3.6026252869621542</v>
      </c>
      <c r="L7" s="371">
        <v>63.78990083731032</v>
      </c>
      <c r="M7" s="370">
        <v>100</v>
      </c>
      <c r="O7" s="61" t="s">
        <v>58</v>
      </c>
    </row>
    <row r="8" spans="1:13" ht="12.75">
      <c r="A8" s="357" t="s">
        <v>2</v>
      </c>
      <c r="B8" s="358">
        <v>1</v>
      </c>
      <c r="C8" s="358"/>
      <c r="D8" s="358">
        <v>5</v>
      </c>
      <c r="E8" s="358">
        <v>4789</v>
      </c>
      <c r="F8" s="358">
        <f aca="true" t="shared" si="0" ref="F8:F27">SUM(B8:E8)</f>
        <v>4795</v>
      </c>
      <c r="G8" s="359"/>
      <c r="H8" s="351"/>
      <c r="I8" s="31">
        <v>0.020855057351407715</v>
      </c>
      <c r="J8" s="31">
        <v>0</v>
      </c>
      <c r="K8" s="31">
        <v>0.10427528675703858</v>
      </c>
      <c r="L8" s="360">
        <v>99.87486965589156</v>
      </c>
      <c r="M8" s="31">
        <v>99.99999999999999</v>
      </c>
    </row>
    <row r="9" spans="1:13" ht="12.75">
      <c r="A9" s="357" t="s">
        <v>3</v>
      </c>
      <c r="B9" s="358">
        <v>24</v>
      </c>
      <c r="C9" s="358">
        <v>9</v>
      </c>
      <c r="D9" s="358">
        <v>15</v>
      </c>
      <c r="E9" s="358">
        <v>43</v>
      </c>
      <c r="F9" s="358">
        <f t="shared" si="0"/>
        <v>91</v>
      </c>
      <c r="G9" s="359">
        <v>26</v>
      </c>
      <c r="H9" s="351"/>
      <c r="I9" s="31">
        <v>26.373626373626376</v>
      </c>
      <c r="J9" s="31">
        <v>9.89010989010989</v>
      </c>
      <c r="K9" s="31">
        <v>16.483516483516482</v>
      </c>
      <c r="L9" s="360">
        <v>47.25274725274725</v>
      </c>
      <c r="M9" s="31">
        <v>100</v>
      </c>
    </row>
    <row r="10" spans="1:13" ht="12.75">
      <c r="A10" s="357" t="s">
        <v>4</v>
      </c>
      <c r="B10" s="358">
        <v>394</v>
      </c>
      <c r="C10" s="358">
        <v>238</v>
      </c>
      <c r="D10" s="358">
        <v>98</v>
      </c>
      <c r="E10" s="358">
        <v>1956</v>
      </c>
      <c r="F10" s="358">
        <f t="shared" si="0"/>
        <v>2686</v>
      </c>
      <c r="G10" s="359">
        <v>869</v>
      </c>
      <c r="H10" s="351"/>
      <c r="I10" s="31">
        <v>14.668652271034995</v>
      </c>
      <c r="J10" s="31">
        <v>8.860759493670885</v>
      </c>
      <c r="K10" s="31">
        <v>3.648548026805659</v>
      </c>
      <c r="L10" s="360">
        <v>72.82204020848846</v>
      </c>
      <c r="M10" s="31">
        <v>100</v>
      </c>
    </row>
    <row r="11" spans="1:13" ht="12.75">
      <c r="A11" s="357" t="s">
        <v>5</v>
      </c>
      <c r="B11" s="358">
        <v>772</v>
      </c>
      <c r="C11" s="358">
        <v>514</v>
      </c>
      <c r="D11" s="358">
        <v>430</v>
      </c>
      <c r="E11" s="358">
        <v>1721</v>
      </c>
      <c r="F11" s="358">
        <f t="shared" si="0"/>
        <v>3437</v>
      </c>
      <c r="G11" s="359">
        <v>1360</v>
      </c>
      <c r="H11" s="351"/>
      <c r="I11" s="31">
        <v>22.461448938027353</v>
      </c>
      <c r="J11" s="31">
        <v>14.954902531277275</v>
      </c>
      <c r="K11" s="31">
        <v>12.510910677916787</v>
      </c>
      <c r="L11" s="360">
        <v>50.07273785277858</v>
      </c>
      <c r="M11" s="31">
        <v>100</v>
      </c>
    </row>
    <row r="12" spans="1:13" ht="12.75">
      <c r="A12" s="357" t="s">
        <v>6</v>
      </c>
      <c r="B12" s="358">
        <v>29</v>
      </c>
      <c r="C12" s="358">
        <v>19</v>
      </c>
      <c r="D12" s="358">
        <v>17</v>
      </c>
      <c r="E12" s="358">
        <v>155</v>
      </c>
      <c r="F12" s="358">
        <f t="shared" si="0"/>
        <v>220</v>
      </c>
      <c r="G12" s="359">
        <v>57</v>
      </c>
      <c r="H12" s="351"/>
      <c r="I12" s="31">
        <v>13.18181818181818</v>
      </c>
      <c r="J12" s="31">
        <v>8.636363636363637</v>
      </c>
      <c r="K12" s="31">
        <v>7.727272727272727</v>
      </c>
      <c r="L12" s="360">
        <v>70.45454545454545</v>
      </c>
      <c r="M12" s="31">
        <v>100</v>
      </c>
    </row>
    <row r="13" spans="1:13" ht="12.75">
      <c r="A13" s="357" t="s">
        <v>7</v>
      </c>
      <c r="B13" s="358">
        <v>156</v>
      </c>
      <c r="C13" s="358">
        <v>106</v>
      </c>
      <c r="D13" s="358">
        <v>69</v>
      </c>
      <c r="E13" s="358">
        <v>256</v>
      </c>
      <c r="F13" s="358">
        <f t="shared" si="0"/>
        <v>587</v>
      </c>
      <c r="G13" s="359">
        <v>184</v>
      </c>
      <c r="H13" s="351"/>
      <c r="I13" s="31">
        <v>26.575809199318567</v>
      </c>
      <c r="J13" s="31">
        <v>18.05792163543441</v>
      </c>
      <c r="K13" s="31">
        <v>11.754684838160136</v>
      </c>
      <c r="L13" s="360">
        <v>43.61158432708688</v>
      </c>
      <c r="M13" s="31">
        <v>100</v>
      </c>
    </row>
    <row r="14" spans="1:13" ht="12.75">
      <c r="A14" s="357" t="s">
        <v>8</v>
      </c>
      <c r="B14" s="358">
        <v>747</v>
      </c>
      <c r="C14" s="358">
        <v>66</v>
      </c>
      <c r="D14" s="358">
        <v>51</v>
      </c>
      <c r="E14" s="358">
        <v>4357</v>
      </c>
      <c r="F14" s="358">
        <f t="shared" si="0"/>
        <v>5221</v>
      </c>
      <c r="G14" s="359">
        <v>439</v>
      </c>
      <c r="H14" s="351"/>
      <c r="I14" s="31">
        <v>14.307603907297453</v>
      </c>
      <c r="J14" s="31">
        <v>1.2641256464278874</v>
      </c>
      <c r="K14" s="31">
        <v>0.976824363148822</v>
      </c>
      <c r="L14" s="360">
        <v>83.45144608312583</v>
      </c>
      <c r="M14" s="31">
        <v>100</v>
      </c>
    </row>
    <row r="15" spans="1:13" ht="12.75">
      <c r="A15" s="357" t="s">
        <v>9</v>
      </c>
      <c r="B15" s="358">
        <v>69</v>
      </c>
      <c r="C15" s="358">
        <v>46</v>
      </c>
      <c r="D15" s="358">
        <v>22</v>
      </c>
      <c r="E15" s="358">
        <v>249</v>
      </c>
      <c r="F15" s="358">
        <f t="shared" si="0"/>
        <v>386</v>
      </c>
      <c r="G15" s="359">
        <v>73</v>
      </c>
      <c r="H15" s="351"/>
      <c r="I15" s="31">
        <v>17.875647668393782</v>
      </c>
      <c r="J15" s="31">
        <v>11.917098445595855</v>
      </c>
      <c r="K15" s="31">
        <v>5.699481865284974</v>
      </c>
      <c r="L15" s="360">
        <v>64.50777202072538</v>
      </c>
      <c r="M15" s="31">
        <v>100</v>
      </c>
    </row>
    <row r="16" spans="1:13" ht="12.75">
      <c r="A16" s="357" t="s">
        <v>10</v>
      </c>
      <c r="B16" s="358">
        <v>60589</v>
      </c>
      <c r="C16" s="358">
        <v>29754</v>
      </c>
      <c r="D16" s="358">
        <v>8976</v>
      </c>
      <c r="E16" s="358">
        <v>163913</v>
      </c>
      <c r="F16" s="358">
        <f t="shared" si="0"/>
        <v>263232</v>
      </c>
      <c r="G16" s="359">
        <v>114937</v>
      </c>
      <c r="H16" s="351"/>
      <c r="I16" s="31">
        <v>23.017338317529784</v>
      </c>
      <c r="J16" s="31">
        <v>11.303336980306346</v>
      </c>
      <c r="K16" s="31">
        <v>3.4099197665937275</v>
      </c>
      <c r="L16" s="360">
        <v>62.26940493557014</v>
      </c>
      <c r="M16" s="31">
        <v>100.00000000000001</v>
      </c>
    </row>
    <row r="17" spans="1:13" ht="12.75">
      <c r="A17" s="357" t="s">
        <v>11</v>
      </c>
      <c r="B17" s="358">
        <v>8237</v>
      </c>
      <c r="C17" s="358">
        <v>4603</v>
      </c>
      <c r="D17" s="358">
        <v>1791</v>
      </c>
      <c r="E17" s="358">
        <v>19447</v>
      </c>
      <c r="F17" s="358">
        <f t="shared" si="0"/>
        <v>34078</v>
      </c>
      <c r="G17" s="359">
        <v>16850</v>
      </c>
      <c r="H17" s="351"/>
      <c r="I17" s="31">
        <v>24.171019426022657</v>
      </c>
      <c r="J17" s="31">
        <v>13.507248077938847</v>
      </c>
      <c r="K17" s="31">
        <v>5.255590116790891</v>
      </c>
      <c r="L17" s="360">
        <v>57.06614237924761</v>
      </c>
      <c r="M17" s="31">
        <v>100.00000000000001</v>
      </c>
    </row>
    <row r="18" spans="1:13" ht="12.75">
      <c r="A18" s="357" t="s">
        <v>12</v>
      </c>
      <c r="B18" s="358">
        <v>463</v>
      </c>
      <c r="C18" s="358">
        <v>73</v>
      </c>
      <c r="D18" s="358">
        <v>32</v>
      </c>
      <c r="E18" s="358">
        <v>8811</v>
      </c>
      <c r="F18" s="358">
        <f t="shared" si="0"/>
        <v>9379</v>
      </c>
      <c r="G18" s="359">
        <v>351</v>
      </c>
      <c r="H18" s="351"/>
      <c r="I18" s="31">
        <v>4.936560400895617</v>
      </c>
      <c r="J18" s="31">
        <v>0.7783345772470412</v>
      </c>
      <c r="K18" s="31">
        <v>0.341187759889114</v>
      </c>
      <c r="L18" s="360">
        <v>93.94391726196822</v>
      </c>
      <c r="M18" s="31">
        <v>100</v>
      </c>
    </row>
    <row r="19" spans="1:13" ht="12.75">
      <c r="A19" s="357" t="s">
        <v>13</v>
      </c>
      <c r="B19" s="358">
        <v>3770</v>
      </c>
      <c r="C19" s="358">
        <v>922</v>
      </c>
      <c r="D19" s="358">
        <v>323</v>
      </c>
      <c r="E19" s="358">
        <v>14309</v>
      </c>
      <c r="F19" s="358">
        <f t="shared" si="0"/>
        <v>19324</v>
      </c>
      <c r="G19" s="359">
        <v>5224</v>
      </c>
      <c r="H19" s="351"/>
      <c r="I19" s="31">
        <v>19.50941833988822</v>
      </c>
      <c r="J19" s="31">
        <v>4.771268888428897</v>
      </c>
      <c r="K19" s="31">
        <v>1.6714965845580625</v>
      </c>
      <c r="L19" s="360">
        <v>74.04781618712481</v>
      </c>
      <c r="M19" s="31">
        <v>100</v>
      </c>
    </row>
    <row r="20" spans="1:13" ht="12.75">
      <c r="A20" s="357" t="s">
        <v>14</v>
      </c>
      <c r="B20" s="358">
        <v>64</v>
      </c>
      <c r="C20" s="358">
        <v>32</v>
      </c>
      <c r="D20" s="358">
        <v>13</v>
      </c>
      <c r="E20" s="358">
        <v>142</v>
      </c>
      <c r="F20" s="358">
        <f t="shared" si="0"/>
        <v>251</v>
      </c>
      <c r="G20" s="359">
        <v>134</v>
      </c>
      <c r="H20" s="351"/>
      <c r="I20" s="31">
        <v>25.49800796812749</v>
      </c>
      <c r="J20" s="31">
        <v>12.749003984063744</v>
      </c>
      <c r="K20" s="31">
        <v>5.179282868525896</v>
      </c>
      <c r="L20" s="360">
        <v>56.573705179282875</v>
      </c>
      <c r="M20" s="31">
        <v>100</v>
      </c>
    </row>
    <row r="21" spans="1:13" ht="12.75">
      <c r="A21" s="357" t="s">
        <v>15</v>
      </c>
      <c r="B21" s="358">
        <v>191</v>
      </c>
      <c r="C21" s="358">
        <v>100</v>
      </c>
      <c r="D21" s="358">
        <v>47</v>
      </c>
      <c r="E21" s="358">
        <v>776</v>
      </c>
      <c r="F21" s="358">
        <f t="shared" si="0"/>
        <v>1114</v>
      </c>
      <c r="G21" s="359">
        <v>59</v>
      </c>
      <c r="H21" s="351"/>
      <c r="I21" s="31">
        <v>17.145421903052064</v>
      </c>
      <c r="J21" s="31">
        <v>8.976660682226212</v>
      </c>
      <c r="K21" s="31">
        <v>4.21903052064632</v>
      </c>
      <c r="L21" s="360">
        <v>69.6588868940754</v>
      </c>
      <c r="M21" s="31">
        <v>100</v>
      </c>
    </row>
    <row r="22" spans="1:13" ht="12.75">
      <c r="A22" s="357" t="s">
        <v>16</v>
      </c>
      <c r="B22" s="358">
        <v>24357</v>
      </c>
      <c r="C22" s="358">
        <v>12262</v>
      </c>
      <c r="D22" s="358">
        <v>4155</v>
      </c>
      <c r="E22" s="358">
        <v>70295</v>
      </c>
      <c r="F22" s="358">
        <f t="shared" si="0"/>
        <v>111069</v>
      </c>
      <c r="G22" s="359">
        <v>41339</v>
      </c>
      <c r="H22" s="351"/>
      <c r="I22" s="31">
        <v>21.9296113226913</v>
      </c>
      <c r="J22" s="31">
        <v>11.039984153994364</v>
      </c>
      <c r="K22" s="31">
        <v>3.7409178078491747</v>
      </c>
      <c r="L22" s="360">
        <v>63.28948671546516</v>
      </c>
      <c r="M22" s="31">
        <v>100</v>
      </c>
    </row>
    <row r="23" spans="1:13" ht="12.75">
      <c r="A23" s="357" t="s">
        <v>17</v>
      </c>
      <c r="B23" s="358">
        <v>71</v>
      </c>
      <c r="C23" s="358">
        <v>40</v>
      </c>
      <c r="D23" s="358">
        <v>45</v>
      </c>
      <c r="E23" s="358">
        <v>712</v>
      </c>
      <c r="F23" s="358">
        <f t="shared" si="0"/>
        <v>868</v>
      </c>
      <c r="G23" s="359">
        <v>43</v>
      </c>
      <c r="H23" s="351"/>
      <c r="I23" s="31">
        <v>8.179723502304148</v>
      </c>
      <c r="J23" s="31">
        <v>4.6082949308755765</v>
      </c>
      <c r="K23" s="31">
        <v>5.184331797235023</v>
      </c>
      <c r="L23" s="360">
        <v>82.02764976958525</v>
      </c>
      <c r="M23" s="31">
        <v>100</v>
      </c>
    </row>
    <row r="24" spans="1:13" ht="12.75">
      <c r="A24" s="357" t="s">
        <v>18</v>
      </c>
      <c r="B24" s="358">
        <v>12518</v>
      </c>
      <c r="C24" s="358">
        <v>5404</v>
      </c>
      <c r="D24" s="358">
        <v>2180</v>
      </c>
      <c r="E24" s="358">
        <v>44598</v>
      </c>
      <c r="F24" s="358">
        <f t="shared" si="0"/>
        <v>64700</v>
      </c>
      <c r="G24" s="359">
        <v>9620</v>
      </c>
      <c r="H24" s="351"/>
      <c r="I24" s="31">
        <v>19.347758887171562</v>
      </c>
      <c r="J24" s="31">
        <v>8.352395672333849</v>
      </c>
      <c r="K24" s="31">
        <v>3.3693972179289022</v>
      </c>
      <c r="L24" s="360">
        <v>68.93044822256569</v>
      </c>
      <c r="M24" s="31">
        <v>100</v>
      </c>
    </row>
    <row r="25" spans="1:13" ht="12.75">
      <c r="A25" s="357" t="s">
        <v>19</v>
      </c>
      <c r="B25" s="358">
        <v>392</v>
      </c>
      <c r="C25" s="358">
        <v>182</v>
      </c>
      <c r="D25" s="358">
        <v>97</v>
      </c>
      <c r="E25" s="358">
        <v>1577</v>
      </c>
      <c r="F25" s="358">
        <f t="shared" si="0"/>
        <v>2248</v>
      </c>
      <c r="G25" s="359">
        <v>246</v>
      </c>
      <c r="H25" s="351"/>
      <c r="I25" s="31">
        <v>17.437722419928825</v>
      </c>
      <c r="J25" s="31">
        <v>8.09608540925267</v>
      </c>
      <c r="K25" s="31">
        <v>4.314946619217082</v>
      </c>
      <c r="L25" s="360">
        <v>70.15124555160142</v>
      </c>
      <c r="M25" s="31">
        <v>100</v>
      </c>
    </row>
    <row r="26" spans="1:13" ht="13.5" thickBot="1">
      <c r="A26" s="372" t="s">
        <v>20</v>
      </c>
      <c r="B26" s="373">
        <v>189</v>
      </c>
      <c r="C26" s="373">
        <v>71</v>
      </c>
      <c r="D26" s="373">
        <v>65</v>
      </c>
      <c r="E26" s="373">
        <v>522</v>
      </c>
      <c r="F26" s="373">
        <f t="shared" si="0"/>
        <v>847</v>
      </c>
      <c r="G26" s="374">
        <v>48</v>
      </c>
      <c r="H26" s="351"/>
      <c r="I26" s="377">
        <v>22.31404958677686</v>
      </c>
      <c r="J26" s="377">
        <v>8.382526564344746</v>
      </c>
      <c r="K26" s="377">
        <v>7.674144037780402</v>
      </c>
      <c r="L26" s="378">
        <v>61.629279811097994</v>
      </c>
      <c r="M26" s="377">
        <v>100.00000000000001</v>
      </c>
    </row>
    <row r="27" spans="1:13" ht="13.5" thickBot="1">
      <c r="A27" s="375" t="s">
        <v>0</v>
      </c>
      <c r="B27" s="376">
        <v>136546</v>
      </c>
      <c r="C27" s="376">
        <v>65159</v>
      </c>
      <c r="D27" s="376">
        <v>22213</v>
      </c>
      <c r="E27" s="376">
        <v>405594</v>
      </c>
      <c r="F27" s="376">
        <f t="shared" si="0"/>
        <v>629512</v>
      </c>
      <c r="G27" s="376">
        <v>238875</v>
      </c>
      <c r="H27" s="352"/>
      <c r="I27" s="379">
        <v>21.690769993264624</v>
      </c>
      <c r="J27" s="379">
        <v>10.350716110256835</v>
      </c>
      <c r="K27" s="379">
        <v>3.5286062855036917</v>
      </c>
      <c r="L27" s="379">
        <v>64.42990761097485</v>
      </c>
      <c r="M27" s="379">
        <v>100</v>
      </c>
    </row>
    <row r="28" spans="1:12" ht="12.75">
      <c r="A28" s="21" t="s">
        <v>37</v>
      </c>
      <c r="L28" s="61"/>
    </row>
    <row r="29" spans="1:3" ht="12.75">
      <c r="A29" s="21"/>
      <c r="B29" s="20"/>
      <c r="C29" s="10"/>
    </row>
    <row r="30" spans="1:3" ht="12.75">
      <c r="A30" s="21"/>
      <c r="B30" s="20"/>
      <c r="C30" s="10"/>
    </row>
    <row r="31" spans="1:3" ht="12.75">
      <c r="A31" s="21"/>
      <c r="B31" s="20"/>
      <c r="C31" s="10"/>
    </row>
    <row r="32" spans="1:2" ht="12.75">
      <c r="A32" s="21"/>
      <c r="B32" s="20"/>
    </row>
  </sheetData>
  <sheetProtection/>
  <mergeCells count="12">
    <mergeCell ref="I5:I6"/>
    <mergeCell ref="J5:J6"/>
    <mergeCell ref="K5:K6"/>
    <mergeCell ref="L5:L6"/>
    <mergeCell ref="M5:M6"/>
    <mergeCell ref="G5:G6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&amp;RFonte: Tab. 1</oddFooter>
  </headerFooter>
  <rowBreaks count="1" manualBreakCount="1">
    <brk id="3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O21" sqref="O21"/>
    </sheetView>
  </sheetViews>
  <sheetFormatPr defaultColWidth="14.7109375" defaultRowHeight="12.75"/>
  <cols>
    <col min="1" max="1" width="0.9921875" style="327" customWidth="1"/>
    <col min="2" max="2" width="3.00390625" style="327" customWidth="1"/>
    <col min="3" max="3" width="29.28125" style="327" customWidth="1"/>
    <col min="4" max="4" width="11.7109375" style="327" customWidth="1"/>
    <col min="5" max="5" width="11.8515625" style="327" customWidth="1"/>
    <col min="6" max="6" width="12.28125" style="327" customWidth="1"/>
    <col min="7" max="7" width="12.00390625" style="327" customWidth="1"/>
    <col min="8" max="8" width="11.421875" style="327" customWidth="1"/>
    <col min="9" max="9" width="10.00390625" style="327" customWidth="1"/>
    <col min="10" max="246" width="9.140625" style="327" customWidth="1"/>
    <col min="247" max="247" width="0.9921875" style="327" customWidth="1"/>
    <col min="248" max="248" width="3.00390625" style="327" customWidth="1"/>
    <col min="249" max="249" width="29.28125" style="327" customWidth="1"/>
    <col min="250" max="250" width="14.7109375" style="327" customWidth="1"/>
    <col min="251" max="252" width="9.421875" style="327" customWidth="1"/>
    <col min="253" max="16384" width="14.7109375" style="327" customWidth="1"/>
  </cols>
  <sheetData>
    <row r="1" spans="1:256" ht="12.75">
      <c r="A1" s="344"/>
      <c r="B1" s="344"/>
      <c r="C1" s="345" t="s">
        <v>220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/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/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/>
      <c r="HO1" s="344"/>
      <c r="HP1" s="344"/>
      <c r="HQ1" s="344"/>
      <c r="HR1" s="344"/>
      <c r="HS1" s="344"/>
      <c r="HT1" s="344"/>
      <c r="HU1" s="344"/>
      <c r="HV1" s="344"/>
      <c r="HW1" s="344"/>
      <c r="HX1" s="344"/>
      <c r="HY1" s="344"/>
      <c r="HZ1" s="344"/>
      <c r="IA1" s="344"/>
      <c r="IB1" s="344"/>
      <c r="IC1" s="344"/>
      <c r="ID1" s="344"/>
      <c r="IE1" s="344"/>
      <c r="IF1" s="344"/>
      <c r="IG1" s="344"/>
      <c r="IH1" s="344"/>
      <c r="II1" s="344"/>
      <c r="IJ1" s="344"/>
      <c r="IK1" s="344"/>
      <c r="IL1" s="344"/>
      <c r="IM1" s="344"/>
      <c r="IN1" s="344"/>
      <c r="IO1" s="344"/>
      <c r="IP1" s="344"/>
      <c r="IQ1" s="344"/>
      <c r="IR1" s="344"/>
      <c r="IS1" s="344"/>
      <c r="IT1" s="344"/>
      <c r="IU1" s="344"/>
      <c r="IV1" s="344"/>
    </row>
    <row r="2" spans="1:256" ht="13.5" thickBo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  <c r="FR2" s="344"/>
      <c r="FS2" s="344"/>
      <c r="FT2" s="344"/>
      <c r="FU2" s="344"/>
      <c r="FV2" s="344"/>
      <c r="FW2" s="344"/>
      <c r="FX2" s="344"/>
      <c r="FY2" s="344"/>
      <c r="FZ2" s="344"/>
      <c r="GA2" s="344"/>
      <c r="GB2" s="344"/>
      <c r="GC2" s="344"/>
      <c r="GD2" s="344"/>
      <c r="GE2" s="344"/>
      <c r="GF2" s="344"/>
      <c r="GG2" s="344"/>
      <c r="GH2" s="344"/>
      <c r="GI2" s="344"/>
      <c r="GJ2" s="344"/>
      <c r="GK2" s="344"/>
      <c r="GL2" s="344"/>
      <c r="GM2" s="344"/>
      <c r="GN2" s="344"/>
      <c r="GO2" s="344"/>
      <c r="GP2" s="344"/>
      <c r="GQ2" s="344"/>
      <c r="GR2" s="344"/>
      <c r="GS2" s="344"/>
      <c r="GT2" s="344"/>
      <c r="GU2" s="344"/>
      <c r="GV2" s="344"/>
      <c r="GW2" s="344"/>
      <c r="GX2" s="344"/>
      <c r="GY2" s="344"/>
      <c r="GZ2" s="344"/>
      <c r="HA2" s="344"/>
      <c r="HB2" s="344"/>
      <c r="HC2" s="344"/>
      <c r="HD2" s="344"/>
      <c r="HE2" s="344"/>
      <c r="HF2" s="344"/>
      <c r="HG2" s="344"/>
      <c r="HH2" s="344"/>
      <c r="HI2" s="344"/>
      <c r="HJ2" s="344"/>
      <c r="HK2" s="344"/>
      <c r="HL2" s="344"/>
      <c r="HM2" s="344"/>
      <c r="HN2" s="344"/>
      <c r="HO2" s="344"/>
      <c r="HP2" s="344"/>
      <c r="HQ2" s="344"/>
      <c r="HR2" s="344"/>
      <c r="HS2" s="344"/>
      <c r="HT2" s="344"/>
      <c r="HU2" s="344"/>
      <c r="HV2" s="344"/>
      <c r="HW2" s="344"/>
      <c r="HX2" s="344"/>
      <c r="HY2" s="344"/>
      <c r="HZ2" s="344"/>
      <c r="IA2" s="344"/>
      <c r="IB2" s="344"/>
      <c r="IC2" s="344"/>
      <c r="ID2" s="344"/>
      <c r="IE2" s="344"/>
      <c r="IF2" s="344"/>
      <c r="IG2" s="344"/>
      <c r="IH2" s="344"/>
      <c r="II2" s="344"/>
      <c r="IJ2" s="344"/>
      <c r="IK2" s="344"/>
      <c r="IL2" s="344"/>
      <c r="IM2" s="344"/>
      <c r="IN2" s="344"/>
      <c r="IO2" s="344"/>
      <c r="IP2" s="344"/>
      <c r="IQ2" s="344"/>
      <c r="IR2" s="344"/>
      <c r="IS2" s="344"/>
      <c r="IT2" s="344"/>
      <c r="IU2" s="344"/>
      <c r="IV2" s="344"/>
    </row>
    <row r="3" spans="1:256" ht="12.75">
      <c r="A3" s="344"/>
      <c r="B3" s="344"/>
      <c r="C3" s="453" t="s">
        <v>21</v>
      </c>
      <c r="D3" s="451" t="s">
        <v>221</v>
      </c>
      <c r="E3" s="552"/>
      <c r="F3" s="552"/>
      <c r="G3" s="552"/>
      <c r="H3" s="552"/>
      <c r="I3" s="553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  <c r="HV3" s="344"/>
      <c r="HW3" s="344"/>
      <c r="HX3" s="344"/>
      <c r="HY3" s="344"/>
      <c r="HZ3" s="344"/>
      <c r="IA3" s="344"/>
      <c r="IB3" s="344"/>
      <c r="IC3" s="344"/>
      <c r="ID3" s="344"/>
      <c r="IE3" s="344"/>
      <c r="IF3" s="344"/>
      <c r="IG3" s="344"/>
      <c r="IH3" s="344"/>
      <c r="II3" s="344"/>
      <c r="IJ3" s="344"/>
      <c r="IK3" s="344"/>
      <c r="IL3" s="344"/>
      <c r="IM3" s="344"/>
      <c r="IN3" s="344"/>
      <c r="IO3" s="344"/>
      <c r="IP3" s="344"/>
      <c r="IQ3" s="344"/>
      <c r="IR3" s="344"/>
      <c r="IS3" s="344"/>
      <c r="IT3" s="344"/>
      <c r="IU3" s="344"/>
      <c r="IV3" s="344"/>
    </row>
    <row r="4" spans="1:256" ht="12.75">
      <c r="A4" s="344"/>
      <c r="B4" s="344"/>
      <c r="C4" s="551"/>
      <c r="D4" s="346">
        <v>2012</v>
      </c>
      <c r="E4" s="346">
        <v>2013</v>
      </c>
      <c r="F4" s="346">
        <v>2014</v>
      </c>
      <c r="G4" s="346">
        <v>2015</v>
      </c>
      <c r="H4" s="346">
        <v>2016</v>
      </c>
      <c r="I4" s="346">
        <v>2017</v>
      </c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  <c r="EI4" s="344"/>
      <c r="EJ4" s="344"/>
      <c r="EK4" s="344"/>
      <c r="EL4" s="344"/>
      <c r="EM4" s="344"/>
      <c r="EN4" s="344"/>
      <c r="EO4" s="344"/>
      <c r="EP4" s="344"/>
      <c r="EQ4" s="344"/>
      <c r="ER4" s="344"/>
      <c r="ES4" s="344"/>
      <c r="ET4" s="344"/>
      <c r="EU4" s="344"/>
      <c r="EV4" s="344"/>
      <c r="EW4" s="344"/>
      <c r="EX4" s="344"/>
      <c r="EY4" s="344"/>
      <c r="EZ4" s="344"/>
      <c r="FA4" s="344"/>
      <c r="FB4" s="344"/>
      <c r="FC4" s="344"/>
      <c r="FD4" s="344"/>
      <c r="FE4" s="344"/>
      <c r="FF4" s="344"/>
      <c r="FG4" s="344"/>
      <c r="FH4" s="344"/>
      <c r="FI4" s="344"/>
      <c r="FJ4" s="344"/>
      <c r="FK4" s="344"/>
      <c r="FL4" s="344"/>
      <c r="FM4" s="344"/>
      <c r="FN4" s="344"/>
      <c r="FO4" s="344"/>
      <c r="FP4" s="344"/>
      <c r="FQ4" s="344"/>
      <c r="FR4" s="344"/>
      <c r="FS4" s="344"/>
      <c r="FT4" s="344"/>
      <c r="FU4" s="344"/>
      <c r="FV4" s="344"/>
      <c r="FW4" s="344"/>
      <c r="FX4" s="344"/>
      <c r="FY4" s="344"/>
      <c r="FZ4" s="344"/>
      <c r="GA4" s="344"/>
      <c r="GB4" s="344"/>
      <c r="GC4" s="344"/>
      <c r="GD4" s="344"/>
      <c r="GE4" s="344"/>
      <c r="GF4" s="344"/>
      <c r="GG4" s="344"/>
      <c r="GH4" s="344"/>
      <c r="GI4" s="344"/>
      <c r="GJ4" s="344"/>
      <c r="GK4" s="344"/>
      <c r="GL4" s="344"/>
      <c r="GM4" s="344"/>
      <c r="GN4" s="344"/>
      <c r="GO4" s="344"/>
      <c r="GP4" s="344"/>
      <c r="GQ4" s="344"/>
      <c r="GR4" s="344"/>
      <c r="GS4" s="344"/>
      <c r="GT4" s="344"/>
      <c r="GU4" s="344"/>
      <c r="GV4" s="344"/>
      <c r="GW4" s="344"/>
      <c r="GX4" s="344"/>
      <c r="GY4" s="344"/>
      <c r="GZ4" s="344"/>
      <c r="HA4" s="344"/>
      <c r="HB4" s="344"/>
      <c r="HC4" s="344"/>
      <c r="HD4" s="344"/>
      <c r="HE4" s="344"/>
      <c r="HF4" s="344"/>
      <c r="HG4" s="344"/>
      <c r="HH4" s="344"/>
      <c r="HI4" s="344"/>
      <c r="HJ4" s="344"/>
      <c r="HK4" s="344"/>
      <c r="HL4" s="344"/>
      <c r="HM4" s="344"/>
      <c r="HN4" s="344"/>
      <c r="HO4" s="344"/>
      <c r="HP4" s="344"/>
      <c r="HQ4" s="344"/>
      <c r="HR4" s="344"/>
      <c r="HS4" s="344"/>
      <c r="HT4" s="344"/>
      <c r="HU4" s="344"/>
      <c r="HV4" s="344"/>
      <c r="HW4" s="344"/>
      <c r="HX4" s="344"/>
      <c r="HY4" s="344"/>
      <c r="HZ4" s="344"/>
      <c r="IA4" s="344"/>
      <c r="IB4" s="344"/>
      <c r="IC4" s="344"/>
      <c r="ID4" s="344"/>
      <c r="IE4" s="344"/>
      <c r="IF4" s="344"/>
      <c r="IG4" s="344"/>
      <c r="IH4" s="344"/>
      <c r="II4" s="344"/>
      <c r="IJ4" s="344"/>
      <c r="IK4" s="344"/>
      <c r="IL4" s="344"/>
      <c r="IM4" s="344"/>
      <c r="IN4" s="344"/>
      <c r="IO4" s="344"/>
      <c r="IP4" s="344"/>
      <c r="IQ4" s="344"/>
      <c r="IR4" s="344"/>
      <c r="IS4" s="344"/>
      <c r="IT4" s="344"/>
      <c r="IU4" s="344"/>
      <c r="IV4" s="344"/>
    </row>
    <row r="5" spans="1:256" ht="12.75">
      <c r="A5" s="344"/>
      <c r="B5" s="344"/>
      <c r="C5" s="152" t="s">
        <v>1</v>
      </c>
      <c r="D5" s="153">
        <v>2374</v>
      </c>
      <c r="E5" s="153">
        <v>1606</v>
      </c>
      <c r="F5" s="153">
        <v>1990</v>
      </c>
      <c r="G5" s="153">
        <v>2720</v>
      </c>
      <c r="H5" s="153">
        <v>3734</v>
      </c>
      <c r="I5" s="153">
        <v>5662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  <c r="FD5" s="344"/>
      <c r="FE5" s="344"/>
      <c r="FF5" s="344"/>
      <c r="FG5" s="344"/>
      <c r="FH5" s="344"/>
      <c r="FI5" s="344"/>
      <c r="FJ5" s="344"/>
      <c r="FK5" s="344"/>
      <c r="FL5" s="344"/>
      <c r="FM5" s="344"/>
      <c r="FN5" s="344"/>
      <c r="FO5" s="344"/>
      <c r="FP5" s="344"/>
      <c r="FQ5" s="344"/>
      <c r="FR5" s="344"/>
      <c r="FS5" s="344"/>
      <c r="FT5" s="344"/>
      <c r="FU5" s="344"/>
      <c r="FV5" s="344"/>
      <c r="FW5" s="344"/>
      <c r="FX5" s="344"/>
      <c r="FY5" s="344"/>
      <c r="FZ5" s="344"/>
      <c r="GA5" s="344"/>
      <c r="GB5" s="344"/>
      <c r="GC5" s="344"/>
      <c r="GD5" s="344"/>
      <c r="GE5" s="344"/>
      <c r="GF5" s="344"/>
      <c r="GG5" s="344"/>
      <c r="GH5" s="344"/>
      <c r="GI5" s="344"/>
      <c r="GJ5" s="344"/>
      <c r="GK5" s="344"/>
      <c r="GL5" s="344"/>
      <c r="GM5" s="344"/>
      <c r="GN5" s="344"/>
      <c r="GO5" s="344"/>
      <c r="GP5" s="344"/>
      <c r="GQ5" s="344"/>
      <c r="GR5" s="344"/>
      <c r="GS5" s="344"/>
      <c r="GT5" s="344"/>
      <c r="GU5" s="344"/>
      <c r="GV5" s="344"/>
      <c r="GW5" s="344"/>
      <c r="GX5" s="344"/>
      <c r="GY5" s="344"/>
      <c r="GZ5" s="344"/>
      <c r="HA5" s="344"/>
      <c r="HB5" s="344"/>
      <c r="HC5" s="344"/>
      <c r="HD5" s="344"/>
      <c r="HE5" s="344"/>
      <c r="HF5" s="344"/>
      <c r="HG5" s="344"/>
      <c r="HH5" s="344"/>
      <c r="HI5" s="344"/>
      <c r="HJ5" s="344"/>
      <c r="HK5" s="344"/>
      <c r="HL5" s="344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44"/>
      <c r="IG5" s="344"/>
      <c r="IH5" s="344"/>
      <c r="II5" s="344"/>
      <c r="IJ5" s="344"/>
      <c r="IK5" s="344"/>
      <c r="IL5" s="344"/>
      <c r="IM5" s="344"/>
      <c r="IN5" s="344"/>
      <c r="IO5" s="344"/>
      <c r="IP5" s="344"/>
      <c r="IQ5" s="344"/>
      <c r="IR5" s="344"/>
      <c r="IS5" s="344"/>
      <c r="IT5" s="344"/>
      <c r="IU5" s="344"/>
      <c r="IV5" s="344"/>
    </row>
    <row r="6" spans="1:256" ht="12.75">
      <c r="A6" s="344"/>
      <c r="B6" s="344"/>
      <c r="C6" s="152" t="s">
        <v>2</v>
      </c>
      <c r="D6" s="153">
        <v>52</v>
      </c>
      <c r="E6" s="153">
        <v>44</v>
      </c>
      <c r="F6" s="153">
        <v>38</v>
      </c>
      <c r="G6" s="153">
        <v>32</v>
      </c>
      <c r="H6" s="153">
        <v>41</v>
      </c>
      <c r="I6" s="153">
        <v>94</v>
      </c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4"/>
      <c r="FK6" s="344"/>
      <c r="FL6" s="344"/>
      <c r="FM6" s="344"/>
      <c r="FN6" s="344"/>
      <c r="FO6" s="344"/>
      <c r="FP6" s="344"/>
      <c r="FQ6" s="344"/>
      <c r="FR6" s="344"/>
      <c r="FS6" s="344"/>
      <c r="FT6" s="344"/>
      <c r="FU6" s="344"/>
      <c r="FV6" s="344"/>
      <c r="FW6" s="344"/>
      <c r="FX6" s="344"/>
      <c r="FY6" s="344"/>
      <c r="FZ6" s="344"/>
      <c r="GA6" s="344"/>
      <c r="GB6" s="344"/>
      <c r="GC6" s="344"/>
      <c r="GD6" s="344"/>
      <c r="GE6" s="344"/>
      <c r="GF6" s="344"/>
      <c r="GG6" s="344"/>
      <c r="GH6" s="344"/>
      <c r="GI6" s="344"/>
      <c r="GJ6" s="344"/>
      <c r="GK6" s="344"/>
      <c r="GL6" s="344"/>
      <c r="GM6" s="344"/>
      <c r="GN6" s="344"/>
      <c r="GO6" s="344"/>
      <c r="GP6" s="344"/>
      <c r="GQ6" s="344"/>
      <c r="GR6" s="344"/>
      <c r="GS6" s="344"/>
      <c r="GT6" s="344"/>
      <c r="GU6" s="344"/>
      <c r="GV6" s="344"/>
      <c r="GW6" s="344"/>
      <c r="GX6" s="344"/>
      <c r="GY6" s="344"/>
      <c r="GZ6" s="344"/>
      <c r="HA6" s="344"/>
      <c r="HB6" s="344"/>
      <c r="HC6" s="344"/>
      <c r="HD6" s="344"/>
      <c r="HE6" s="344"/>
      <c r="HF6" s="344"/>
      <c r="HG6" s="344"/>
      <c r="HH6" s="344"/>
      <c r="HI6" s="344"/>
      <c r="HJ6" s="344"/>
      <c r="HK6" s="344"/>
      <c r="HL6" s="344"/>
      <c r="HM6" s="344"/>
      <c r="HN6" s="344"/>
      <c r="HO6" s="344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44"/>
      <c r="IJ6" s="344"/>
      <c r="IK6" s="344"/>
      <c r="IL6" s="344"/>
      <c r="IM6" s="344"/>
      <c r="IN6" s="344"/>
      <c r="IO6" s="344"/>
      <c r="IP6" s="344"/>
      <c r="IQ6" s="344"/>
      <c r="IR6" s="344"/>
      <c r="IS6" s="344"/>
      <c r="IT6" s="344"/>
      <c r="IU6" s="344"/>
      <c r="IV6" s="344"/>
    </row>
    <row r="7" spans="1:256" ht="12.75">
      <c r="A7" s="344"/>
      <c r="B7" s="344"/>
      <c r="C7" s="152" t="s">
        <v>3</v>
      </c>
      <c r="D7" s="153"/>
      <c r="E7" s="153">
        <v>4</v>
      </c>
      <c r="F7" s="153">
        <v>0</v>
      </c>
      <c r="G7" s="153">
        <v>3</v>
      </c>
      <c r="H7" s="153">
        <v>1</v>
      </c>
      <c r="I7" s="153">
        <v>3</v>
      </c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4"/>
      <c r="FW7" s="344"/>
      <c r="FX7" s="344"/>
      <c r="FY7" s="344"/>
      <c r="FZ7" s="344"/>
      <c r="GA7" s="344"/>
      <c r="GB7" s="344"/>
      <c r="GC7" s="344"/>
      <c r="GD7" s="344"/>
      <c r="GE7" s="344"/>
      <c r="GF7" s="344"/>
      <c r="GG7" s="344"/>
      <c r="GH7" s="344"/>
      <c r="GI7" s="344"/>
      <c r="GJ7" s="344"/>
      <c r="GK7" s="344"/>
      <c r="GL7" s="344"/>
      <c r="GM7" s="344"/>
      <c r="GN7" s="344"/>
      <c r="GO7" s="344"/>
      <c r="GP7" s="344"/>
      <c r="GQ7" s="344"/>
      <c r="GR7" s="344"/>
      <c r="GS7" s="344"/>
      <c r="GT7" s="344"/>
      <c r="GU7" s="344"/>
      <c r="GV7" s="344"/>
      <c r="GW7" s="344"/>
      <c r="GX7" s="344"/>
      <c r="GY7" s="344"/>
      <c r="GZ7" s="344"/>
      <c r="HA7" s="344"/>
      <c r="HB7" s="344"/>
      <c r="HC7" s="344"/>
      <c r="HD7" s="344"/>
      <c r="HE7" s="344"/>
      <c r="HF7" s="344"/>
      <c r="HG7" s="344"/>
      <c r="HH7" s="344"/>
      <c r="HI7" s="344"/>
      <c r="HJ7" s="344"/>
      <c r="HK7" s="344"/>
      <c r="HL7" s="344"/>
      <c r="HM7" s="344"/>
      <c r="HN7" s="344"/>
      <c r="HO7" s="344"/>
      <c r="HP7" s="344"/>
      <c r="HQ7" s="344"/>
      <c r="HR7" s="344"/>
      <c r="HS7" s="344"/>
      <c r="HT7" s="344"/>
      <c r="HU7" s="344"/>
      <c r="HV7" s="344"/>
      <c r="HW7" s="344"/>
      <c r="HX7" s="344"/>
      <c r="HY7" s="344"/>
      <c r="HZ7" s="344"/>
      <c r="IA7" s="344"/>
      <c r="IB7" s="344"/>
      <c r="IC7" s="344"/>
      <c r="ID7" s="344"/>
      <c r="IE7" s="344"/>
      <c r="IF7" s="344"/>
      <c r="IG7" s="344"/>
      <c r="IH7" s="344"/>
      <c r="II7" s="344"/>
      <c r="IJ7" s="344"/>
      <c r="IK7" s="344"/>
      <c r="IL7" s="344"/>
      <c r="IM7" s="344"/>
      <c r="IN7" s="344"/>
      <c r="IO7" s="344"/>
      <c r="IP7" s="344"/>
      <c r="IQ7" s="344"/>
      <c r="IR7" s="344"/>
      <c r="IS7" s="344"/>
      <c r="IT7" s="344"/>
      <c r="IU7" s="344"/>
      <c r="IV7" s="344"/>
    </row>
    <row r="8" spans="1:256" ht="12.75">
      <c r="A8" s="344"/>
      <c r="B8" s="344"/>
      <c r="C8" s="152" t="s">
        <v>4</v>
      </c>
      <c r="D8" s="153">
        <v>57</v>
      </c>
      <c r="E8" s="153">
        <v>48</v>
      </c>
      <c r="F8" s="153">
        <v>44</v>
      </c>
      <c r="G8" s="153">
        <v>81</v>
      </c>
      <c r="H8" s="153">
        <v>65</v>
      </c>
      <c r="I8" s="153">
        <v>194</v>
      </c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44"/>
      <c r="GZ8" s="344"/>
      <c r="HA8" s="344"/>
      <c r="HB8" s="344"/>
      <c r="HC8" s="344"/>
      <c r="HD8" s="344"/>
      <c r="HE8" s="344"/>
      <c r="HF8" s="344"/>
      <c r="HG8" s="344"/>
      <c r="HH8" s="344"/>
      <c r="HI8" s="344"/>
      <c r="HJ8" s="344"/>
      <c r="HK8" s="344"/>
      <c r="HL8" s="344"/>
      <c r="HM8" s="344"/>
      <c r="HN8" s="344"/>
      <c r="HO8" s="344"/>
      <c r="HP8" s="344"/>
      <c r="HQ8" s="344"/>
      <c r="HR8" s="344"/>
      <c r="HS8" s="344"/>
      <c r="HT8" s="344"/>
      <c r="HU8" s="344"/>
      <c r="HV8" s="344"/>
      <c r="HW8" s="344"/>
      <c r="HX8" s="344"/>
      <c r="HY8" s="344"/>
      <c r="HZ8" s="344"/>
      <c r="IA8" s="344"/>
      <c r="IB8" s="344"/>
      <c r="IC8" s="344"/>
      <c r="ID8" s="344"/>
      <c r="IE8" s="344"/>
      <c r="IF8" s="344"/>
      <c r="IG8" s="344"/>
      <c r="IH8" s="344"/>
      <c r="II8" s="344"/>
      <c r="IJ8" s="344"/>
      <c r="IK8" s="344"/>
      <c r="IL8" s="344"/>
      <c r="IM8" s="344"/>
      <c r="IN8" s="344"/>
      <c r="IO8" s="344"/>
      <c r="IP8" s="344"/>
      <c r="IQ8" s="344"/>
      <c r="IR8" s="344"/>
      <c r="IS8" s="344"/>
      <c r="IT8" s="344"/>
      <c r="IU8" s="344"/>
      <c r="IV8" s="344"/>
    </row>
    <row r="9" spans="1:256" ht="12.75">
      <c r="A9" s="344"/>
      <c r="B9" s="344"/>
      <c r="C9" s="152" t="s">
        <v>5</v>
      </c>
      <c r="D9" s="153">
        <v>58</v>
      </c>
      <c r="E9" s="153">
        <v>44</v>
      </c>
      <c r="F9" s="153">
        <v>34</v>
      </c>
      <c r="G9" s="153">
        <v>56</v>
      </c>
      <c r="H9" s="153">
        <v>58</v>
      </c>
      <c r="I9" s="153">
        <v>91</v>
      </c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4"/>
      <c r="EE9" s="344"/>
      <c r="EF9" s="344"/>
      <c r="EG9" s="344"/>
      <c r="EH9" s="344"/>
      <c r="EI9" s="344"/>
      <c r="EJ9" s="344"/>
      <c r="EK9" s="344"/>
      <c r="EL9" s="344"/>
      <c r="EM9" s="344"/>
      <c r="EN9" s="344"/>
      <c r="EO9" s="344"/>
      <c r="EP9" s="344"/>
      <c r="EQ9" s="344"/>
      <c r="ER9" s="344"/>
      <c r="ES9" s="344"/>
      <c r="ET9" s="344"/>
      <c r="EU9" s="344"/>
      <c r="EV9" s="344"/>
      <c r="EW9" s="344"/>
      <c r="EX9" s="344"/>
      <c r="EY9" s="344"/>
      <c r="EZ9" s="344"/>
      <c r="FA9" s="344"/>
      <c r="FB9" s="344"/>
      <c r="FC9" s="344"/>
      <c r="FD9" s="344"/>
      <c r="FE9" s="344"/>
      <c r="FF9" s="344"/>
      <c r="FG9" s="344"/>
      <c r="FH9" s="344"/>
      <c r="FI9" s="344"/>
      <c r="FJ9" s="344"/>
      <c r="FK9" s="344"/>
      <c r="FL9" s="344"/>
      <c r="FM9" s="344"/>
      <c r="FN9" s="344"/>
      <c r="FO9" s="344"/>
      <c r="FP9" s="344"/>
      <c r="FQ9" s="344"/>
      <c r="FR9" s="344"/>
      <c r="FS9" s="344"/>
      <c r="FT9" s="344"/>
      <c r="FU9" s="344"/>
      <c r="FV9" s="344"/>
      <c r="FW9" s="344"/>
      <c r="FX9" s="344"/>
      <c r="FY9" s="344"/>
      <c r="FZ9" s="344"/>
      <c r="GA9" s="344"/>
      <c r="GB9" s="344"/>
      <c r="GC9" s="344"/>
      <c r="GD9" s="344"/>
      <c r="GE9" s="344"/>
      <c r="GF9" s="344"/>
      <c r="GG9" s="344"/>
      <c r="GH9" s="344"/>
      <c r="GI9" s="344"/>
      <c r="GJ9" s="344"/>
      <c r="GK9" s="344"/>
      <c r="GL9" s="344"/>
      <c r="GM9" s="344"/>
      <c r="GN9" s="344"/>
      <c r="GO9" s="344"/>
      <c r="GP9" s="344"/>
      <c r="GQ9" s="344"/>
      <c r="GR9" s="344"/>
      <c r="GS9" s="344"/>
      <c r="GT9" s="344"/>
      <c r="GU9" s="344"/>
      <c r="GV9" s="344"/>
      <c r="GW9" s="344"/>
      <c r="GX9" s="344"/>
      <c r="GY9" s="344"/>
      <c r="GZ9" s="344"/>
      <c r="HA9" s="344"/>
      <c r="HB9" s="344"/>
      <c r="HC9" s="344"/>
      <c r="HD9" s="344"/>
      <c r="HE9" s="344"/>
      <c r="HF9" s="344"/>
      <c r="HG9" s="344"/>
      <c r="HH9" s="344"/>
      <c r="HI9" s="344"/>
      <c r="HJ9" s="344"/>
      <c r="HK9" s="344"/>
      <c r="HL9" s="344"/>
      <c r="HM9" s="344"/>
      <c r="HN9" s="344"/>
      <c r="HO9" s="344"/>
      <c r="HP9" s="344"/>
      <c r="HQ9" s="344"/>
      <c r="HR9" s="344"/>
      <c r="HS9" s="344"/>
      <c r="HT9" s="344"/>
      <c r="HU9" s="344"/>
      <c r="HV9" s="344"/>
      <c r="HW9" s="344"/>
      <c r="HX9" s="344"/>
      <c r="HY9" s="344"/>
      <c r="HZ9" s="344"/>
      <c r="IA9" s="344"/>
      <c r="IB9" s="344"/>
      <c r="IC9" s="344"/>
      <c r="ID9" s="344"/>
      <c r="IE9" s="344"/>
      <c r="IF9" s="344"/>
      <c r="IG9" s="344"/>
      <c r="IH9" s="344"/>
      <c r="II9" s="344"/>
      <c r="IJ9" s="344"/>
      <c r="IK9" s="344"/>
      <c r="IL9" s="344"/>
      <c r="IM9" s="344"/>
      <c r="IN9" s="344"/>
      <c r="IO9" s="344"/>
      <c r="IP9" s="344"/>
      <c r="IQ9" s="344"/>
      <c r="IR9" s="344"/>
      <c r="IS9" s="344"/>
      <c r="IT9" s="344"/>
      <c r="IU9" s="344"/>
      <c r="IV9" s="344"/>
    </row>
    <row r="10" spans="1:256" ht="12.75">
      <c r="A10" s="344"/>
      <c r="B10" s="344"/>
      <c r="C10" s="152" t="s">
        <v>6</v>
      </c>
      <c r="D10" s="153">
        <v>2</v>
      </c>
      <c r="E10" s="153">
        <v>0</v>
      </c>
      <c r="F10" s="153">
        <v>1</v>
      </c>
      <c r="G10" s="153">
        <v>1</v>
      </c>
      <c r="H10" s="153">
        <v>3</v>
      </c>
      <c r="I10" s="153">
        <v>0</v>
      </c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4"/>
      <c r="FL10" s="344"/>
      <c r="FM10" s="344"/>
      <c r="FN10" s="344"/>
      <c r="FO10" s="344"/>
      <c r="FP10" s="344"/>
      <c r="FQ10" s="344"/>
      <c r="FR10" s="344"/>
      <c r="FS10" s="344"/>
      <c r="FT10" s="344"/>
      <c r="FU10" s="344"/>
      <c r="FV10" s="344"/>
      <c r="FW10" s="344"/>
      <c r="FX10" s="344"/>
      <c r="FY10" s="344"/>
      <c r="FZ10" s="344"/>
      <c r="GA10" s="344"/>
      <c r="GB10" s="344"/>
      <c r="GC10" s="344"/>
      <c r="GD10" s="344"/>
      <c r="GE10" s="344"/>
      <c r="GF10" s="344"/>
      <c r="GG10" s="344"/>
      <c r="GH10" s="344"/>
      <c r="GI10" s="344"/>
      <c r="GJ10" s="344"/>
      <c r="GK10" s="344"/>
      <c r="GL10" s="344"/>
      <c r="GM10" s="344"/>
      <c r="GN10" s="344"/>
      <c r="GO10" s="344"/>
      <c r="GP10" s="344"/>
      <c r="GQ10" s="344"/>
      <c r="GR10" s="344"/>
      <c r="GS10" s="344"/>
      <c r="GT10" s="344"/>
      <c r="GU10" s="344"/>
      <c r="GV10" s="344"/>
      <c r="GW10" s="344"/>
      <c r="GX10" s="344"/>
      <c r="GY10" s="344"/>
      <c r="GZ10" s="344"/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  <c r="HQ10" s="344"/>
      <c r="HR10" s="344"/>
      <c r="HS10" s="344"/>
      <c r="HT10" s="344"/>
      <c r="HU10" s="344"/>
      <c r="HV10" s="344"/>
      <c r="HW10" s="344"/>
      <c r="HX10" s="344"/>
      <c r="HY10" s="344"/>
      <c r="HZ10" s="344"/>
      <c r="IA10" s="344"/>
      <c r="IB10" s="344"/>
      <c r="IC10" s="344"/>
      <c r="ID10" s="344"/>
      <c r="IE10" s="344"/>
      <c r="IF10" s="344"/>
      <c r="IG10" s="344"/>
      <c r="IH10" s="344"/>
      <c r="II10" s="344"/>
      <c r="IJ10" s="344"/>
      <c r="IK10" s="344"/>
      <c r="IL10" s="344"/>
      <c r="IM10" s="344"/>
      <c r="IN10" s="344"/>
      <c r="IO10" s="344"/>
      <c r="IP10" s="344"/>
      <c r="IQ10" s="344"/>
      <c r="IR10" s="344"/>
      <c r="IS10" s="344"/>
      <c r="IT10" s="344"/>
      <c r="IU10" s="344"/>
      <c r="IV10" s="344"/>
    </row>
    <row r="11" spans="1:256" ht="12.75">
      <c r="A11" s="344"/>
      <c r="B11" s="344"/>
      <c r="C11" s="152" t="s">
        <v>7</v>
      </c>
      <c r="D11" s="153">
        <v>13</v>
      </c>
      <c r="E11" s="153">
        <v>6</v>
      </c>
      <c r="F11" s="153">
        <v>20</v>
      </c>
      <c r="G11" s="153">
        <v>13</v>
      </c>
      <c r="H11" s="153">
        <v>28</v>
      </c>
      <c r="I11" s="153">
        <v>26</v>
      </c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4"/>
      <c r="FK11" s="344"/>
      <c r="FL11" s="344"/>
      <c r="FM11" s="344"/>
      <c r="FN11" s="344"/>
      <c r="FO11" s="344"/>
      <c r="FP11" s="344"/>
      <c r="FQ11" s="344"/>
      <c r="FR11" s="344"/>
      <c r="FS11" s="344"/>
      <c r="FT11" s="344"/>
      <c r="FU11" s="344"/>
      <c r="FV11" s="344"/>
      <c r="FW11" s="344"/>
      <c r="FX11" s="344"/>
      <c r="FY11" s="344"/>
      <c r="FZ11" s="344"/>
      <c r="GA11" s="344"/>
      <c r="GB11" s="344"/>
      <c r="GC11" s="344"/>
      <c r="GD11" s="344"/>
      <c r="GE11" s="344"/>
      <c r="GF11" s="344"/>
      <c r="GG11" s="344"/>
      <c r="GH11" s="344"/>
      <c r="GI11" s="344"/>
      <c r="GJ11" s="344"/>
      <c r="GK11" s="344"/>
      <c r="GL11" s="344"/>
      <c r="GM11" s="344"/>
      <c r="GN11" s="344"/>
      <c r="GO11" s="344"/>
      <c r="GP11" s="344"/>
      <c r="GQ11" s="344"/>
      <c r="GR11" s="344"/>
      <c r="GS11" s="344"/>
      <c r="GT11" s="344"/>
      <c r="GU11" s="344"/>
      <c r="GV11" s="344"/>
      <c r="GW11" s="344"/>
      <c r="GX11" s="344"/>
      <c r="GY11" s="344"/>
      <c r="GZ11" s="344"/>
      <c r="HA11" s="344"/>
      <c r="HB11" s="344"/>
      <c r="HC11" s="344"/>
      <c r="HD11" s="344"/>
      <c r="HE11" s="344"/>
      <c r="HF11" s="344"/>
      <c r="HG11" s="344"/>
      <c r="HH11" s="344"/>
      <c r="HI11" s="344"/>
      <c r="HJ11" s="344"/>
      <c r="HK11" s="344"/>
      <c r="HL11" s="344"/>
      <c r="HM11" s="344"/>
      <c r="HN11" s="344"/>
      <c r="HO11" s="344"/>
      <c r="HP11" s="344"/>
      <c r="HQ11" s="344"/>
      <c r="HR11" s="344"/>
      <c r="HS11" s="344"/>
      <c r="HT11" s="344"/>
      <c r="HU11" s="344"/>
      <c r="HV11" s="344"/>
      <c r="HW11" s="344"/>
      <c r="HX11" s="344"/>
      <c r="HY11" s="344"/>
      <c r="HZ11" s="344"/>
      <c r="IA11" s="344"/>
      <c r="IB11" s="344"/>
      <c r="IC11" s="344"/>
      <c r="ID11" s="344"/>
      <c r="IE11" s="344"/>
      <c r="IF11" s="344"/>
      <c r="IG11" s="344"/>
      <c r="IH11" s="344"/>
      <c r="II11" s="344"/>
      <c r="IJ11" s="344"/>
      <c r="IK11" s="344"/>
      <c r="IL11" s="344"/>
      <c r="IM11" s="344"/>
      <c r="IN11" s="344"/>
      <c r="IO11" s="344"/>
      <c r="IP11" s="344"/>
      <c r="IQ11" s="344"/>
      <c r="IR11" s="344"/>
      <c r="IS11" s="344"/>
      <c r="IT11" s="344"/>
      <c r="IU11" s="344"/>
      <c r="IV11" s="344"/>
    </row>
    <row r="12" spans="1:256" ht="12.75">
      <c r="A12" s="344"/>
      <c r="B12" s="344"/>
      <c r="C12" s="152" t="s">
        <v>8</v>
      </c>
      <c r="D12" s="153">
        <v>85</v>
      </c>
      <c r="E12" s="153">
        <v>62</v>
      </c>
      <c r="F12" s="153">
        <v>72</v>
      </c>
      <c r="G12" s="153">
        <v>53</v>
      </c>
      <c r="H12" s="153">
        <v>81</v>
      </c>
      <c r="I12" s="153">
        <v>107</v>
      </c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  <c r="FL12" s="344"/>
      <c r="FM12" s="344"/>
      <c r="FN12" s="344"/>
      <c r="FO12" s="344"/>
      <c r="FP12" s="344"/>
      <c r="FQ12" s="344"/>
      <c r="FR12" s="344"/>
      <c r="FS12" s="344"/>
      <c r="FT12" s="344"/>
      <c r="FU12" s="344"/>
      <c r="FV12" s="344"/>
      <c r="FW12" s="344"/>
      <c r="FX12" s="344"/>
      <c r="FY12" s="344"/>
      <c r="FZ12" s="344"/>
      <c r="GA12" s="344"/>
      <c r="GB12" s="344"/>
      <c r="GC12" s="344"/>
      <c r="GD12" s="344"/>
      <c r="GE12" s="344"/>
      <c r="GF12" s="344"/>
      <c r="GG12" s="344"/>
      <c r="GH12" s="344"/>
      <c r="GI12" s="344"/>
      <c r="GJ12" s="344"/>
      <c r="GK12" s="344"/>
      <c r="GL12" s="344"/>
      <c r="GM12" s="344"/>
      <c r="GN12" s="344"/>
      <c r="GO12" s="344"/>
      <c r="GP12" s="344"/>
      <c r="GQ12" s="344"/>
      <c r="GR12" s="344"/>
      <c r="GS12" s="344"/>
      <c r="GT12" s="344"/>
      <c r="GU12" s="344"/>
      <c r="GV12" s="344"/>
      <c r="GW12" s="344"/>
      <c r="GX12" s="344"/>
      <c r="GY12" s="344"/>
      <c r="GZ12" s="344"/>
      <c r="HA12" s="344"/>
      <c r="HB12" s="344"/>
      <c r="HC12" s="344"/>
      <c r="HD12" s="344"/>
      <c r="HE12" s="344"/>
      <c r="HF12" s="344"/>
      <c r="HG12" s="344"/>
      <c r="HH12" s="344"/>
      <c r="HI12" s="344"/>
      <c r="HJ12" s="344"/>
      <c r="HK12" s="344"/>
      <c r="HL12" s="344"/>
      <c r="HM12" s="344"/>
      <c r="HN12" s="344"/>
      <c r="HO12" s="344"/>
      <c r="HP12" s="344"/>
      <c r="HQ12" s="344"/>
      <c r="HR12" s="344"/>
      <c r="HS12" s="344"/>
      <c r="HT12" s="344"/>
      <c r="HU12" s="344"/>
      <c r="HV12" s="344"/>
      <c r="HW12" s="344"/>
      <c r="HX12" s="344"/>
      <c r="HY12" s="344"/>
      <c r="HZ12" s="344"/>
      <c r="IA12" s="344"/>
      <c r="IB12" s="344"/>
      <c r="IC12" s="344"/>
      <c r="ID12" s="344"/>
      <c r="IE12" s="344"/>
      <c r="IF12" s="344"/>
      <c r="IG12" s="344"/>
      <c r="IH12" s="344"/>
      <c r="II12" s="344"/>
      <c r="IJ12" s="344"/>
      <c r="IK12" s="344"/>
      <c r="IL12" s="344"/>
      <c r="IM12" s="344"/>
      <c r="IN12" s="344"/>
      <c r="IO12" s="344"/>
      <c r="IP12" s="344"/>
      <c r="IQ12" s="344"/>
      <c r="IR12" s="344"/>
      <c r="IS12" s="344"/>
      <c r="IT12" s="344"/>
      <c r="IU12" s="344"/>
      <c r="IV12" s="344"/>
    </row>
    <row r="13" spans="1:256" ht="12.75">
      <c r="A13" s="344"/>
      <c r="B13" s="344"/>
      <c r="C13" s="152" t="s">
        <v>9</v>
      </c>
      <c r="D13" s="153">
        <v>10</v>
      </c>
      <c r="E13" s="153">
        <v>6</v>
      </c>
      <c r="F13" s="153">
        <v>14</v>
      </c>
      <c r="G13" s="153">
        <v>9</v>
      </c>
      <c r="H13" s="153">
        <v>8</v>
      </c>
      <c r="I13" s="153">
        <v>19</v>
      </c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4"/>
      <c r="GF13" s="344"/>
      <c r="GG13" s="344"/>
      <c r="GH13" s="344"/>
      <c r="GI13" s="344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4"/>
      <c r="GU13" s="344"/>
      <c r="GV13" s="344"/>
      <c r="GW13" s="344"/>
      <c r="GX13" s="344"/>
      <c r="GY13" s="344"/>
      <c r="GZ13" s="344"/>
      <c r="HA13" s="344"/>
      <c r="HB13" s="344"/>
      <c r="HC13" s="344"/>
      <c r="HD13" s="344"/>
      <c r="HE13" s="344"/>
      <c r="HF13" s="344"/>
      <c r="HG13" s="344"/>
      <c r="HH13" s="344"/>
      <c r="HI13" s="344"/>
      <c r="HJ13" s="344"/>
      <c r="HK13" s="344"/>
      <c r="HL13" s="344"/>
      <c r="HM13" s="344"/>
      <c r="HN13" s="344"/>
      <c r="HO13" s="344"/>
      <c r="HP13" s="344"/>
      <c r="HQ13" s="344"/>
      <c r="HR13" s="344"/>
      <c r="HS13" s="344"/>
      <c r="HT13" s="344"/>
      <c r="HU13" s="344"/>
      <c r="HV13" s="344"/>
      <c r="HW13" s="344"/>
      <c r="HX13" s="344"/>
      <c r="HY13" s="344"/>
      <c r="HZ13" s="344"/>
      <c r="IA13" s="344"/>
      <c r="IB13" s="344"/>
      <c r="IC13" s="344"/>
      <c r="ID13" s="344"/>
      <c r="IE13" s="344"/>
      <c r="IF13" s="344"/>
      <c r="IG13" s="344"/>
      <c r="IH13" s="344"/>
      <c r="II13" s="344"/>
      <c r="IJ13" s="344"/>
      <c r="IK13" s="344"/>
      <c r="IL13" s="344"/>
      <c r="IM13" s="344"/>
      <c r="IN13" s="344"/>
      <c r="IO13" s="344"/>
      <c r="IP13" s="344"/>
      <c r="IQ13" s="344"/>
      <c r="IR13" s="344"/>
      <c r="IS13" s="344"/>
      <c r="IT13" s="344"/>
      <c r="IU13" s="344"/>
      <c r="IV13" s="344"/>
    </row>
    <row r="14" spans="1:256" ht="12.75">
      <c r="A14" s="344"/>
      <c r="B14" s="344"/>
      <c r="C14" s="152" t="s">
        <v>10</v>
      </c>
      <c r="D14" s="153">
        <v>2730</v>
      </c>
      <c r="E14" s="153">
        <v>2367</v>
      </c>
      <c r="F14" s="153">
        <v>2745</v>
      </c>
      <c r="G14" s="153">
        <v>4440</v>
      </c>
      <c r="H14" s="153">
        <v>4261</v>
      </c>
      <c r="I14" s="153">
        <v>7766</v>
      </c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  <c r="FL14" s="344"/>
      <c r="FM14" s="344"/>
      <c r="FN14" s="344"/>
      <c r="FO14" s="344"/>
      <c r="FP14" s="344"/>
      <c r="FQ14" s="344"/>
      <c r="FR14" s="344"/>
      <c r="FS14" s="344"/>
      <c r="FT14" s="344"/>
      <c r="FU14" s="344"/>
      <c r="FV14" s="344"/>
      <c r="FW14" s="344"/>
      <c r="FX14" s="344"/>
      <c r="FY14" s="344"/>
      <c r="FZ14" s="344"/>
      <c r="GA14" s="344"/>
      <c r="GB14" s="344"/>
      <c r="GC14" s="344"/>
      <c r="GD14" s="344"/>
      <c r="GE14" s="344"/>
      <c r="GF14" s="344"/>
      <c r="GG14" s="344"/>
      <c r="GH14" s="344"/>
      <c r="GI14" s="344"/>
      <c r="GJ14" s="344"/>
      <c r="GK14" s="344"/>
      <c r="GL14" s="344"/>
      <c r="GM14" s="344"/>
      <c r="GN14" s="344"/>
      <c r="GO14" s="344"/>
      <c r="GP14" s="344"/>
      <c r="GQ14" s="344"/>
      <c r="GR14" s="344"/>
      <c r="GS14" s="344"/>
      <c r="GT14" s="344"/>
      <c r="GU14" s="344"/>
      <c r="GV14" s="344"/>
      <c r="GW14" s="344"/>
      <c r="GX14" s="344"/>
      <c r="GY14" s="344"/>
      <c r="GZ14" s="344"/>
      <c r="HA14" s="344"/>
      <c r="HB14" s="344"/>
      <c r="HC14" s="344"/>
      <c r="HD14" s="344"/>
      <c r="HE14" s="344"/>
      <c r="HF14" s="344"/>
      <c r="HG14" s="344"/>
      <c r="HH14" s="344"/>
      <c r="HI14" s="344"/>
      <c r="HJ14" s="344"/>
      <c r="HK14" s="344"/>
      <c r="HL14" s="344"/>
      <c r="HM14" s="344"/>
      <c r="HN14" s="344"/>
      <c r="HO14" s="344"/>
      <c r="HP14" s="344"/>
      <c r="HQ14" s="344"/>
      <c r="HR14" s="344"/>
      <c r="HS14" s="344"/>
      <c r="HT14" s="344"/>
      <c r="HU14" s="344"/>
      <c r="HV14" s="344"/>
      <c r="HW14" s="344"/>
      <c r="HX14" s="344"/>
      <c r="HY14" s="344"/>
      <c r="HZ14" s="344"/>
      <c r="IA14" s="344"/>
      <c r="IB14" s="344"/>
      <c r="IC14" s="344"/>
      <c r="ID14" s="344"/>
      <c r="IE14" s="344"/>
      <c r="IF14" s="344"/>
      <c r="IG14" s="344"/>
      <c r="IH14" s="344"/>
      <c r="II14" s="344"/>
      <c r="IJ14" s="344"/>
      <c r="IK14" s="344"/>
      <c r="IL14" s="344"/>
      <c r="IM14" s="344"/>
      <c r="IN14" s="344"/>
      <c r="IO14" s="344"/>
      <c r="IP14" s="344"/>
      <c r="IQ14" s="344"/>
      <c r="IR14" s="344"/>
      <c r="IS14" s="344"/>
      <c r="IT14" s="344"/>
      <c r="IU14" s="344"/>
      <c r="IV14" s="344"/>
    </row>
    <row r="15" spans="1:256" ht="12.75">
      <c r="A15" s="344"/>
      <c r="B15" s="344"/>
      <c r="C15" s="152" t="s">
        <v>11</v>
      </c>
      <c r="D15" s="153">
        <v>429</v>
      </c>
      <c r="E15" s="153">
        <v>433</v>
      </c>
      <c r="F15" s="153">
        <v>405</v>
      </c>
      <c r="G15" s="153">
        <v>556</v>
      </c>
      <c r="H15" s="153">
        <v>738</v>
      </c>
      <c r="I15" s="153">
        <v>1084</v>
      </c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4"/>
      <c r="DV15" s="344"/>
      <c r="DW15" s="344"/>
      <c r="DX15" s="344"/>
      <c r="DY15" s="344"/>
      <c r="DZ15" s="344"/>
      <c r="EA15" s="344"/>
      <c r="EB15" s="344"/>
      <c r="EC15" s="344"/>
      <c r="ED15" s="344"/>
      <c r="EE15" s="344"/>
      <c r="EF15" s="344"/>
      <c r="EG15" s="344"/>
      <c r="EH15" s="344"/>
      <c r="EI15" s="344"/>
      <c r="EJ15" s="344"/>
      <c r="EK15" s="344"/>
      <c r="EL15" s="344"/>
      <c r="EM15" s="344"/>
      <c r="EN15" s="344"/>
      <c r="EO15" s="344"/>
      <c r="EP15" s="344"/>
      <c r="EQ15" s="344"/>
      <c r="ER15" s="344"/>
      <c r="ES15" s="344"/>
      <c r="ET15" s="344"/>
      <c r="EU15" s="344"/>
      <c r="EV15" s="344"/>
      <c r="EW15" s="344"/>
      <c r="EX15" s="344"/>
      <c r="EY15" s="344"/>
      <c r="EZ15" s="344"/>
      <c r="FA15" s="344"/>
      <c r="FB15" s="344"/>
      <c r="FC15" s="344"/>
      <c r="FD15" s="344"/>
      <c r="FE15" s="344"/>
      <c r="FF15" s="344"/>
      <c r="FG15" s="344"/>
      <c r="FH15" s="344"/>
      <c r="FI15" s="344"/>
      <c r="FJ15" s="344"/>
      <c r="FK15" s="344"/>
      <c r="FL15" s="344"/>
      <c r="FM15" s="344"/>
      <c r="FN15" s="344"/>
      <c r="FO15" s="344"/>
      <c r="FP15" s="344"/>
      <c r="FQ15" s="344"/>
      <c r="FR15" s="344"/>
      <c r="FS15" s="344"/>
      <c r="FT15" s="344"/>
      <c r="FU15" s="344"/>
      <c r="FV15" s="344"/>
      <c r="FW15" s="344"/>
      <c r="FX15" s="344"/>
      <c r="FY15" s="344"/>
      <c r="FZ15" s="344"/>
      <c r="GA15" s="344"/>
      <c r="GB15" s="344"/>
      <c r="GC15" s="344"/>
      <c r="GD15" s="344"/>
      <c r="GE15" s="344"/>
      <c r="GF15" s="344"/>
      <c r="GG15" s="344"/>
      <c r="GH15" s="344"/>
      <c r="GI15" s="344"/>
      <c r="GJ15" s="344"/>
      <c r="GK15" s="344"/>
      <c r="GL15" s="344"/>
      <c r="GM15" s="344"/>
      <c r="GN15" s="344"/>
      <c r="GO15" s="344"/>
      <c r="GP15" s="344"/>
      <c r="GQ15" s="344"/>
      <c r="GR15" s="344"/>
      <c r="GS15" s="344"/>
      <c r="GT15" s="344"/>
      <c r="GU15" s="344"/>
      <c r="GV15" s="344"/>
      <c r="GW15" s="344"/>
      <c r="GX15" s="344"/>
      <c r="GY15" s="344"/>
      <c r="GZ15" s="344"/>
      <c r="HA15" s="344"/>
      <c r="HB15" s="344"/>
      <c r="HC15" s="344"/>
      <c r="HD15" s="344"/>
      <c r="HE15" s="344"/>
      <c r="HF15" s="344"/>
      <c r="HG15" s="344"/>
      <c r="HH15" s="344"/>
      <c r="HI15" s="344"/>
      <c r="HJ15" s="344"/>
      <c r="HK15" s="344"/>
      <c r="HL15" s="344"/>
      <c r="HM15" s="344"/>
      <c r="HN15" s="344"/>
      <c r="HO15" s="344"/>
      <c r="HP15" s="344"/>
      <c r="HQ15" s="344"/>
      <c r="HR15" s="344"/>
      <c r="HS15" s="344"/>
      <c r="HT15" s="344"/>
      <c r="HU15" s="344"/>
      <c r="HV15" s="344"/>
      <c r="HW15" s="344"/>
      <c r="HX15" s="344"/>
      <c r="HY15" s="344"/>
      <c r="HZ15" s="344"/>
      <c r="IA15" s="344"/>
      <c r="IB15" s="344"/>
      <c r="IC15" s="344"/>
      <c r="ID15" s="344"/>
      <c r="IE15" s="344"/>
      <c r="IF15" s="344"/>
      <c r="IG15" s="344"/>
      <c r="IH15" s="344"/>
      <c r="II15" s="344"/>
      <c r="IJ15" s="344"/>
      <c r="IK15" s="344"/>
      <c r="IL15" s="344"/>
      <c r="IM15" s="344"/>
      <c r="IN15" s="344"/>
      <c r="IO15" s="344"/>
      <c r="IP15" s="344"/>
      <c r="IQ15" s="344"/>
      <c r="IR15" s="344"/>
      <c r="IS15" s="344"/>
      <c r="IT15" s="344"/>
      <c r="IU15" s="344"/>
      <c r="IV15" s="344"/>
    </row>
    <row r="16" spans="1:256" ht="12.75">
      <c r="A16" s="344"/>
      <c r="B16" s="344"/>
      <c r="C16" s="152" t="s">
        <v>12</v>
      </c>
      <c r="D16" s="153">
        <v>90</v>
      </c>
      <c r="E16" s="153">
        <v>112</v>
      </c>
      <c r="F16" s="153">
        <v>99</v>
      </c>
      <c r="G16" s="153">
        <v>126</v>
      </c>
      <c r="H16" s="153">
        <v>155</v>
      </c>
      <c r="I16" s="153">
        <v>199</v>
      </c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344"/>
      <c r="EE16" s="344"/>
      <c r="EF16" s="344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4"/>
      <c r="EW16" s="344"/>
      <c r="EX16" s="344"/>
      <c r="EY16" s="344"/>
      <c r="EZ16" s="344"/>
      <c r="FA16" s="344"/>
      <c r="FB16" s="344"/>
      <c r="FC16" s="344"/>
      <c r="FD16" s="344"/>
      <c r="FE16" s="344"/>
      <c r="FF16" s="344"/>
      <c r="FG16" s="344"/>
      <c r="FH16" s="344"/>
      <c r="FI16" s="344"/>
      <c r="FJ16" s="344"/>
      <c r="FK16" s="344"/>
      <c r="FL16" s="344"/>
      <c r="FM16" s="344"/>
      <c r="FN16" s="344"/>
      <c r="FO16" s="344"/>
      <c r="FP16" s="344"/>
      <c r="FQ16" s="344"/>
      <c r="FR16" s="344"/>
      <c r="FS16" s="344"/>
      <c r="FT16" s="344"/>
      <c r="FU16" s="344"/>
      <c r="FV16" s="344"/>
      <c r="FW16" s="344"/>
      <c r="FX16" s="344"/>
      <c r="FY16" s="344"/>
      <c r="FZ16" s="344"/>
      <c r="GA16" s="344"/>
      <c r="GB16" s="344"/>
      <c r="GC16" s="344"/>
      <c r="GD16" s="344"/>
      <c r="GE16" s="344"/>
      <c r="GF16" s="344"/>
      <c r="GG16" s="344"/>
      <c r="GH16" s="344"/>
      <c r="GI16" s="344"/>
      <c r="GJ16" s="344"/>
      <c r="GK16" s="344"/>
      <c r="GL16" s="344"/>
      <c r="GM16" s="344"/>
      <c r="GN16" s="344"/>
      <c r="GO16" s="344"/>
      <c r="GP16" s="344"/>
      <c r="GQ16" s="344"/>
      <c r="GR16" s="344"/>
      <c r="GS16" s="344"/>
      <c r="GT16" s="344"/>
      <c r="GU16" s="344"/>
      <c r="GV16" s="344"/>
      <c r="GW16" s="344"/>
      <c r="GX16" s="344"/>
      <c r="GY16" s="344"/>
      <c r="GZ16" s="344"/>
      <c r="HA16" s="344"/>
      <c r="HB16" s="344"/>
      <c r="HC16" s="344"/>
      <c r="HD16" s="344"/>
      <c r="HE16" s="344"/>
      <c r="HF16" s="344"/>
      <c r="HG16" s="344"/>
      <c r="HH16" s="344"/>
      <c r="HI16" s="344"/>
      <c r="HJ16" s="344"/>
      <c r="HK16" s="344"/>
      <c r="HL16" s="344"/>
      <c r="HM16" s="344"/>
      <c r="HN16" s="344"/>
      <c r="HO16" s="344"/>
      <c r="HP16" s="344"/>
      <c r="HQ16" s="344"/>
      <c r="HR16" s="344"/>
      <c r="HS16" s="344"/>
      <c r="HT16" s="344"/>
      <c r="HU16" s="344"/>
      <c r="HV16" s="344"/>
      <c r="HW16" s="344"/>
      <c r="HX16" s="344"/>
      <c r="HY16" s="344"/>
      <c r="HZ16" s="344"/>
      <c r="IA16" s="344"/>
      <c r="IB16" s="344"/>
      <c r="IC16" s="344"/>
      <c r="ID16" s="344"/>
      <c r="IE16" s="344"/>
      <c r="IF16" s="344"/>
      <c r="IG16" s="344"/>
      <c r="IH16" s="344"/>
      <c r="II16" s="344"/>
      <c r="IJ16" s="344"/>
      <c r="IK16" s="344"/>
      <c r="IL16" s="344"/>
      <c r="IM16" s="344"/>
      <c r="IN16" s="344"/>
      <c r="IO16" s="344"/>
      <c r="IP16" s="344"/>
      <c r="IQ16" s="344"/>
      <c r="IR16" s="344"/>
      <c r="IS16" s="344"/>
      <c r="IT16" s="344"/>
      <c r="IU16" s="344"/>
      <c r="IV16" s="344"/>
    </row>
    <row r="17" spans="1:256" ht="12.75">
      <c r="A17" s="344"/>
      <c r="B17" s="344"/>
      <c r="C17" s="152" t="s">
        <v>13</v>
      </c>
      <c r="D17" s="153">
        <v>260</v>
      </c>
      <c r="E17" s="153">
        <v>242</v>
      </c>
      <c r="F17" s="153">
        <v>214</v>
      </c>
      <c r="G17" s="153">
        <v>305</v>
      </c>
      <c r="H17" s="153">
        <v>271</v>
      </c>
      <c r="I17" s="153">
        <v>444</v>
      </c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4"/>
      <c r="FK17" s="344"/>
      <c r="FL17" s="344"/>
      <c r="FM17" s="344"/>
      <c r="FN17" s="344"/>
      <c r="FO17" s="344"/>
      <c r="FP17" s="344"/>
      <c r="FQ17" s="344"/>
      <c r="FR17" s="344"/>
      <c r="FS17" s="344"/>
      <c r="FT17" s="344"/>
      <c r="FU17" s="344"/>
      <c r="FV17" s="344"/>
      <c r="FW17" s="344"/>
      <c r="FX17" s="344"/>
      <c r="FY17" s="344"/>
      <c r="FZ17" s="344"/>
      <c r="GA17" s="344"/>
      <c r="GB17" s="344"/>
      <c r="GC17" s="344"/>
      <c r="GD17" s="344"/>
      <c r="GE17" s="344"/>
      <c r="GF17" s="344"/>
      <c r="GG17" s="344"/>
      <c r="GH17" s="344"/>
      <c r="GI17" s="344"/>
      <c r="GJ17" s="344"/>
      <c r="GK17" s="344"/>
      <c r="GL17" s="344"/>
      <c r="GM17" s="344"/>
      <c r="GN17" s="344"/>
      <c r="GO17" s="344"/>
      <c r="GP17" s="344"/>
      <c r="GQ17" s="344"/>
      <c r="GR17" s="344"/>
      <c r="GS17" s="344"/>
      <c r="GT17" s="344"/>
      <c r="GU17" s="344"/>
      <c r="GV17" s="344"/>
      <c r="GW17" s="344"/>
      <c r="GX17" s="344"/>
      <c r="GY17" s="344"/>
      <c r="GZ17" s="344"/>
      <c r="HA17" s="344"/>
      <c r="HB17" s="344"/>
      <c r="HC17" s="344"/>
      <c r="HD17" s="344"/>
      <c r="HE17" s="344"/>
      <c r="HF17" s="344"/>
      <c r="HG17" s="344"/>
      <c r="HH17" s="344"/>
      <c r="HI17" s="344"/>
      <c r="HJ17" s="344"/>
      <c r="HK17" s="344"/>
      <c r="HL17" s="344"/>
      <c r="HM17" s="344"/>
      <c r="HN17" s="344"/>
      <c r="HO17" s="344"/>
      <c r="HP17" s="344"/>
      <c r="HQ17" s="344"/>
      <c r="HR17" s="344"/>
      <c r="HS17" s="344"/>
      <c r="HT17" s="344"/>
      <c r="HU17" s="344"/>
      <c r="HV17" s="344"/>
      <c r="HW17" s="344"/>
      <c r="HX17" s="344"/>
      <c r="HY17" s="344"/>
      <c r="HZ17" s="344"/>
      <c r="IA17" s="344"/>
      <c r="IB17" s="344"/>
      <c r="IC17" s="344"/>
      <c r="ID17" s="344"/>
      <c r="IE17" s="344"/>
      <c r="IF17" s="344"/>
      <c r="IG17" s="344"/>
      <c r="IH17" s="344"/>
      <c r="II17" s="344"/>
      <c r="IJ17" s="344"/>
      <c r="IK17" s="344"/>
      <c r="IL17" s="344"/>
      <c r="IM17" s="344"/>
      <c r="IN17" s="344"/>
      <c r="IO17" s="344"/>
      <c r="IP17" s="344"/>
      <c r="IQ17" s="344"/>
      <c r="IR17" s="344"/>
      <c r="IS17" s="344"/>
      <c r="IT17" s="344"/>
      <c r="IU17" s="344"/>
      <c r="IV17" s="344"/>
    </row>
    <row r="18" spans="1:256" ht="12.75">
      <c r="A18" s="344"/>
      <c r="B18" s="344"/>
      <c r="C18" s="152" t="s">
        <v>14</v>
      </c>
      <c r="D18" s="153">
        <v>0</v>
      </c>
      <c r="E18" s="153">
        <v>4</v>
      </c>
      <c r="F18" s="153">
        <v>6</v>
      </c>
      <c r="G18" s="153">
        <v>4</v>
      </c>
      <c r="H18" s="153">
        <v>2</v>
      </c>
      <c r="I18" s="153">
        <v>5</v>
      </c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4"/>
      <c r="FK18" s="344"/>
      <c r="FL18" s="344"/>
      <c r="FM18" s="344"/>
      <c r="FN18" s="344"/>
      <c r="FO18" s="344"/>
      <c r="FP18" s="344"/>
      <c r="FQ18" s="344"/>
      <c r="FR18" s="344"/>
      <c r="FS18" s="344"/>
      <c r="FT18" s="344"/>
      <c r="FU18" s="344"/>
      <c r="FV18" s="344"/>
      <c r="FW18" s="344"/>
      <c r="FX18" s="344"/>
      <c r="FY18" s="344"/>
      <c r="FZ18" s="344"/>
      <c r="GA18" s="344"/>
      <c r="GB18" s="344"/>
      <c r="GC18" s="344"/>
      <c r="GD18" s="344"/>
      <c r="GE18" s="344"/>
      <c r="GF18" s="344"/>
      <c r="GG18" s="344"/>
      <c r="GH18" s="344"/>
      <c r="GI18" s="344"/>
      <c r="GJ18" s="344"/>
      <c r="GK18" s="344"/>
      <c r="GL18" s="344"/>
      <c r="GM18" s="344"/>
      <c r="GN18" s="344"/>
      <c r="GO18" s="344"/>
      <c r="GP18" s="344"/>
      <c r="GQ18" s="344"/>
      <c r="GR18" s="344"/>
      <c r="GS18" s="344"/>
      <c r="GT18" s="344"/>
      <c r="GU18" s="344"/>
      <c r="GV18" s="344"/>
      <c r="GW18" s="344"/>
      <c r="GX18" s="344"/>
      <c r="GY18" s="344"/>
      <c r="GZ18" s="344"/>
      <c r="HA18" s="344"/>
      <c r="HB18" s="344"/>
      <c r="HC18" s="344"/>
      <c r="HD18" s="344"/>
      <c r="HE18" s="344"/>
      <c r="HF18" s="344"/>
      <c r="HG18" s="344"/>
      <c r="HH18" s="344"/>
      <c r="HI18" s="344"/>
      <c r="HJ18" s="344"/>
      <c r="HK18" s="344"/>
      <c r="HL18" s="344"/>
      <c r="HM18" s="344"/>
      <c r="HN18" s="344"/>
      <c r="HO18" s="344"/>
      <c r="HP18" s="344"/>
      <c r="HQ18" s="344"/>
      <c r="HR18" s="344"/>
      <c r="HS18" s="344"/>
      <c r="HT18" s="344"/>
      <c r="HU18" s="344"/>
      <c r="HV18" s="344"/>
      <c r="HW18" s="344"/>
      <c r="HX18" s="344"/>
      <c r="HY18" s="344"/>
      <c r="HZ18" s="344"/>
      <c r="IA18" s="344"/>
      <c r="IB18" s="344"/>
      <c r="IC18" s="344"/>
      <c r="ID18" s="344"/>
      <c r="IE18" s="344"/>
      <c r="IF18" s="344"/>
      <c r="IG18" s="344"/>
      <c r="IH18" s="344"/>
      <c r="II18" s="344"/>
      <c r="IJ18" s="344"/>
      <c r="IK18" s="344"/>
      <c r="IL18" s="344"/>
      <c r="IM18" s="344"/>
      <c r="IN18" s="344"/>
      <c r="IO18" s="344"/>
      <c r="IP18" s="344"/>
      <c r="IQ18" s="344"/>
      <c r="IR18" s="344"/>
      <c r="IS18" s="344"/>
      <c r="IT18" s="344"/>
      <c r="IU18" s="344"/>
      <c r="IV18" s="344"/>
    </row>
    <row r="19" spans="1:256" ht="12.75">
      <c r="A19" s="344"/>
      <c r="B19" s="344"/>
      <c r="C19" s="152" t="s">
        <v>15</v>
      </c>
      <c r="D19" s="153">
        <v>23</v>
      </c>
      <c r="E19" s="153">
        <v>13</v>
      </c>
      <c r="F19" s="153">
        <v>26</v>
      </c>
      <c r="G19" s="153">
        <v>16</v>
      </c>
      <c r="H19" s="153">
        <v>28</v>
      </c>
      <c r="I19" s="153">
        <v>36</v>
      </c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4"/>
      <c r="FK19" s="344"/>
      <c r="FL19" s="344"/>
      <c r="FM19" s="344"/>
      <c r="FN19" s="344"/>
      <c r="FO19" s="344"/>
      <c r="FP19" s="344"/>
      <c r="FQ19" s="344"/>
      <c r="FR19" s="344"/>
      <c r="FS19" s="344"/>
      <c r="FT19" s="344"/>
      <c r="FU19" s="344"/>
      <c r="FV19" s="344"/>
      <c r="FW19" s="344"/>
      <c r="FX19" s="344"/>
      <c r="FY19" s="344"/>
      <c r="FZ19" s="344"/>
      <c r="GA19" s="344"/>
      <c r="GB19" s="344"/>
      <c r="GC19" s="344"/>
      <c r="GD19" s="344"/>
      <c r="GE19" s="344"/>
      <c r="GF19" s="344"/>
      <c r="GG19" s="344"/>
      <c r="GH19" s="344"/>
      <c r="GI19" s="344"/>
      <c r="GJ19" s="344"/>
      <c r="GK19" s="344"/>
      <c r="GL19" s="344"/>
      <c r="GM19" s="344"/>
      <c r="GN19" s="344"/>
      <c r="GO19" s="344"/>
      <c r="GP19" s="344"/>
      <c r="GQ19" s="344"/>
      <c r="GR19" s="344"/>
      <c r="GS19" s="344"/>
      <c r="GT19" s="344"/>
      <c r="GU19" s="344"/>
      <c r="GV19" s="344"/>
      <c r="GW19" s="344"/>
      <c r="GX19" s="344"/>
      <c r="GY19" s="344"/>
      <c r="GZ19" s="344"/>
      <c r="HA19" s="344"/>
      <c r="HB19" s="344"/>
      <c r="HC19" s="344"/>
      <c r="HD19" s="344"/>
      <c r="HE19" s="344"/>
      <c r="HF19" s="344"/>
      <c r="HG19" s="344"/>
      <c r="HH19" s="344"/>
      <c r="HI19" s="344"/>
      <c r="HJ19" s="344"/>
      <c r="HK19" s="344"/>
      <c r="HL19" s="344"/>
      <c r="HM19" s="344"/>
      <c r="HN19" s="344"/>
      <c r="HO19" s="344"/>
      <c r="HP19" s="344"/>
      <c r="HQ19" s="344"/>
      <c r="HR19" s="344"/>
      <c r="HS19" s="344"/>
      <c r="HT19" s="344"/>
      <c r="HU19" s="344"/>
      <c r="HV19" s="344"/>
      <c r="HW19" s="344"/>
      <c r="HX19" s="344"/>
      <c r="HY19" s="344"/>
      <c r="HZ19" s="344"/>
      <c r="IA19" s="344"/>
      <c r="IB19" s="344"/>
      <c r="IC19" s="344"/>
      <c r="ID19" s="344"/>
      <c r="IE19" s="344"/>
      <c r="IF19" s="344"/>
      <c r="IG19" s="344"/>
      <c r="IH19" s="344"/>
      <c r="II19" s="344"/>
      <c r="IJ19" s="344"/>
      <c r="IK19" s="344"/>
      <c r="IL19" s="344"/>
      <c r="IM19" s="344"/>
      <c r="IN19" s="344"/>
      <c r="IO19" s="344"/>
      <c r="IP19" s="344"/>
      <c r="IQ19" s="344"/>
      <c r="IR19" s="344"/>
      <c r="IS19" s="344"/>
      <c r="IT19" s="344"/>
      <c r="IU19" s="344"/>
      <c r="IV19" s="344"/>
    </row>
    <row r="20" spans="1:256" ht="12.75">
      <c r="A20" s="344"/>
      <c r="B20" s="344"/>
      <c r="C20" s="152" t="s">
        <v>16</v>
      </c>
      <c r="D20" s="153">
        <v>1310</v>
      </c>
      <c r="E20" s="153">
        <v>1368</v>
      </c>
      <c r="F20" s="153">
        <v>1516</v>
      </c>
      <c r="G20" s="153">
        <v>2366</v>
      </c>
      <c r="H20" s="153">
        <v>2440</v>
      </c>
      <c r="I20" s="153">
        <v>3562</v>
      </c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4"/>
      <c r="FK20" s="344"/>
      <c r="FL20" s="344"/>
      <c r="FM20" s="344"/>
      <c r="FN20" s="344"/>
      <c r="FO20" s="344"/>
      <c r="FP20" s="344"/>
      <c r="FQ20" s="344"/>
      <c r="FR20" s="344"/>
      <c r="FS20" s="344"/>
      <c r="FT20" s="344"/>
      <c r="FU20" s="344"/>
      <c r="FV20" s="344"/>
      <c r="FW20" s="344"/>
      <c r="FX20" s="344"/>
      <c r="FY20" s="344"/>
      <c r="FZ20" s="344"/>
      <c r="GA20" s="344"/>
      <c r="GB20" s="344"/>
      <c r="GC20" s="344"/>
      <c r="GD20" s="344"/>
      <c r="GE20" s="344"/>
      <c r="GF20" s="344"/>
      <c r="GG20" s="344"/>
      <c r="GH20" s="344"/>
      <c r="GI20" s="344"/>
      <c r="GJ20" s="344"/>
      <c r="GK20" s="344"/>
      <c r="GL20" s="344"/>
      <c r="GM20" s="344"/>
      <c r="GN20" s="344"/>
      <c r="GO20" s="344"/>
      <c r="GP20" s="344"/>
      <c r="GQ20" s="344"/>
      <c r="GR20" s="344"/>
      <c r="GS20" s="344"/>
      <c r="GT20" s="344"/>
      <c r="GU20" s="344"/>
      <c r="GV20" s="344"/>
      <c r="GW20" s="344"/>
      <c r="GX20" s="344"/>
      <c r="GY20" s="344"/>
      <c r="GZ20" s="344"/>
      <c r="HA20" s="344"/>
      <c r="HB20" s="344"/>
      <c r="HC20" s="344"/>
      <c r="HD20" s="344"/>
      <c r="HE20" s="344"/>
      <c r="HF20" s="344"/>
      <c r="HG20" s="344"/>
      <c r="HH20" s="344"/>
      <c r="HI20" s="344"/>
      <c r="HJ20" s="344"/>
      <c r="HK20" s="344"/>
      <c r="HL20" s="344"/>
      <c r="HM20" s="344"/>
      <c r="HN20" s="344"/>
      <c r="HO20" s="344"/>
      <c r="HP20" s="344"/>
      <c r="HQ20" s="344"/>
      <c r="HR20" s="344"/>
      <c r="HS20" s="344"/>
      <c r="HT20" s="344"/>
      <c r="HU20" s="344"/>
      <c r="HV20" s="344"/>
      <c r="HW20" s="344"/>
      <c r="HX20" s="344"/>
      <c r="HY20" s="344"/>
      <c r="HZ20" s="344"/>
      <c r="IA20" s="344"/>
      <c r="IB20" s="344"/>
      <c r="IC20" s="344"/>
      <c r="ID20" s="344"/>
      <c r="IE20" s="344"/>
      <c r="IF20" s="344"/>
      <c r="IG20" s="344"/>
      <c r="IH20" s="344"/>
      <c r="II20" s="344"/>
      <c r="IJ20" s="344"/>
      <c r="IK20" s="344"/>
      <c r="IL20" s="344"/>
      <c r="IM20" s="344"/>
      <c r="IN20" s="344"/>
      <c r="IO20" s="344"/>
      <c r="IP20" s="344"/>
      <c r="IQ20" s="344"/>
      <c r="IR20" s="344"/>
      <c r="IS20" s="344"/>
      <c r="IT20" s="344"/>
      <c r="IU20" s="344"/>
      <c r="IV20" s="344"/>
    </row>
    <row r="21" spans="1:256" ht="12.75">
      <c r="A21" s="344"/>
      <c r="B21" s="344"/>
      <c r="C21" s="152" t="s">
        <v>17</v>
      </c>
      <c r="D21" s="153">
        <v>10</v>
      </c>
      <c r="E21" s="153">
        <v>6</v>
      </c>
      <c r="F21" s="153">
        <v>8</v>
      </c>
      <c r="G21" s="153">
        <v>13</v>
      </c>
      <c r="H21" s="153">
        <v>3</v>
      </c>
      <c r="I21" s="153">
        <v>8</v>
      </c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4"/>
      <c r="FK21" s="344"/>
      <c r="FL21" s="344"/>
      <c r="FM21" s="344"/>
      <c r="FN21" s="344"/>
      <c r="FO21" s="344"/>
      <c r="FP21" s="344"/>
      <c r="FQ21" s="344"/>
      <c r="FR21" s="344"/>
      <c r="FS21" s="344"/>
      <c r="FT21" s="344"/>
      <c r="FU21" s="344"/>
      <c r="FV21" s="344"/>
      <c r="FW21" s="344"/>
      <c r="FX21" s="344"/>
      <c r="FY21" s="344"/>
      <c r="FZ21" s="344"/>
      <c r="GA21" s="344"/>
      <c r="GB21" s="344"/>
      <c r="GC21" s="344"/>
      <c r="GD21" s="344"/>
      <c r="GE21" s="344"/>
      <c r="GF21" s="344"/>
      <c r="GG21" s="344"/>
      <c r="GH21" s="344"/>
      <c r="GI21" s="344"/>
      <c r="GJ21" s="344"/>
      <c r="GK21" s="344"/>
      <c r="GL21" s="344"/>
      <c r="GM21" s="344"/>
      <c r="GN21" s="344"/>
      <c r="GO21" s="344"/>
      <c r="GP21" s="344"/>
      <c r="GQ21" s="344"/>
      <c r="GR21" s="344"/>
      <c r="GS21" s="344"/>
      <c r="GT21" s="344"/>
      <c r="GU21" s="344"/>
      <c r="GV21" s="344"/>
      <c r="GW21" s="344"/>
      <c r="GX21" s="344"/>
      <c r="GY21" s="344"/>
      <c r="GZ21" s="344"/>
      <c r="HA21" s="344"/>
      <c r="HB21" s="344"/>
      <c r="HC21" s="344"/>
      <c r="HD21" s="344"/>
      <c r="HE21" s="344"/>
      <c r="HF21" s="344"/>
      <c r="HG21" s="344"/>
      <c r="HH21" s="344"/>
      <c r="HI21" s="344"/>
      <c r="HJ21" s="344"/>
      <c r="HK21" s="344"/>
      <c r="HL21" s="344"/>
      <c r="HM21" s="344"/>
      <c r="HN21" s="344"/>
      <c r="HO21" s="344"/>
      <c r="HP21" s="344"/>
      <c r="HQ21" s="344"/>
      <c r="HR21" s="344"/>
      <c r="HS21" s="344"/>
      <c r="HT21" s="344"/>
      <c r="HU21" s="344"/>
      <c r="HV21" s="344"/>
      <c r="HW21" s="344"/>
      <c r="HX21" s="344"/>
      <c r="HY21" s="344"/>
      <c r="HZ21" s="344"/>
      <c r="IA21" s="344"/>
      <c r="IB21" s="344"/>
      <c r="IC21" s="344"/>
      <c r="ID21" s="344"/>
      <c r="IE21" s="344"/>
      <c r="IF21" s="344"/>
      <c r="IG21" s="344"/>
      <c r="IH21" s="344"/>
      <c r="II21" s="344"/>
      <c r="IJ21" s="344"/>
      <c r="IK21" s="344"/>
      <c r="IL21" s="344"/>
      <c r="IM21" s="344"/>
      <c r="IN21" s="344"/>
      <c r="IO21" s="344"/>
      <c r="IP21" s="344"/>
      <c r="IQ21" s="344"/>
      <c r="IR21" s="344"/>
      <c r="IS21" s="344"/>
      <c r="IT21" s="344"/>
      <c r="IU21" s="344"/>
      <c r="IV21" s="344"/>
    </row>
    <row r="22" spans="1:256" ht="12.75">
      <c r="A22" s="344"/>
      <c r="B22" s="344"/>
      <c r="C22" s="152" t="s">
        <v>18</v>
      </c>
      <c r="D22" s="153">
        <v>453</v>
      </c>
      <c r="E22" s="153">
        <v>397</v>
      </c>
      <c r="F22" s="153">
        <v>321</v>
      </c>
      <c r="G22" s="153">
        <v>271</v>
      </c>
      <c r="H22" s="153">
        <v>497</v>
      </c>
      <c r="I22" s="153">
        <v>721</v>
      </c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  <c r="FJ22" s="344"/>
      <c r="FK22" s="344"/>
      <c r="FL22" s="344"/>
      <c r="FM22" s="344"/>
      <c r="FN22" s="344"/>
      <c r="FO22" s="344"/>
      <c r="FP22" s="344"/>
      <c r="FQ22" s="344"/>
      <c r="FR22" s="344"/>
      <c r="FS22" s="344"/>
      <c r="FT22" s="344"/>
      <c r="FU22" s="344"/>
      <c r="FV22" s="344"/>
      <c r="FW22" s="344"/>
      <c r="FX22" s="344"/>
      <c r="FY22" s="344"/>
      <c r="FZ22" s="344"/>
      <c r="GA22" s="344"/>
      <c r="GB22" s="344"/>
      <c r="GC22" s="344"/>
      <c r="GD22" s="344"/>
      <c r="GE22" s="344"/>
      <c r="GF22" s="344"/>
      <c r="GG22" s="344"/>
      <c r="GH22" s="344"/>
      <c r="GI22" s="344"/>
      <c r="GJ22" s="344"/>
      <c r="GK22" s="344"/>
      <c r="GL22" s="344"/>
      <c r="GM22" s="344"/>
      <c r="GN22" s="344"/>
      <c r="GO22" s="344"/>
      <c r="GP22" s="344"/>
      <c r="GQ22" s="344"/>
      <c r="GR22" s="344"/>
      <c r="GS22" s="344"/>
      <c r="GT22" s="344"/>
      <c r="GU22" s="344"/>
      <c r="GV22" s="344"/>
      <c r="GW22" s="344"/>
      <c r="GX22" s="344"/>
      <c r="GY22" s="344"/>
      <c r="GZ22" s="344"/>
      <c r="HA22" s="344"/>
      <c r="HB22" s="344"/>
      <c r="HC22" s="344"/>
      <c r="HD22" s="344"/>
      <c r="HE22" s="344"/>
      <c r="HF22" s="344"/>
      <c r="HG22" s="344"/>
      <c r="HH22" s="344"/>
      <c r="HI22" s="344"/>
      <c r="HJ22" s="344"/>
      <c r="HK22" s="344"/>
      <c r="HL22" s="344"/>
      <c r="HM22" s="344"/>
      <c r="HN22" s="344"/>
      <c r="HO22" s="344"/>
      <c r="HP22" s="344"/>
      <c r="HQ22" s="344"/>
      <c r="HR22" s="344"/>
      <c r="HS22" s="344"/>
      <c r="HT22" s="344"/>
      <c r="HU22" s="344"/>
      <c r="HV22" s="344"/>
      <c r="HW22" s="344"/>
      <c r="HX22" s="344"/>
      <c r="HY22" s="344"/>
      <c r="HZ22" s="344"/>
      <c r="IA22" s="344"/>
      <c r="IB22" s="344"/>
      <c r="IC22" s="344"/>
      <c r="ID22" s="344"/>
      <c r="IE22" s="344"/>
      <c r="IF22" s="344"/>
      <c r="IG22" s="344"/>
      <c r="IH22" s="344"/>
      <c r="II22" s="344"/>
      <c r="IJ22" s="344"/>
      <c r="IK22" s="344"/>
      <c r="IL22" s="344"/>
      <c r="IM22" s="344"/>
      <c r="IN22" s="344"/>
      <c r="IO22" s="344"/>
      <c r="IP22" s="344"/>
      <c r="IQ22" s="344"/>
      <c r="IR22" s="344"/>
      <c r="IS22" s="344"/>
      <c r="IT22" s="344"/>
      <c r="IU22" s="344"/>
      <c r="IV22" s="344"/>
    </row>
    <row r="23" spans="1:256" ht="12.75">
      <c r="A23" s="344"/>
      <c r="B23" s="344"/>
      <c r="C23" s="152" t="s">
        <v>19</v>
      </c>
      <c r="D23" s="153">
        <v>31</v>
      </c>
      <c r="E23" s="153">
        <v>29</v>
      </c>
      <c r="F23" s="153">
        <v>24</v>
      </c>
      <c r="G23" s="153">
        <v>35</v>
      </c>
      <c r="H23" s="153">
        <v>26</v>
      </c>
      <c r="I23" s="153">
        <v>67</v>
      </c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4"/>
      <c r="EA23" s="344"/>
      <c r="EB23" s="344"/>
      <c r="EC23" s="344"/>
      <c r="ED23" s="344"/>
      <c r="EE23" s="344"/>
      <c r="EF23" s="344"/>
      <c r="EG23" s="344"/>
      <c r="EH23" s="344"/>
      <c r="EI23" s="344"/>
      <c r="EJ23" s="344"/>
      <c r="EK23" s="344"/>
      <c r="EL23" s="344"/>
      <c r="EM23" s="344"/>
      <c r="EN23" s="344"/>
      <c r="EO23" s="344"/>
      <c r="EP23" s="344"/>
      <c r="EQ23" s="344"/>
      <c r="ER23" s="344"/>
      <c r="ES23" s="344"/>
      <c r="ET23" s="344"/>
      <c r="EU23" s="344"/>
      <c r="EV23" s="344"/>
      <c r="EW23" s="344"/>
      <c r="EX23" s="344"/>
      <c r="EY23" s="344"/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  <c r="FJ23" s="344"/>
      <c r="FK23" s="344"/>
      <c r="FL23" s="344"/>
      <c r="FM23" s="344"/>
      <c r="FN23" s="344"/>
      <c r="FO23" s="344"/>
      <c r="FP23" s="344"/>
      <c r="FQ23" s="344"/>
      <c r="FR23" s="344"/>
      <c r="FS23" s="344"/>
      <c r="FT23" s="344"/>
      <c r="FU23" s="344"/>
      <c r="FV23" s="344"/>
      <c r="FW23" s="344"/>
      <c r="FX23" s="344"/>
      <c r="FY23" s="344"/>
      <c r="FZ23" s="344"/>
      <c r="GA23" s="344"/>
      <c r="GB23" s="344"/>
      <c r="GC23" s="344"/>
      <c r="GD23" s="344"/>
      <c r="GE23" s="344"/>
      <c r="GF23" s="344"/>
      <c r="GG23" s="344"/>
      <c r="GH23" s="344"/>
      <c r="GI23" s="344"/>
      <c r="GJ23" s="344"/>
      <c r="GK23" s="344"/>
      <c r="GL23" s="344"/>
      <c r="GM23" s="344"/>
      <c r="GN23" s="344"/>
      <c r="GO23" s="344"/>
      <c r="GP23" s="344"/>
      <c r="GQ23" s="344"/>
      <c r="GR23" s="344"/>
      <c r="GS23" s="344"/>
      <c r="GT23" s="344"/>
      <c r="GU23" s="344"/>
      <c r="GV23" s="344"/>
      <c r="GW23" s="344"/>
      <c r="GX23" s="344"/>
      <c r="GY23" s="344"/>
      <c r="GZ23" s="344"/>
      <c r="HA23" s="344"/>
      <c r="HB23" s="344"/>
      <c r="HC23" s="344"/>
      <c r="HD23" s="344"/>
      <c r="HE23" s="344"/>
      <c r="HF23" s="344"/>
      <c r="HG23" s="344"/>
      <c r="HH23" s="344"/>
      <c r="HI23" s="344"/>
      <c r="HJ23" s="344"/>
      <c r="HK23" s="344"/>
      <c r="HL23" s="344"/>
      <c r="HM23" s="344"/>
      <c r="HN23" s="344"/>
      <c r="HO23" s="344"/>
      <c r="HP23" s="344"/>
      <c r="HQ23" s="344"/>
      <c r="HR23" s="344"/>
      <c r="HS23" s="344"/>
      <c r="HT23" s="344"/>
      <c r="HU23" s="344"/>
      <c r="HV23" s="344"/>
      <c r="HW23" s="344"/>
      <c r="HX23" s="344"/>
      <c r="HY23" s="344"/>
      <c r="HZ23" s="344"/>
      <c r="IA23" s="344"/>
      <c r="IB23" s="344"/>
      <c r="IC23" s="344"/>
      <c r="ID23" s="344"/>
      <c r="IE23" s="344"/>
      <c r="IF23" s="344"/>
      <c r="IG23" s="344"/>
      <c r="IH23" s="344"/>
      <c r="II23" s="344"/>
      <c r="IJ23" s="344"/>
      <c r="IK23" s="344"/>
      <c r="IL23" s="344"/>
      <c r="IM23" s="344"/>
      <c r="IN23" s="344"/>
      <c r="IO23" s="344"/>
      <c r="IP23" s="344"/>
      <c r="IQ23" s="344"/>
      <c r="IR23" s="344"/>
      <c r="IS23" s="344"/>
      <c r="IT23" s="344"/>
      <c r="IU23" s="344"/>
      <c r="IV23" s="344"/>
    </row>
    <row r="24" spans="1:256" ht="12.75">
      <c r="A24" s="344"/>
      <c r="B24" s="344"/>
      <c r="C24" s="152" t="s">
        <v>20</v>
      </c>
      <c r="D24" s="153">
        <v>1</v>
      </c>
      <c r="E24" s="153">
        <v>2</v>
      </c>
      <c r="F24" s="153">
        <v>5</v>
      </c>
      <c r="G24" s="153">
        <v>5</v>
      </c>
      <c r="H24" s="153">
        <v>16</v>
      </c>
      <c r="I24" s="153">
        <v>0</v>
      </c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344"/>
      <c r="EE24" s="344"/>
      <c r="EF24" s="344"/>
      <c r="EG24" s="344"/>
      <c r="EH24" s="344"/>
      <c r="EI24" s="344"/>
      <c r="EJ24" s="344"/>
      <c r="EK24" s="344"/>
      <c r="EL24" s="344"/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4"/>
      <c r="FK24" s="344"/>
      <c r="FL24" s="344"/>
      <c r="FM24" s="344"/>
      <c r="FN24" s="344"/>
      <c r="FO24" s="344"/>
      <c r="FP24" s="344"/>
      <c r="FQ24" s="344"/>
      <c r="FR24" s="344"/>
      <c r="FS24" s="344"/>
      <c r="FT24" s="344"/>
      <c r="FU24" s="344"/>
      <c r="FV24" s="344"/>
      <c r="FW24" s="344"/>
      <c r="FX24" s="344"/>
      <c r="FY24" s="344"/>
      <c r="FZ24" s="344"/>
      <c r="GA24" s="344"/>
      <c r="GB24" s="344"/>
      <c r="GC24" s="344"/>
      <c r="GD24" s="344"/>
      <c r="GE24" s="344"/>
      <c r="GF24" s="344"/>
      <c r="GG24" s="344"/>
      <c r="GH24" s="344"/>
      <c r="GI24" s="344"/>
      <c r="GJ24" s="344"/>
      <c r="GK24" s="344"/>
      <c r="GL24" s="344"/>
      <c r="GM24" s="344"/>
      <c r="GN24" s="344"/>
      <c r="GO24" s="344"/>
      <c r="GP24" s="344"/>
      <c r="GQ24" s="344"/>
      <c r="GR24" s="344"/>
      <c r="GS24" s="344"/>
      <c r="GT24" s="344"/>
      <c r="GU24" s="344"/>
      <c r="GV24" s="344"/>
      <c r="GW24" s="344"/>
      <c r="GX24" s="344"/>
      <c r="GY24" s="344"/>
      <c r="GZ24" s="344"/>
      <c r="HA24" s="344"/>
      <c r="HB24" s="344"/>
      <c r="HC24" s="344"/>
      <c r="HD24" s="344"/>
      <c r="HE24" s="344"/>
      <c r="HF24" s="344"/>
      <c r="HG24" s="344"/>
      <c r="HH24" s="344"/>
      <c r="HI24" s="344"/>
      <c r="HJ24" s="344"/>
      <c r="HK24" s="344"/>
      <c r="HL24" s="344"/>
      <c r="HM24" s="344"/>
      <c r="HN24" s="344"/>
      <c r="HO24" s="344"/>
      <c r="HP24" s="344"/>
      <c r="HQ24" s="344"/>
      <c r="HR24" s="344"/>
      <c r="HS24" s="344"/>
      <c r="HT24" s="344"/>
      <c r="HU24" s="344"/>
      <c r="HV24" s="344"/>
      <c r="HW24" s="344"/>
      <c r="HX24" s="344"/>
      <c r="HY24" s="344"/>
      <c r="HZ24" s="344"/>
      <c r="IA24" s="344"/>
      <c r="IB24" s="344"/>
      <c r="IC24" s="344"/>
      <c r="ID24" s="344"/>
      <c r="IE24" s="344"/>
      <c r="IF24" s="344"/>
      <c r="IG24" s="344"/>
      <c r="IH24" s="344"/>
      <c r="II24" s="344"/>
      <c r="IJ24" s="344"/>
      <c r="IK24" s="344"/>
      <c r="IL24" s="344"/>
      <c r="IM24" s="344"/>
      <c r="IN24" s="344"/>
      <c r="IO24" s="344"/>
      <c r="IP24" s="344"/>
      <c r="IQ24" s="344"/>
      <c r="IR24" s="344"/>
      <c r="IS24" s="344"/>
      <c r="IT24" s="344"/>
      <c r="IU24" s="344"/>
      <c r="IV24" s="344"/>
    </row>
    <row r="25" spans="1:256" ht="13.5" thickBot="1">
      <c r="A25" s="344"/>
      <c r="B25" s="344"/>
      <c r="C25" s="347" t="s">
        <v>0</v>
      </c>
      <c r="D25" s="348">
        <v>7988</v>
      </c>
      <c r="E25" s="348">
        <v>6793</v>
      </c>
      <c r="F25" s="348">
        <v>7582</v>
      </c>
      <c r="G25" s="348">
        <v>11105</v>
      </c>
      <c r="H25" s="348">
        <v>12456</v>
      </c>
      <c r="I25" s="348">
        <v>20088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4"/>
      <c r="ED25" s="344"/>
      <c r="EE25" s="344"/>
      <c r="EF25" s="344"/>
      <c r="EG25" s="344"/>
      <c r="EH25" s="344"/>
      <c r="EI25" s="344"/>
      <c r="EJ25" s="344"/>
      <c r="EK25" s="344"/>
      <c r="EL25" s="344"/>
      <c r="EM25" s="344"/>
      <c r="EN25" s="344"/>
      <c r="EO25" s="344"/>
      <c r="EP25" s="344"/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  <c r="FJ25" s="344"/>
      <c r="FK25" s="344"/>
      <c r="FL25" s="344"/>
      <c r="FM25" s="344"/>
      <c r="FN25" s="344"/>
      <c r="FO25" s="344"/>
      <c r="FP25" s="344"/>
      <c r="FQ25" s="344"/>
      <c r="FR25" s="344"/>
      <c r="FS25" s="344"/>
      <c r="FT25" s="344"/>
      <c r="FU25" s="344"/>
      <c r="FV25" s="344"/>
      <c r="FW25" s="344"/>
      <c r="FX25" s="344"/>
      <c r="FY25" s="344"/>
      <c r="FZ25" s="344"/>
      <c r="GA25" s="344"/>
      <c r="GB25" s="344"/>
      <c r="GC25" s="344"/>
      <c r="GD25" s="344"/>
      <c r="GE25" s="344"/>
      <c r="GF25" s="344"/>
      <c r="GG25" s="344"/>
      <c r="GH25" s="344"/>
      <c r="GI25" s="344"/>
      <c r="GJ25" s="344"/>
      <c r="GK25" s="344"/>
      <c r="GL25" s="344"/>
      <c r="GM25" s="344"/>
      <c r="GN25" s="344"/>
      <c r="GO25" s="344"/>
      <c r="GP25" s="344"/>
      <c r="GQ25" s="344"/>
      <c r="GR25" s="344"/>
      <c r="GS25" s="344"/>
      <c r="GT25" s="344"/>
      <c r="GU25" s="344"/>
      <c r="GV25" s="344"/>
      <c r="GW25" s="344"/>
      <c r="GX25" s="344"/>
      <c r="GY25" s="344"/>
      <c r="GZ25" s="344"/>
      <c r="HA25" s="344"/>
      <c r="HB25" s="344"/>
      <c r="HC25" s="344"/>
      <c r="HD25" s="344"/>
      <c r="HE25" s="344"/>
      <c r="HF25" s="344"/>
      <c r="HG25" s="344"/>
      <c r="HH25" s="344"/>
      <c r="HI25" s="344"/>
      <c r="HJ25" s="344"/>
      <c r="HK25" s="344"/>
      <c r="HL25" s="344"/>
      <c r="HM25" s="344"/>
      <c r="HN25" s="344"/>
      <c r="HO25" s="344"/>
      <c r="HP25" s="344"/>
      <c r="HQ25" s="344"/>
      <c r="HR25" s="344"/>
      <c r="HS25" s="344"/>
      <c r="HT25" s="344"/>
      <c r="HU25" s="344"/>
      <c r="HV25" s="344"/>
      <c r="HW25" s="344"/>
      <c r="HX25" s="344"/>
      <c r="HY25" s="344"/>
      <c r="HZ25" s="344"/>
      <c r="IA25" s="344"/>
      <c r="IB25" s="344"/>
      <c r="IC25" s="344"/>
      <c r="ID25" s="344"/>
      <c r="IE25" s="344"/>
      <c r="IF25" s="344"/>
      <c r="IG25" s="344"/>
      <c r="IH25" s="344"/>
      <c r="II25" s="344"/>
      <c r="IJ25" s="344"/>
      <c r="IK25" s="344"/>
      <c r="IL25" s="344"/>
      <c r="IM25" s="344"/>
      <c r="IN25" s="344"/>
      <c r="IO25" s="344"/>
      <c r="IP25" s="344"/>
      <c r="IQ25" s="344"/>
      <c r="IR25" s="344"/>
      <c r="IS25" s="344"/>
      <c r="IT25" s="344"/>
      <c r="IU25" s="344"/>
      <c r="IV25" s="344"/>
    </row>
    <row r="26" spans="1:256" ht="12.75">
      <c r="A26" s="344"/>
      <c r="B26" s="344"/>
      <c r="C26" s="162" t="s">
        <v>116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4"/>
      <c r="ED26" s="344"/>
      <c r="EE26" s="344"/>
      <c r="EF26" s="344"/>
      <c r="EG26" s="344"/>
      <c r="EH26" s="344"/>
      <c r="EI26" s="344"/>
      <c r="EJ26" s="344"/>
      <c r="EK26" s="344"/>
      <c r="EL26" s="344"/>
      <c r="EM26" s="344"/>
      <c r="EN26" s="344"/>
      <c r="EO26" s="344"/>
      <c r="EP26" s="344"/>
      <c r="EQ26" s="344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  <c r="FJ26" s="344"/>
      <c r="FK26" s="344"/>
      <c r="FL26" s="344"/>
      <c r="FM26" s="344"/>
      <c r="FN26" s="344"/>
      <c r="FO26" s="344"/>
      <c r="FP26" s="344"/>
      <c r="FQ26" s="344"/>
      <c r="FR26" s="344"/>
      <c r="FS26" s="344"/>
      <c r="FT26" s="344"/>
      <c r="FU26" s="344"/>
      <c r="FV26" s="344"/>
      <c r="FW26" s="344"/>
      <c r="FX26" s="344"/>
      <c r="FY26" s="344"/>
      <c r="FZ26" s="344"/>
      <c r="GA26" s="344"/>
      <c r="GB26" s="344"/>
      <c r="GC26" s="344"/>
      <c r="GD26" s="344"/>
      <c r="GE26" s="344"/>
      <c r="GF26" s="344"/>
      <c r="GG26" s="344"/>
      <c r="GH26" s="344"/>
      <c r="GI26" s="344"/>
      <c r="GJ26" s="344"/>
      <c r="GK26" s="344"/>
      <c r="GL26" s="344"/>
      <c r="GM26" s="344"/>
      <c r="GN26" s="344"/>
      <c r="GO26" s="344"/>
      <c r="GP26" s="344"/>
      <c r="GQ26" s="344"/>
      <c r="GR26" s="344"/>
      <c r="GS26" s="344"/>
      <c r="GT26" s="344"/>
      <c r="GU26" s="344"/>
      <c r="GV26" s="344"/>
      <c r="GW26" s="344"/>
      <c r="GX26" s="344"/>
      <c r="GY26" s="344"/>
      <c r="GZ26" s="344"/>
      <c r="HA26" s="344"/>
      <c r="HB26" s="344"/>
      <c r="HC26" s="344"/>
      <c r="HD26" s="344"/>
      <c r="HE26" s="344"/>
      <c r="HF26" s="344"/>
      <c r="HG26" s="344"/>
      <c r="HH26" s="344"/>
      <c r="HI26" s="344"/>
      <c r="HJ26" s="344"/>
      <c r="HK26" s="344"/>
      <c r="HL26" s="344"/>
      <c r="HM26" s="344"/>
      <c r="HN26" s="344"/>
      <c r="HO26" s="344"/>
      <c r="HP26" s="344"/>
      <c r="HQ26" s="344"/>
      <c r="HR26" s="344"/>
      <c r="HS26" s="344"/>
      <c r="HT26" s="344"/>
      <c r="HU26" s="344"/>
      <c r="HV26" s="344"/>
      <c r="HW26" s="344"/>
      <c r="HX26" s="344"/>
      <c r="HY26" s="344"/>
      <c r="HZ26" s="344"/>
      <c r="IA26" s="344"/>
      <c r="IB26" s="344"/>
      <c r="IC26" s="344"/>
      <c r="ID26" s="344"/>
      <c r="IE26" s="344"/>
      <c r="IF26" s="344"/>
      <c r="IG26" s="344"/>
      <c r="IH26" s="344"/>
      <c r="II26" s="344"/>
      <c r="IJ26" s="344"/>
      <c r="IK26" s="344"/>
      <c r="IL26" s="344"/>
      <c r="IM26" s="344"/>
      <c r="IN26" s="344"/>
      <c r="IO26" s="344"/>
      <c r="IP26" s="344"/>
      <c r="IQ26" s="344"/>
      <c r="IR26" s="344"/>
      <c r="IS26" s="344"/>
      <c r="IT26" s="344"/>
      <c r="IU26" s="344"/>
      <c r="IV26" s="344"/>
    </row>
    <row r="27" ht="12.75">
      <c r="C27" s="162" t="s">
        <v>36</v>
      </c>
    </row>
  </sheetData>
  <sheetProtection/>
  <mergeCells count="2">
    <mergeCell ref="C3:C4"/>
    <mergeCell ref="D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5.57421875" style="0" customWidth="1"/>
    <col min="2" max="2" width="11.00390625" style="0" bestFit="1" customWidth="1"/>
    <col min="3" max="4" width="9.7109375" style="0" bestFit="1" customWidth="1"/>
    <col min="5" max="6" width="9.140625" style="0" customWidth="1"/>
  </cols>
  <sheetData>
    <row r="1" spans="1:2" ht="12.75">
      <c r="A1" s="2" t="s">
        <v>56</v>
      </c>
      <c r="B1" s="1"/>
    </row>
    <row r="3" spans="1:2" ht="12.75">
      <c r="A3" s="20"/>
      <c r="B3" s="20"/>
    </row>
    <row r="4" spans="1:2" ht="13.5" thickBot="1">
      <c r="A4" s="1"/>
      <c r="B4" s="1"/>
    </row>
    <row r="5" spans="1:6" ht="12.75" customHeight="1">
      <c r="A5" s="418" t="s">
        <v>42</v>
      </c>
      <c r="B5" s="413" t="s">
        <v>38</v>
      </c>
      <c r="C5" s="413" t="s">
        <v>39</v>
      </c>
      <c r="D5" s="414" t="s">
        <v>40</v>
      </c>
      <c r="E5" s="416" t="s">
        <v>82</v>
      </c>
      <c r="F5" s="404" t="s">
        <v>0</v>
      </c>
    </row>
    <row r="6" spans="1:6" ht="13.5" thickBot="1">
      <c r="A6" s="419"/>
      <c r="B6" s="385"/>
      <c r="C6" s="385"/>
      <c r="D6" s="415"/>
      <c r="E6" s="417"/>
      <c r="F6" s="395"/>
    </row>
    <row r="7" spans="1:6" ht="20.25" customHeight="1">
      <c r="A7" s="45" t="s">
        <v>43</v>
      </c>
      <c r="B7" s="4">
        <v>98764</v>
      </c>
      <c r="C7" s="4">
        <v>47068</v>
      </c>
      <c r="D7" s="4">
        <v>15611</v>
      </c>
      <c r="E7" s="4">
        <v>286972</v>
      </c>
      <c r="F7" s="60">
        <v>448415</v>
      </c>
    </row>
    <row r="8" spans="1:6" ht="20.25" customHeight="1">
      <c r="A8" s="45" t="s">
        <v>44</v>
      </c>
      <c r="B8" s="4">
        <v>255</v>
      </c>
      <c r="C8" s="4">
        <v>132</v>
      </c>
      <c r="D8" s="4">
        <v>60</v>
      </c>
      <c r="E8" s="4">
        <v>918</v>
      </c>
      <c r="F8" s="60">
        <v>1365</v>
      </c>
    </row>
    <row r="9" spans="1:6" ht="20.25" customHeight="1">
      <c r="A9" s="45" t="s">
        <v>45</v>
      </c>
      <c r="B9" s="4">
        <v>24428</v>
      </c>
      <c r="C9" s="4">
        <v>12302</v>
      </c>
      <c r="D9" s="4">
        <v>4200</v>
      </c>
      <c r="E9" s="4">
        <v>71007</v>
      </c>
      <c r="F9" s="60">
        <v>111937</v>
      </c>
    </row>
    <row r="10" spans="1:6" ht="20.25" customHeight="1">
      <c r="A10" s="45" t="s">
        <v>46</v>
      </c>
      <c r="B10" s="4">
        <v>12910</v>
      </c>
      <c r="C10" s="4">
        <v>5586</v>
      </c>
      <c r="D10" s="4">
        <v>2277</v>
      </c>
      <c r="E10" s="4">
        <v>46175</v>
      </c>
      <c r="F10" s="60">
        <v>66948</v>
      </c>
    </row>
    <row r="11" spans="1:6" ht="20.25" customHeight="1" thickBot="1">
      <c r="A11" s="45" t="s">
        <v>20</v>
      </c>
      <c r="B11" s="4">
        <v>189</v>
      </c>
      <c r="C11" s="4">
        <v>71</v>
      </c>
      <c r="D11" s="4">
        <v>65</v>
      </c>
      <c r="E11" s="4">
        <v>522</v>
      </c>
      <c r="F11" s="60">
        <v>847</v>
      </c>
    </row>
    <row r="12" spans="1:6" ht="20.25" customHeight="1" thickBot="1">
      <c r="A12" s="7" t="s">
        <v>0</v>
      </c>
      <c r="B12" s="8">
        <f>SUM(B7:B11)</f>
        <v>136546</v>
      </c>
      <c r="C12" s="8">
        <f>SUM(C7:C11)</f>
        <v>65159</v>
      </c>
      <c r="D12" s="8">
        <f>SUM(D7:D11)</f>
        <v>22213</v>
      </c>
      <c r="E12" s="8">
        <f>SUM(E7:E11)</f>
        <v>405594</v>
      </c>
      <c r="F12" s="8">
        <f>SUM(F7:F11)</f>
        <v>629512</v>
      </c>
    </row>
    <row r="13" ht="12.75">
      <c r="A13" s="21" t="s">
        <v>37</v>
      </c>
    </row>
    <row r="15" ht="13.5" thickBot="1"/>
    <row r="16" spans="1:6" ht="12.75" customHeight="1">
      <c r="A16" s="418" t="s">
        <v>42</v>
      </c>
      <c r="B16" s="413" t="s">
        <v>38</v>
      </c>
      <c r="C16" s="413" t="s">
        <v>39</v>
      </c>
      <c r="D16" s="414" t="s">
        <v>40</v>
      </c>
      <c r="E16" s="416" t="s">
        <v>82</v>
      </c>
      <c r="F16" s="404" t="s">
        <v>0</v>
      </c>
    </row>
    <row r="17" spans="1:6" ht="13.5" thickBot="1">
      <c r="A17" s="419"/>
      <c r="B17" s="385"/>
      <c r="C17" s="385"/>
      <c r="D17" s="415"/>
      <c r="E17" s="417"/>
      <c r="F17" s="395"/>
    </row>
    <row r="18" spans="1:6" ht="23.25" customHeight="1">
      <c r="A18" s="45" t="s">
        <v>43</v>
      </c>
      <c r="B18" s="31">
        <f>B7/B$12*100</f>
        <v>72.33020374086388</v>
      </c>
      <c r="C18" s="31">
        <f>C7/C$12*100</f>
        <v>72.23560828128117</v>
      </c>
      <c r="D18" s="31">
        <f>D7/D$12*100</f>
        <v>70.27866564624318</v>
      </c>
      <c r="E18" s="31">
        <f>E7/E$12*100</f>
        <v>70.75351213282248</v>
      </c>
      <c r="F18" s="31">
        <f>F7/F$12*100</f>
        <v>71.23216078486192</v>
      </c>
    </row>
    <row r="19" spans="1:6" ht="23.25" customHeight="1">
      <c r="A19" s="45" t="s">
        <v>44</v>
      </c>
      <c r="B19" s="31">
        <f aca="true" t="shared" si="0" ref="B19:F22">B8/B$12*100</f>
        <v>0.18675025266210654</v>
      </c>
      <c r="C19" s="31">
        <f t="shared" si="0"/>
        <v>0.20258137786031094</v>
      </c>
      <c r="D19" s="31">
        <f t="shared" si="0"/>
        <v>0.27011209652005586</v>
      </c>
      <c r="E19" s="31">
        <f t="shared" si="0"/>
        <v>0.2263347090933298</v>
      </c>
      <c r="F19" s="31">
        <f t="shared" si="0"/>
        <v>0.21683462745745913</v>
      </c>
    </row>
    <row r="20" spans="1:6" ht="23.25" customHeight="1">
      <c r="A20" s="45" t="s">
        <v>45</v>
      </c>
      <c r="B20" s="31">
        <f t="shared" si="0"/>
        <v>17.8899418510978</v>
      </c>
      <c r="C20" s="31">
        <f t="shared" si="0"/>
        <v>18.879970533617765</v>
      </c>
      <c r="D20" s="31">
        <f t="shared" si="0"/>
        <v>18.907846756403906</v>
      </c>
      <c r="E20" s="31">
        <f t="shared" si="0"/>
        <v>17.506915782777853</v>
      </c>
      <c r="F20" s="31">
        <f t="shared" si="0"/>
        <v>17.781551423960146</v>
      </c>
    </row>
    <row r="21" spans="1:6" ht="23.25" customHeight="1">
      <c r="A21" s="45" t="s">
        <v>46</v>
      </c>
      <c r="B21" s="31">
        <f t="shared" si="0"/>
        <v>9.45468926222665</v>
      </c>
      <c r="C21" s="31">
        <f t="shared" si="0"/>
        <v>8.57287558127043</v>
      </c>
      <c r="D21" s="31">
        <f t="shared" si="0"/>
        <v>10.250754062936117</v>
      </c>
      <c r="E21" s="31">
        <f t="shared" si="0"/>
        <v>11.384537246606213</v>
      </c>
      <c r="F21" s="31">
        <f t="shared" si="0"/>
        <v>10.634904497451995</v>
      </c>
    </row>
    <row r="22" spans="1:6" ht="23.25" customHeight="1" thickBot="1">
      <c r="A22" s="45" t="s">
        <v>20</v>
      </c>
      <c r="B22" s="31">
        <f t="shared" si="0"/>
        <v>0.13841489314956132</v>
      </c>
      <c r="C22" s="31">
        <f t="shared" si="0"/>
        <v>0.10896422597031875</v>
      </c>
      <c r="D22" s="31">
        <f t="shared" si="0"/>
        <v>0.2926214378967272</v>
      </c>
      <c r="E22" s="31">
        <f t="shared" si="0"/>
        <v>0.1287001287001287</v>
      </c>
      <c r="F22" s="31">
        <f t="shared" si="0"/>
        <v>0.13454866626847461</v>
      </c>
    </row>
    <row r="23" spans="1:6" ht="23.25" customHeight="1" thickBot="1">
      <c r="A23" s="7" t="s">
        <v>0</v>
      </c>
      <c r="B23" s="40">
        <f>SUM(B18:B22)</f>
        <v>100</v>
      </c>
      <c r="C23" s="40">
        <f>SUM(C18:C22)</f>
        <v>100.00000000000001</v>
      </c>
      <c r="D23" s="40">
        <f>SUM(D18:D22)</f>
        <v>99.99999999999999</v>
      </c>
      <c r="E23" s="40">
        <f>SUM(E18:E22)</f>
        <v>100.00000000000001</v>
      </c>
      <c r="F23" s="40">
        <f>SUM(F18:F22)</f>
        <v>100</v>
      </c>
    </row>
  </sheetData>
  <sheetProtection/>
  <mergeCells count="12">
    <mergeCell ref="A5:A6"/>
    <mergeCell ref="B5:B6"/>
    <mergeCell ref="C5:C6"/>
    <mergeCell ref="D5:D6"/>
    <mergeCell ref="E5:E6"/>
    <mergeCell ref="F5:F6"/>
    <mergeCell ref="F16:F17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30.421875" style="0" bestFit="1" customWidth="1"/>
    <col min="2" max="2" width="10.8515625" style="0" customWidth="1"/>
    <col min="3" max="3" width="12.57421875" style="0" customWidth="1"/>
    <col min="4" max="4" width="10.28125" style="0" bestFit="1" customWidth="1"/>
    <col min="5" max="5" width="12.57421875" style="0" customWidth="1"/>
    <col min="6" max="6" width="11.28125" style="0" bestFit="1" customWidth="1"/>
    <col min="7" max="7" width="12.57421875" style="0" customWidth="1"/>
  </cols>
  <sheetData>
    <row r="2" ht="18.75">
      <c r="A2" s="313" t="s">
        <v>57</v>
      </c>
    </row>
    <row r="3" ht="12.75">
      <c r="A3" s="30" t="s">
        <v>51</v>
      </c>
    </row>
    <row r="5" ht="13.5" thickBot="1"/>
    <row r="6" spans="1:7" ht="12.75">
      <c r="A6" s="411" t="s">
        <v>21</v>
      </c>
      <c r="B6" s="423" t="s">
        <v>48</v>
      </c>
      <c r="C6" s="424"/>
      <c r="D6" s="423" t="s">
        <v>49</v>
      </c>
      <c r="E6" s="424"/>
      <c r="F6" s="423" t="s">
        <v>50</v>
      </c>
      <c r="G6" s="424"/>
    </row>
    <row r="7" spans="1:7" ht="12.75">
      <c r="A7" s="412"/>
      <c r="B7" s="425"/>
      <c r="C7" s="426"/>
      <c r="D7" s="425"/>
      <c r="E7" s="426"/>
      <c r="F7" s="425"/>
      <c r="G7" s="426"/>
    </row>
    <row r="8" spans="1:7" ht="13.5" thickBot="1">
      <c r="A8" s="422"/>
      <c r="B8" s="54" t="s">
        <v>32</v>
      </c>
      <c r="C8" s="54" t="s">
        <v>33</v>
      </c>
      <c r="D8" s="54" t="s">
        <v>32</v>
      </c>
      <c r="E8" s="54" t="s">
        <v>33</v>
      </c>
      <c r="F8" s="54" t="s">
        <v>32</v>
      </c>
      <c r="G8" s="55" t="s">
        <v>33</v>
      </c>
    </row>
    <row r="9" spans="1:7" ht="21.75" customHeight="1">
      <c r="A9" s="48" t="s">
        <v>1</v>
      </c>
      <c r="B9" s="49">
        <v>84.21534238218698</v>
      </c>
      <c r="C9" s="49">
        <v>15.784657617813025</v>
      </c>
      <c r="D9" s="49">
        <v>67.6799732754301</v>
      </c>
      <c r="E9" s="49">
        <v>32.3200267245699</v>
      </c>
      <c r="F9" s="49">
        <v>51.71779566907274</v>
      </c>
      <c r="G9" s="50">
        <v>48.282204330927264</v>
      </c>
    </row>
    <row r="10" spans="1:7" ht="21.75" customHeight="1">
      <c r="A10" s="46" t="s">
        <v>3</v>
      </c>
      <c r="B10" s="49">
        <v>100</v>
      </c>
      <c r="C10" s="49">
        <v>0</v>
      </c>
      <c r="D10" s="49">
        <v>81.81818181818183</v>
      </c>
      <c r="E10" s="49">
        <v>18.181818181818183</v>
      </c>
      <c r="F10" s="49">
        <v>79.48717948717949</v>
      </c>
      <c r="G10" s="50">
        <v>20.51282051282051</v>
      </c>
    </row>
    <row r="11" spans="1:7" ht="21.75" customHeight="1">
      <c r="A11" s="46" t="s">
        <v>2</v>
      </c>
      <c r="B11" s="49">
        <v>94.30604982206405</v>
      </c>
      <c r="C11" s="49">
        <v>5.6939501779359425</v>
      </c>
      <c r="D11" s="49">
        <v>86.1280487804878</v>
      </c>
      <c r="E11" s="49">
        <v>13.871951219512196</v>
      </c>
      <c r="F11" s="49">
        <v>78.56402280974598</v>
      </c>
      <c r="G11" s="50">
        <v>21.435977190254018</v>
      </c>
    </row>
    <row r="12" spans="1:7" ht="21.75" customHeight="1">
      <c r="A12" s="47" t="s">
        <v>47</v>
      </c>
      <c r="B12" s="49">
        <v>40.803382663847785</v>
      </c>
      <c r="C12" s="49">
        <v>59.19661733615222</v>
      </c>
      <c r="D12" s="49">
        <v>32.376166547020816</v>
      </c>
      <c r="E12" s="49">
        <v>67.62383345297917</v>
      </c>
      <c r="F12" s="49">
        <v>21.526494895478855</v>
      </c>
      <c r="G12" s="50">
        <v>78.47350510452115</v>
      </c>
    </row>
    <row r="13" spans="1:7" ht="21.75" customHeight="1">
      <c r="A13" s="46" t="s">
        <v>15</v>
      </c>
      <c r="B13" s="49">
        <v>84.47368421052632</v>
      </c>
      <c r="C13" s="49">
        <v>15.526315789473685</v>
      </c>
      <c r="D13" s="49">
        <v>74.62121212121212</v>
      </c>
      <c r="E13" s="49">
        <v>25.37878787878788</v>
      </c>
      <c r="F13" s="49">
        <v>74.46808510638297</v>
      </c>
      <c r="G13" s="50">
        <v>25.53191489361702</v>
      </c>
    </row>
    <row r="14" spans="1:7" ht="21.75" customHeight="1">
      <c r="A14" s="46" t="s">
        <v>17</v>
      </c>
      <c r="B14" s="49">
        <v>57.49999999999999</v>
      </c>
      <c r="C14" s="49">
        <v>42.5</v>
      </c>
      <c r="D14" s="49">
        <v>49.18918918918919</v>
      </c>
      <c r="E14" s="49">
        <v>50.810810810810814</v>
      </c>
      <c r="F14" s="49">
        <v>44.3064182194617</v>
      </c>
      <c r="G14" s="50">
        <v>55.6935817805383</v>
      </c>
    </row>
    <row r="15" spans="1:7" ht="21.75" customHeight="1" thickBot="1">
      <c r="A15" s="51" t="s">
        <v>19</v>
      </c>
      <c r="B15" s="52">
        <v>47.11711711711712</v>
      </c>
      <c r="C15" s="52">
        <v>52.88288288288289</v>
      </c>
      <c r="D15" s="52">
        <v>43.3852140077821</v>
      </c>
      <c r="E15" s="52">
        <v>56.6147859922179</v>
      </c>
      <c r="F15" s="52">
        <v>44.55128205128205</v>
      </c>
      <c r="G15" s="53">
        <v>55.44871794871795</v>
      </c>
    </row>
  </sheetData>
  <sheetProtection/>
  <mergeCells count="4">
    <mergeCell ref="A6:A8"/>
    <mergeCell ref="B6:C7"/>
    <mergeCell ref="D6:E7"/>
    <mergeCell ref="F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V22" sqref="V22"/>
    </sheetView>
  </sheetViews>
  <sheetFormatPr defaultColWidth="9.140625" defaultRowHeight="12.75"/>
  <cols>
    <col min="1" max="1" width="14.421875" style="0" customWidth="1"/>
    <col min="2" max="2" width="6.140625" style="0" customWidth="1"/>
    <col min="3" max="3" width="6.7109375" style="0" customWidth="1"/>
    <col min="4" max="4" width="7.140625" style="0" customWidth="1"/>
    <col min="5" max="5" width="6.7109375" style="0" customWidth="1"/>
    <col min="6" max="6" width="7.140625" style="0" customWidth="1"/>
    <col min="7" max="7" width="6.7109375" style="0" customWidth="1"/>
    <col min="8" max="8" width="7.140625" style="0" customWidth="1"/>
    <col min="9" max="9" width="6.7109375" style="0" customWidth="1"/>
    <col min="10" max="10" width="6.140625" style="0" customWidth="1"/>
    <col min="11" max="11" width="6.8515625" style="0" customWidth="1"/>
    <col min="12" max="12" width="6.00390625" style="0" customWidth="1"/>
    <col min="13" max="13" width="5.7109375" style="0" customWidth="1"/>
    <col min="14" max="14" width="7.140625" style="0" customWidth="1"/>
    <col min="15" max="15" width="4.7109375" style="0" customWidth="1"/>
  </cols>
  <sheetData>
    <row r="1" spans="1:14" s="1" customFormat="1" ht="29.25" customHeigh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="124" customFormat="1" ht="40.5" customHeight="1"/>
    <row r="3" spans="1:14" s="124" customFormat="1" ht="18" customHeight="1">
      <c r="A3" s="446" t="s">
        <v>21</v>
      </c>
      <c r="B3" s="443" t="s">
        <v>90</v>
      </c>
      <c r="C3" s="443"/>
      <c r="D3" s="443" t="s">
        <v>91</v>
      </c>
      <c r="E3" s="443"/>
      <c r="F3" s="443" t="s">
        <v>92</v>
      </c>
      <c r="G3" s="443"/>
      <c r="H3" s="443" t="s">
        <v>93</v>
      </c>
      <c r="I3" s="443"/>
      <c r="J3" s="443" t="s">
        <v>94</v>
      </c>
      <c r="K3" s="443"/>
      <c r="L3" s="443" t="s">
        <v>95</v>
      </c>
      <c r="M3" s="443"/>
      <c r="N3" s="444" t="s">
        <v>34</v>
      </c>
    </row>
    <row r="4" spans="1:14" s="124" customFormat="1" ht="16.5" customHeight="1">
      <c r="A4" s="447"/>
      <c r="B4" s="125" t="s">
        <v>34</v>
      </c>
      <c r="C4" s="125" t="s">
        <v>77</v>
      </c>
      <c r="D4" s="125" t="s">
        <v>34</v>
      </c>
      <c r="E4" s="125" t="s">
        <v>77</v>
      </c>
      <c r="F4" s="125" t="s">
        <v>34</v>
      </c>
      <c r="G4" s="125" t="s">
        <v>77</v>
      </c>
      <c r="H4" s="125" t="s">
        <v>34</v>
      </c>
      <c r="I4" s="125" t="s">
        <v>77</v>
      </c>
      <c r="J4" s="125" t="s">
        <v>34</v>
      </c>
      <c r="K4" s="125" t="s">
        <v>77</v>
      </c>
      <c r="L4" s="125" t="s">
        <v>34</v>
      </c>
      <c r="M4" s="125" t="s">
        <v>77</v>
      </c>
      <c r="N4" s="445"/>
    </row>
    <row r="5" spans="1:14" s="124" customFormat="1" ht="19.5" customHeight="1">
      <c r="A5" s="126" t="s">
        <v>1</v>
      </c>
      <c r="B5" s="127">
        <v>16966</v>
      </c>
      <c r="C5" s="128">
        <v>0.16161327503595957</v>
      </c>
      <c r="D5" s="127">
        <v>35604</v>
      </c>
      <c r="E5" s="128">
        <v>0.33915354499471323</v>
      </c>
      <c r="F5" s="127">
        <v>28328</v>
      </c>
      <c r="G5" s="128">
        <v>0.26984444507949207</v>
      </c>
      <c r="H5" s="127">
        <v>21451</v>
      </c>
      <c r="I5" s="128">
        <v>0.20433610531630136</v>
      </c>
      <c r="J5" s="127">
        <v>2505</v>
      </c>
      <c r="K5" s="128">
        <v>0.023861915240190896</v>
      </c>
      <c r="L5" s="127">
        <v>125</v>
      </c>
      <c r="M5" s="128">
        <v>0.001190714333342859</v>
      </c>
      <c r="N5" s="127">
        <v>104979</v>
      </c>
    </row>
    <row r="6" spans="1:14" s="124" customFormat="1" ht="19.5" customHeight="1">
      <c r="A6" s="126" t="s">
        <v>2</v>
      </c>
      <c r="B6" s="127">
        <v>311</v>
      </c>
      <c r="C6" s="128">
        <v>0.064859228362878</v>
      </c>
      <c r="D6" s="127">
        <v>812</v>
      </c>
      <c r="E6" s="128">
        <v>0.16934306569343066</v>
      </c>
      <c r="F6" s="127">
        <v>1405</v>
      </c>
      <c r="G6" s="128">
        <v>0.2930135557872784</v>
      </c>
      <c r="H6" s="127">
        <v>2151</v>
      </c>
      <c r="I6" s="128">
        <v>0.44859228362877995</v>
      </c>
      <c r="J6" s="127">
        <v>108</v>
      </c>
      <c r="K6" s="128">
        <v>0.022523461939520335</v>
      </c>
      <c r="L6" s="127">
        <v>8</v>
      </c>
      <c r="M6" s="128">
        <v>0.0016684045881126173</v>
      </c>
      <c r="N6" s="127">
        <v>4795</v>
      </c>
    </row>
    <row r="7" spans="1:14" s="124" customFormat="1" ht="19.5" customHeight="1">
      <c r="A7" s="126" t="s">
        <v>3</v>
      </c>
      <c r="B7" s="127">
        <v>13</v>
      </c>
      <c r="C7" s="128">
        <v>0.14285714285714285</v>
      </c>
      <c r="D7" s="127">
        <v>20</v>
      </c>
      <c r="E7" s="128">
        <v>0.21978021978021978</v>
      </c>
      <c r="F7" s="127">
        <v>44</v>
      </c>
      <c r="G7" s="128">
        <v>0.4835164835164835</v>
      </c>
      <c r="H7" s="127">
        <v>11</v>
      </c>
      <c r="I7" s="128">
        <v>0.12087912087912088</v>
      </c>
      <c r="J7" s="127">
        <v>3</v>
      </c>
      <c r="K7" s="128">
        <v>0.03296703296703297</v>
      </c>
      <c r="L7" s="127">
        <v>0</v>
      </c>
      <c r="M7" s="128">
        <v>0</v>
      </c>
      <c r="N7" s="127">
        <v>91</v>
      </c>
    </row>
    <row r="8" spans="1:14" s="124" customFormat="1" ht="19.5" customHeight="1">
      <c r="A8" s="126" t="s">
        <v>4</v>
      </c>
      <c r="B8" s="127">
        <v>486</v>
      </c>
      <c r="C8" s="128">
        <v>0.18093819806403574</v>
      </c>
      <c r="D8" s="127">
        <v>998</v>
      </c>
      <c r="E8" s="128">
        <v>0.37155621742367834</v>
      </c>
      <c r="F8" s="127">
        <v>616</v>
      </c>
      <c r="G8" s="128">
        <v>0.22933730454207</v>
      </c>
      <c r="H8" s="127">
        <v>539</v>
      </c>
      <c r="I8" s="128">
        <v>0.20067014147431125</v>
      </c>
      <c r="J8" s="127">
        <v>37</v>
      </c>
      <c r="K8" s="128">
        <v>0.013775130305286671</v>
      </c>
      <c r="L8" s="127">
        <v>10</v>
      </c>
      <c r="M8" s="128">
        <v>0.0037230081906180195</v>
      </c>
      <c r="N8" s="127">
        <v>2686</v>
      </c>
    </row>
    <row r="9" spans="1:14" s="124" customFormat="1" ht="19.5" customHeight="1">
      <c r="A9" s="126" t="s">
        <v>5</v>
      </c>
      <c r="B9" s="127">
        <v>320</v>
      </c>
      <c r="C9" s="128">
        <v>0.09310445155659004</v>
      </c>
      <c r="D9" s="127">
        <v>955</v>
      </c>
      <c r="E9" s="128">
        <v>0.27785859761419845</v>
      </c>
      <c r="F9" s="127">
        <v>879</v>
      </c>
      <c r="G9" s="128">
        <v>0.2557462903695083</v>
      </c>
      <c r="H9" s="127">
        <v>979</v>
      </c>
      <c r="I9" s="128">
        <v>0.2848414314809427</v>
      </c>
      <c r="J9" s="127">
        <v>288</v>
      </c>
      <c r="K9" s="128">
        <v>0.08379400640093104</v>
      </c>
      <c r="L9" s="127">
        <v>16</v>
      </c>
      <c r="M9" s="128">
        <v>0.004655222577829503</v>
      </c>
      <c r="N9" s="127">
        <v>3437</v>
      </c>
    </row>
    <row r="10" spans="1:14" s="124" customFormat="1" ht="19.5" customHeight="1">
      <c r="A10" s="126" t="s">
        <v>6</v>
      </c>
      <c r="B10" s="127">
        <v>6</v>
      </c>
      <c r="C10" s="128">
        <v>0.02727272727272727</v>
      </c>
      <c r="D10" s="127">
        <v>45</v>
      </c>
      <c r="E10" s="128">
        <v>0.20454545454545456</v>
      </c>
      <c r="F10" s="127">
        <v>60</v>
      </c>
      <c r="G10" s="128">
        <v>0.2727272727272727</v>
      </c>
      <c r="H10" s="127">
        <v>97</v>
      </c>
      <c r="I10" s="128">
        <v>0.4409090909090909</v>
      </c>
      <c r="J10" s="127">
        <v>11</v>
      </c>
      <c r="K10" s="128">
        <v>0.05</v>
      </c>
      <c r="L10" s="127">
        <v>1</v>
      </c>
      <c r="M10" s="128">
        <v>0.004545454545454545</v>
      </c>
      <c r="N10" s="127">
        <v>220</v>
      </c>
    </row>
    <row r="11" spans="1:14" s="124" customFormat="1" ht="19.5" customHeight="1">
      <c r="A11" s="126" t="s">
        <v>7</v>
      </c>
      <c r="B11" s="127">
        <v>92</v>
      </c>
      <c r="C11" s="128">
        <v>0.1567291311754685</v>
      </c>
      <c r="D11" s="127">
        <v>244</v>
      </c>
      <c r="E11" s="128">
        <v>0.41567291311754684</v>
      </c>
      <c r="F11" s="127">
        <v>158</v>
      </c>
      <c r="G11" s="128">
        <v>0.26916524701873934</v>
      </c>
      <c r="H11" s="127">
        <v>84</v>
      </c>
      <c r="I11" s="128">
        <v>0.14310051107325383</v>
      </c>
      <c r="J11" s="127">
        <v>9</v>
      </c>
      <c r="K11" s="128">
        <v>0.015332197614991482</v>
      </c>
      <c r="L11" s="127">
        <v>0</v>
      </c>
      <c r="M11" s="128">
        <v>0</v>
      </c>
      <c r="N11" s="127">
        <v>587</v>
      </c>
    </row>
    <row r="12" spans="1:14" s="124" customFormat="1" ht="19.5" customHeight="1">
      <c r="A12" s="126" t="s">
        <v>8</v>
      </c>
      <c r="B12" s="127">
        <v>512</v>
      </c>
      <c r="C12" s="128">
        <v>0.09806550469258762</v>
      </c>
      <c r="D12" s="127">
        <v>949</v>
      </c>
      <c r="E12" s="128">
        <v>0.181765945221222</v>
      </c>
      <c r="F12" s="127">
        <v>1538</v>
      </c>
      <c r="G12" s="128">
        <v>0.2945795824554683</v>
      </c>
      <c r="H12" s="127">
        <v>1937</v>
      </c>
      <c r="I12" s="128">
        <v>0.3710017238076997</v>
      </c>
      <c r="J12" s="127">
        <v>275</v>
      </c>
      <c r="K12" s="128">
        <v>0.05267190193449531</v>
      </c>
      <c r="L12" s="127">
        <v>10</v>
      </c>
      <c r="M12" s="128">
        <v>0.001915341888527102</v>
      </c>
      <c r="N12" s="127">
        <v>5221</v>
      </c>
    </row>
    <row r="13" spans="1:14" s="124" customFormat="1" ht="18">
      <c r="A13" s="126" t="s">
        <v>9</v>
      </c>
      <c r="B13" s="127">
        <v>54</v>
      </c>
      <c r="C13" s="128">
        <v>0.13989637305699482</v>
      </c>
      <c r="D13" s="127">
        <v>79</v>
      </c>
      <c r="E13" s="128">
        <v>0.20466321243523317</v>
      </c>
      <c r="F13" s="127">
        <v>67</v>
      </c>
      <c r="G13" s="128">
        <v>0.17357512953367876</v>
      </c>
      <c r="H13" s="127">
        <v>129</v>
      </c>
      <c r="I13" s="128">
        <v>0.33419689119170987</v>
      </c>
      <c r="J13" s="127">
        <v>48</v>
      </c>
      <c r="K13" s="128">
        <v>0.12435233160621761</v>
      </c>
      <c r="L13" s="127">
        <v>9</v>
      </c>
      <c r="M13" s="128">
        <v>0.023316062176165803</v>
      </c>
      <c r="N13" s="127">
        <v>386</v>
      </c>
    </row>
    <row r="14" spans="1:14" s="124" customFormat="1" ht="18">
      <c r="A14" s="126" t="s">
        <v>10</v>
      </c>
      <c r="B14" s="127">
        <v>25785</v>
      </c>
      <c r="C14" s="128">
        <v>0.09795541575492342</v>
      </c>
      <c r="D14" s="127">
        <v>76478</v>
      </c>
      <c r="E14" s="128">
        <v>0.29053458546073424</v>
      </c>
      <c r="F14" s="127">
        <v>75338</v>
      </c>
      <c r="G14" s="128">
        <v>0.2862038050085096</v>
      </c>
      <c r="H14" s="127">
        <v>65131</v>
      </c>
      <c r="I14" s="128">
        <v>0.24742812424021396</v>
      </c>
      <c r="J14" s="127">
        <v>18617</v>
      </c>
      <c r="K14" s="128">
        <v>0.07072468392900559</v>
      </c>
      <c r="L14" s="127">
        <v>1883</v>
      </c>
      <c r="M14" s="128">
        <v>0.007153385606613178</v>
      </c>
      <c r="N14" s="127">
        <v>263232</v>
      </c>
    </row>
    <row r="15" spans="1:14" s="124" customFormat="1" ht="18">
      <c r="A15" s="126" t="s">
        <v>11</v>
      </c>
      <c r="B15" s="127">
        <v>3825</v>
      </c>
      <c r="C15" s="128">
        <v>0.11224250249427783</v>
      </c>
      <c r="D15" s="127">
        <v>10623</v>
      </c>
      <c r="E15" s="128">
        <v>0.31172604026057865</v>
      </c>
      <c r="F15" s="127">
        <v>8405</v>
      </c>
      <c r="G15" s="128">
        <v>0.2466400610364458</v>
      </c>
      <c r="H15" s="127">
        <v>7847</v>
      </c>
      <c r="I15" s="128">
        <v>0.23026586067257468</v>
      </c>
      <c r="J15" s="127">
        <v>3020</v>
      </c>
      <c r="K15" s="128">
        <v>0.08862022419156054</v>
      </c>
      <c r="L15" s="127">
        <v>358</v>
      </c>
      <c r="M15" s="128">
        <v>0.010505311344562474</v>
      </c>
      <c r="N15" s="127">
        <v>34078</v>
      </c>
    </row>
    <row r="16" spans="1:14" s="124" customFormat="1" ht="18">
      <c r="A16" s="126" t="s">
        <v>12</v>
      </c>
      <c r="B16" s="127">
        <v>860</v>
      </c>
      <c r="C16" s="128">
        <v>0.09169421047019938</v>
      </c>
      <c r="D16" s="127">
        <v>1443</v>
      </c>
      <c r="E16" s="128">
        <v>0.15385435547499735</v>
      </c>
      <c r="F16" s="127">
        <v>2368</v>
      </c>
      <c r="G16" s="128">
        <v>0.2524789423179443</v>
      </c>
      <c r="H16" s="127">
        <v>3816</v>
      </c>
      <c r="I16" s="128">
        <v>0.40686640366776844</v>
      </c>
      <c r="J16" s="127">
        <v>810</v>
      </c>
      <c r="K16" s="128">
        <v>0.08636315172193197</v>
      </c>
      <c r="L16" s="127">
        <v>82</v>
      </c>
      <c r="M16" s="128">
        <v>0.008742936347158546</v>
      </c>
      <c r="N16" s="127">
        <v>9379</v>
      </c>
    </row>
    <row r="17" spans="1:14" s="124" customFormat="1" ht="18">
      <c r="A17" s="126" t="s">
        <v>13</v>
      </c>
      <c r="B17" s="127">
        <v>1773</v>
      </c>
      <c r="C17" s="128">
        <v>0.09175119022976609</v>
      </c>
      <c r="D17" s="127">
        <v>5562</v>
      </c>
      <c r="E17" s="128">
        <v>0.28782860691368245</v>
      </c>
      <c r="F17" s="127">
        <v>5882</v>
      </c>
      <c r="G17" s="128">
        <v>0.3043883253984682</v>
      </c>
      <c r="H17" s="127">
        <v>4842</v>
      </c>
      <c r="I17" s="128">
        <v>0.2505692403229145</v>
      </c>
      <c r="J17" s="127">
        <v>1182</v>
      </c>
      <c r="K17" s="128">
        <v>0.061167460153177394</v>
      </c>
      <c r="L17" s="127">
        <v>83</v>
      </c>
      <c r="M17" s="128">
        <v>0.004295176981991306</v>
      </c>
      <c r="N17" s="127">
        <v>19324</v>
      </c>
    </row>
    <row r="18" spans="1:14" s="124" customFormat="1" ht="18">
      <c r="A18" s="126" t="s">
        <v>14</v>
      </c>
      <c r="B18" s="127">
        <v>113</v>
      </c>
      <c r="C18" s="128">
        <v>0.450199203187251</v>
      </c>
      <c r="D18" s="127">
        <v>85</v>
      </c>
      <c r="E18" s="128">
        <v>0.3386454183266932</v>
      </c>
      <c r="F18" s="127">
        <v>42</v>
      </c>
      <c r="G18" s="128">
        <v>0.16733067729083664</v>
      </c>
      <c r="H18" s="127">
        <v>9</v>
      </c>
      <c r="I18" s="128">
        <v>0.035856573705179286</v>
      </c>
      <c r="J18" s="127">
        <v>1</v>
      </c>
      <c r="K18" s="128">
        <v>0.00398406374501992</v>
      </c>
      <c r="L18" s="127">
        <v>1</v>
      </c>
      <c r="M18" s="128">
        <v>0.00398406374501992</v>
      </c>
      <c r="N18" s="127">
        <v>251</v>
      </c>
    </row>
    <row r="19" spans="1:14" s="124" customFormat="1" ht="18">
      <c r="A19" s="126" t="s">
        <v>15</v>
      </c>
      <c r="B19" s="127">
        <v>140</v>
      </c>
      <c r="C19" s="128">
        <v>0.12567324955116696</v>
      </c>
      <c r="D19" s="127">
        <v>353</v>
      </c>
      <c r="E19" s="128">
        <v>0.31687612208258525</v>
      </c>
      <c r="F19" s="127">
        <v>371</v>
      </c>
      <c r="G19" s="128">
        <v>0.33303411131059246</v>
      </c>
      <c r="H19" s="127">
        <v>232</v>
      </c>
      <c r="I19" s="128">
        <v>0.20825852782764812</v>
      </c>
      <c r="J19" s="127">
        <v>16</v>
      </c>
      <c r="K19" s="128">
        <v>0.01436265709156194</v>
      </c>
      <c r="L19" s="127">
        <v>2</v>
      </c>
      <c r="M19" s="128">
        <v>0.0017953321364452424</v>
      </c>
      <c r="N19" s="127">
        <v>1114</v>
      </c>
    </row>
    <row r="20" spans="1:14" s="124" customFormat="1" ht="18">
      <c r="A20" s="126" t="s">
        <v>16</v>
      </c>
      <c r="B20" s="127">
        <v>14228</v>
      </c>
      <c r="C20" s="128">
        <v>0.1281005501084911</v>
      </c>
      <c r="D20" s="127">
        <v>35599</v>
      </c>
      <c r="E20" s="128">
        <v>0.3205124742277323</v>
      </c>
      <c r="F20" s="127">
        <v>26504</v>
      </c>
      <c r="G20" s="128">
        <v>0.23862643942054038</v>
      </c>
      <c r="H20" s="127">
        <v>27060</v>
      </c>
      <c r="I20" s="128">
        <v>0.24363233665559247</v>
      </c>
      <c r="J20" s="127">
        <v>7117</v>
      </c>
      <c r="K20" s="128">
        <v>0.06407728529112533</v>
      </c>
      <c r="L20" s="127">
        <v>561</v>
      </c>
      <c r="M20" s="128">
        <v>0.00505091429651838</v>
      </c>
      <c r="N20" s="127">
        <v>111069</v>
      </c>
    </row>
    <row r="21" spans="1:14" s="124" customFormat="1" ht="18">
      <c r="A21" s="126" t="s">
        <v>17</v>
      </c>
      <c r="B21" s="127">
        <v>51</v>
      </c>
      <c r="C21" s="128">
        <v>0.0587557603686636</v>
      </c>
      <c r="D21" s="127">
        <v>203</v>
      </c>
      <c r="E21" s="128">
        <v>0.23387096774193547</v>
      </c>
      <c r="F21" s="127">
        <v>289</v>
      </c>
      <c r="G21" s="128">
        <v>0.33294930875576034</v>
      </c>
      <c r="H21" s="127">
        <v>247</v>
      </c>
      <c r="I21" s="128">
        <v>0.28456221198156684</v>
      </c>
      <c r="J21" s="127">
        <v>67</v>
      </c>
      <c r="K21" s="128">
        <v>0.0771889400921659</v>
      </c>
      <c r="L21" s="127">
        <v>11</v>
      </c>
      <c r="M21" s="128">
        <v>0.012672811059907835</v>
      </c>
      <c r="N21" s="127">
        <v>868</v>
      </c>
    </row>
    <row r="22" spans="1:14" s="124" customFormat="1" ht="28.5" customHeight="1">
      <c r="A22" s="126" t="s">
        <v>18</v>
      </c>
      <c r="B22" s="127">
        <v>4613</v>
      </c>
      <c r="C22" s="128">
        <v>0.07129829984544049</v>
      </c>
      <c r="D22" s="127">
        <v>14082</v>
      </c>
      <c r="E22" s="128">
        <v>0.21765069551777436</v>
      </c>
      <c r="F22" s="127">
        <v>16824</v>
      </c>
      <c r="G22" s="128">
        <v>0.2600309119010819</v>
      </c>
      <c r="H22" s="127">
        <v>22321</v>
      </c>
      <c r="I22" s="128">
        <v>0.34499227202472954</v>
      </c>
      <c r="J22" s="127">
        <v>6238</v>
      </c>
      <c r="K22" s="128">
        <v>0.09641421947449769</v>
      </c>
      <c r="L22" s="127">
        <v>622</v>
      </c>
      <c r="M22" s="128">
        <v>0.009613601236476043</v>
      </c>
      <c r="N22" s="127">
        <v>64700</v>
      </c>
    </row>
    <row r="23" spans="1:14" s="124" customFormat="1" ht="21" customHeight="1">
      <c r="A23" s="126" t="s">
        <v>19</v>
      </c>
      <c r="B23" s="127">
        <v>241</v>
      </c>
      <c r="C23" s="128">
        <v>0.10720640569395018</v>
      </c>
      <c r="D23" s="127">
        <v>509</v>
      </c>
      <c r="E23" s="128">
        <v>0.226423487544484</v>
      </c>
      <c r="F23" s="127">
        <v>759</v>
      </c>
      <c r="G23" s="128">
        <v>0.3376334519572954</v>
      </c>
      <c r="H23" s="127">
        <v>624</v>
      </c>
      <c r="I23" s="128">
        <v>0.2775800711743772</v>
      </c>
      <c r="J23" s="127">
        <v>91</v>
      </c>
      <c r="K23" s="128">
        <v>0.04048042704626335</v>
      </c>
      <c r="L23" s="127">
        <v>24</v>
      </c>
      <c r="M23" s="128">
        <v>0.010676156583629894</v>
      </c>
      <c r="N23" s="127">
        <v>2248</v>
      </c>
    </row>
    <row r="24" spans="1:14" s="124" customFormat="1" ht="9">
      <c r="A24" s="126" t="s">
        <v>20</v>
      </c>
      <c r="B24" s="127">
        <v>396</v>
      </c>
      <c r="C24" s="128">
        <v>0.4675324675324675</v>
      </c>
      <c r="D24" s="127">
        <v>99</v>
      </c>
      <c r="E24" s="128">
        <v>0.11688311688311688</v>
      </c>
      <c r="F24" s="127">
        <v>82</v>
      </c>
      <c r="G24" s="128">
        <v>0.09681227863046045</v>
      </c>
      <c r="H24" s="127">
        <v>143</v>
      </c>
      <c r="I24" s="128">
        <v>0.16883116883116883</v>
      </c>
      <c r="J24" s="127">
        <v>118</v>
      </c>
      <c r="K24" s="128">
        <v>0.13931523022432113</v>
      </c>
      <c r="L24" s="127">
        <v>9</v>
      </c>
      <c r="M24" s="128">
        <v>0.010625737898465172</v>
      </c>
      <c r="N24" s="127">
        <v>847</v>
      </c>
    </row>
    <row r="25" spans="1:14" s="124" customFormat="1" ht="18" customHeight="1">
      <c r="A25" s="129" t="s">
        <v>0</v>
      </c>
      <c r="B25" s="130">
        <v>70785</v>
      </c>
      <c r="C25" s="131">
        <v>0.11244424252436808</v>
      </c>
      <c r="D25" s="130">
        <v>184742</v>
      </c>
      <c r="E25" s="131">
        <v>0.29346859154392607</v>
      </c>
      <c r="F25" s="130">
        <v>169959</v>
      </c>
      <c r="G25" s="131">
        <v>0.2699853219636798</v>
      </c>
      <c r="H25" s="130">
        <v>159650</v>
      </c>
      <c r="I25" s="131">
        <v>0.25360914486141645</v>
      </c>
      <c r="J25" s="130">
        <v>40561</v>
      </c>
      <c r="K25" s="131">
        <v>0.06443244926228571</v>
      </c>
      <c r="L25" s="130">
        <v>3815</v>
      </c>
      <c r="M25" s="131">
        <v>0.0060602498443238575</v>
      </c>
      <c r="N25" s="130">
        <v>629512</v>
      </c>
    </row>
    <row r="26" ht="12.75">
      <c r="A26" s="98" t="s">
        <v>96</v>
      </c>
    </row>
    <row r="27" ht="12.75">
      <c r="A27" s="98" t="s">
        <v>36</v>
      </c>
    </row>
  </sheetData>
  <sheetProtection/>
  <mergeCells count="8">
    <mergeCell ref="L3:M3"/>
    <mergeCell ref="N3:N4"/>
    <mergeCell ref="A3:A4"/>
    <mergeCell ref="B3:C3"/>
    <mergeCell ref="D3:E3"/>
    <mergeCell ref="F3:G3"/>
    <mergeCell ref="H3:I3"/>
    <mergeCell ref="J3:K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Footer>&amp;RFonte: Tab.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32.8515625" style="0" customWidth="1"/>
    <col min="2" max="2" width="12.57421875" style="0" bestFit="1" customWidth="1"/>
    <col min="3" max="3" width="15.8515625" style="0" bestFit="1" customWidth="1"/>
    <col min="4" max="4" width="12.57421875" style="0" bestFit="1" customWidth="1"/>
    <col min="5" max="5" width="15.8515625" style="0" bestFit="1" customWidth="1"/>
    <col min="6" max="6" width="12.57421875" style="0" bestFit="1" customWidth="1"/>
    <col min="7" max="7" width="15.8515625" style="0" bestFit="1" customWidth="1"/>
    <col min="8" max="8" width="12.57421875" style="0" bestFit="1" customWidth="1"/>
    <col min="9" max="9" width="15.8515625" style="0" bestFit="1" customWidth="1"/>
  </cols>
  <sheetData>
    <row r="1" ht="22.5" customHeight="1">
      <c r="A1" s="554" t="s">
        <v>222</v>
      </c>
    </row>
    <row r="2" ht="22.5" customHeight="1"/>
    <row r="3" spans="1:9" ht="30.75" customHeight="1">
      <c r="A3" s="555" t="s">
        <v>21</v>
      </c>
      <c r="B3" s="555" t="s">
        <v>223</v>
      </c>
      <c r="C3" s="555"/>
      <c r="D3" s="555" t="s">
        <v>224</v>
      </c>
      <c r="E3" s="555"/>
      <c r="F3" s="555" t="s">
        <v>225</v>
      </c>
      <c r="G3" s="555"/>
      <c r="H3" s="555" t="s">
        <v>82</v>
      </c>
      <c r="I3" s="555"/>
    </row>
    <row r="4" spans="1:9" ht="22.5" customHeight="1">
      <c r="A4" s="555"/>
      <c r="B4" s="556" t="s">
        <v>226</v>
      </c>
      <c r="C4" s="556" t="s">
        <v>227</v>
      </c>
      <c r="D4" s="556" t="s">
        <v>226</v>
      </c>
      <c r="E4" s="556" t="s">
        <v>227</v>
      </c>
      <c r="F4" s="556" t="s">
        <v>226</v>
      </c>
      <c r="G4" s="556" t="s">
        <v>227</v>
      </c>
      <c r="H4" s="556" t="s">
        <v>226</v>
      </c>
      <c r="I4" s="556" t="s">
        <v>227</v>
      </c>
    </row>
    <row r="5" spans="1:9" ht="20.25" customHeight="1">
      <c r="A5" s="557" t="s">
        <v>1</v>
      </c>
      <c r="B5" s="558">
        <v>0.02462467571130864</v>
      </c>
      <c r="C5" s="559">
        <v>16.051694807127973</v>
      </c>
      <c r="D5" s="558">
        <v>0.018940100765068107</v>
      </c>
      <c r="E5" s="559">
        <v>15.621617839149097</v>
      </c>
      <c r="F5" s="558">
        <v>0.023268112109994712</v>
      </c>
      <c r="G5" s="559">
        <v>16.130354309888947</v>
      </c>
      <c r="H5" s="558">
        <v>0.026281993847624165</v>
      </c>
      <c r="I5" s="559">
        <v>16.30712600424096</v>
      </c>
    </row>
    <row r="6" spans="1:9" ht="20.25" customHeight="1">
      <c r="A6" s="557" t="s">
        <v>2</v>
      </c>
      <c r="B6" s="558">
        <v>0</v>
      </c>
      <c r="C6" s="559">
        <v>28</v>
      </c>
      <c r="D6" s="560" t="s">
        <v>228</v>
      </c>
      <c r="E6" s="561" t="s">
        <v>228</v>
      </c>
      <c r="F6" s="558">
        <v>0</v>
      </c>
      <c r="G6" s="559">
        <v>20.000000000000004</v>
      </c>
      <c r="H6" s="558">
        <v>0.02422217581958655</v>
      </c>
      <c r="I6" s="559">
        <v>22.1320735017749</v>
      </c>
    </row>
    <row r="7" spans="1:9" ht="20.25" customHeight="1">
      <c r="A7" s="557" t="s">
        <v>3</v>
      </c>
      <c r="B7" s="558">
        <v>0</v>
      </c>
      <c r="C7" s="559">
        <v>18.166666666666664</v>
      </c>
      <c r="D7" s="558">
        <v>0.1111111111111111</v>
      </c>
      <c r="E7" s="559">
        <v>13.38888888888889</v>
      </c>
      <c r="F7" s="558">
        <v>0.06666666666666667</v>
      </c>
      <c r="G7" s="559">
        <v>21.633333333333333</v>
      </c>
      <c r="H7" s="558">
        <v>0.023255813953488372</v>
      </c>
      <c r="I7" s="559">
        <v>15.825581395348838</v>
      </c>
    </row>
    <row r="8" spans="1:9" ht="20.25" customHeight="1">
      <c r="A8" s="557" t="s">
        <v>4</v>
      </c>
      <c r="B8" s="558">
        <v>0.020304568527918784</v>
      </c>
      <c r="C8" s="559">
        <v>16.934010152284262</v>
      </c>
      <c r="D8" s="558">
        <v>0.012605042016806723</v>
      </c>
      <c r="E8" s="559">
        <v>13.825630252100842</v>
      </c>
      <c r="F8" s="558">
        <v>0.04081632653061224</v>
      </c>
      <c r="G8" s="559">
        <v>14.4234693877551</v>
      </c>
      <c r="H8" s="558">
        <v>0.016359918200409</v>
      </c>
      <c r="I8" s="559">
        <v>15.365030674846626</v>
      </c>
    </row>
    <row r="9" spans="1:9" ht="20.25" customHeight="1">
      <c r="A9" s="557" t="s">
        <v>5</v>
      </c>
      <c r="B9" s="558">
        <v>0.07772020725388601</v>
      </c>
      <c r="C9" s="559">
        <v>20.124352331606218</v>
      </c>
      <c r="D9" s="558">
        <v>0.06614785992217899</v>
      </c>
      <c r="E9" s="559">
        <v>18.31031128404669</v>
      </c>
      <c r="F9" s="558">
        <v>0.07674418604651162</v>
      </c>
      <c r="G9" s="559">
        <v>21.503488372093024</v>
      </c>
      <c r="H9" s="558">
        <v>0.10284718187100522</v>
      </c>
      <c r="I9" s="559">
        <v>20.403834979662985</v>
      </c>
    </row>
    <row r="10" spans="1:9" ht="20.25" customHeight="1">
      <c r="A10" s="557" t="s">
        <v>6</v>
      </c>
      <c r="B10" s="558">
        <v>0.034482758620689655</v>
      </c>
      <c r="C10" s="559">
        <v>23.32758620689655</v>
      </c>
      <c r="D10" s="558">
        <v>0.05263157894736842</v>
      </c>
      <c r="E10" s="559">
        <v>20.631578947368418</v>
      </c>
      <c r="F10" s="558">
        <v>0</v>
      </c>
      <c r="G10" s="559">
        <v>22.08823529411765</v>
      </c>
      <c r="H10" s="558">
        <v>0.06451612903225806</v>
      </c>
      <c r="I10" s="559">
        <v>23.200000000000003</v>
      </c>
    </row>
    <row r="11" spans="1:9" ht="20.25" customHeight="1">
      <c r="A11" s="557" t="s">
        <v>7</v>
      </c>
      <c r="B11" s="558">
        <v>0.01282051282051282</v>
      </c>
      <c r="C11" s="559">
        <v>15.048076923076925</v>
      </c>
      <c r="D11" s="558">
        <v>0.018867924528301886</v>
      </c>
      <c r="E11" s="559">
        <v>14.683962264150942</v>
      </c>
      <c r="F11" s="558">
        <v>0.014492753623188406</v>
      </c>
      <c r="G11" s="559">
        <v>14.971014492753623</v>
      </c>
      <c r="H11" s="558">
        <v>0.015625</v>
      </c>
      <c r="I11" s="559">
        <v>14.2109375</v>
      </c>
    </row>
    <row r="12" spans="1:9" ht="20.25" customHeight="1">
      <c r="A12" s="557" t="s">
        <v>8</v>
      </c>
      <c r="B12" s="558">
        <v>0.028112449799196786</v>
      </c>
      <c r="C12" s="559">
        <v>19.959839357429715</v>
      </c>
      <c r="D12" s="558">
        <v>0.06060606060606061</v>
      </c>
      <c r="E12" s="559">
        <v>18.84848484848485</v>
      </c>
      <c r="F12" s="558">
        <v>0</v>
      </c>
      <c r="G12" s="559">
        <v>16.862745098039216</v>
      </c>
      <c r="H12" s="558">
        <v>0.05967408767500574</v>
      </c>
      <c r="I12" s="559">
        <v>21.881569887537292</v>
      </c>
    </row>
    <row r="13" spans="1:9" ht="20.25" customHeight="1">
      <c r="A13" s="557" t="s">
        <v>9</v>
      </c>
      <c r="B13" s="558">
        <v>0.13043478260869565</v>
      </c>
      <c r="C13" s="559">
        <v>20.42028985507247</v>
      </c>
      <c r="D13" s="558">
        <v>0.10869565217391304</v>
      </c>
      <c r="E13" s="559">
        <v>20.815217391304348</v>
      </c>
      <c r="F13" s="558">
        <v>0.18181818181818182</v>
      </c>
      <c r="G13" s="559">
        <v>18.181818181818183</v>
      </c>
      <c r="H13" s="558">
        <v>0.1566265060240964</v>
      </c>
      <c r="I13" s="559">
        <v>22.576305220883537</v>
      </c>
    </row>
    <row r="14" spans="1:9" ht="20.25" customHeight="1">
      <c r="A14" s="557" t="s">
        <v>10</v>
      </c>
      <c r="B14" s="558">
        <v>0.07115152915545725</v>
      </c>
      <c r="C14" s="559">
        <v>19.303561702619287</v>
      </c>
      <c r="D14" s="558">
        <v>0.062075687302547554</v>
      </c>
      <c r="E14" s="559">
        <v>17.86867311958056</v>
      </c>
      <c r="F14" s="558">
        <v>0.07531194295900177</v>
      </c>
      <c r="G14" s="559">
        <v>18.61664438502674</v>
      </c>
      <c r="H14" s="558">
        <v>0.08337349691604692</v>
      </c>
      <c r="I14" s="559">
        <v>19.71192949918554</v>
      </c>
    </row>
    <row r="15" spans="1:9" ht="20.25" customHeight="1">
      <c r="A15" s="557" t="s">
        <v>11</v>
      </c>
      <c r="B15" s="558">
        <v>0.10343571688721623</v>
      </c>
      <c r="C15" s="559">
        <v>19.887398324632755</v>
      </c>
      <c r="D15" s="558">
        <v>0.07799261351292636</v>
      </c>
      <c r="E15" s="559">
        <v>18.152726482728657</v>
      </c>
      <c r="F15" s="558">
        <v>0.09156895589056394</v>
      </c>
      <c r="G15" s="559">
        <v>18.26102735901731</v>
      </c>
      <c r="H15" s="558">
        <v>0.10299789170566154</v>
      </c>
      <c r="I15" s="559">
        <v>18.980845374607906</v>
      </c>
    </row>
    <row r="16" spans="1:9" ht="20.25" customHeight="1">
      <c r="A16" s="557" t="s">
        <v>12</v>
      </c>
      <c r="B16" s="558">
        <v>0.1079913606911447</v>
      </c>
      <c r="C16" s="559">
        <v>20.566954643628513</v>
      </c>
      <c r="D16" s="558">
        <v>0.1095890410958904</v>
      </c>
      <c r="E16" s="559">
        <v>26.1986301369863</v>
      </c>
      <c r="F16" s="558">
        <v>0.15625</v>
      </c>
      <c r="G16" s="559">
        <v>23.3125</v>
      </c>
      <c r="H16" s="558">
        <v>0.094086936783566</v>
      </c>
      <c r="I16" s="559">
        <v>22.73147202360686</v>
      </c>
    </row>
    <row r="17" spans="1:9" ht="20.25" customHeight="1">
      <c r="A17" s="557" t="s">
        <v>13</v>
      </c>
      <c r="B17" s="558">
        <v>0.06445623342175066</v>
      </c>
      <c r="C17" s="559">
        <v>20.162997347480104</v>
      </c>
      <c r="D17" s="558">
        <v>0.07049891540130152</v>
      </c>
      <c r="E17" s="559">
        <v>19.920281995661604</v>
      </c>
      <c r="F17" s="558">
        <v>0.1021671826625387</v>
      </c>
      <c r="G17" s="559">
        <v>17.76006191950464</v>
      </c>
      <c r="H17" s="558">
        <v>0.06457474316863512</v>
      </c>
      <c r="I17" s="559">
        <v>19.02662659864421</v>
      </c>
    </row>
    <row r="18" spans="1:9" ht="20.25" customHeight="1">
      <c r="A18" s="557" t="s">
        <v>14</v>
      </c>
      <c r="B18" s="558">
        <v>0.015625</v>
      </c>
      <c r="C18" s="559">
        <v>7.90625</v>
      </c>
      <c r="D18" s="558">
        <v>0</v>
      </c>
      <c r="E18" s="559">
        <v>6.328125</v>
      </c>
      <c r="F18" s="558">
        <v>0.07692307692307693</v>
      </c>
      <c r="G18" s="559">
        <v>5.884615384615385</v>
      </c>
      <c r="H18" s="558">
        <v>0</v>
      </c>
      <c r="I18" s="559">
        <v>10.771126760563382</v>
      </c>
    </row>
    <row r="19" spans="1:9" ht="20.25" customHeight="1">
      <c r="A19" s="557" t="s">
        <v>15</v>
      </c>
      <c r="B19" s="558">
        <v>0.02617801047120419</v>
      </c>
      <c r="C19" s="559">
        <v>17.091623036649214</v>
      </c>
      <c r="D19" s="558">
        <v>0.02</v>
      </c>
      <c r="E19" s="559">
        <v>15.140000000000002</v>
      </c>
      <c r="F19" s="558">
        <v>0</v>
      </c>
      <c r="G19" s="559">
        <v>14.574468085106382</v>
      </c>
      <c r="H19" s="558">
        <v>0.014175257731958763</v>
      </c>
      <c r="I19" s="559">
        <v>17.086984536082472</v>
      </c>
    </row>
    <row r="20" spans="1:9" ht="20.25" customHeight="1">
      <c r="A20" s="557" t="s">
        <v>16</v>
      </c>
      <c r="B20" s="558">
        <v>0.08186558278934188</v>
      </c>
      <c r="C20" s="559">
        <v>19.863057847846616</v>
      </c>
      <c r="D20" s="558">
        <v>0.05145979448703311</v>
      </c>
      <c r="E20" s="559">
        <v>17.400424074376122</v>
      </c>
      <c r="F20" s="558">
        <v>0.09578820697954273</v>
      </c>
      <c r="G20" s="559">
        <v>18.49927797833935</v>
      </c>
      <c r="H20" s="558">
        <v>0.06622092609716196</v>
      </c>
      <c r="I20" s="559">
        <v>17.76709581051284</v>
      </c>
    </row>
    <row r="21" spans="1:9" ht="20.25" customHeight="1">
      <c r="A21" s="557" t="s">
        <v>17</v>
      </c>
      <c r="B21" s="558">
        <v>0.08450704225352113</v>
      </c>
      <c r="C21" s="559">
        <v>19.04225352112676</v>
      </c>
      <c r="D21" s="558">
        <v>0.05</v>
      </c>
      <c r="E21" s="559">
        <v>18.3625</v>
      </c>
      <c r="F21" s="558">
        <v>0.022222222222222223</v>
      </c>
      <c r="G21" s="559">
        <v>17.07777777777778</v>
      </c>
      <c r="H21" s="558">
        <v>0.09691011235955056</v>
      </c>
      <c r="I21" s="559">
        <v>22.10884831460674</v>
      </c>
    </row>
    <row r="22" spans="1:9" ht="20.25" customHeight="1">
      <c r="A22" s="557" t="s">
        <v>18</v>
      </c>
      <c r="B22" s="558">
        <v>0.09642115353890397</v>
      </c>
      <c r="C22" s="559">
        <v>21.80180540022368</v>
      </c>
      <c r="D22" s="558">
        <v>0.0878978534418949</v>
      </c>
      <c r="E22" s="559">
        <v>20.98723168023686</v>
      </c>
      <c r="F22" s="558">
        <v>0.11972477064220184</v>
      </c>
      <c r="G22" s="559">
        <v>20.896559633027525</v>
      </c>
      <c r="H22" s="558">
        <v>0.11025158078837616</v>
      </c>
      <c r="I22" s="559">
        <v>22.202901475402488</v>
      </c>
    </row>
    <row r="23" spans="1:9" ht="20.25" customHeight="1">
      <c r="A23" s="557" t="s">
        <v>19</v>
      </c>
      <c r="B23" s="558">
        <v>0.05612244897959184</v>
      </c>
      <c r="C23" s="559">
        <v>18.857142857142854</v>
      </c>
      <c r="D23" s="558">
        <v>0.03296703296703297</v>
      </c>
      <c r="E23" s="559">
        <v>19.109890109890113</v>
      </c>
      <c r="F23" s="558">
        <v>0.041237113402061855</v>
      </c>
      <c r="G23" s="559">
        <v>15.871134020618557</v>
      </c>
      <c r="H23" s="558">
        <v>0.05263157894736842</v>
      </c>
      <c r="I23" s="559">
        <v>19.918199112238426</v>
      </c>
    </row>
    <row r="24" spans="1:9" ht="20.25" customHeight="1">
      <c r="A24" s="557" t="s">
        <v>20</v>
      </c>
      <c r="B24" s="558">
        <v>0.08465608465608465</v>
      </c>
      <c r="C24" s="559">
        <v>13.24074074074074</v>
      </c>
      <c r="D24" s="558">
        <v>0.11267605633802817</v>
      </c>
      <c r="E24" s="559">
        <v>12.908450704225352</v>
      </c>
      <c r="F24" s="558">
        <v>0.03076923076923077</v>
      </c>
      <c r="G24" s="559">
        <v>8.253846153846153</v>
      </c>
      <c r="H24" s="558">
        <v>0.19348659003831417</v>
      </c>
      <c r="I24" s="559">
        <v>16.809386973180075</v>
      </c>
    </row>
    <row r="25" spans="1:9" ht="20.25" customHeight="1">
      <c r="A25" s="562" t="s">
        <v>0</v>
      </c>
      <c r="B25" s="563">
        <v>0.06874606359761545</v>
      </c>
      <c r="C25" s="564">
        <v>19.11522856766218</v>
      </c>
      <c r="D25" s="563">
        <v>0.056108902837673995</v>
      </c>
      <c r="E25" s="564">
        <v>17.703310363879126</v>
      </c>
      <c r="F25" s="563">
        <v>0.07545131229460227</v>
      </c>
      <c r="G25" s="564">
        <v>18.3259352631342</v>
      </c>
      <c r="H25" s="563">
        <v>0.07311991794750416</v>
      </c>
      <c r="I25" s="564">
        <v>19.119159800194286</v>
      </c>
    </row>
    <row r="26" ht="22.5" customHeight="1"/>
    <row r="27" ht="22.5" customHeight="1">
      <c r="A27" t="s">
        <v>229</v>
      </c>
    </row>
  </sheetData>
  <sheetProtection/>
  <mergeCells count="5"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19.8515625" style="0" customWidth="1"/>
    <col min="2" max="14" width="6.421875" style="0" customWidth="1"/>
  </cols>
  <sheetData>
    <row r="1" spans="1:14" s="1" customFormat="1" ht="29.2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5.25" customHeight="1">
      <c r="A2" s="132"/>
    </row>
    <row r="3" spans="1:14" s="1" customFormat="1" ht="18.75" customHeight="1">
      <c r="A3" s="449" t="s">
        <v>21</v>
      </c>
      <c r="B3" s="448" t="s">
        <v>98</v>
      </c>
      <c r="C3" s="448"/>
      <c r="D3" s="448" t="s">
        <v>99</v>
      </c>
      <c r="E3" s="448"/>
      <c r="F3" s="448" t="s">
        <v>100</v>
      </c>
      <c r="G3" s="448"/>
      <c r="H3" s="448" t="s">
        <v>101</v>
      </c>
      <c r="I3" s="448"/>
      <c r="J3" s="448" t="s">
        <v>102</v>
      </c>
      <c r="K3" s="448"/>
      <c r="L3" s="448" t="s">
        <v>103</v>
      </c>
      <c r="M3" s="448"/>
      <c r="N3" s="446" t="s">
        <v>34</v>
      </c>
    </row>
    <row r="4" spans="1:14" s="1" customFormat="1" ht="13.5" customHeight="1">
      <c r="A4" s="450"/>
      <c r="B4" s="133" t="s">
        <v>34</v>
      </c>
      <c r="C4" s="133" t="s">
        <v>77</v>
      </c>
      <c r="D4" s="133" t="s">
        <v>34</v>
      </c>
      <c r="E4" s="133" t="s">
        <v>77</v>
      </c>
      <c r="F4" s="133" t="s">
        <v>34</v>
      </c>
      <c r="G4" s="133" t="s">
        <v>77</v>
      </c>
      <c r="H4" s="133" t="s">
        <v>34</v>
      </c>
      <c r="I4" s="133" t="s">
        <v>77</v>
      </c>
      <c r="J4" s="133" t="s">
        <v>34</v>
      </c>
      <c r="K4" s="133" t="s">
        <v>77</v>
      </c>
      <c r="L4" s="133" t="s">
        <v>34</v>
      </c>
      <c r="M4" s="133" t="s">
        <v>77</v>
      </c>
      <c r="N4" s="447"/>
    </row>
    <row r="5" spans="1:14" s="1" customFormat="1" ht="18.75" customHeight="1">
      <c r="A5" s="134" t="s">
        <v>1</v>
      </c>
      <c r="B5" s="127">
        <v>35</v>
      </c>
      <c r="C5" s="135">
        <v>0.0003334000133360005</v>
      </c>
      <c r="D5" s="127">
        <v>11872</v>
      </c>
      <c r="E5" s="135">
        <v>0.11308928452357138</v>
      </c>
      <c r="F5" s="127">
        <v>25104</v>
      </c>
      <c r="G5" s="135">
        <v>0.23913354099391307</v>
      </c>
      <c r="H5" s="127">
        <v>38543</v>
      </c>
      <c r="I5" s="135">
        <v>0.36714962040027055</v>
      </c>
      <c r="J5" s="127">
        <v>24779</v>
      </c>
      <c r="K5" s="135">
        <v>0.23603768372722164</v>
      </c>
      <c r="L5" s="127">
        <v>4646</v>
      </c>
      <c r="M5" s="135">
        <v>0.044256470341687386</v>
      </c>
      <c r="N5" s="127">
        <v>104979</v>
      </c>
    </row>
    <row r="6" spans="1:14" s="1" customFormat="1" ht="18.75" customHeight="1">
      <c r="A6" s="136" t="s">
        <v>2</v>
      </c>
      <c r="B6" s="127">
        <v>5</v>
      </c>
      <c r="C6" s="135">
        <v>0.0010427528675703858</v>
      </c>
      <c r="D6" s="127">
        <v>130</v>
      </c>
      <c r="E6" s="135">
        <v>0.027111574556830033</v>
      </c>
      <c r="F6" s="127">
        <v>452</v>
      </c>
      <c r="G6" s="135">
        <v>0.09426485922836288</v>
      </c>
      <c r="H6" s="127">
        <v>2448</v>
      </c>
      <c r="I6" s="135">
        <v>0.5105318039624609</v>
      </c>
      <c r="J6" s="127">
        <v>1512</v>
      </c>
      <c r="K6" s="135">
        <v>0.31532846715328466</v>
      </c>
      <c r="L6" s="127">
        <v>248</v>
      </c>
      <c r="M6" s="135">
        <v>0.05172054223149114</v>
      </c>
      <c r="N6" s="127">
        <v>4795</v>
      </c>
    </row>
    <row r="7" spans="1:14" s="1" customFormat="1" ht="18.75" customHeight="1">
      <c r="A7" s="136" t="s">
        <v>3</v>
      </c>
      <c r="B7" s="127">
        <v>0</v>
      </c>
      <c r="C7" s="135">
        <v>0</v>
      </c>
      <c r="D7" s="127">
        <v>4</v>
      </c>
      <c r="E7" s="135">
        <v>0.04395604395604396</v>
      </c>
      <c r="F7" s="127">
        <v>29</v>
      </c>
      <c r="G7" s="135">
        <v>0.31868131868131866</v>
      </c>
      <c r="H7" s="127">
        <v>42</v>
      </c>
      <c r="I7" s="135">
        <v>0.46153846153846156</v>
      </c>
      <c r="J7" s="127">
        <v>15</v>
      </c>
      <c r="K7" s="135">
        <v>0.16483516483516483</v>
      </c>
      <c r="L7" s="127">
        <v>1</v>
      </c>
      <c r="M7" s="135">
        <v>0.01098901098901099</v>
      </c>
      <c r="N7" s="127">
        <v>91</v>
      </c>
    </row>
    <row r="8" spans="1:14" s="1" customFormat="1" ht="18.75" customHeight="1">
      <c r="A8" s="136" t="s">
        <v>4</v>
      </c>
      <c r="B8" s="127">
        <v>0</v>
      </c>
      <c r="C8" s="135">
        <v>0</v>
      </c>
      <c r="D8" s="127">
        <v>350</v>
      </c>
      <c r="E8" s="135">
        <v>0.1303052866716307</v>
      </c>
      <c r="F8" s="127">
        <v>873</v>
      </c>
      <c r="G8" s="135">
        <v>0.3250186150409531</v>
      </c>
      <c r="H8" s="127">
        <v>893</v>
      </c>
      <c r="I8" s="135">
        <v>0.3324646314221891</v>
      </c>
      <c r="J8" s="127">
        <v>500</v>
      </c>
      <c r="K8" s="135">
        <v>0.18615040953090098</v>
      </c>
      <c r="L8" s="127">
        <v>70</v>
      </c>
      <c r="M8" s="135">
        <v>0.026061057334326135</v>
      </c>
      <c r="N8" s="127">
        <v>2686</v>
      </c>
    </row>
    <row r="9" spans="1:14" s="1" customFormat="1" ht="18.75" customHeight="1">
      <c r="A9" s="136" t="s">
        <v>5</v>
      </c>
      <c r="B9" s="127">
        <v>0</v>
      </c>
      <c r="C9" s="135">
        <v>0</v>
      </c>
      <c r="D9" s="127">
        <v>86</v>
      </c>
      <c r="E9" s="135">
        <v>0.025021821355833578</v>
      </c>
      <c r="F9" s="127">
        <v>669</v>
      </c>
      <c r="G9" s="135">
        <v>0.19464649403549608</v>
      </c>
      <c r="H9" s="127">
        <v>1356</v>
      </c>
      <c r="I9" s="135">
        <v>0.3945301134710503</v>
      </c>
      <c r="J9" s="127">
        <v>1112</v>
      </c>
      <c r="K9" s="135">
        <v>0.3235379691591504</v>
      </c>
      <c r="L9" s="127">
        <v>214</v>
      </c>
      <c r="M9" s="135">
        <v>0.0622636019784696</v>
      </c>
      <c r="N9" s="127">
        <v>3437</v>
      </c>
    </row>
    <row r="10" spans="1:14" s="1" customFormat="1" ht="18.75" customHeight="1">
      <c r="A10" s="136" t="s">
        <v>6</v>
      </c>
      <c r="B10" s="127">
        <v>0</v>
      </c>
      <c r="C10" s="135">
        <v>0</v>
      </c>
      <c r="D10" s="127">
        <v>0</v>
      </c>
      <c r="E10" s="135">
        <v>0</v>
      </c>
      <c r="F10" s="127">
        <v>33</v>
      </c>
      <c r="G10" s="135">
        <v>0.15</v>
      </c>
      <c r="H10" s="127">
        <v>98</v>
      </c>
      <c r="I10" s="135">
        <v>0.44545454545454544</v>
      </c>
      <c r="J10" s="127">
        <v>77</v>
      </c>
      <c r="K10" s="135">
        <v>0.35</v>
      </c>
      <c r="L10" s="127">
        <v>12</v>
      </c>
      <c r="M10" s="135">
        <v>0.05454545454545454</v>
      </c>
      <c r="N10" s="127">
        <v>220</v>
      </c>
    </row>
    <row r="11" spans="1:14" s="1" customFormat="1" ht="18.75" customHeight="1">
      <c r="A11" s="136" t="s">
        <v>7</v>
      </c>
      <c r="B11" s="127">
        <v>1</v>
      </c>
      <c r="C11" s="135">
        <v>0.0017035775127768314</v>
      </c>
      <c r="D11" s="127">
        <v>65</v>
      </c>
      <c r="E11" s="135">
        <v>0.11073253833049404</v>
      </c>
      <c r="F11" s="127">
        <v>256</v>
      </c>
      <c r="G11" s="135">
        <v>0.43611584327086883</v>
      </c>
      <c r="H11" s="127">
        <v>204</v>
      </c>
      <c r="I11" s="135">
        <v>0.3475298126064736</v>
      </c>
      <c r="J11" s="127">
        <v>52</v>
      </c>
      <c r="K11" s="135">
        <v>0.08858603066439523</v>
      </c>
      <c r="L11" s="127">
        <v>9</v>
      </c>
      <c r="M11" s="135">
        <v>0.015332197614991482</v>
      </c>
      <c r="N11" s="127">
        <v>587</v>
      </c>
    </row>
    <row r="12" spans="1:14" s="1" customFormat="1" ht="18.75" customHeight="1">
      <c r="A12" s="136" t="s">
        <v>8</v>
      </c>
      <c r="B12" s="127">
        <v>1</v>
      </c>
      <c r="C12" s="135">
        <v>0.0001915341888527102</v>
      </c>
      <c r="D12" s="127">
        <v>129</v>
      </c>
      <c r="E12" s="135">
        <v>0.024707910361999617</v>
      </c>
      <c r="F12" s="127">
        <v>827</v>
      </c>
      <c r="G12" s="135">
        <v>0.15839877418119133</v>
      </c>
      <c r="H12" s="127">
        <v>2089</v>
      </c>
      <c r="I12" s="135">
        <v>0.4001149205133116</v>
      </c>
      <c r="J12" s="127">
        <v>1871</v>
      </c>
      <c r="K12" s="135">
        <v>0.3583604673434208</v>
      </c>
      <c r="L12" s="127">
        <v>304</v>
      </c>
      <c r="M12" s="135">
        <v>0.0582263934112239</v>
      </c>
      <c r="N12" s="127">
        <v>5221</v>
      </c>
    </row>
    <row r="13" spans="1:14" s="1" customFormat="1" ht="23.25" customHeight="1">
      <c r="A13" s="136" t="s">
        <v>9</v>
      </c>
      <c r="B13" s="127">
        <v>0</v>
      </c>
      <c r="C13" s="135">
        <v>0</v>
      </c>
      <c r="D13" s="127">
        <v>3</v>
      </c>
      <c r="E13" s="135">
        <v>0.007772020725388601</v>
      </c>
      <c r="F13" s="127">
        <v>62</v>
      </c>
      <c r="G13" s="135">
        <v>0.16062176165803108</v>
      </c>
      <c r="H13" s="127">
        <v>260</v>
      </c>
      <c r="I13" s="135">
        <v>0.6735751295336787</v>
      </c>
      <c r="J13" s="127">
        <v>56</v>
      </c>
      <c r="K13" s="135">
        <v>0.14507772020725387</v>
      </c>
      <c r="L13" s="127">
        <v>5</v>
      </c>
      <c r="M13" s="135">
        <v>0.012953367875647668</v>
      </c>
      <c r="N13" s="127">
        <v>386</v>
      </c>
    </row>
    <row r="14" spans="1:14" s="1" customFormat="1" ht="19.5" customHeight="1">
      <c r="A14" s="136" t="s">
        <v>10</v>
      </c>
      <c r="B14" s="127">
        <v>9338</v>
      </c>
      <c r="C14" s="135">
        <v>0.03547441040602966</v>
      </c>
      <c r="D14" s="127">
        <v>36580</v>
      </c>
      <c r="E14" s="135">
        <v>0.13896486749331388</v>
      </c>
      <c r="F14" s="127">
        <v>99304</v>
      </c>
      <c r="G14" s="135">
        <v>0.37724896669097985</v>
      </c>
      <c r="H14" s="127">
        <v>97507</v>
      </c>
      <c r="I14" s="135">
        <v>0.37042228908339414</v>
      </c>
      <c r="J14" s="127">
        <v>18805</v>
      </c>
      <c r="K14" s="135">
        <v>0.07143888281060054</v>
      </c>
      <c r="L14" s="127">
        <v>1698</v>
      </c>
      <c r="M14" s="135">
        <v>0.006450583515681984</v>
      </c>
      <c r="N14" s="127">
        <v>263232</v>
      </c>
    </row>
    <row r="15" spans="1:14" s="1" customFormat="1" ht="21" customHeight="1">
      <c r="A15" s="136" t="s">
        <v>11</v>
      </c>
      <c r="B15" s="127">
        <v>1169</v>
      </c>
      <c r="C15" s="135">
        <v>0.03430365631785903</v>
      </c>
      <c r="D15" s="127">
        <v>6022</v>
      </c>
      <c r="E15" s="135">
        <v>0.1767122483713833</v>
      </c>
      <c r="F15" s="127">
        <v>9098</v>
      </c>
      <c r="G15" s="135">
        <v>0.2669757614883503</v>
      </c>
      <c r="H15" s="127">
        <v>12941</v>
      </c>
      <c r="I15" s="135">
        <v>0.37974646399436585</v>
      </c>
      <c r="J15" s="127">
        <v>4402</v>
      </c>
      <c r="K15" s="135">
        <v>0.12917424731498328</v>
      </c>
      <c r="L15" s="127">
        <v>446</v>
      </c>
      <c r="M15" s="135">
        <v>0.013087622513058278</v>
      </c>
      <c r="N15" s="127">
        <v>34078</v>
      </c>
    </row>
    <row r="16" spans="1:14" s="1" customFormat="1" ht="23.25" customHeight="1">
      <c r="A16" s="136" t="s">
        <v>12</v>
      </c>
      <c r="B16" s="127">
        <v>285</v>
      </c>
      <c r="C16" s="135">
        <v>0.030387034865124212</v>
      </c>
      <c r="D16" s="127">
        <v>909</v>
      </c>
      <c r="E16" s="135">
        <v>0.09691864804350143</v>
      </c>
      <c r="F16" s="127">
        <v>1596</v>
      </c>
      <c r="G16" s="135">
        <v>0.1701673952446956</v>
      </c>
      <c r="H16" s="127">
        <v>4945</v>
      </c>
      <c r="I16" s="135">
        <v>0.5272417102036464</v>
      </c>
      <c r="J16" s="127">
        <v>1449</v>
      </c>
      <c r="K16" s="135">
        <v>0.1544940825247894</v>
      </c>
      <c r="L16" s="127">
        <v>195</v>
      </c>
      <c r="M16" s="135">
        <v>0.020791129118242883</v>
      </c>
      <c r="N16" s="127">
        <v>9379</v>
      </c>
    </row>
    <row r="17" spans="1:14" s="1" customFormat="1" ht="23.25" customHeight="1">
      <c r="A17" s="136" t="s">
        <v>13</v>
      </c>
      <c r="B17" s="127">
        <v>321</v>
      </c>
      <c r="C17" s="135">
        <v>0.016611467605050716</v>
      </c>
      <c r="D17" s="127">
        <v>2518</v>
      </c>
      <c r="E17" s="135">
        <v>0.13030428482715795</v>
      </c>
      <c r="F17" s="127">
        <v>5522</v>
      </c>
      <c r="G17" s="135">
        <v>0.28575864210308427</v>
      </c>
      <c r="H17" s="127">
        <v>8234</v>
      </c>
      <c r="I17" s="135">
        <v>0.42610225626164355</v>
      </c>
      <c r="J17" s="127">
        <v>2514</v>
      </c>
      <c r="K17" s="135">
        <v>0.13009728834609813</v>
      </c>
      <c r="L17" s="127">
        <v>215</v>
      </c>
      <c r="M17" s="135">
        <v>0.011126060856965431</v>
      </c>
      <c r="N17" s="127">
        <v>19324</v>
      </c>
    </row>
    <row r="18" spans="1:14" s="1" customFormat="1" ht="21.75" customHeight="1">
      <c r="A18" s="136" t="s">
        <v>14</v>
      </c>
      <c r="B18" s="127">
        <v>1</v>
      </c>
      <c r="C18" s="135">
        <v>0.00398406374501992</v>
      </c>
      <c r="D18" s="127">
        <v>16</v>
      </c>
      <c r="E18" s="135">
        <v>0.06374501992031872</v>
      </c>
      <c r="F18" s="127">
        <v>78</v>
      </c>
      <c r="G18" s="135">
        <v>0.3107569721115538</v>
      </c>
      <c r="H18" s="127">
        <v>89</v>
      </c>
      <c r="I18" s="135">
        <v>0.3545816733067729</v>
      </c>
      <c r="J18" s="127">
        <v>36</v>
      </c>
      <c r="K18" s="135">
        <v>0.14342629482071714</v>
      </c>
      <c r="L18" s="127">
        <v>31</v>
      </c>
      <c r="M18" s="135">
        <v>0.12350597609561753</v>
      </c>
      <c r="N18" s="127">
        <v>251</v>
      </c>
    </row>
    <row r="19" spans="1:14" s="1" customFormat="1" ht="23.25" customHeight="1">
      <c r="A19" s="136" t="s">
        <v>15</v>
      </c>
      <c r="B19" s="127">
        <v>2</v>
      </c>
      <c r="C19" s="135">
        <v>0.0017953321364452424</v>
      </c>
      <c r="D19" s="127">
        <v>31</v>
      </c>
      <c r="E19" s="135">
        <v>0.027827648114901255</v>
      </c>
      <c r="F19" s="127">
        <v>263</v>
      </c>
      <c r="G19" s="135">
        <v>0.23608617594254938</v>
      </c>
      <c r="H19" s="127">
        <v>530</v>
      </c>
      <c r="I19" s="135">
        <v>0.4757630161579892</v>
      </c>
      <c r="J19" s="127">
        <v>248</v>
      </c>
      <c r="K19" s="135">
        <v>0.22262118491921004</v>
      </c>
      <c r="L19" s="127">
        <v>40</v>
      </c>
      <c r="M19" s="135">
        <v>0.03590664272890485</v>
      </c>
      <c r="N19" s="127">
        <v>1114</v>
      </c>
    </row>
    <row r="20" spans="1:14" s="1" customFormat="1" ht="23.25" customHeight="1">
      <c r="A20" s="136" t="s">
        <v>16</v>
      </c>
      <c r="B20" s="127">
        <v>741</v>
      </c>
      <c r="C20" s="135">
        <v>0.0066715285093050265</v>
      </c>
      <c r="D20" s="127">
        <v>7581</v>
      </c>
      <c r="E20" s="135">
        <v>0.06825486859519758</v>
      </c>
      <c r="F20" s="127">
        <v>26793</v>
      </c>
      <c r="G20" s="135">
        <v>0.24122842557329227</v>
      </c>
      <c r="H20" s="127">
        <v>56225</v>
      </c>
      <c r="I20" s="135">
        <v>0.5062168561884954</v>
      </c>
      <c r="J20" s="127">
        <v>17076</v>
      </c>
      <c r="K20" s="135">
        <v>0.15374226831969318</v>
      </c>
      <c r="L20" s="127">
        <v>2653</v>
      </c>
      <c r="M20" s="135">
        <v>0.023886052814016512</v>
      </c>
      <c r="N20" s="127">
        <v>111069</v>
      </c>
    </row>
    <row r="21" spans="1:14" s="1" customFormat="1" ht="23.25" customHeight="1">
      <c r="A21" s="136" t="s">
        <v>17</v>
      </c>
      <c r="B21" s="127">
        <v>0</v>
      </c>
      <c r="C21" s="135">
        <v>0</v>
      </c>
      <c r="D21" s="127">
        <v>13</v>
      </c>
      <c r="E21" s="135">
        <v>0.014976958525345621</v>
      </c>
      <c r="F21" s="127">
        <v>132</v>
      </c>
      <c r="G21" s="135">
        <v>0.15207373271889402</v>
      </c>
      <c r="H21" s="127">
        <v>376</v>
      </c>
      <c r="I21" s="135">
        <v>0.43317972350230416</v>
      </c>
      <c r="J21" s="127">
        <v>310</v>
      </c>
      <c r="K21" s="135">
        <v>0.35714285714285715</v>
      </c>
      <c r="L21" s="127">
        <v>37</v>
      </c>
      <c r="M21" s="135">
        <v>0.04262672811059908</v>
      </c>
      <c r="N21" s="127">
        <v>868</v>
      </c>
    </row>
    <row r="22" spans="1:14" s="1" customFormat="1" ht="26.25" customHeight="1">
      <c r="A22" s="136" t="s">
        <v>18</v>
      </c>
      <c r="B22" s="127">
        <v>371</v>
      </c>
      <c r="C22" s="135">
        <v>0.005734157650695518</v>
      </c>
      <c r="D22" s="127">
        <v>3571</v>
      </c>
      <c r="E22" s="135">
        <v>0.05519319938176198</v>
      </c>
      <c r="F22" s="127">
        <v>14530</v>
      </c>
      <c r="G22" s="135">
        <v>0.22457496136012364</v>
      </c>
      <c r="H22" s="127">
        <v>33889</v>
      </c>
      <c r="I22" s="135">
        <v>0.5237867078825348</v>
      </c>
      <c r="J22" s="127">
        <v>10881</v>
      </c>
      <c r="K22" s="135">
        <v>0.1681761978361669</v>
      </c>
      <c r="L22" s="127">
        <v>1458</v>
      </c>
      <c r="M22" s="135">
        <v>0.022534775888717155</v>
      </c>
      <c r="N22" s="127">
        <v>64700</v>
      </c>
    </row>
    <row r="23" spans="1:14" s="1" customFormat="1" ht="26.25" customHeight="1">
      <c r="A23" s="136" t="s">
        <v>19</v>
      </c>
      <c r="B23" s="127">
        <v>1</v>
      </c>
      <c r="C23" s="135">
        <v>0.00044483985765124553</v>
      </c>
      <c r="D23" s="127">
        <v>33</v>
      </c>
      <c r="E23" s="135">
        <v>0.014679715302491103</v>
      </c>
      <c r="F23" s="127">
        <v>469</v>
      </c>
      <c r="G23" s="135">
        <v>0.20862989323843417</v>
      </c>
      <c r="H23" s="127">
        <v>1258</v>
      </c>
      <c r="I23" s="135">
        <v>0.5596085409252669</v>
      </c>
      <c r="J23" s="127">
        <v>420</v>
      </c>
      <c r="K23" s="135">
        <v>0.18683274021352314</v>
      </c>
      <c r="L23" s="127">
        <v>67</v>
      </c>
      <c r="M23" s="135">
        <v>0.029804270462633453</v>
      </c>
      <c r="N23" s="127">
        <v>2248</v>
      </c>
    </row>
    <row r="24" spans="1:14" s="1" customFormat="1" ht="18.75" customHeight="1">
      <c r="A24" s="136" t="s">
        <v>20</v>
      </c>
      <c r="B24" s="127">
        <v>0</v>
      </c>
      <c r="C24" s="135">
        <v>0</v>
      </c>
      <c r="D24" s="127">
        <v>1</v>
      </c>
      <c r="E24" s="135">
        <v>0.0011806375442739079</v>
      </c>
      <c r="F24" s="127">
        <v>61</v>
      </c>
      <c r="G24" s="135">
        <v>0.07201889020070838</v>
      </c>
      <c r="H24" s="127">
        <v>347</v>
      </c>
      <c r="I24" s="135">
        <v>0.40968122786304606</v>
      </c>
      <c r="J24" s="127">
        <v>305</v>
      </c>
      <c r="K24" s="135">
        <v>0.3600944510035419</v>
      </c>
      <c r="L24" s="127">
        <v>133</v>
      </c>
      <c r="M24" s="135">
        <v>0.15702479338842976</v>
      </c>
      <c r="N24" s="127">
        <v>847</v>
      </c>
    </row>
    <row r="25" spans="1:14" s="1" customFormat="1" ht="18" customHeight="1">
      <c r="A25" s="137" t="s">
        <v>0</v>
      </c>
      <c r="B25" s="138">
        <v>12271</v>
      </c>
      <c r="C25" s="139">
        <v>0.019492877022201323</v>
      </c>
      <c r="D25" s="138">
        <v>69914</v>
      </c>
      <c r="E25" s="139">
        <v>0.11106063109202048</v>
      </c>
      <c r="F25" s="138">
        <v>186151</v>
      </c>
      <c r="G25" s="139">
        <v>0.2957068332295492</v>
      </c>
      <c r="H25" s="138">
        <v>262274</v>
      </c>
      <c r="I25" s="139">
        <v>0.41663065993976284</v>
      </c>
      <c r="J25" s="138">
        <v>86420</v>
      </c>
      <c r="K25" s="139">
        <v>0.13728094142764555</v>
      </c>
      <c r="L25" s="138">
        <v>12482</v>
      </c>
      <c r="M25" s="139">
        <v>0.019828057288820547</v>
      </c>
      <c r="N25" s="138">
        <v>629512</v>
      </c>
    </row>
    <row r="26" spans="1:14" s="1" customFormat="1" ht="12">
      <c r="A26" s="98" t="s">
        <v>104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="1" customFormat="1" ht="16.5" customHeight="1">
      <c r="A27" s="98" t="s">
        <v>36</v>
      </c>
    </row>
  </sheetData>
  <sheetProtection/>
  <mergeCells count="8">
    <mergeCell ref="L3:M3"/>
    <mergeCell ref="N3:N4"/>
    <mergeCell ref="A3:A4"/>
    <mergeCell ref="B3:C3"/>
    <mergeCell ref="D3:E3"/>
    <mergeCell ref="F3:G3"/>
    <mergeCell ref="H3:I3"/>
    <mergeCell ref="J3:K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 r:id="rId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Q20" sqref="Q20"/>
    </sheetView>
  </sheetViews>
  <sheetFormatPr defaultColWidth="9.140625" defaultRowHeight="22.5" customHeight="1"/>
  <cols>
    <col min="1" max="1" width="32.8515625" style="0" customWidth="1"/>
    <col min="2" max="2" width="12.57421875" style="0" bestFit="1" customWidth="1"/>
    <col min="3" max="3" width="15.8515625" style="0" bestFit="1" customWidth="1"/>
    <col min="4" max="4" width="12.57421875" style="0" bestFit="1" customWidth="1"/>
    <col min="5" max="5" width="15.8515625" style="0" bestFit="1" customWidth="1"/>
    <col min="6" max="6" width="12.57421875" style="0" bestFit="1" customWidth="1"/>
    <col min="7" max="7" width="15.8515625" style="0" bestFit="1" customWidth="1"/>
    <col min="8" max="8" width="12.57421875" style="0" bestFit="1" customWidth="1"/>
    <col min="9" max="9" width="15.8515625" style="0" bestFit="1" customWidth="1"/>
  </cols>
  <sheetData>
    <row r="1" ht="22.5" customHeight="1">
      <c r="A1" s="554" t="s">
        <v>230</v>
      </c>
    </row>
    <row r="3" spans="1:9" ht="30.75" customHeight="1">
      <c r="A3" s="555" t="s">
        <v>21</v>
      </c>
      <c r="B3" s="555" t="s">
        <v>223</v>
      </c>
      <c r="C3" s="555"/>
      <c r="D3" s="555" t="s">
        <v>224</v>
      </c>
      <c r="E3" s="555"/>
      <c r="F3" s="555" t="s">
        <v>225</v>
      </c>
      <c r="G3" s="555"/>
      <c r="H3" s="555" t="s">
        <v>82</v>
      </c>
      <c r="I3" s="555"/>
    </row>
    <row r="4" spans="1:9" ht="22.5" customHeight="1">
      <c r="A4" s="555"/>
      <c r="B4" s="556" t="s">
        <v>231</v>
      </c>
      <c r="C4" s="556" t="s">
        <v>232</v>
      </c>
      <c r="D4" s="556" t="s">
        <v>231</v>
      </c>
      <c r="E4" s="556" t="s">
        <v>232</v>
      </c>
      <c r="F4" s="556" t="s">
        <v>231</v>
      </c>
      <c r="G4" s="556" t="s">
        <v>232</v>
      </c>
      <c r="H4" s="556" t="s">
        <v>231</v>
      </c>
      <c r="I4" s="556" t="s">
        <v>232</v>
      </c>
    </row>
    <row r="5" spans="1:9" ht="20.25" customHeight="1">
      <c r="A5" s="557" t="s">
        <v>1</v>
      </c>
      <c r="B5" s="558">
        <v>0.2439076255688345</v>
      </c>
      <c r="C5" s="559">
        <v>51.63871050057418</v>
      </c>
      <c r="D5" s="558">
        <v>0.2148721776450832</v>
      </c>
      <c r="E5" s="559">
        <v>51.1020712819556</v>
      </c>
      <c r="F5" s="558">
        <v>0.2207826546800638</v>
      </c>
      <c r="G5" s="559">
        <v>50.80512956107886</v>
      </c>
      <c r="H5" s="558">
        <v>0.3069020099752115</v>
      </c>
      <c r="I5" s="559">
        <v>52.9522444225428</v>
      </c>
    </row>
    <row r="6" spans="1:9" ht="20.25" customHeight="1">
      <c r="A6" s="557" t="s">
        <v>2</v>
      </c>
      <c r="B6" s="558">
        <v>0</v>
      </c>
      <c r="C6" s="559">
        <v>57</v>
      </c>
      <c r="D6" s="560" t="s">
        <v>228</v>
      </c>
      <c r="E6" s="561" t="s">
        <v>228</v>
      </c>
      <c r="F6" s="558">
        <v>0</v>
      </c>
      <c r="G6" s="559">
        <v>55</v>
      </c>
      <c r="H6" s="558">
        <v>0.3675088745040719</v>
      </c>
      <c r="I6" s="559">
        <v>56.67675923992486</v>
      </c>
    </row>
    <row r="7" spans="1:9" ht="20.25" customHeight="1">
      <c r="A7" s="557" t="s">
        <v>3</v>
      </c>
      <c r="B7" s="558">
        <v>0.25</v>
      </c>
      <c r="C7" s="559">
        <v>53.45833333333334</v>
      </c>
      <c r="D7" s="558">
        <v>0.111111111111111</v>
      </c>
      <c r="E7" s="559">
        <v>48.666666666666615</v>
      </c>
      <c r="F7" s="558">
        <v>0.0666666666666667</v>
      </c>
      <c r="G7" s="559">
        <v>50.000000000000036</v>
      </c>
      <c r="H7" s="558">
        <v>0.18604651162790742</v>
      </c>
      <c r="I7" s="559">
        <v>52.093023255813996</v>
      </c>
    </row>
    <row r="8" spans="1:9" ht="20.25" customHeight="1">
      <c r="A8" s="557" t="s">
        <v>4</v>
      </c>
      <c r="B8" s="558">
        <v>0.22588832487309662</v>
      </c>
      <c r="C8" s="559">
        <v>51.41878172588832</v>
      </c>
      <c r="D8" s="558">
        <v>0.16806722689075593</v>
      </c>
      <c r="E8" s="559">
        <v>49.05462184873954</v>
      </c>
      <c r="F8" s="558">
        <v>0.1632653061224492</v>
      </c>
      <c r="G8" s="559">
        <v>49.01020408163267</v>
      </c>
      <c r="H8" s="558">
        <v>0.2172801635991815</v>
      </c>
      <c r="I8" s="559">
        <v>50.75153374233123</v>
      </c>
    </row>
    <row r="9" spans="1:9" ht="20.25" customHeight="1">
      <c r="A9" s="557" t="s">
        <v>5</v>
      </c>
      <c r="B9" s="558">
        <v>0.3886010362694301</v>
      </c>
      <c r="C9" s="559">
        <v>55.86917098445599</v>
      </c>
      <c r="D9" s="558">
        <v>0.3171206225680934</v>
      </c>
      <c r="E9" s="559">
        <v>54.81712062256814</v>
      </c>
      <c r="F9" s="558">
        <v>0.29069767441860417</v>
      </c>
      <c r="G9" s="559">
        <v>55.1930232558139</v>
      </c>
      <c r="H9" s="558">
        <v>0.428820453224869</v>
      </c>
      <c r="I9" s="559">
        <v>55.75537478210337</v>
      </c>
    </row>
    <row r="10" spans="1:9" ht="20.25" customHeight="1">
      <c r="A10" s="557" t="s">
        <v>6</v>
      </c>
      <c r="B10" s="558">
        <v>0.44827586206896575</v>
      </c>
      <c r="C10" s="559">
        <v>57.48275862068971</v>
      </c>
      <c r="D10" s="558">
        <v>0.263157894736842</v>
      </c>
      <c r="E10" s="559">
        <v>53.84210526315789</v>
      </c>
      <c r="F10" s="558">
        <v>0.470588235294118</v>
      </c>
      <c r="G10" s="559">
        <v>57.00000000000003</v>
      </c>
      <c r="H10" s="558">
        <v>0.4064516129032259</v>
      </c>
      <c r="I10" s="559">
        <v>57.09032258064519</v>
      </c>
    </row>
    <row r="11" spans="1:9" ht="20.25" customHeight="1">
      <c r="A11" s="557" t="s">
        <v>7</v>
      </c>
      <c r="B11" s="558">
        <v>0.0833333333333333</v>
      </c>
      <c r="C11" s="559">
        <v>48.46153846153848</v>
      </c>
      <c r="D11" s="558">
        <v>0.0943396226415095</v>
      </c>
      <c r="E11" s="559">
        <v>48.20754716981131</v>
      </c>
      <c r="F11" s="558">
        <v>0.0869565217391304</v>
      </c>
      <c r="G11" s="559">
        <v>48.94202898550726</v>
      </c>
      <c r="H11" s="558">
        <v>0.125</v>
      </c>
      <c r="I11" s="559">
        <v>48.76171875</v>
      </c>
    </row>
    <row r="12" spans="1:9" ht="20.25" customHeight="1">
      <c r="A12" s="557" t="s">
        <v>8</v>
      </c>
      <c r="B12" s="558">
        <v>0.2864792503346717</v>
      </c>
      <c r="C12" s="559">
        <v>54.69879518072288</v>
      </c>
      <c r="D12" s="558">
        <v>0.45454545454545425</v>
      </c>
      <c r="E12" s="559">
        <v>55.075757575757535</v>
      </c>
      <c r="F12" s="558">
        <v>0.2745098039215685</v>
      </c>
      <c r="G12" s="559">
        <v>53.27450980392155</v>
      </c>
      <c r="H12" s="558">
        <v>0.4399816387422538</v>
      </c>
      <c r="I12" s="559">
        <v>56.371585953637776</v>
      </c>
    </row>
    <row r="13" spans="1:9" ht="20.25" customHeight="1">
      <c r="A13" s="557" t="s">
        <v>9</v>
      </c>
      <c r="B13" s="558">
        <v>0.14492753623188442</v>
      </c>
      <c r="C13" s="559">
        <v>53.57971014492759</v>
      </c>
      <c r="D13" s="558">
        <v>0.1521739130434786</v>
      </c>
      <c r="E13" s="559">
        <v>53.93478260869569</v>
      </c>
      <c r="F13" s="558">
        <v>0.227272727272727</v>
      </c>
      <c r="G13" s="559">
        <v>54.045454545454525</v>
      </c>
      <c r="H13" s="558">
        <v>0.15662650602409628</v>
      </c>
      <c r="I13" s="559">
        <v>54.37751004016061</v>
      </c>
    </row>
    <row r="14" spans="1:9" ht="20.25" customHeight="1">
      <c r="A14" s="557" t="s">
        <v>10</v>
      </c>
      <c r="B14" s="558">
        <v>0.06228853422238359</v>
      </c>
      <c r="C14" s="559">
        <v>46.88169469705722</v>
      </c>
      <c r="D14" s="558">
        <v>0.06123546413927539</v>
      </c>
      <c r="E14" s="559">
        <v>46.31679774148013</v>
      </c>
      <c r="F14" s="558">
        <v>0.0559269162210339</v>
      </c>
      <c r="G14" s="559">
        <v>45.83923796791442</v>
      </c>
      <c r="H14" s="558">
        <v>0.08788198617559319</v>
      </c>
      <c r="I14" s="559">
        <v>48.392824242128455</v>
      </c>
    </row>
    <row r="15" spans="1:9" ht="20.25" customHeight="1">
      <c r="A15" s="557" t="s">
        <v>11</v>
      </c>
      <c r="B15" s="558">
        <v>0.1331795556634697</v>
      </c>
      <c r="C15" s="559">
        <v>48.55784873133424</v>
      </c>
      <c r="D15" s="558">
        <v>0.1114490549641543</v>
      </c>
      <c r="E15" s="559">
        <v>47.379100586574005</v>
      </c>
      <c r="F15" s="558">
        <v>0.1099944165270799</v>
      </c>
      <c r="G15" s="559">
        <v>47.268006700167554</v>
      </c>
      <c r="H15" s="558">
        <v>0.1563737337378521</v>
      </c>
      <c r="I15" s="559">
        <v>49.087365660513214</v>
      </c>
    </row>
    <row r="16" spans="1:9" ht="20.25" customHeight="1">
      <c r="A16" s="557" t="s">
        <v>12</v>
      </c>
      <c r="B16" s="558">
        <v>0.08207343412526998</v>
      </c>
      <c r="C16" s="559">
        <v>52.025917926565874</v>
      </c>
      <c r="D16" s="558">
        <v>0.13698630136986262</v>
      </c>
      <c r="E16" s="559">
        <v>52.79452054794519</v>
      </c>
      <c r="F16" s="558">
        <v>0.0625</v>
      </c>
      <c r="G16" s="559">
        <v>51.6875</v>
      </c>
      <c r="H16" s="558">
        <v>0.1809102258540458</v>
      </c>
      <c r="I16" s="559">
        <v>51.49665191238223</v>
      </c>
    </row>
    <row r="17" spans="1:9" ht="20.25" customHeight="1">
      <c r="A17" s="557" t="s">
        <v>13</v>
      </c>
      <c r="B17" s="558">
        <v>0.11750663129973438</v>
      </c>
      <c r="C17" s="559">
        <v>49.97931034482757</v>
      </c>
      <c r="D17" s="558">
        <v>0.11605206073752737</v>
      </c>
      <c r="E17" s="559">
        <v>49.86767895878526</v>
      </c>
      <c r="F17" s="558">
        <v>0.1176470588235296</v>
      </c>
      <c r="G17" s="559">
        <v>47.12693498452016</v>
      </c>
      <c r="H17" s="558">
        <v>0.1496261094416107</v>
      </c>
      <c r="I17" s="559">
        <v>50.00181703822777</v>
      </c>
    </row>
    <row r="18" spans="1:9" ht="20.25" customHeight="1">
      <c r="A18" s="557" t="s">
        <v>14</v>
      </c>
      <c r="B18" s="558">
        <v>0.234375</v>
      </c>
      <c r="C18" s="559">
        <v>52.703125</v>
      </c>
      <c r="D18" s="558">
        <v>0.25</v>
      </c>
      <c r="E18" s="559">
        <v>51.46875</v>
      </c>
      <c r="F18" s="558">
        <v>0.230769230769231</v>
      </c>
      <c r="G18" s="559">
        <v>49.076923076923116</v>
      </c>
      <c r="H18" s="558">
        <v>0.288732394366197</v>
      </c>
      <c r="I18" s="559">
        <v>53.40140845070427</v>
      </c>
    </row>
    <row r="19" spans="1:9" ht="20.25" customHeight="1">
      <c r="A19" s="557" t="s">
        <v>15</v>
      </c>
      <c r="B19" s="558">
        <v>0.26178010471204194</v>
      </c>
      <c r="C19" s="559">
        <v>54.05759162303662</v>
      </c>
      <c r="D19" s="558">
        <v>0.22</v>
      </c>
      <c r="E19" s="559">
        <v>53.18</v>
      </c>
      <c r="F19" s="558">
        <v>0.14893617021276592</v>
      </c>
      <c r="G19" s="559">
        <v>51.659574468085125</v>
      </c>
      <c r="H19" s="558">
        <v>0.269329896907217</v>
      </c>
      <c r="I19" s="559">
        <v>54.26159793814438</v>
      </c>
    </row>
    <row r="20" spans="1:9" ht="20.25" customHeight="1">
      <c r="A20" s="557" t="s">
        <v>16</v>
      </c>
      <c r="B20" s="558">
        <v>0.1581475551176258</v>
      </c>
      <c r="C20" s="559">
        <v>52.15285133637154</v>
      </c>
      <c r="D20" s="558">
        <v>0.1752568912086123</v>
      </c>
      <c r="E20" s="559">
        <v>52.237889414451146</v>
      </c>
      <c r="F20" s="558">
        <v>0.12274368231046899</v>
      </c>
      <c r="G20" s="559">
        <v>50.83417569193744</v>
      </c>
      <c r="H20" s="558">
        <v>0.1880361334376559</v>
      </c>
      <c r="I20" s="559">
        <v>52.34565758588802</v>
      </c>
    </row>
    <row r="21" spans="1:9" ht="20.25" customHeight="1">
      <c r="A21" s="557" t="s">
        <v>17</v>
      </c>
      <c r="B21" s="558">
        <v>0.3661971830985916</v>
      </c>
      <c r="C21" s="559">
        <v>55.056338028169</v>
      </c>
      <c r="D21" s="558">
        <v>0.2</v>
      </c>
      <c r="E21" s="559">
        <v>52.25</v>
      </c>
      <c r="F21" s="558">
        <v>0.0666666666666667</v>
      </c>
      <c r="G21" s="559">
        <v>51.88888888888892</v>
      </c>
      <c r="H21" s="558">
        <v>0.43539325842696597</v>
      </c>
      <c r="I21" s="559">
        <v>56.83988764044942</v>
      </c>
    </row>
    <row r="22" spans="1:9" ht="20.25" customHeight="1">
      <c r="A22" s="557" t="s">
        <v>18</v>
      </c>
      <c r="B22" s="558">
        <v>0.13915961016136752</v>
      </c>
      <c r="C22" s="559">
        <v>52.01645630292374</v>
      </c>
      <c r="D22" s="558">
        <v>0.1600666173205032</v>
      </c>
      <c r="E22" s="559">
        <v>52.14230199851966</v>
      </c>
      <c r="F22" s="558">
        <v>0.12568807339449578</v>
      </c>
      <c r="G22" s="559">
        <v>50.79770642201838</v>
      </c>
      <c r="H22" s="558">
        <v>0.2120722902372302</v>
      </c>
      <c r="I22" s="559">
        <v>53.166307906184095</v>
      </c>
    </row>
    <row r="23" spans="1:9" ht="20.25" customHeight="1">
      <c r="A23" s="557" t="s">
        <v>19</v>
      </c>
      <c r="B23" s="558">
        <v>0.1632653061224486</v>
      </c>
      <c r="C23" s="559">
        <v>53.45153061224488</v>
      </c>
      <c r="D23" s="558">
        <v>0.1703296703296705</v>
      </c>
      <c r="E23" s="559">
        <v>54.043956043956044</v>
      </c>
      <c r="F23" s="558">
        <v>0.2680412371134022</v>
      </c>
      <c r="G23" s="559">
        <v>53.556701030927826</v>
      </c>
      <c r="H23" s="558">
        <v>0.2320862396956245</v>
      </c>
      <c r="I23" s="559">
        <v>54.559289790741865</v>
      </c>
    </row>
    <row r="24" spans="1:9" ht="20.25" customHeight="1">
      <c r="A24" s="557" t="s">
        <v>20</v>
      </c>
      <c r="B24" s="558">
        <v>0.39682539682539647</v>
      </c>
      <c r="C24" s="559">
        <v>56.98941798941796</v>
      </c>
      <c r="D24" s="558">
        <v>0.464788732394366</v>
      </c>
      <c r="E24" s="559">
        <v>57.91549295774645</v>
      </c>
      <c r="F24" s="558">
        <v>0.553846153846154</v>
      </c>
      <c r="G24" s="559">
        <v>58.69230769230772</v>
      </c>
      <c r="H24" s="558">
        <v>0.563218390804598</v>
      </c>
      <c r="I24" s="559">
        <v>59.33524904214559</v>
      </c>
    </row>
    <row r="25" spans="1:9" ht="20.25" customHeight="1">
      <c r="A25" s="562" t="s">
        <v>0</v>
      </c>
      <c r="B25" s="563">
        <v>0.12857205630336999</v>
      </c>
      <c r="C25" s="564">
        <v>49.481134562711496</v>
      </c>
      <c r="D25" s="563">
        <v>0.12472567105081411</v>
      </c>
      <c r="E25" s="564">
        <v>48.98170628769622</v>
      </c>
      <c r="F25" s="563">
        <v>0.1174087246207176</v>
      </c>
      <c r="G25" s="564">
        <v>48.58911448251026</v>
      </c>
      <c r="H25" s="563">
        <v>0.17409281202384702</v>
      </c>
      <c r="I25" s="564">
        <v>50.812692002347255</v>
      </c>
    </row>
  </sheetData>
  <sheetProtection/>
  <mergeCells count="5"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Giannetti Antonella (esterno)</cp:lastModifiedBy>
  <cp:lastPrinted>2019-08-29T12:18:14Z</cp:lastPrinted>
  <dcterms:created xsi:type="dcterms:W3CDTF">2013-07-31T10:35:11Z</dcterms:created>
  <dcterms:modified xsi:type="dcterms:W3CDTF">2019-12-13T15:39:17Z</dcterms:modified>
  <cp:category/>
  <cp:version/>
  <cp:contentType/>
  <cp:contentStatus/>
</cp:coreProperties>
</file>