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drawings/drawing11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charts/chart14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charts/chart2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440" windowHeight="9735" tabRatio="880" firstSheet="8" activeTab="82"/>
  </bookViews>
  <sheets>
    <sheet name="Tab. 1" sheetId="1" r:id="rId1"/>
    <sheet name="Tab. 2" sheetId="2" r:id="rId2"/>
    <sheet name="Tab. 3" sheetId="3" r:id="rId3"/>
    <sheet name="Grafico 1" sheetId="4" r:id="rId4"/>
    <sheet name="Grafico 2" sheetId="5" r:id="rId5"/>
    <sheet name="Tab. 4" sheetId="6" r:id="rId6"/>
    <sheet name="Tab. 5" sheetId="7" r:id="rId7"/>
    <sheet name="Grafico 3" sheetId="8" r:id="rId8"/>
    <sheet name="Grafico 4" sheetId="9" r:id="rId9"/>
    <sheet name="Tab. 6" sheetId="10" r:id="rId10"/>
    <sheet name="Tab. 7" sheetId="11" r:id="rId11"/>
    <sheet name="Tab. 8" sheetId="12" r:id="rId12"/>
    <sheet name="Tab. 9" sheetId="13" r:id="rId13"/>
    <sheet name="Tab. 10" sheetId="14" r:id="rId14"/>
    <sheet name="Grafico 5" sheetId="15" r:id="rId15"/>
    <sheet name="Tab. 11" sheetId="16" r:id="rId16"/>
    <sheet name="Tab. 12" sheetId="17" r:id="rId17"/>
    <sheet name="Grafico 6" sheetId="18" r:id="rId18"/>
    <sheet name="Grafico 7" sheetId="19" r:id="rId19"/>
    <sheet name="Grafico 8" sheetId="20" r:id="rId20"/>
    <sheet name="Tab. 13" sheetId="21" r:id="rId21"/>
    <sheet name="Grafico 9" sheetId="22" r:id="rId22"/>
    <sheet name="Tab. 14" sheetId="23" r:id="rId23"/>
    <sheet name="Grafico 10" sheetId="24" r:id="rId24"/>
    <sheet name="Tab. 15" sheetId="25" r:id="rId25"/>
    <sheet name="Grafico 11" sheetId="26" r:id="rId26"/>
    <sheet name="Tab. 16" sheetId="27" r:id="rId27"/>
    <sheet name="Grafico 12" sheetId="28" r:id="rId28"/>
    <sheet name="Tab. 17" sheetId="29" r:id="rId29"/>
    <sheet name="Tab. 18" sheetId="30" r:id="rId30"/>
    <sheet name="Tab. 19" sheetId="31" r:id="rId31"/>
    <sheet name="Grafico 13" sheetId="32" r:id="rId32"/>
    <sheet name="Tab. 20" sheetId="33" r:id="rId33"/>
    <sheet name="Tab. 21" sheetId="34" r:id="rId34"/>
    <sheet name="Tab. 22" sheetId="35" r:id="rId35"/>
    <sheet name="Tab. 23" sheetId="36" r:id="rId36"/>
    <sheet name="Tab. 24" sheetId="37" r:id="rId37"/>
    <sheet name="Grafico 14" sheetId="38" r:id="rId38"/>
    <sheet name="Tab. 25" sheetId="39" r:id="rId39"/>
    <sheet name="Tab. 26" sheetId="40" r:id="rId40"/>
    <sheet name="Tab. 27" sheetId="41" r:id="rId41"/>
    <sheet name="Tab. 28" sheetId="42" r:id="rId42"/>
    <sheet name="Grafico 15" sheetId="43" r:id="rId43"/>
    <sheet name="Tab. 29" sheetId="44" r:id="rId44"/>
    <sheet name="Grafico 16" sheetId="45" r:id="rId45"/>
    <sheet name="Tab. 30" sheetId="46" r:id="rId46"/>
    <sheet name="Grafico 17" sheetId="47" r:id="rId47"/>
    <sheet name="Tab. 31" sheetId="48" r:id="rId48"/>
    <sheet name="Tab. 32" sheetId="49" r:id="rId49"/>
    <sheet name="Tab. 33" sheetId="50" r:id="rId50"/>
    <sheet name="Tab. 34" sheetId="51" r:id="rId51"/>
    <sheet name="Tab. 35" sheetId="52" r:id="rId52"/>
    <sheet name="Tab. 36" sheetId="53" r:id="rId53"/>
    <sheet name="Tab. 37" sheetId="54" r:id="rId54"/>
    <sheet name="Tab. 38" sheetId="55" r:id="rId55"/>
    <sheet name="Tab. 39" sheetId="56" r:id="rId56"/>
    <sheet name="Tab. 40" sheetId="57" r:id="rId57"/>
    <sheet name="Tab. 41" sheetId="58" r:id="rId58"/>
    <sheet name="Grafico 18" sheetId="59" r:id="rId59"/>
    <sheet name="Tab. 42" sheetId="60" r:id="rId60"/>
    <sheet name="Tab. 43" sheetId="61" r:id="rId61"/>
    <sheet name="Grafico 19" sheetId="62" r:id="rId62"/>
    <sheet name="Tab. 44" sheetId="63" r:id="rId63"/>
    <sheet name="Tab. 45" sheetId="64" r:id="rId64"/>
    <sheet name="Tab. 46" sheetId="65" r:id="rId65"/>
    <sheet name="Tab. 47" sheetId="66" r:id="rId66"/>
    <sheet name="Tab. 48" sheetId="67" r:id="rId67"/>
    <sheet name="Grafico 20" sheetId="68" r:id="rId68"/>
    <sheet name="Tab. 49" sheetId="69" r:id="rId69"/>
    <sheet name="Tab. 50" sheetId="70" r:id="rId70"/>
    <sheet name="Tab. 51" sheetId="71" r:id="rId71"/>
    <sheet name="Grafico 21" sheetId="72" r:id="rId72"/>
    <sheet name="Tab. 52" sheetId="73" r:id="rId73"/>
    <sheet name="Tab. 53" sheetId="74" r:id="rId74"/>
    <sheet name="Tab. 54" sheetId="75" r:id="rId75"/>
    <sheet name="Tab. 55" sheetId="76" r:id="rId76"/>
    <sheet name="Tab. 56" sheetId="77" r:id="rId77"/>
    <sheet name="Tab. 57" sheetId="94" r:id="rId78"/>
    <sheet name="Tab. 58" sheetId="95" r:id="rId79"/>
    <sheet name="Grafico 22-23" sheetId="96" r:id="rId80"/>
    <sheet name="Tab.59" sheetId="97" r:id="rId81"/>
    <sheet name="Grafico 24" sheetId="98" r:id="rId82"/>
    <sheet name="Matrice - Classi di Robson" sheetId="99" r:id="rId83"/>
  </sheets>
  <externalReferences>
    <externalReference r:id="rId84"/>
  </externalReferences>
  <definedNames>
    <definedName name="_xlnm._FilterDatabase" localSheetId="13" hidden="1">'Tab. 10'!$A$4:$K$26</definedName>
    <definedName name="_xlnm._FilterDatabase" localSheetId="32" hidden="1">'Tab. 20'!$A$4:$J$26</definedName>
    <definedName name="_xlnm._FilterDatabase" localSheetId="40" hidden="1">'Tab. 27'!$A$4:$J$26</definedName>
    <definedName name="_xlnm._FilterDatabase" localSheetId="72" hidden="1">'Tab. 52'!$A$4:$F$26</definedName>
    <definedName name="_xlnm._FilterDatabase" localSheetId="75" hidden="1">'Tab. 55'!$A$4:$J$26</definedName>
    <definedName name="DM_PERCORSO_NASCITA" localSheetId="79">#REF!</definedName>
    <definedName name="DM_PERCORSO_NASCIT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98"/>
  <c r="M33"/>
  <c r="L33"/>
  <c r="K33"/>
  <c r="J33"/>
  <c r="I33"/>
  <c r="H33"/>
  <c r="G33"/>
  <c r="F33"/>
  <c r="E33"/>
  <c r="D33"/>
  <c r="C33"/>
  <c r="N32"/>
  <c r="M32"/>
  <c r="L32"/>
  <c r="K32"/>
  <c r="J32"/>
  <c r="I32"/>
  <c r="H32"/>
  <c r="G32"/>
  <c r="F32"/>
  <c r="E32"/>
  <c r="D32"/>
  <c r="C32"/>
  <c r="N31"/>
  <c r="M31"/>
  <c r="L31"/>
  <c r="K31"/>
  <c r="J31"/>
  <c r="I31"/>
  <c r="H31"/>
  <c r="G31"/>
  <c r="F31"/>
  <c r="E31"/>
  <c r="D31"/>
  <c r="C31"/>
  <c r="N30"/>
  <c r="M30"/>
  <c r="L30"/>
  <c r="K30"/>
  <c r="J30"/>
  <c r="I30"/>
  <c r="H30"/>
  <c r="G30"/>
  <c r="F30"/>
  <c r="E30"/>
  <c r="D30"/>
  <c r="C30"/>
  <c r="N29"/>
  <c r="M29"/>
  <c r="L29"/>
  <c r="K29"/>
  <c r="J29"/>
  <c r="I29"/>
  <c r="H29"/>
  <c r="G29"/>
  <c r="F29"/>
  <c r="E29"/>
  <c r="D29"/>
  <c r="C29"/>
  <c r="E12" i="72" l="1"/>
  <c r="H11" s="1"/>
  <c r="H8" l="1"/>
  <c r="H9"/>
  <c r="H6"/>
  <c r="H10"/>
  <c r="H7"/>
  <c r="J10" i="68"/>
  <c r="I10"/>
  <c r="G4" i="8" l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7" i="2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6"/>
  <c r="F6" i="72" l="1"/>
  <c r="K10" i="68"/>
  <c r="E30" i="41"/>
  <c r="I4" i="8" l="1"/>
  <c r="I5"/>
  <c r="I6"/>
  <c r="I7"/>
  <c r="J8"/>
  <c r="K7" l="1"/>
  <c r="H7"/>
  <c r="L4"/>
  <c r="L8"/>
  <c r="K8"/>
  <c r="I8"/>
  <c r="H8"/>
  <c r="K4"/>
  <c r="H4"/>
  <c r="J6"/>
  <c r="L5"/>
  <c r="L7"/>
  <c r="L6"/>
  <c r="H6"/>
  <c r="H5"/>
  <c r="J4"/>
  <c r="K6"/>
  <c r="K5"/>
  <c r="J7"/>
  <c r="J5"/>
  <c r="F7" i="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6"/>
  <c r="M27"/>
  <c r="F27" s="1"/>
  <c r="G4" i="9" l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E7" i="2" l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6"/>
  <c r="L27"/>
  <c r="E27" s="1"/>
  <c r="K27"/>
  <c r="J27"/>
  <c r="F10" i="72" l="1"/>
  <c r="F9"/>
  <c r="F8"/>
  <c r="F11"/>
  <c r="F7" l="1"/>
  <c r="H10" i="68"/>
  <c r="G10"/>
  <c r="C10" i="15" l="1"/>
  <c r="I4" i="9"/>
  <c r="H4"/>
  <c r="K4"/>
  <c r="N4" s="1"/>
  <c r="L4"/>
  <c r="H5"/>
  <c r="I5"/>
  <c r="J5"/>
  <c r="K5"/>
  <c r="I6"/>
  <c r="H6"/>
  <c r="K6"/>
  <c r="N6" s="1"/>
  <c r="L6"/>
  <c r="H7"/>
  <c r="I7"/>
  <c r="J7"/>
  <c r="K7"/>
  <c r="I8"/>
  <c r="H8"/>
  <c r="L8"/>
  <c r="O7" l="1"/>
  <c r="O5"/>
  <c r="N7"/>
  <c r="J8"/>
  <c r="O8" s="1"/>
  <c r="L7"/>
  <c r="J6"/>
  <c r="O6" s="1"/>
  <c r="L5"/>
  <c r="N5" s="1"/>
  <c r="J4"/>
  <c r="O4" s="1"/>
  <c r="K8"/>
  <c r="N8" s="1"/>
  <c r="B8" i="15" l="1"/>
  <c r="B9" l="1"/>
  <c r="B7"/>
  <c r="B6"/>
  <c r="B5"/>
  <c r="B4"/>
  <c r="B10" l="1"/>
  <c r="L9" i="9" l="1"/>
  <c r="L10"/>
  <c r="L11"/>
  <c r="L12"/>
  <c r="L13"/>
  <c r="L14"/>
  <c r="L15"/>
  <c r="L16"/>
  <c r="L17"/>
  <c r="L18"/>
  <c r="L19"/>
  <c r="L20"/>
  <c r="L21"/>
  <c r="L22"/>
  <c r="L23"/>
  <c r="L24"/>
  <c r="L25"/>
  <c r="L9" i="8"/>
  <c r="L10"/>
  <c r="L11"/>
  <c r="L12"/>
  <c r="L13"/>
  <c r="L14"/>
  <c r="L15"/>
  <c r="L16"/>
  <c r="L17"/>
  <c r="L18"/>
  <c r="L19"/>
  <c r="L20"/>
  <c r="L21"/>
  <c r="L22"/>
  <c r="L23"/>
  <c r="L24"/>
  <c r="L25"/>
  <c r="G10" i="72"/>
  <c r="I25" i="9"/>
  <c r="I17"/>
  <c r="H10"/>
  <c r="J21"/>
  <c r="K18"/>
  <c r="N18" s="1"/>
  <c r="J13" i="8"/>
  <c r="K15"/>
  <c r="H18" i="9" l="1"/>
  <c r="J13"/>
  <c r="I9"/>
  <c r="K22"/>
  <c r="N22" s="1"/>
  <c r="H17" i="8"/>
  <c r="K23"/>
  <c r="J22"/>
  <c r="K17"/>
  <c r="J17"/>
  <c r="H25"/>
  <c r="K13"/>
  <c r="I23"/>
  <c r="K22"/>
  <c r="H22"/>
  <c r="H24" i="9"/>
  <c r="K10"/>
  <c r="N10" s="1"/>
  <c r="H12" i="8"/>
  <c r="J16"/>
  <c r="J24"/>
  <c r="K11"/>
  <c r="K19"/>
  <c r="J12"/>
  <c r="J20"/>
  <c r="I11"/>
  <c r="G7" i="72"/>
  <c r="G6"/>
  <c r="H12" i="9"/>
  <c r="H20"/>
  <c r="K14"/>
  <c r="N14" s="1"/>
  <c r="K18" i="8"/>
  <c r="J18"/>
  <c r="K14"/>
  <c r="K25"/>
  <c r="J9"/>
  <c r="J14"/>
  <c r="J25"/>
  <c r="K9"/>
  <c r="K10"/>
  <c r="K21"/>
  <c r="J10"/>
  <c r="J21"/>
  <c r="H9"/>
  <c r="K16"/>
  <c r="K24"/>
  <c r="I15"/>
  <c r="K12"/>
  <c r="K20"/>
  <c r="H23"/>
  <c r="J11"/>
  <c r="J15"/>
  <c r="J19"/>
  <c r="J23"/>
  <c r="I19"/>
  <c r="G9" i="72"/>
  <c r="H15" i="8"/>
  <c r="I9"/>
  <c r="I13"/>
  <c r="I17"/>
  <c r="I21"/>
  <c r="I25"/>
  <c r="H13"/>
  <c r="H21"/>
  <c r="H15" i="9"/>
  <c r="O15" s="1"/>
  <c r="J9"/>
  <c r="J17"/>
  <c r="J25"/>
  <c r="I13"/>
  <c r="I21"/>
  <c r="H17"/>
  <c r="O17" s="1"/>
  <c r="G11" i="72"/>
  <c r="H23" i="9"/>
  <c r="J11"/>
  <c r="J15"/>
  <c r="J19"/>
  <c r="J23"/>
  <c r="I11"/>
  <c r="I15"/>
  <c r="I19"/>
  <c r="I23"/>
  <c r="H9"/>
  <c r="H25"/>
  <c r="H20" i="8"/>
  <c r="H14"/>
  <c r="I10"/>
  <c r="I12"/>
  <c r="I14"/>
  <c r="I16"/>
  <c r="I18"/>
  <c r="I20"/>
  <c r="I22"/>
  <c r="I24"/>
  <c r="H16"/>
  <c r="H24"/>
  <c r="H10"/>
  <c r="H18"/>
  <c r="H16" i="9"/>
  <c r="K12"/>
  <c r="N12" s="1"/>
  <c r="K16"/>
  <c r="N16" s="1"/>
  <c r="K20"/>
  <c r="N20" s="1"/>
  <c r="K24"/>
  <c r="N24" s="1"/>
  <c r="J10"/>
  <c r="J12"/>
  <c r="J14"/>
  <c r="J16"/>
  <c r="J18"/>
  <c r="J20"/>
  <c r="J22"/>
  <c r="J24"/>
  <c r="H14"/>
  <c r="H22"/>
  <c r="I10"/>
  <c r="O10" s="1"/>
  <c r="I12"/>
  <c r="I14"/>
  <c r="I16"/>
  <c r="I18"/>
  <c r="I20"/>
  <c r="I22"/>
  <c r="I24"/>
  <c r="G8" i="72"/>
  <c r="H11" i="8"/>
  <c r="H19"/>
  <c r="K9" i="9"/>
  <c r="N9" s="1"/>
  <c r="K11"/>
  <c r="N11" s="1"/>
  <c r="K13"/>
  <c r="N13" s="1"/>
  <c r="K15"/>
  <c r="N15" s="1"/>
  <c r="K17"/>
  <c r="N17" s="1"/>
  <c r="K19"/>
  <c r="N19" s="1"/>
  <c r="K21"/>
  <c r="N21" s="1"/>
  <c r="K23"/>
  <c r="N23" s="1"/>
  <c r="K25"/>
  <c r="N25" s="1"/>
  <c r="H11"/>
  <c r="H19"/>
  <c r="H13"/>
  <c r="H21"/>
  <c r="O11" l="1"/>
  <c r="O12"/>
  <c r="O24"/>
  <c r="O21"/>
  <c r="O23"/>
  <c r="O14"/>
  <c r="O25"/>
  <c r="O18"/>
  <c r="O22"/>
  <c r="O13"/>
  <c r="O19"/>
  <c r="O16"/>
  <c r="O9"/>
  <c r="O20"/>
</calcChain>
</file>

<file path=xl/sharedStrings.xml><?xml version="1.0" encoding="utf-8"?>
<sst xmlns="http://schemas.openxmlformats.org/spreadsheetml/2006/main" count="2313" uniqueCount="680">
  <si>
    <t>Regioni e Provincie autonome con flusso attivato</t>
  </si>
  <si>
    <t>Strutture ospedaliere che hanno inviato i dati CeDAP</t>
  </si>
  <si>
    <t>Schede CeDAP pervenute</t>
  </si>
  <si>
    <t>Nati totali</t>
  </si>
  <si>
    <t>Regione</t>
  </si>
  <si>
    <t>Copertura rilevazione</t>
  </si>
  <si>
    <t>(% schede CEDAP su totale schede SDO)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</si>
  <si>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</si>
  <si>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</si>
  <si>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</si>
  <si>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</si>
  <si>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</si>
  <si>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</si>
  <si>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</si>
  <si>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</si>
  <si>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</si>
  <si>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</si>
  <si>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</si>
  <si>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</si>
  <si>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</si>
  <si>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</si>
  <si>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</si>
  <si>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</si>
  <si>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</si>
  <si>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</si>
  <si>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</si>
  <si>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</si>
  <si>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</si>
  <si>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</si>
  <si>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Tabella 3 - Alcuni indicatori di demografici </t>
  </si>
  <si>
    <t xml:space="preserve">Tasso fecondità totale </t>
  </si>
  <si>
    <t xml:space="preserve">Tasso natalità </t>
  </si>
  <si>
    <t xml:space="preserve">Tasso mortalità infantile </t>
  </si>
  <si>
    <t>Tasso mortalità neonatale</t>
  </si>
  <si>
    <t xml:space="preserve">&lt;1 giorno </t>
  </si>
  <si>
    <t xml:space="preserve">1-6gg </t>
  </si>
  <si>
    <t xml:space="preserve">1-29gg </t>
  </si>
  <si>
    <t xml:space="preserve">1 mese e oltre </t>
  </si>
  <si>
    <t>Trentino Alto Adige</t>
  </si>
  <si>
    <t>Bolzano</t>
  </si>
  <si>
    <t>Trento</t>
  </si>
  <si>
    <t>Friuli V.G.</t>
  </si>
  <si>
    <t>ITALIA</t>
  </si>
  <si>
    <t>Tabella 4 - Distribuzione regionale dei parti secondo il luogo dove essi avvengono</t>
  </si>
  <si>
    <t>Punto nascita</t>
  </si>
  <si>
    <t>Domicilio</t>
  </si>
  <si>
    <t>Altro</t>
  </si>
  <si>
    <t>% Non indicato errato</t>
  </si>
  <si>
    <t>Parti</t>
  </si>
  <si>
    <t>Pubblico</t>
  </si>
  <si>
    <t>Accreditato</t>
  </si>
  <si>
    <t>Privato</t>
  </si>
  <si>
    <t>-</t>
  </si>
  <si>
    <t>P.A. Bolzano</t>
  </si>
  <si>
    <t>P.A. Trento</t>
  </si>
  <si>
    <t>Tabella 5 - Distribuzione per classi di parto del numero di parti e del numero di punti nascita secondo la tipologia di struttura</t>
  </si>
  <si>
    <t>CLASSE DI PARTI</t>
  </si>
  <si>
    <t>Pubblica</t>
  </si>
  <si>
    <t>Privata accreditata</t>
  </si>
  <si>
    <t>Privata non accreditata</t>
  </si>
  <si>
    <t>Punti</t>
  </si>
  <si>
    <t>v.a.</t>
  </si>
  <si>
    <t>%</t>
  </si>
  <si>
    <t>0-499</t>
  </si>
  <si>
    <t>500-799</t>
  </si>
  <si>
    <t>800-999</t>
  </si>
  <si>
    <t>1000-2499</t>
  </si>
  <si>
    <t>2500+</t>
  </si>
  <si>
    <t>Tabella 6 - Unità operative di Terapia Intensiva Neonatale (U.T.I.N.) e di Neonatologia (U.O.N)</t>
  </si>
  <si>
    <t>Classi di parti</t>
  </si>
  <si>
    <t>Presenza dell'unità di neonatologia</t>
  </si>
  <si>
    <t>Presenza dell'unità di terapia intensiva neonatale</t>
  </si>
  <si>
    <t>Totale Punti Nascita</t>
  </si>
  <si>
    <t>Totale Parti</t>
  </si>
  <si>
    <t>Numero medio di parti per punto nascita</t>
  </si>
  <si>
    <t>V.A.</t>
  </si>
  <si>
    <t>2500 e più</t>
  </si>
  <si>
    <t>Tabella 7 - Presenza di neonatologia per classi di parti</t>
  </si>
  <si>
    <t>Classi di</t>
  </si>
  <si>
    <t>parti</t>
  </si>
  <si>
    <t>Pubblici</t>
  </si>
  <si>
    <t>Privati Accreditati</t>
  </si>
  <si>
    <t>Privati</t>
  </si>
  <si>
    <t>nascita</t>
  </si>
  <si>
    <t>Punti nascita</t>
  </si>
  <si>
    <t>Tabella 8 - Presenza di terapia intensiva neonatale per classi di parti</t>
  </si>
  <si>
    <t>Tabella 9 - Parti pre-termine e fortemente pre-termine secondo la numerosità dei parti per punto nascita</t>
  </si>
  <si>
    <t>Numero parti per punto nascita</t>
  </si>
  <si>
    <t>% Pre-termine (&lt;37 sett.)</t>
  </si>
  <si>
    <t>% Molto pre-termine (28-31 sett.) sul totale pre-termine</t>
  </si>
  <si>
    <t>% Estremamente pre-termine (22-27 sett.) sul totale pre-termine</t>
  </si>
  <si>
    <t>In punti nascita senza TIN e/o UON</t>
  </si>
  <si>
    <t>Tabella 10 - Distribuzione regionale dei parti per area geografica di provenienza della madre (Valori percentuali)</t>
  </si>
  <si>
    <t>Italia</t>
  </si>
  <si>
    <t xml:space="preserve">UE </t>
  </si>
  <si>
    <t>Altri Paesi europei</t>
  </si>
  <si>
    <t>Africa</t>
  </si>
  <si>
    <t>America Centro Sud</t>
  </si>
  <si>
    <t>America del Nord</t>
  </si>
  <si>
    <t>Asia</t>
  </si>
  <si>
    <t>Oceania</t>
  </si>
  <si>
    <t>Apolide</t>
  </si>
  <si>
    <t xml:space="preserve"> o Non indicato/ errato</t>
  </si>
  <si>
    <t xml:space="preserve"> Grafico 5 - Distribuzione dei parti per area geografica di provenienza della madre</t>
  </si>
  <si>
    <t>Grafico 3 - Distribuzione percentuale dei punti nascita per classe di parto</t>
  </si>
  <si>
    <t xml:space="preserve">     Grafico 4 - Distribuzione percentuale dei parti per classe di parto</t>
  </si>
  <si>
    <t>Tabella 11 - Distribuzione regionale dei parti secondo l’età della madre</t>
  </si>
  <si>
    <t>Classe d'età della madre</t>
  </si>
  <si>
    <t>Totale parti</t>
  </si>
  <si>
    <t>% Non indicato/ errato</t>
  </si>
  <si>
    <t>&lt; 20</t>
  </si>
  <si>
    <t>20 - 29</t>
  </si>
  <si>
    <t>30 - 39</t>
  </si>
  <si>
    <t>40 +</t>
  </si>
  <si>
    <t>Tabella 12 - Distribuzione dei parti per area geografica di provenienza ed età della madre</t>
  </si>
  <si>
    <t>Classe d'età</t>
  </si>
  <si>
    <t>Area geografica di provenienza della madre (valore %)</t>
  </si>
  <si>
    <t>UE (Unione Europea)</t>
  </si>
  <si>
    <t>15 - 19</t>
  </si>
  <si>
    <t>40 - 49</t>
  </si>
  <si>
    <t>50 - 65</t>
  </si>
  <si>
    <t>Grafico 6 - Distribuzione dei parti per area geografica di provenienza ed età della madre</t>
  </si>
  <si>
    <t>Grafico 7 - Distribuzione regionale dell’età media al primo figlio secondo la cittadinanza della madre</t>
  </si>
  <si>
    <t>Grafico 8 - Distribuzione dei parti secondo l’età e la cittadinanza della madre</t>
  </si>
  <si>
    <t>Tabella 13 - Distribuzione dei parti secondo il titolo di studio, la cittadinanza e l’età della madre</t>
  </si>
  <si>
    <t>Titolo di studio</t>
  </si>
  <si>
    <t>Elementare/media inferiore</t>
  </si>
  <si>
    <t>Diploma superiore</t>
  </si>
  <si>
    <t>Laurea</t>
  </si>
  <si>
    <t>Cittadinanza</t>
  </si>
  <si>
    <t>Italiana</t>
  </si>
  <si>
    <t>Straniera</t>
  </si>
  <si>
    <t>Grafico 9 - Distribuzione dei parti secondo il titolo di studio e la cittadinanza della madre</t>
  </si>
  <si>
    <t>Tabella 14 - Distribuzione dei parti secondo lo stato civile, la cittadinanza e l’età della madre</t>
  </si>
  <si>
    <t>Stato civile</t>
  </si>
  <si>
    <t>Nubile</t>
  </si>
  <si>
    <t>Coniugata</t>
  </si>
  <si>
    <t>Separata</t>
  </si>
  <si>
    <t>Divorziata</t>
  </si>
  <si>
    <t>Vedova</t>
  </si>
  <si>
    <t>Grafico 10 - Distribuzione dei parti secondo lo stato civile e la cittadinanza della madre</t>
  </si>
  <si>
    <t>Tabella 15 - Distribuzione dei parti secondo la condizione professionale, la cittadinanza e l’età della madre</t>
  </si>
  <si>
    <t>Stato professionale</t>
  </si>
  <si>
    <t>Occupata</t>
  </si>
  <si>
    <t>Disoccupata</t>
  </si>
  <si>
    <t>Casalinga</t>
  </si>
  <si>
    <t>Studentessa</t>
  </si>
  <si>
    <t>Tabella 16 - Distribuzione dei parti secondo la condizione professionale e lo stato civile della madre</t>
  </si>
  <si>
    <t>Condizione professionale</t>
  </si>
  <si>
    <t xml:space="preserve"> Totale </t>
  </si>
  <si>
    <t>Grafico 12 - Distribuzione dei parti secondo la condizione professionale e lo stato civile della madre</t>
  </si>
  <si>
    <t>Tabella 17 - Distribuzione regionale del numero di aborti spontanei avuti in gravidanze precedenti</t>
  </si>
  <si>
    <t>Aborti spontanei pregressi per parto</t>
  </si>
  <si>
    <t>Aborti spontanei pregressi (valore %)</t>
  </si>
  <si>
    <t>Nessuno</t>
  </si>
  <si>
    <t>&gt;2</t>
  </si>
  <si>
    <t>Tabella 18 - Distribuzione degli aborti spontanei avuti in gravidanze precedenti per numero di parti precedenti</t>
  </si>
  <si>
    <t>Parti precedenti</t>
  </si>
  <si>
    <t>Aborti spontanei (valore %)</t>
  </si>
  <si>
    <t>&gt;4</t>
  </si>
  <si>
    <t>Tabella 19 - Distribuzione degli aborti spontanei avuti in gravidanze precedenti per età della madre</t>
  </si>
  <si>
    <t>Grafico 13 - Distribuzione regionale del numero di aborti spontanei pregressi per parto</t>
  </si>
  <si>
    <t>15-19</t>
  </si>
  <si>
    <t>20-29</t>
  </si>
  <si>
    <t>30-39</t>
  </si>
  <si>
    <t>40-49</t>
  </si>
  <si>
    <t>50-65</t>
  </si>
  <si>
    <t>Errata</t>
  </si>
  <si>
    <t>Tabella 20 - Distribuzione regionale delle visite di controllo effettuate in gravidanza</t>
  </si>
  <si>
    <t>Visite di controllo in gravidanza (valori %)</t>
  </si>
  <si>
    <t>nessuna</t>
  </si>
  <si>
    <t>&lt;= 4</t>
  </si>
  <si>
    <t>oltre 4</t>
  </si>
  <si>
    <t>non indicato</t>
  </si>
  <si>
    <t>Tabella 21 - Visite di controllo in gravidanza secondo la cittadinanza, il titolo di studio, l’età e lo stato civile della madre</t>
  </si>
  <si>
    <t>nessuna visita (%)</t>
  </si>
  <si>
    <t>Visita dalla 12° settimana (%)</t>
  </si>
  <si>
    <t>Non indicato/errato:</t>
  </si>
  <si>
    <t>Titolo di studio della madre</t>
  </si>
  <si>
    <t xml:space="preserve">Non indicato/errato: </t>
  </si>
  <si>
    <t>Laurea/Diploma Univ.</t>
  </si>
  <si>
    <t>Diploma Superiore</t>
  </si>
  <si>
    <t>Media Inferiore</t>
  </si>
  <si>
    <t>Elementare o Nessun Titolo</t>
  </si>
  <si>
    <t>Età della madre</t>
  </si>
  <si>
    <t>20 – 29</t>
  </si>
  <si>
    <t>30 – 39</t>
  </si>
  <si>
    <t xml:space="preserve"> </t>
  </si>
  <si>
    <t>Stato civile della madre</t>
  </si>
  <si>
    <t>Tabella 22 - Distribuzione delle visite di controllo effettuate per decorso della gravidanza</t>
  </si>
  <si>
    <t>Visite di controllo in gravidanza</t>
  </si>
  <si>
    <t>Decorso della gravidanza</t>
  </si>
  <si>
    <t>Fisiologico</t>
  </si>
  <si>
    <t>Patologico</t>
  </si>
  <si>
    <t>Tabella 23 - Distribuzione regionale delle ecografie effettuate in gravidanza</t>
  </si>
  <si>
    <t>Ecografie per parto</t>
  </si>
  <si>
    <t>Numero di ecografie (valore %)</t>
  </si>
  <si>
    <t>% Nessuna/non indicato</t>
  </si>
  <si>
    <t>7 e più</t>
  </si>
  <si>
    <t>Tabella 24 - Distribuzione delle ecografie effettuate per decorso della gravidanza</t>
  </si>
  <si>
    <t>Ecografie per gravidanza</t>
  </si>
  <si>
    <t>Fisiologica</t>
  </si>
  <si>
    <t>Patologica</t>
  </si>
  <si>
    <t>Tabella 25 - Distribuzione regionale degli esami prenatali effettuati in gravidanza</t>
  </si>
  <si>
    <t>% Esami effettuati</t>
  </si>
  <si>
    <t>Villi Coriali</t>
  </si>
  <si>
    <t>Amniocentesi</t>
  </si>
  <si>
    <t>Fetoscopia/</t>
  </si>
  <si>
    <t>Funicolocentesi</t>
  </si>
  <si>
    <t>(*) La percentuale è calcolata sul totale dei parti per i quali è stato indicato in modo corretto l'effettuazione o meno dell'esame</t>
  </si>
  <si>
    <t>Tabella 26 - Distribuzione regionale delle amniocentesi secondo l’età della madre</t>
  </si>
  <si>
    <t>Amniocentesi (Valori %)</t>
  </si>
  <si>
    <t>% Non indicato/errato</t>
  </si>
  <si>
    <t xml:space="preserve"> &lt; 25</t>
  </si>
  <si>
    <t>25 - 29</t>
  </si>
  <si>
    <t>30 - 34</t>
  </si>
  <si>
    <t>35 - 37</t>
  </si>
  <si>
    <t>38 - 40</t>
  </si>
  <si>
    <t>&gt; 40</t>
  </si>
  <si>
    <t>Tabella 27 - Distribuzione regionale dei parti per durata della gestazione</t>
  </si>
  <si>
    <t>Età gestazionale (classi)</t>
  </si>
  <si>
    <t>22 - 27</t>
  </si>
  <si>
    <t>28 - 31</t>
  </si>
  <si>
    <t>Tabella 28 - Distribuzione dei parti per durata della gestazione e decorso della gravidanza</t>
  </si>
  <si>
    <t>Età gestazionale classi</t>
  </si>
  <si>
    <t>Decorso gravidanza</t>
  </si>
  <si>
    <t>fisiologica</t>
  </si>
  <si>
    <t>patologica</t>
  </si>
  <si>
    <t>Grafico 15 - Distribuzione dei parti per durata della gestazione e decorso della gravidanza</t>
  </si>
  <si>
    <t>Tabella 29 - Distribuzione dei parti secondo la presentazione del feto e la modalità del parto</t>
  </si>
  <si>
    <t>Presentazione feto</t>
  </si>
  <si>
    <t>Modalità Parto</t>
  </si>
  <si>
    <t>Totale parti in ospedale</t>
  </si>
  <si>
    <t>spontaneo</t>
  </si>
  <si>
    <t>cesareo</t>
  </si>
  <si>
    <t>forcipe</t>
  </si>
  <si>
    <t>ventosa</t>
  </si>
  <si>
    <t>altro</t>
  </si>
  <si>
    <t>vertice</t>
  </si>
  <si>
    <t>faccia</t>
  </si>
  <si>
    <t>fronte</t>
  </si>
  <si>
    <t>podice</t>
  </si>
  <si>
    <t>spalla</t>
  </si>
  <si>
    <t>bregma</t>
  </si>
  <si>
    <t>Grafico 16 - Distribuzione dei parti secondo la modalità del parto e la presentazione del feto</t>
  </si>
  <si>
    <t>Tabella 30 - Distribuzione dei parti secondo la modalità del parto e la tipologia di struttura ospedaliera dove essi avvengono</t>
  </si>
  <si>
    <t>Modalità del parto</t>
  </si>
  <si>
    <t>Casa di cura</t>
  </si>
  <si>
    <t>Accreditata</t>
  </si>
  <si>
    <t>Privata</t>
  </si>
  <si>
    <t>Spontaneo</t>
  </si>
  <si>
    <t>Cesareo</t>
  </si>
  <si>
    <t>Grafico 17 - Distribuzione dei parti secondo la modalità del parto e la struttura dove esso avviene</t>
  </si>
  <si>
    <t>Tabella 31 - Percentuale di parti cesarei secondo la tipologia e la dimensione dei punti nascita</t>
  </si>
  <si>
    <t>Classe di parti</t>
  </si>
  <si>
    <t>% Parti con Taglio Cesareo</t>
  </si>
  <si>
    <t>0 - 499</t>
  </si>
  <si>
    <t>500 - 799</t>
  </si>
  <si>
    <t>800 - 999</t>
  </si>
  <si>
    <t>1000 - 2499</t>
  </si>
  <si>
    <t>2500 +</t>
  </si>
  <si>
    <t>Tabella 32 - Distribuzione regionale dei parti secondo i professionisti sanitari presenti al momento del parto</t>
  </si>
  <si>
    <t>Ginecologo</t>
  </si>
  <si>
    <t>Anestesista</t>
  </si>
  <si>
    <t>Pediatra e/o neonatologo</t>
  </si>
  <si>
    <t>Ostetrica</t>
  </si>
  <si>
    <t>Tabella 33 - Distribuzione regionale dei parti secondo la modalità del travaglio</t>
  </si>
  <si>
    <t>Modalità del travaglio</t>
  </si>
  <si>
    <t>Totale parti senza cesareo d'elezione</t>
  </si>
  <si>
    <t>% non indicato/errato</t>
  </si>
  <si>
    <t>Indotto</t>
  </si>
  <si>
    <t xml:space="preserve">Tabella 34 - Distribuzione regionale dei parti plurimi </t>
  </si>
  <si>
    <t>Codice Regione</t>
  </si>
  <si>
    <t>% parti plurimi</t>
  </si>
  <si>
    <t xml:space="preserve"> Totale parti plurimi </t>
  </si>
  <si>
    <t>Tabella 35 - Distribuzione regionale dei parti plurimi secondo l’età della madre</t>
  </si>
  <si>
    <t>% Parti plurimi sul totale dei parti</t>
  </si>
  <si>
    <t>totale</t>
  </si>
  <si>
    <t>Tabella 36 - Distribuzione dei parti plurimi secondo l’età della madre e tipologia di procreazione</t>
  </si>
  <si>
    <t>PMA</t>
  </si>
  <si>
    <t>NO</t>
  </si>
  <si>
    <t>SI</t>
  </si>
  <si>
    <t>Tabella 37 - Parti vaginali secondo la cittadinanza e l’età della madre</t>
  </si>
  <si>
    <t>Parti vaginali</t>
  </si>
  <si>
    <t>Totale parti vaginali</t>
  </si>
  <si>
    <t>Madre italiana</t>
  </si>
  <si>
    <t>Madre straniera</t>
  </si>
  <si>
    <t>V.A</t>
  </si>
  <si>
    <t>Non indicato/errato</t>
  </si>
  <si>
    <t>Tabella 38 - Distribuzione regionale dei parti vaginali secondo la persona di fiducia della donna presente in sala parto</t>
  </si>
  <si>
    <t>Padre</t>
  </si>
  <si>
    <t>Altro familiare</t>
  </si>
  <si>
    <t>Persona di fiducia</t>
  </si>
  <si>
    <t>Tabella 39 - Distribuzione dei parti cesarei secondo la tipologia di struttura ospedaliera dove essi avvengono</t>
  </si>
  <si>
    <t>Tabella 40 - Distribuzione regionale della percentuale dei parti cesarei secondo la cittadinanza della madre</t>
  </si>
  <si>
    <t>Tabella 41 - Distribuzione dei parti cesarei secondo la cittadinanza e l’età della madre</t>
  </si>
  <si>
    <t>Tagli cesarei</t>
  </si>
  <si>
    <t>Totale tagli cesarei</t>
  </si>
  <si>
    <t>Grafico 18 - Distribuzione regionale della percentuale dei parti cesarei sul totale dei parti</t>
  </si>
  <si>
    <t>Tabella 42 - Distribuzione regionale dei parti vaginali dopo un precedente parto cesareo per tipo di struttura in cui avviene il parto</t>
  </si>
  <si>
    <t>Parti vaginali dopo precedente parto cesareo</t>
  </si>
  <si>
    <t xml:space="preserve">Pubblico </t>
  </si>
  <si>
    <t>accreditata</t>
  </si>
  <si>
    <t>non accreditata</t>
  </si>
  <si>
    <t>Tabella 43 - Distribuzione regionale dei nati totali, vivi e nati morti</t>
  </si>
  <si>
    <t>Nati vivi</t>
  </si>
  <si>
    <t xml:space="preserve"> Nati morti per 1000 nati </t>
  </si>
  <si>
    <t xml:space="preserve">Grafico 19 - Distribuzione regionale dei nati morti per 1.000 nati </t>
  </si>
  <si>
    <t>Peso alla nascita</t>
  </si>
  <si>
    <t>&lt; 1500</t>
  </si>
  <si>
    <t>1500 - 2499</t>
  </si>
  <si>
    <t>2500 - 3299</t>
  </si>
  <si>
    <t>3300 - 3999</t>
  </si>
  <si>
    <t>&gt; 4000</t>
  </si>
  <si>
    <t>Tabella 45 - Distribuzione regionale dei nati a termine (tra la 37a e la 42a settimana di gestazione) secondo il peso alla nascita</t>
  </si>
  <si>
    <t>Peso alla nascita di neonati con età gestazionale tra 37 e 42 settimane</t>
  </si>
  <si>
    <t>400-1499</t>
  </si>
  <si>
    <t>1500-2499</t>
  </si>
  <si>
    <t>2500-3299</t>
  </si>
  <si>
    <t>3300-3999</t>
  </si>
  <si>
    <t>4000-6000</t>
  </si>
  <si>
    <t>Tabella 46 - Distribuzione regionale dei nati secondo il punteggio APGAR a 5 minuti dalla nascita</t>
  </si>
  <si>
    <t>Punteggio APGAR a 5 minuti dalla nascita</t>
  </si>
  <si>
    <t>Tabella 47 - Distribuzione dei nati secondo il peso alla nascita ed il punteggio APGAR a 5 minuti dalla nascita</t>
  </si>
  <si>
    <t>Punteggio Apgar a 5 minuti dalla nascita</t>
  </si>
  <si>
    <t>Totale nati</t>
  </si>
  <si>
    <t>Tabella 48 - Distribuzione regionale dei nati morti secondo la codifica della causa di natimortalità</t>
  </si>
  <si>
    <t>Nati morti</t>
  </si>
  <si>
    <t>Codifica della causa di natimortalità (valore %)</t>
  </si>
  <si>
    <t>Schede con causa di morte valida</t>
  </si>
  <si>
    <t xml:space="preserve">Schede con causa di morte assente </t>
  </si>
  <si>
    <t xml:space="preserve">Schede con causa di morte errata </t>
  </si>
  <si>
    <t>Schede con causa di morte incompatibile con età/sesso</t>
  </si>
  <si>
    <t>Grafico 20 - Codifica della causa di natimortalità</t>
  </si>
  <si>
    <t>Tabella 49 - Distribuzione dei nati morti secondo le prime 30 cause di natimortalità per frequenza di codifica</t>
  </si>
  <si>
    <t>Prime 30 cause di natimortalità</t>
  </si>
  <si>
    <t>(valore %)</t>
  </si>
  <si>
    <t>Altri problemi fetali e placentari che interferiscono con il trattamento della madre</t>
  </si>
  <si>
    <t>Altre e mal definite manifestazioni morbose ad insorgenza perinatale</t>
  </si>
  <si>
    <t>Ipossia intrauterina e asfissia alla nascita</t>
  </si>
  <si>
    <t>Feto o neonato affetto da complicazioni della placenta, del cordone ombelicale e delle membrane</t>
  </si>
  <si>
    <t>Aritmie cardiache</t>
  </si>
  <si>
    <t>Esito del parto</t>
  </si>
  <si>
    <t>Complicazioni del cordone ombelicale</t>
  </si>
  <si>
    <t>Ritardo di crescita fetale e malnutrizione fetale</t>
  </si>
  <si>
    <t>Perdita ematica antepartum, abruptio placentae e placenta previa</t>
  </si>
  <si>
    <t>Problemi relativi a bassa eta' gestazionale e basso peso alla nascita</t>
  </si>
  <si>
    <t>Feto o neonato affetto da complicazioni materne della gravidanza</t>
  </si>
  <si>
    <t>Altre cause mal definite e sconosciute di morbosita' e mortalita'</t>
  </si>
  <si>
    <t>Anomalie cromosomiche</t>
  </si>
  <si>
    <t>Manifestazioni morbose del feto o del neonato derivanti da patologia materna anche non correlata alla gravidanza attuale</t>
  </si>
  <si>
    <t>Malaria</t>
  </si>
  <si>
    <t>Manifestazioni morbose interessanti la cute e la regolazione termica del feto e del neonato</t>
  </si>
  <si>
    <t>Anomalia fetale, conosciuta o sospetta che influenza il trattamento della madre</t>
  </si>
  <si>
    <t>Anencefalia e anomalie simili</t>
  </si>
  <si>
    <t>Altre anomalie congenite del sistema nervoso</t>
  </si>
  <si>
    <t>Altre anomalie congenite del cuore</t>
  </si>
  <si>
    <t>Anomalie congenite del sistema urinario</t>
  </si>
  <si>
    <t>Anomalie congenite dell’apparato respiratorio</t>
  </si>
  <si>
    <t>Altre anomalie muscoloscheletriche congenite</t>
  </si>
  <si>
    <t>Totale prime 30 cause di natimortalità</t>
  </si>
  <si>
    <t>Tabella 50 - Distribuzione delle prime 30 cause di malformazione per frequenza di codifica</t>
  </si>
  <si>
    <t>Prime 30 malformazioni</t>
  </si>
  <si>
    <t>Neonati malformati</t>
  </si>
  <si>
    <t xml:space="preserve"> V.A. </t>
  </si>
  <si>
    <t>Anomalie del bulbo cardiaco e anomalie della chiusura del setto cardiaco</t>
  </si>
  <si>
    <t>Anomalie congenite degli organi genitali</t>
  </si>
  <si>
    <t>Alcune malformazioni congenite del sistema muscoloscheletrico</t>
  </si>
  <si>
    <t>Altre anomalie congenite degli arti</t>
  </si>
  <si>
    <t>Palatoschisi e labioschisi</t>
  </si>
  <si>
    <t>Altre anomalie congenite del sistema circolatorio</t>
  </si>
  <si>
    <t>Altre anomalie congenite del tratto alimentare superiore</t>
  </si>
  <si>
    <t>Altre anomalie congenite del sistema digestivo</t>
  </si>
  <si>
    <t>Anomalie congenite dell’orecchio, della faccia e del collo</t>
  </si>
  <si>
    <t>Anomalie congenite del tegumento</t>
  </si>
  <si>
    <t>Forme e complicazioni mal definite di cardiopatie</t>
  </si>
  <si>
    <t>Anomalie congenite dell’occhio</t>
  </si>
  <si>
    <t>Altre anomalie congenite non specificate</t>
  </si>
  <si>
    <t>Altre patologie del rene e dell’uretere</t>
  </si>
  <si>
    <t>Spina bifida</t>
  </si>
  <si>
    <t>Totale prime 30 malformazioni</t>
  </si>
  <si>
    <t>Non indicata/errata</t>
  </si>
  <si>
    <t>Tabella 51 - Distribuzione regionale dei parti con procreazione medicalmente assistita (PMA)</t>
  </si>
  <si>
    <t>Tecniche di procreazione medicalmente assistita (valore %)</t>
  </si>
  <si>
    <t>Totale parti con PMA</t>
  </si>
  <si>
    <t xml:space="preserve">Fecondaz. vitro e trasfer. embrioni nell’utero (FIVET)   </t>
  </si>
  <si>
    <t xml:space="preserve">Fecondaz. vitro tramite iniezione spermatoz. in citoplasma (ICSI) </t>
  </si>
  <si>
    <t xml:space="preserve">Solo tratt. farmacolog. per induzione ovulazione </t>
  </si>
  <si>
    <t>Trasf. gameti nelle tube di Falloppio gen. laparosc.  (GIFT)</t>
  </si>
  <si>
    <t>Trasf. gameti maschili in cavita  uterina (IUI)</t>
  </si>
  <si>
    <t xml:space="preserve">altre tecniche                                              </t>
  </si>
  <si>
    <t>Non indicato</t>
  </si>
  <si>
    <t>Tabella 52 - Distribuzione regionale dei parti con procreazione medicalmente assistita (PMA) secondo la modalità del parto</t>
  </si>
  <si>
    <t>Modalità del parto per gravidanze medicalmente assistite</t>
  </si>
  <si>
    <t>non indicata/errata</t>
  </si>
  <si>
    <t>Tabella 53 - Distribuzione regionale dei parti plurimi totali e con procreazione medicalmente assistita</t>
  </si>
  <si>
    <t>% parti plurimi in gravidanze con PMA</t>
  </si>
  <si>
    <t>Tabella 54 - Distribuzione dei parti secondo il titolo di studio della madre e il tipo di procreazione</t>
  </si>
  <si>
    <t>Elementare o nessun titolo</t>
  </si>
  <si>
    <t>Media inferiore</t>
  </si>
  <si>
    <t>Laurea o diploma Univ.</t>
  </si>
  <si>
    <t>Tabella 55 - Distribuzione regionale della percentuale di parti con procreazione medicalmente assistita secondo il titolo di studio della madre</t>
  </si>
  <si>
    <t>% di gravidanze con PMA sul totale delle gravidanze</t>
  </si>
  <si>
    <t>Tabella 56 - Distribuzione dei parti con procreazione medicalmente assistita secondo l’età della madre</t>
  </si>
  <si>
    <t>% di gravidanze con procreazione medicalmente assistita per età della madre</t>
  </si>
  <si>
    <t>12 - 14</t>
  </si>
  <si>
    <t>1-2</t>
  </si>
  <si>
    <t>3-4</t>
  </si>
  <si>
    <t>1-3</t>
  </si>
  <si>
    <t>4-6</t>
  </si>
  <si>
    <t>Grafico 14 - Numero medio di ecografie per gravidanza – Anni 2011-2013</t>
  </si>
  <si>
    <t>1 - 3</t>
  </si>
  <si>
    <t>4 - 6</t>
  </si>
  <si>
    <t>7 - 10</t>
  </si>
  <si>
    <t>Codifica della Causa di natimortalità</t>
  </si>
  <si>
    <t>Anno</t>
  </si>
  <si>
    <t>Scheda con causa di morte valida</t>
  </si>
  <si>
    <t>Schede con causa di morte errata</t>
  </si>
  <si>
    <t>Schede con causa di morte assente</t>
  </si>
  <si>
    <t>Modalità PMA</t>
  </si>
  <si>
    <t>FIVET</t>
  </si>
  <si>
    <t>ICSI</t>
  </si>
  <si>
    <t>Fecondaz. vitro tramite iniezione spermatozoo in citoplasma (ICSI)</t>
  </si>
  <si>
    <t>solo trattamento farmacologico</t>
  </si>
  <si>
    <t>Solo trattamento farmacologico per induzione dell'ovulazione</t>
  </si>
  <si>
    <t>GIFT</t>
  </si>
  <si>
    <t>Trasf. gameti nelle tube di falloppio sen. Laparoscopica (GIFT)</t>
  </si>
  <si>
    <t>IUI</t>
  </si>
  <si>
    <t>Trasf. gameti maschili in cavità uterina (IUI)</t>
  </si>
  <si>
    <t>Altre tecniche</t>
  </si>
  <si>
    <t>Modalità parto</t>
  </si>
  <si>
    <t>Valore %</t>
  </si>
  <si>
    <t>Anni</t>
  </si>
  <si>
    <t>Tasso di fecondità totale</t>
  </si>
  <si>
    <t>Tasso di mortalità infantile</t>
  </si>
  <si>
    <t>Tasso di mortalità neonatale</t>
  </si>
  <si>
    <t>Area geografica</t>
  </si>
  <si>
    <t>UE</t>
  </si>
  <si>
    <t>Altri Paesi Europei</t>
  </si>
  <si>
    <t>America del Nord/Oceania</t>
  </si>
  <si>
    <t>&lt;20</t>
  </si>
  <si>
    <t xml:space="preserve">Italiana </t>
  </si>
  <si>
    <t>Straniere</t>
  </si>
  <si>
    <t>Età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</si>
  <si>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</si>
  <si>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</si>
  <si>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</si>
  <si>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</si>
  <si>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</si>
  <si>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</si>
  <si>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</si>
  <si>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</si>
  <si>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</si>
  <si>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</si>
  <si>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</si>
  <si>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</si>
  <si>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</si>
  <si>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</si>
  <si>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</si>
  <si>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</si>
  <si>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</si>
  <si>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</si>
  <si>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</si>
  <si>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</si>
  <si>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</si>
  <si>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</si>
  <si>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</si>
  <si>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</si>
  <si>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</si>
  <si>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</si>
  <si>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</si>
  <si>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</si>
  <si>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</si>
  <si>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</si>
  <si>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</si>
  <si>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</si>
  <si>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</si>
  <si>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</si>
  <si>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</si>
  <si>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</si>
  <si>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</si>
  <si>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</si>
  <si>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</si>
  <si>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</si>
  <si>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</si>
  <si>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</si>
  <si>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</si>
  <si>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</si>
  <si>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</si>
  <si>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</si>
  <si>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</si>
  <si>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</si>
  <si>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</si>
  <si>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</si>
  <si>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</si>
  <si>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</si>
  <si>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60</t>
  </si>
  <si>
    <t>65</t>
  </si>
  <si>
    <t xml:space="preserve">Totale </t>
  </si>
  <si>
    <t xml:space="preserve">Altro </t>
  </si>
  <si>
    <t>Grafico 11 - Distribuzione dei parti secondo la condizione professionale e la cittadinanza della madre</t>
  </si>
  <si>
    <t xml:space="preserve">Aborti spontanei </t>
  </si>
  <si>
    <t>Nato singolo</t>
  </si>
  <si>
    <t>12-14</t>
  </si>
  <si>
    <t>n.d.</t>
  </si>
  <si>
    <t>Classe</t>
  </si>
  <si>
    <t xml:space="preserve">Parti precedenti </t>
  </si>
  <si>
    <t xml:space="preserve">Genere parto </t>
  </si>
  <si>
    <t xml:space="preserve">Presentazione neonato </t>
  </si>
  <si>
    <t xml:space="preserve">Età gestazionale </t>
  </si>
  <si>
    <t xml:space="preserve"> Pregresso taglio cesareo  </t>
  </si>
  <si>
    <t>Parti per Classi di Robson</t>
  </si>
  <si>
    <t>&gt;=1</t>
  </si>
  <si>
    <t>Singolo</t>
  </si>
  <si>
    <t>Plurimo</t>
  </si>
  <si>
    <t xml:space="preserve">Cefalico </t>
  </si>
  <si>
    <t>Podalico</t>
  </si>
  <si>
    <t xml:space="preserve">A termine </t>
  </si>
  <si>
    <t xml:space="preserve">Pre-termine </t>
  </si>
  <si>
    <t xml:space="preserve">Spontaneo </t>
  </si>
  <si>
    <t xml:space="preserve">TC elezione </t>
  </si>
  <si>
    <t xml:space="preserve">SI </t>
  </si>
  <si>
    <t xml:space="preserve">NO </t>
  </si>
  <si>
    <t>a</t>
  </si>
  <si>
    <t xml:space="preserve">a </t>
  </si>
  <si>
    <t>2a</t>
  </si>
  <si>
    <t>2b</t>
  </si>
  <si>
    <t>4a</t>
  </si>
  <si>
    <t>4b</t>
  </si>
  <si>
    <t>Classe 1</t>
  </si>
  <si>
    <t>Classe 2a</t>
  </si>
  <si>
    <t>Classe 2b</t>
  </si>
  <si>
    <t>Classe 3</t>
  </si>
  <si>
    <t>Classe 4a</t>
  </si>
  <si>
    <t>Classe 4b</t>
  </si>
  <si>
    <t>Classe 5</t>
  </si>
  <si>
    <t>Classe 6</t>
  </si>
  <si>
    <t>Classe 7</t>
  </si>
  <si>
    <t>Classe 8</t>
  </si>
  <si>
    <t>Classe 9</t>
  </si>
  <si>
    <t>Classe 10</t>
  </si>
  <si>
    <t xml:space="preserve">Totale Parti classificati </t>
  </si>
  <si>
    <t>% Parti</t>
  </si>
  <si>
    <t>Cesarei</t>
  </si>
  <si>
    <t>TOTALE</t>
  </si>
  <si>
    <t>Totale parti Cesarei classificati</t>
  </si>
  <si>
    <t>Etichette di riga</t>
  </si>
  <si>
    <t>PIEMONTE</t>
  </si>
  <si>
    <t>VALLE D`AOSTA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</si>
  <si>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</si>
  <si>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</si>
  <si>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</si>
  <si>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</si>
  <si>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</si>
  <si>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</si>
  <si>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</si>
  <si>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</si>
  <si>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</si>
  <si>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</si>
  <si>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</si>
  <si>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</si>
  <si>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</si>
  <si>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</si>
  <si>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</si>
  <si>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</si>
  <si>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</si>
  <si>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</si>
  <si>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ID quartile</t>
  </si>
  <si>
    <t>Q1</t>
  </si>
  <si>
    <t>MIN</t>
  </si>
  <si>
    <t>MEDIANA</t>
  </si>
  <si>
    <t>MAX</t>
  </si>
  <si>
    <t>Q3</t>
  </si>
  <si>
    <t>Descrizione</t>
  </si>
  <si>
    <t>madri nullipare, presentazione podalica</t>
  </si>
  <si>
    <t>madri multipare (incluse donne con precdedente cedareo), presentazione podalica</t>
  </si>
  <si>
    <t>gravidanze multiple (incluse donne con precedente cesareo)</t>
  </si>
  <si>
    <t>presentazioni anomale (incluse donne con precedente cesareo)</t>
  </si>
  <si>
    <t>Tabella 57 - Distribuzione dei parti secondo la classificazione di Robson</t>
  </si>
  <si>
    <t>Tabella 58 - Distribuzione regionale dei parti secondo le 12 classi di Robson modificate</t>
  </si>
  <si>
    <t xml:space="preserve">Tabella 59 - Distribuzione regionale della percentuale di parti cesarei secondo le  classi di Robson modificate </t>
  </si>
  <si>
    <t>Percentuale parti in ospedale classificati</t>
  </si>
  <si>
    <t>% Cesarei</t>
  </si>
  <si>
    <t xml:space="preserve">Incidenza Cesarei (%) </t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</si>
  <si>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</si>
  <si>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</si>
  <si>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</si>
  <si>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</si>
  <si>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</si>
  <si>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</si>
  <si>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 precedente parto cesareo,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settimane.</t>
    </r>
  </si>
  <si>
    <r>
      <t>nati pretermine (</t>
    </r>
    <r>
      <rPr>
        <u/>
        <sz val="11"/>
        <color rgb="FF000000"/>
        <rFont val="Calibri"/>
        <family val="2"/>
        <scheme val="minor"/>
      </rPr>
      <t>&lt;</t>
    </r>
    <r>
      <rPr>
        <sz val="11"/>
        <color rgb="FF000000"/>
        <rFont val="Calibri"/>
        <family val="2"/>
        <scheme val="minor"/>
      </rPr>
      <t xml:space="preserve"> 36 settimane), feto singolo, presentazione cefalica (incluse donne con precedente cesareo).</t>
    </r>
  </si>
  <si>
    <t>Matrice descrizione Classi di Robson</t>
  </si>
  <si>
    <t>Modalità del travaglio e del parto</t>
  </si>
  <si>
    <t>Fecondazione in vitro e trasferimento embrioni nell'utero (FIVET)</t>
  </si>
  <si>
    <t>Emorragia postpartum</t>
  </si>
  <si>
    <t>Morte improvvisa da causa sconosciuta</t>
  </si>
  <si>
    <t>Altri problemi collegati alla cavita' amniotica e alle membrane</t>
  </si>
  <si>
    <t>Altra ernia della cavita' addominale senza menzione di ostruzione o gangrena</t>
  </si>
  <si>
    <t>Tasso mortalità infantile</t>
  </si>
  <si>
    <t>Nati morti per 1.000 nati</t>
  </si>
  <si>
    <t>32 - 33</t>
  </si>
  <si>
    <t>34 - 36</t>
  </si>
  <si>
    <t>37 - 41</t>
  </si>
  <si>
    <t>&gt; 41</t>
  </si>
  <si>
    <t>Altre complicazioni della gravidanza non classificate altrove</t>
  </si>
  <si>
    <t>Altre malattie respiratorie del feto e del neonato</t>
  </si>
  <si>
    <t>Idronefrosi</t>
  </si>
  <si>
    <t>Schede CEDAP in ospedale</t>
  </si>
  <si>
    <t>Schede SDO</t>
  </si>
  <si>
    <t>Tabella 2 – Confronto fra numero di parti rilevati dal CeDAP in ospedale  e numero di parti rilevati attraverso la scheda di dimissione ospedaliera (SDO)</t>
  </si>
  <si>
    <t>Tabella 44 - Distribuzione regionale dei nati vivi secondo il peso alla nascita</t>
  </si>
  <si>
    <t>Anno 2016</t>
  </si>
  <si>
    <t>1000+</t>
  </si>
  <si>
    <t>ANNO</t>
  </si>
  <si>
    <t>COD_REG</t>
  </si>
  <si>
    <t>010</t>
  </si>
  <si>
    <t>020</t>
  </si>
  <si>
    <t>030</t>
  </si>
  <si>
    <t>041</t>
  </si>
  <si>
    <t>042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</si>
  <si>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</si>
  <si>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</si>
  <si>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</si>
  <si>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</si>
  <si>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</si>
  <si>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</si>
  <si>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</si>
  <si>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</si>
  <si>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</si>
  <si>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</si>
  <si>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</si>
  <si>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</si>
  <si>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</si>
  <si>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</si>
  <si>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</si>
  <si>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</si>
  <si>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Feto o neonato affetto da altre complicazioni del travaglio e del parto</t>
  </si>
  <si>
    <t>Emorragia fetale e neonatale</t>
  </si>
  <si>
    <t>Totale natimalformati</t>
  </si>
  <si>
    <t>01._Cesarei_P</t>
  </si>
  <si>
    <t>02a._Cesarei_P</t>
  </si>
  <si>
    <t>02b._Cesarei_P</t>
  </si>
  <si>
    <t>03._Cesarei_P</t>
  </si>
  <si>
    <t>04a._Cesarei_P</t>
  </si>
  <si>
    <t>04b._Cesarei_P</t>
  </si>
  <si>
    <t>05._Cesarei_P</t>
  </si>
  <si>
    <t>06._Cesarei_P</t>
  </si>
  <si>
    <t>07._Cesarei_P</t>
  </si>
  <si>
    <t>08._Cesarei_P</t>
  </si>
  <si>
    <t>09._Cesarei_P</t>
  </si>
  <si>
    <t>10._Cesarei_P</t>
  </si>
  <si>
    <t>Tabella 1 – Stato della rilevazione CeDAP - Anni 2002-2017</t>
  </si>
  <si>
    <t>Anno 2017</t>
  </si>
  <si>
    <t>Grafico 2 – Mortalità infantile e neonatale – Anni 1994 – 2016</t>
  </si>
  <si>
    <t>Parti_Sum_Sum_Sum</t>
  </si>
  <si>
    <t>2017</t>
  </si>
  <si>
    <t>struttura di ricovero pubblica_Parti_Sum_Sum_Sum</t>
  </si>
  <si>
    <t>Case di cura private accreditate_Parti_Sum_Sum_Sum</t>
  </si>
  <si>
    <t>Case di cura private non accreditate_Parti_Sum_Sum_Sum</t>
  </si>
  <si>
    <t>1. SPONTANEO_Parti_Sum_Sum_Sum</t>
  </si>
  <si>
    <t>struttura di ricovero pubblica_1. SPONTANEO_Parti_Sum_Sum_Sum</t>
  </si>
  <si>
    <t>Case di cura private accreditate_1. SPONTANEO_Parti_Sum_Sum_Sum</t>
  </si>
  <si>
    <t>Case di cura private non accreditate_Parti_Vaginali_Sum</t>
  </si>
  <si>
    <t>struttura di ricovero pubblica_Vaginale_post_Cesareo_P_Sum</t>
  </si>
  <si>
    <t>Case di cura private accreditate_Vaginale_post_Cesareo_P_Sum</t>
  </si>
  <si>
    <t>Case di cura private non accreditate_Vaginale_post_Cesareo_P_Sum</t>
  </si>
  <si>
    <t>Totale_Vaginali_P</t>
  </si>
  <si>
    <t>Infezioni specifiche del periodo perinatale</t>
  </si>
  <si>
    <t>Aborto spontaneo</t>
  </si>
  <si>
    <t>Complicazioni di cure mediche non classificate altrove</t>
  </si>
  <si>
    <t>Effetti di altre cause esterne</t>
  </si>
  <si>
    <t>Ipertensione complicante la gravidanza, il parto e il puerperio</t>
  </si>
  <si>
    <t>Altre manifestazioni morbose in atto della madre classificate altrove, ma complicanti la gravidanza, il parto o il puerp</t>
  </si>
  <si>
    <t>Altre deformazioni acquisite degli arti</t>
  </si>
  <si>
    <t xml:space="preserve">    Grafico 1 - Tasso di fecondità totale – Anni 1995 – 2017</t>
  </si>
  <si>
    <t>Grafico 21 - Distribuzione dei parti con procreazione medicalmente assistita secondo la tipologia di tecnica utilizzata. Anni 2015 – 2017</t>
  </si>
  <si>
    <t>Grafico 22- Distribuzione dei parti e incidenza dei cesarei per classe di Robson - Anno 2017</t>
  </si>
  <si>
    <t xml:space="preserve">Grafico 23- Distrubuzione percentuale dei cesarei per classe di Robson - Anno 2017
</t>
  </si>
  <si>
    <t xml:space="preserve">Grafico 24 - Boxplot Incidenza dei parti cesarei rispetto ai parti  per classe di Robson e per Regione – Anno 2017
</t>
  </si>
</sst>
</file>

<file path=xl/styles.xml><?xml version="1.0" encoding="utf-8"?>
<styleSheet xmlns="http://schemas.openxmlformats.org/spreadsheetml/2006/main">
  <numFmts count="8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0.0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Segoe UI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sz val="14"/>
      <color rgb="FF00B050"/>
      <name val="Webdings"/>
      <family val="1"/>
      <charset val="2"/>
    </font>
    <font>
      <sz val="14"/>
      <color rgb="FF00B05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sto MT"/>
      <family val="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 style="medium">
        <color rgb="FF8E3A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8E3A64"/>
      </bottom>
      <diagonal/>
    </border>
    <border>
      <left/>
      <right/>
      <top style="medium">
        <color rgb="FF8E3A64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8E3A64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rgb="FF000000"/>
      </top>
      <bottom style="medium">
        <color rgb="FF8E3A64"/>
      </bottom>
      <diagonal/>
    </border>
    <border>
      <left style="thin">
        <color indexed="64"/>
      </left>
      <right/>
      <top style="medium">
        <color rgb="FF8E3A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ck">
        <color rgb="FF000000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9" fontId="3" fillId="0" borderId="1">
      <alignment vertical="center" wrapText="1"/>
    </xf>
    <xf numFmtId="49" fontId="2" fillId="2" borderId="2">
      <alignment horizontal="center" vertical="center" wrapText="1"/>
    </xf>
    <xf numFmtId="43" fontId="1" fillId="0" borderId="0" applyFont="0" applyFill="0" applyBorder="0" applyAlignment="0" applyProtection="0"/>
    <xf numFmtId="0" fontId="1" fillId="0" borderId="0"/>
    <xf numFmtId="0" fontId="34" fillId="0" borderId="0"/>
  </cellStyleXfs>
  <cellXfs count="426">
    <xf numFmtId="0" fontId="0" fillId="0" borderId="0" xfId="0"/>
    <xf numFmtId="0" fontId="6" fillId="0" borderId="7" xfId="0" applyFont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right" vertical="top"/>
    </xf>
    <xf numFmtId="3" fontId="6" fillId="3" borderId="8" xfId="0" applyNumberFormat="1" applyFont="1" applyFill="1" applyBorder="1" applyAlignment="1">
      <alignment horizontal="right" vertical="top"/>
    </xf>
    <xf numFmtId="0" fontId="9" fillId="3" borderId="8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vertical="top"/>
    </xf>
    <xf numFmtId="3" fontId="10" fillId="3" borderId="8" xfId="0" applyNumberFormat="1" applyFont="1" applyFill="1" applyBorder="1" applyAlignment="1">
      <alignment horizontal="right" vertical="top"/>
    </xf>
    <xf numFmtId="0" fontId="10" fillId="3" borderId="8" xfId="0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top"/>
    </xf>
    <xf numFmtId="3" fontId="8" fillId="3" borderId="9" xfId="0" applyNumberFormat="1" applyFont="1" applyFill="1" applyBorder="1" applyAlignment="1">
      <alignment horizontal="right" vertical="top"/>
    </xf>
    <xf numFmtId="0" fontId="8" fillId="3" borderId="9" xfId="0" applyFont="1" applyFill="1" applyBorder="1" applyAlignment="1">
      <alignment horizontal="right" vertical="top"/>
    </xf>
    <xf numFmtId="0" fontId="10" fillId="3" borderId="8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right" vertical="top" wrapText="1"/>
    </xf>
    <xf numFmtId="0" fontId="8" fillId="0" borderId="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/>
    </xf>
    <xf numFmtId="0" fontId="0" fillId="3" borderId="8" xfId="0" applyFill="1" applyBorder="1" applyAlignment="1">
      <alignment vertical="top"/>
    </xf>
    <xf numFmtId="3" fontId="7" fillId="3" borderId="9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horizontal="center" vertical="top"/>
    </xf>
    <xf numFmtId="3" fontId="10" fillId="4" borderId="8" xfId="0" applyNumberFormat="1" applyFont="1" applyFill="1" applyBorder="1" applyAlignment="1">
      <alignment horizontal="right" vertical="top"/>
    </xf>
    <xf numFmtId="0" fontId="10" fillId="5" borderId="8" xfId="0" applyFont="1" applyFill="1" applyBorder="1" applyAlignment="1">
      <alignment horizontal="right" vertical="top"/>
    </xf>
    <xf numFmtId="0" fontId="12" fillId="5" borderId="8" xfId="0" applyFont="1" applyFill="1" applyBorder="1" applyAlignment="1">
      <alignment horizontal="right" vertical="top"/>
    </xf>
    <xf numFmtId="3" fontId="8" fillId="4" borderId="9" xfId="0" applyNumberFormat="1" applyFont="1" applyFill="1" applyBorder="1" applyAlignment="1">
      <alignment horizontal="right" vertical="top"/>
    </xf>
    <xf numFmtId="0" fontId="8" fillId="5" borderId="9" xfId="0" applyFont="1" applyFill="1" applyBorder="1" applyAlignment="1">
      <alignment horizontal="right" vertical="top"/>
    </xf>
    <xf numFmtId="0" fontId="10" fillId="3" borderId="8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11" fillId="3" borderId="0" xfId="0" applyFont="1" applyFill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/>
    </xf>
    <xf numFmtId="0" fontId="0" fillId="5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11" fillId="3" borderId="8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vertical="top"/>
    </xf>
    <xf numFmtId="0" fontId="14" fillId="3" borderId="8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3" borderId="8" xfId="0" applyFont="1" applyFill="1" applyBorder="1" applyAlignment="1">
      <alignment vertical="top"/>
    </xf>
    <xf numFmtId="0" fontId="17" fillId="3" borderId="9" xfId="0" applyFont="1" applyFill="1" applyBorder="1" applyAlignment="1">
      <alignment vertical="top"/>
    </xf>
    <xf numFmtId="0" fontId="7" fillId="3" borderId="8" xfId="0" applyFont="1" applyFill="1" applyBorder="1" applyAlignment="1">
      <alignment horizontal="center" vertical="top" wrapText="1"/>
    </xf>
    <xf numFmtId="3" fontId="6" fillId="3" borderId="8" xfId="0" applyNumberFormat="1" applyFont="1" applyFill="1" applyBorder="1" applyAlignment="1">
      <alignment vertical="top"/>
    </xf>
    <xf numFmtId="3" fontId="7" fillId="3" borderId="9" xfId="0" applyNumberFormat="1" applyFont="1" applyFill="1" applyBorder="1" applyAlignment="1">
      <alignment vertical="top"/>
    </xf>
    <xf numFmtId="3" fontId="10" fillId="3" borderId="8" xfId="0" applyNumberFormat="1" applyFont="1" applyFill="1" applyBorder="1" applyAlignment="1">
      <alignment vertical="top"/>
    </xf>
    <xf numFmtId="3" fontId="8" fillId="3" borderId="9" xfId="0" applyNumberFormat="1" applyFont="1" applyFill="1" applyBorder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9" fillId="3" borderId="8" xfId="0" applyFont="1" applyFill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10" fillId="3" borderId="9" xfId="0" applyFont="1" applyFill="1" applyBorder="1" applyAlignment="1">
      <alignment horizontal="right" vertical="top"/>
    </xf>
    <xf numFmtId="0" fontId="8" fillId="3" borderId="8" xfId="0" applyFont="1" applyFill="1" applyBorder="1" applyAlignment="1">
      <alignment vertical="top"/>
    </xf>
    <xf numFmtId="3" fontId="8" fillId="3" borderId="8" xfId="0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vertical="top"/>
    </xf>
    <xf numFmtId="0" fontId="0" fillId="0" borderId="0" xfId="0" applyAlignment="1">
      <alignment wrapText="1"/>
    </xf>
    <xf numFmtId="0" fontId="6" fillId="3" borderId="8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vertical="top" wrapText="1"/>
    </xf>
    <xf numFmtId="0" fontId="14" fillId="3" borderId="8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vertical="top"/>
    </xf>
    <xf numFmtId="0" fontId="18" fillId="3" borderId="8" xfId="0" applyFont="1" applyFill="1" applyBorder="1" applyAlignment="1">
      <alignment horizontal="center" vertical="top" wrapText="1"/>
    </xf>
    <xf numFmtId="164" fontId="10" fillId="3" borderId="8" xfId="0" applyNumberFormat="1" applyFont="1" applyFill="1" applyBorder="1" applyAlignment="1">
      <alignment horizontal="right" vertical="top"/>
    </xf>
    <xf numFmtId="164" fontId="8" fillId="3" borderId="9" xfId="0" applyNumberFormat="1" applyFont="1" applyFill="1" applyBorder="1" applyAlignment="1">
      <alignment horizontal="right" vertical="top"/>
    </xf>
    <xf numFmtId="0" fontId="8" fillId="4" borderId="12" xfId="0" applyFont="1" applyFill="1" applyBorder="1" applyAlignment="1">
      <alignment horizontal="center" vertical="top"/>
    </xf>
    <xf numFmtId="164" fontId="6" fillId="3" borderId="8" xfId="0" applyNumberFormat="1" applyFont="1" applyFill="1" applyBorder="1" applyAlignment="1">
      <alignment horizontal="right" vertical="top"/>
    </xf>
    <xf numFmtId="2" fontId="6" fillId="3" borderId="8" xfId="0" applyNumberFormat="1" applyFont="1" applyFill="1" applyBorder="1" applyAlignment="1">
      <alignment horizontal="right" vertical="top"/>
    </xf>
    <xf numFmtId="2" fontId="7" fillId="3" borderId="9" xfId="0" applyNumberFormat="1" applyFont="1" applyFill="1" applyBorder="1" applyAlignment="1">
      <alignment horizontal="right" vertical="top"/>
    </xf>
    <xf numFmtId="164" fontId="7" fillId="3" borderId="9" xfId="0" applyNumberFormat="1" applyFont="1" applyFill="1" applyBorder="1" applyAlignment="1">
      <alignment horizontal="right" vertical="top"/>
    </xf>
    <xf numFmtId="3" fontId="10" fillId="4" borderId="8" xfId="0" applyNumberFormat="1" applyFont="1" applyFill="1" applyBorder="1" applyAlignment="1">
      <alignment horizontal="right" vertical="center"/>
    </xf>
    <xf numFmtId="2" fontId="10" fillId="3" borderId="8" xfId="0" applyNumberFormat="1" applyFont="1" applyFill="1" applyBorder="1" applyAlignment="1">
      <alignment horizontal="right" vertical="top"/>
    </xf>
    <xf numFmtId="2" fontId="8" fillId="3" borderId="9" xfId="0" applyNumberFormat="1" applyFont="1" applyFill="1" applyBorder="1" applyAlignment="1">
      <alignment horizontal="right" vertical="top"/>
    </xf>
    <xf numFmtId="2" fontId="10" fillId="6" borderId="8" xfId="0" applyNumberFormat="1" applyFont="1" applyFill="1" applyBorder="1" applyAlignment="1">
      <alignment horizontal="right" vertical="top"/>
    </xf>
    <xf numFmtId="2" fontId="8" fillId="6" borderId="9" xfId="0" applyNumberFormat="1" applyFont="1" applyFill="1" applyBorder="1" applyAlignment="1">
      <alignment horizontal="right" vertical="top"/>
    </xf>
    <xf numFmtId="164" fontId="0" fillId="3" borderId="8" xfId="0" applyNumberFormat="1" applyFill="1" applyBorder="1" applyAlignment="1">
      <alignment vertical="top"/>
    </xf>
    <xf numFmtId="2" fontId="0" fillId="0" borderId="0" xfId="0" applyNumberFormat="1"/>
    <xf numFmtId="49" fontId="6" fillId="3" borderId="8" xfId="0" applyNumberFormat="1" applyFont="1" applyFill="1" applyBorder="1" applyAlignment="1">
      <alignment vertical="top"/>
    </xf>
    <xf numFmtId="2" fontId="6" fillId="3" borderId="8" xfId="0" applyNumberFormat="1" applyFont="1" applyFill="1" applyBorder="1" applyAlignment="1">
      <alignment vertical="top"/>
    </xf>
    <xf numFmtId="2" fontId="7" fillId="3" borderId="9" xfId="0" applyNumberFormat="1" applyFont="1" applyFill="1" applyBorder="1" applyAlignment="1">
      <alignment vertical="top"/>
    </xf>
    <xf numFmtId="49" fontId="11" fillId="3" borderId="8" xfId="0" applyNumberFormat="1" applyFont="1" applyFill="1" applyBorder="1" applyAlignment="1">
      <alignment horizontal="center" vertical="top"/>
    </xf>
    <xf numFmtId="164" fontId="10" fillId="3" borderId="8" xfId="0" applyNumberFormat="1" applyFont="1" applyFill="1" applyBorder="1" applyAlignment="1">
      <alignment vertical="top"/>
    </xf>
    <xf numFmtId="164" fontId="8" fillId="3" borderId="9" xfId="0" applyNumberFormat="1" applyFont="1" applyFill="1" applyBorder="1" applyAlignment="1">
      <alignment vertical="top"/>
    </xf>
    <xf numFmtId="164" fontId="0" fillId="3" borderId="8" xfId="0" applyNumberFormat="1" applyFill="1" applyBorder="1" applyAlignment="1">
      <alignment horizontal="right" vertical="top"/>
    </xf>
    <xf numFmtId="164" fontId="9" fillId="3" borderId="8" xfId="0" applyNumberFormat="1" applyFont="1" applyFill="1" applyBorder="1" applyAlignment="1">
      <alignment horizontal="right" vertical="top"/>
    </xf>
    <xf numFmtId="49" fontId="11" fillId="3" borderId="8" xfId="0" applyNumberFormat="1" applyFont="1" applyFill="1" applyBorder="1" applyAlignment="1">
      <alignment horizontal="center" vertical="top" wrapText="1"/>
    </xf>
    <xf numFmtId="164" fontId="8" fillId="3" borderId="8" xfId="0" applyNumberFormat="1" applyFont="1" applyFill="1" applyBorder="1" applyAlignment="1">
      <alignment horizontal="right" vertical="top"/>
    </xf>
    <xf numFmtId="0" fontId="8" fillId="3" borderId="8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3" fontId="0" fillId="0" borderId="0" xfId="0" applyNumberFormat="1"/>
    <xf numFmtId="164" fontId="10" fillId="3" borderId="8" xfId="0" applyNumberFormat="1" applyFont="1" applyFill="1" applyBorder="1" applyAlignment="1">
      <alignment horizontal="right" vertical="top" wrapText="1"/>
    </xf>
    <xf numFmtId="164" fontId="8" fillId="3" borderId="9" xfId="0" applyNumberFormat="1" applyFont="1" applyFill="1" applyBorder="1" applyAlignment="1">
      <alignment horizontal="right" vertical="top" wrapText="1"/>
    </xf>
    <xf numFmtId="0" fontId="6" fillId="3" borderId="13" xfId="0" applyFont="1" applyFill="1" applyBorder="1" applyAlignment="1">
      <alignment vertical="top"/>
    </xf>
    <xf numFmtId="3" fontId="8" fillId="3" borderId="13" xfId="0" applyNumberFormat="1" applyFont="1" applyFill="1" applyBorder="1" applyAlignment="1">
      <alignment horizontal="right" vertical="top"/>
    </xf>
    <xf numFmtId="0" fontId="8" fillId="3" borderId="13" xfId="0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11" fillId="3" borderId="8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/>
    </xf>
    <xf numFmtId="0" fontId="8" fillId="0" borderId="14" xfId="0" applyFont="1" applyBorder="1" applyAlignment="1">
      <alignment horizontal="center" vertical="top" wrapText="1"/>
    </xf>
    <xf numFmtId="4" fontId="10" fillId="3" borderId="8" xfId="0" applyNumberFormat="1" applyFont="1" applyFill="1" applyBorder="1" applyAlignment="1">
      <alignment horizontal="right" vertical="top"/>
    </xf>
    <xf numFmtId="0" fontId="8" fillId="0" borderId="14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164" fontId="7" fillId="3" borderId="3" xfId="0" applyNumberFormat="1" applyFont="1" applyFill="1" applyBorder="1" applyAlignment="1">
      <alignment horizontal="right" vertical="top"/>
    </xf>
    <xf numFmtId="165" fontId="10" fillId="3" borderId="8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19" fillId="0" borderId="0" xfId="0" applyFont="1" applyAlignment="1">
      <alignment horizontal="left" indent="4"/>
    </xf>
    <xf numFmtId="165" fontId="8" fillId="3" borderId="13" xfId="0" applyNumberFormat="1" applyFont="1" applyFill="1" applyBorder="1" applyAlignment="1">
      <alignment horizontal="right" vertical="top"/>
    </xf>
    <xf numFmtId="2" fontId="8" fillId="3" borderId="8" xfId="0" applyNumberFormat="1" applyFont="1" applyFill="1" applyBorder="1" applyAlignment="1">
      <alignment horizontal="right" vertical="top"/>
    </xf>
    <xf numFmtId="3" fontId="6" fillId="3" borderId="8" xfId="0" applyNumberFormat="1" applyFont="1" applyFill="1" applyBorder="1" applyAlignment="1">
      <alignment horizontal="center" vertical="top"/>
    </xf>
    <xf numFmtId="0" fontId="17" fillId="3" borderId="8" xfId="0" applyFont="1" applyFill="1" applyBorder="1" applyAlignment="1">
      <alignment vertical="top"/>
    </xf>
    <xf numFmtId="9" fontId="6" fillId="3" borderId="8" xfId="3" applyFont="1" applyFill="1" applyBorder="1" applyAlignment="1">
      <alignment horizontal="right" vertical="top"/>
    </xf>
    <xf numFmtId="0" fontId="8" fillId="0" borderId="10" xfId="0" applyFont="1" applyBorder="1" applyAlignment="1">
      <alignment vertical="top"/>
    </xf>
    <xf numFmtId="0" fontId="11" fillId="3" borderId="4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vertical="top"/>
    </xf>
    <xf numFmtId="0" fontId="11" fillId="3" borderId="15" xfId="0" applyFont="1" applyFill="1" applyBorder="1" applyAlignment="1">
      <alignment horizontal="center" vertical="top" wrapText="1"/>
    </xf>
    <xf numFmtId="166" fontId="10" fillId="3" borderId="8" xfId="3" applyNumberFormat="1" applyFont="1" applyFill="1" applyBorder="1" applyAlignment="1">
      <alignment horizontal="right" vertical="top"/>
    </xf>
    <xf numFmtId="166" fontId="8" fillId="3" borderId="13" xfId="3" applyNumberFormat="1" applyFont="1" applyFill="1" applyBorder="1" applyAlignment="1">
      <alignment horizontal="right" vertical="top"/>
    </xf>
    <xf numFmtId="49" fontId="10" fillId="3" borderId="8" xfId="0" applyNumberFormat="1" applyFont="1" applyFill="1" applyBorder="1" applyAlignment="1">
      <alignment vertical="top"/>
    </xf>
    <xf numFmtId="43" fontId="4" fillId="0" borderId="0" xfId="1" applyFont="1"/>
    <xf numFmtId="9" fontId="4" fillId="0" borderId="0" xfId="3" applyFont="1"/>
    <xf numFmtId="0" fontId="5" fillId="0" borderId="0" xfId="0" applyFont="1"/>
    <xf numFmtId="2" fontId="10" fillId="3" borderId="8" xfId="0" applyNumberFormat="1" applyFont="1" applyFill="1" applyBorder="1" applyAlignment="1">
      <alignment horizontal="right" vertical="top" wrapText="1"/>
    </xf>
    <xf numFmtId="2" fontId="8" fillId="3" borderId="9" xfId="0" applyNumberFormat="1" applyFont="1" applyFill="1" applyBorder="1" applyAlignment="1">
      <alignment horizontal="right" vertical="top" wrapText="1"/>
    </xf>
    <xf numFmtId="49" fontId="10" fillId="3" borderId="8" xfId="0" applyNumberFormat="1" applyFont="1" applyFill="1" applyBorder="1" applyAlignment="1">
      <alignment horizontal="right" vertical="top" wrapText="1"/>
    </xf>
    <xf numFmtId="41" fontId="0" fillId="0" borderId="0" xfId="0" applyNumberFormat="1"/>
    <xf numFmtId="167" fontId="0" fillId="7" borderId="0" xfId="1" applyNumberFormat="1" applyFont="1" applyFill="1"/>
    <xf numFmtId="0" fontId="20" fillId="0" borderId="0" xfId="0" applyFont="1"/>
    <xf numFmtId="0" fontId="23" fillId="0" borderId="0" xfId="0" applyFont="1"/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Font="1"/>
    <xf numFmtId="0" fontId="27" fillId="0" borderId="0" xfId="0" applyFont="1"/>
    <xf numFmtId="0" fontId="28" fillId="0" borderId="7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textRotation="90"/>
    </xf>
    <xf numFmtId="0" fontId="25" fillId="0" borderId="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164" fontId="28" fillId="3" borderId="8" xfId="0" applyNumberFormat="1" applyFont="1" applyFill="1" applyBorder="1" applyAlignment="1">
      <alignment vertical="center"/>
    </xf>
    <xf numFmtId="3" fontId="28" fillId="3" borderId="8" xfId="0" applyNumberFormat="1" applyFont="1" applyFill="1" applyBorder="1" applyAlignment="1">
      <alignment vertical="center" wrapText="1"/>
    </xf>
    <xf numFmtId="0" fontId="0" fillId="0" borderId="4" xfId="0" applyBorder="1"/>
    <xf numFmtId="0" fontId="7" fillId="3" borderId="9" xfId="0" applyFont="1" applyFill="1" applyBorder="1" applyAlignment="1">
      <alignment vertical="center" wrapText="1"/>
    </xf>
    <xf numFmtId="164" fontId="25" fillId="3" borderId="9" xfId="0" applyNumberFormat="1" applyFont="1" applyFill="1" applyBorder="1" applyAlignment="1">
      <alignment vertical="center"/>
    </xf>
    <xf numFmtId="3" fontId="25" fillId="3" borderId="9" xfId="0" applyNumberFormat="1" applyFont="1" applyFill="1" applyBorder="1" applyAlignment="1">
      <alignment vertical="center" wrapText="1"/>
    </xf>
    <xf numFmtId="42" fontId="0" fillId="0" borderId="0" xfId="0" applyNumberFormat="1"/>
    <xf numFmtId="0" fontId="25" fillId="0" borderId="7" xfId="0" applyFont="1" applyBorder="1" applyAlignment="1">
      <alignment horizontal="center" vertical="center" textRotation="90" wrapText="1"/>
    </xf>
    <xf numFmtId="3" fontId="28" fillId="3" borderId="8" xfId="0" applyNumberFormat="1" applyFont="1" applyFill="1" applyBorder="1" applyAlignment="1">
      <alignment vertical="center"/>
    </xf>
    <xf numFmtId="0" fontId="28" fillId="3" borderId="8" xfId="0" applyFont="1" applyFill="1" applyBorder="1" applyAlignment="1">
      <alignment vertical="center"/>
    </xf>
    <xf numFmtId="167" fontId="0" fillId="0" borderId="0" xfId="1" applyNumberFormat="1" applyFont="1"/>
    <xf numFmtId="3" fontId="6" fillId="3" borderId="26" xfId="0" applyNumberFormat="1" applyFont="1" applyFill="1" applyBorder="1" applyAlignment="1">
      <alignment vertical="center"/>
    </xf>
    <xf numFmtId="0" fontId="22" fillId="3" borderId="25" xfId="0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0" fontId="21" fillId="3" borderId="2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164" fontId="8" fillId="3" borderId="13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top" wrapText="1"/>
    </xf>
    <xf numFmtId="0" fontId="0" fillId="0" borderId="34" xfId="0" applyBorder="1"/>
    <xf numFmtId="167" fontId="0" fillId="0" borderId="34" xfId="1" applyNumberFormat="1" applyFont="1" applyBorder="1"/>
    <xf numFmtId="0" fontId="0" fillId="0" borderId="35" xfId="0" applyBorder="1"/>
    <xf numFmtId="167" fontId="0" fillId="0" borderId="35" xfId="1" applyNumberFormat="1" applyFont="1" applyBorder="1"/>
    <xf numFmtId="0" fontId="0" fillId="0" borderId="33" xfId="0" applyBorder="1"/>
    <xf numFmtId="167" fontId="0" fillId="0" borderId="33" xfId="1" applyNumberFormat="1" applyFont="1" applyBorder="1"/>
    <xf numFmtId="0" fontId="5" fillId="8" borderId="30" xfId="0" applyFont="1" applyFill="1" applyBorder="1"/>
    <xf numFmtId="0" fontId="5" fillId="0" borderId="36" xfId="0" applyFont="1" applyBorder="1"/>
    <xf numFmtId="0" fontId="0" fillId="7" borderId="31" xfId="0" applyFill="1" applyBorder="1"/>
    <xf numFmtId="167" fontId="0" fillId="7" borderId="31" xfId="1" applyNumberFormat="1" applyFont="1" applyFill="1" applyBorder="1"/>
    <xf numFmtId="0" fontId="0" fillId="7" borderId="37" xfId="0" applyFill="1" applyBorder="1"/>
    <xf numFmtId="167" fontId="0" fillId="7" borderId="37" xfId="1" applyNumberFormat="1" applyFont="1" applyFill="1" applyBorder="1"/>
    <xf numFmtId="4" fontId="1" fillId="3" borderId="8" xfId="0" applyNumberFormat="1" applyFont="1" applyFill="1" applyBorder="1" applyAlignment="1">
      <alignment horizontal="right" vertical="top"/>
    </xf>
    <xf numFmtId="9" fontId="6" fillId="3" borderId="13" xfId="3" applyFont="1" applyFill="1" applyBorder="1" applyAlignment="1">
      <alignment horizontal="right" vertical="top"/>
    </xf>
    <xf numFmtId="0" fontId="5" fillId="0" borderId="38" xfId="0" applyFont="1" applyBorder="1"/>
    <xf numFmtId="0" fontId="0" fillId="7" borderId="39" xfId="0" applyFill="1" applyBorder="1"/>
    <xf numFmtId="0" fontId="0" fillId="7" borderId="40" xfId="0" applyFill="1" applyBorder="1"/>
    <xf numFmtId="167" fontId="0" fillId="7" borderId="33" xfId="1" applyNumberFormat="1" applyFont="1" applyFill="1" applyBorder="1"/>
    <xf numFmtId="167" fontId="0" fillId="7" borderId="41" xfId="1" applyNumberFormat="1" applyFont="1" applyFill="1" applyBorder="1"/>
    <xf numFmtId="0" fontId="10" fillId="3" borderId="26" xfId="0" applyFont="1" applyFill="1" applyBorder="1" applyAlignment="1">
      <alignment horizontal="center" vertical="center" wrapText="1"/>
    </xf>
    <xf numFmtId="166" fontId="10" fillId="3" borderId="27" xfId="0" applyNumberFormat="1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166" fontId="10" fillId="3" borderId="29" xfId="0" applyNumberFormat="1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166" fontId="10" fillId="3" borderId="22" xfId="0" applyNumberFormat="1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vertical="top"/>
    </xf>
    <xf numFmtId="3" fontId="6" fillId="3" borderId="43" xfId="0" applyNumberFormat="1" applyFont="1" applyFill="1" applyBorder="1" applyAlignment="1">
      <alignment vertical="center"/>
    </xf>
    <xf numFmtId="166" fontId="10" fillId="3" borderId="4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8" fillId="0" borderId="7" xfId="0" applyFont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164" fontId="10" fillId="3" borderId="8" xfId="0" applyNumberFormat="1" applyFont="1" applyFill="1" applyBorder="1" applyAlignment="1">
      <alignment horizontal="right"/>
    </xf>
    <xf numFmtId="3" fontId="10" fillId="7" borderId="8" xfId="0" applyNumberFormat="1" applyFont="1" applyFill="1" applyBorder="1" applyAlignment="1">
      <alignment horizontal="right" vertical="top"/>
    </xf>
    <xf numFmtId="3" fontId="8" fillId="7" borderId="13" xfId="0" applyNumberFormat="1" applyFont="1" applyFill="1" applyBorder="1" applyAlignment="1">
      <alignment horizontal="right" vertical="top"/>
    </xf>
    <xf numFmtId="164" fontId="28" fillId="3" borderId="8" xfId="0" applyNumberFormat="1" applyFont="1" applyFill="1" applyBorder="1" applyAlignment="1">
      <alignment horizontal="right"/>
    </xf>
    <xf numFmtId="3" fontId="25" fillId="3" borderId="9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top"/>
    </xf>
    <xf numFmtId="3" fontId="8" fillId="0" borderId="9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horizontal="right" vertical="top"/>
    </xf>
    <xf numFmtId="9" fontId="0" fillId="0" borderId="0" xfId="3" applyFont="1"/>
    <xf numFmtId="3" fontId="8" fillId="7" borderId="8" xfId="0" applyNumberFormat="1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horizontal="right" vertical="top"/>
    </xf>
    <xf numFmtId="3" fontId="10" fillId="0" borderId="8" xfId="0" applyNumberFormat="1" applyFont="1" applyFill="1" applyBorder="1" applyAlignment="1">
      <alignment horizontal="right" vertical="top"/>
    </xf>
    <xf numFmtId="3" fontId="8" fillId="0" borderId="13" xfId="0" applyNumberFormat="1" applyFont="1" applyFill="1" applyBorder="1" applyAlignment="1">
      <alignment horizontal="right" vertical="top"/>
    </xf>
    <xf numFmtId="164" fontId="28" fillId="0" borderId="8" xfId="0" applyNumberFormat="1" applyFont="1" applyFill="1" applyBorder="1" applyAlignment="1">
      <alignment vertical="center"/>
    </xf>
    <xf numFmtId="164" fontId="25" fillId="0" borderId="9" xfId="0" applyNumberFormat="1" applyFont="1" applyFill="1" applyBorder="1" applyAlignment="1">
      <alignment vertical="center"/>
    </xf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vertical="top" wrapText="1"/>
    </xf>
    <xf numFmtId="0" fontId="7" fillId="3" borderId="46" xfId="0" applyFont="1" applyFill="1" applyBorder="1" applyAlignment="1">
      <alignment vertical="center" textRotation="90"/>
    </xf>
    <xf numFmtId="0" fontId="7" fillId="3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166" fontId="6" fillId="3" borderId="13" xfId="3" applyNumberFormat="1" applyFont="1" applyFill="1" applyBorder="1" applyAlignment="1">
      <alignment horizontal="right" vertical="top"/>
    </xf>
    <xf numFmtId="168" fontId="7" fillId="3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5" fillId="0" borderId="0" xfId="0" applyNumberFormat="1" applyFont="1"/>
    <xf numFmtId="168" fontId="0" fillId="0" borderId="0" xfId="0" applyNumberFormat="1"/>
    <xf numFmtId="0" fontId="10" fillId="0" borderId="8" xfId="0" applyFont="1" applyFill="1" applyBorder="1" applyAlignment="1">
      <alignment horizontal="right" vertical="top"/>
    </xf>
    <xf numFmtId="3" fontId="8" fillId="0" borderId="9" xfId="0" applyNumberFormat="1" applyFont="1" applyFill="1" applyBorder="1" applyAlignment="1">
      <alignment horizontal="right" vertical="top"/>
    </xf>
    <xf numFmtId="2" fontId="7" fillId="0" borderId="9" xfId="0" applyNumberFormat="1" applyFont="1" applyFill="1" applyBorder="1" applyAlignment="1">
      <alignment horizontal="right" vertical="top"/>
    </xf>
    <xf numFmtId="2" fontId="10" fillId="0" borderId="8" xfId="0" applyNumberFormat="1" applyFont="1" applyFill="1" applyBorder="1" applyAlignment="1">
      <alignment horizontal="right" vertical="top"/>
    </xf>
    <xf numFmtId="0" fontId="0" fillId="7" borderId="0" xfId="0" applyFill="1" applyAlignment="1">
      <alignment horizontal="center" wrapText="1"/>
    </xf>
    <xf numFmtId="0" fontId="35" fillId="0" borderId="0" xfId="0" applyFont="1"/>
    <xf numFmtId="1" fontId="0" fillId="0" borderId="0" xfId="0" applyNumberFormat="1"/>
    <xf numFmtId="0" fontId="36" fillId="3" borderId="9" xfId="0" applyFont="1" applyFill="1" applyBorder="1" applyAlignment="1">
      <alignment horizontal="right" vertical="top"/>
    </xf>
    <xf numFmtId="10" fontId="0" fillId="0" borderId="0" xfId="3" applyNumberFormat="1" applyFont="1"/>
    <xf numFmtId="9" fontId="0" fillId="0" borderId="0" xfId="0" applyNumberFormat="1"/>
    <xf numFmtId="49" fontId="0" fillId="0" borderId="0" xfId="0" applyNumberFormat="1"/>
    <xf numFmtId="1" fontId="37" fillId="0" borderId="0" xfId="0" applyNumberFormat="1" applyFon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166" fontId="20" fillId="0" borderId="0" xfId="3" applyNumberFormat="1" applyFont="1"/>
    <xf numFmtId="0" fontId="0" fillId="0" borderId="0" xfId="0"/>
    <xf numFmtId="1" fontId="0" fillId="0" borderId="0" xfId="0" applyNumberFormat="1"/>
    <xf numFmtId="164" fontId="38" fillId="3" borderId="8" xfId="0" applyNumberFormat="1" applyFont="1" applyFill="1" applyBorder="1" applyAlignment="1">
      <alignment horizontal="right" vertical="top"/>
    </xf>
    <xf numFmtId="0" fontId="39" fillId="0" borderId="0" xfId="0" applyFont="1"/>
    <xf numFmtId="0" fontId="8" fillId="3" borderId="8" xfId="0" applyFont="1" applyFill="1" applyBorder="1" applyAlignment="1">
      <alignment horizontal="center" vertical="top" wrapText="1"/>
    </xf>
    <xf numFmtId="2" fontId="10" fillId="3" borderId="19" xfId="0" applyNumberFormat="1" applyFont="1" applyFill="1" applyBorder="1" applyAlignment="1">
      <alignment horizontal="right" vertical="top" wrapText="1"/>
    </xf>
    <xf numFmtId="0" fontId="8" fillId="3" borderId="0" xfId="0" applyFont="1" applyFill="1" applyBorder="1" applyAlignment="1">
      <alignment horizontal="center" vertical="top" wrapText="1"/>
    </xf>
    <xf numFmtId="2" fontId="10" fillId="3" borderId="51" xfId="0" applyNumberFormat="1" applyFont="1" applyFill="1" applyBorder="1" applyAlignment="1">
      <alignment horizontal="right" vertical="top" wrapText="1"/>
    </xf>
    <xf numFmtId="2" fontId="10" fillId="3" borderId="50" xfId="0" applyNumberFormat="1" applyFont="1" applyFill="1" applyBorder="1" applyAlignment="1">
      <alignment horizontal="right" vertical="top" wrapText="1"/>
    </xf>
    <xf numFmtId="2" fontId="10" fillId="0" borderId="51" xfId="0" applyNumberFormat="1" applyFont="1" applyFill="1" applyBorder="1" applyAlignment="1">
      <alignment horizontal="right" vertical="top" wrapText="1"/>
    </xf>
    <xf numFmtId="2" fontId="8" fillId="3" borderId="52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0" fillId="7" borderId="0" xfId="0" applyFill="1" applyAlignment="1">
      <alignment horizontal="center"/>
    </xf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40" fillId="0" borderId="0" xfId="0" applyFont="1"/>
    <xf numFmtId="0" fontId="8" fillId="0" borderId="0" xfId="0" applyFont="1" applyBorder="1" applyAlignment="1">
      <alignment horizontal="center" vertical="top"/>
    </xf>
    <xf numFmtId="164" fontId="10" fillId="3" borderId="0" xfId="0" applyNumberFormat="1" applyFont="1" applyFill="1" applyBorder="1" applyAlignment="1">
      <alignment horizontal="right" vertical="top"/>
    </xf>
    <xf numFmtId="164" fontId="8" fillId="3" borderId="0" xfId="0" applyNumberFormat="1" applyFont="1" applyFill="1" applyBorder="1" applyAlignment="1">
      <alignment horizontal="right" vertical="top"/>
    </xf>
    <xf numFmtId="166" fontId="0" fillId="0" borderId="0" xfId="3" applyNumberFormat="1" applyFont="1"/>
    <xf numFmtId="1" fontId="10" fillId="3" borderId="8" xfId="0" applyNumberFormat="1" applyFont="1" applyFill="1" applyBorder="1" applyAlignment="1">
      <alignment horizontal="right" vertical="top"/>
    </xf>
    <xf numFmtId="0" fontId="41" fillId="0" borderId="0" xfId="0" applyFont="1"/>
    <xf numFmtId="166" fontId="23" fillId="0" borderId="0" xfId="3" applyNumberFormat="1" applyFont="1"/>
    <xf numFmtId="0" fontId="7" fillId="3" borderId="46" xfId="0" applyFont="1" applyFill="1" applyBorder="1" applyAlignment="1">
      <alignment horizontal="center" vertical="center" textRotation="90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vertical="top"/>
    </xf>
    <xf numFmtId="0" fontId="24" fillId="3" borderId="45" xfId="0" applyFont="1" applyFill="1" applyBorder="1" applyAlignment="1">
      <alignment vertical="top"/>
    </xf>
    <xf numFmtId="0" fontId="24" fillId="3" borderId="44" xfId="0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0" fillId="7" borderId="0" xfId="0" applyFill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3" borderId="47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49" xfId="0" applyFont="1" applyFill="1" applyBorder="1" applyAlignment="1">
      <alignment horizontal="center" vertical="top" wrapText="1"/>
    </xf>
    <xf numFmtId="0" fontId="8" fillId="3" borderId="50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/>
    </xf>
    <xf numFmtId="0" fontId="0" fillId="7" borderId="0" xfId="0" applyFill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top"/>
    </xf>
    <xf numFmtId="0" fontId="8" fillId="5" borderId="17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9" fillId="3" borderId="19" xfId="0" applyFont="1" applyFill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9" fillId="3" borderId="12" xfId="0" applyFont="1" applyFill="1" applyBorder="1" applyAlignment="1">
      <alignment vertical="top"/>
    </xf>
    <xf numFmtId="0" fontId="10" fillId="3" borderId="19" xfId="0" applyFont="1" applyFill="1" applyBorder="1" applyAlignment="1">
      <alignment vertical="top"/>
    </xf>
    <xf numFmtId="0" fontId="10" fillId="3" borderId="19" xfId="0" applyFont="1" applyFill="1" applyBorder="1" applyAlignment="1">
      <alignment horizontal="right" vertical="top"/>
    </xf>
    <xf numFmtId="0" fontId="10" fillId="3" borderId="13" xfId="0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0" fontId="10" fillId="3" borderId="9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vertical="top"/>
    </xf>
    <xf numFmtId="0" fontId="11" fillId="3" borderId="12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22" fillId="3" borderId="28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vertical="top"/>
    </xf>
    <xf numFmtId="0" fontId="24" fillId="3" borderId="45" xfId="0" applyFont="1" applyFill="1" applyBorder="1" applyAlignment="1">
      <alignment vertical="top"/>
    </xf>
    <xf numFmtId="0" fontId="24" fillId="3" borderId="44" xfId="0" applyFont="1" applyFill="1" applyBorder="1" applyAlignment="1">
      <alignment vertical="top"/>
    </xf>
    <xf numFmtId="0" fontId="22" fillId="3" borderId="2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textRotation="90" wrapText="1"/>
    </xf>
    <xf numFmtId="0" fontId="7" fillId="3" borderId="46" xfId="0" applyFont="1" applyFill="1" applyBorder="1" applyAlignment="1">
      <alignment horizontal="center" vertical="center" textRotation="90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9">
    <cellStyle name="Migliaia" xfId="1" builtinId="3"/>
    <cellStyle name="Migliaia 2" xfId="6"/>
    <cellStyle name="Normal 3" xfId="2"/>
    <cellStyle name="Normale" xfId="0" builtinId="0"/>
    <cellStyle name="Normale 2" xfId="7"/>
    <cellStyle name="Normale 3" xfId="8"/>
    <cellStyle name="Percentuale" xfId="3" builtinId="5"/>
    <cellStyle name="T_fiancata" xfId="4"/>
    <cellStyle name="T_intestazione bassa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E7CAC9"/>
      <color rgb="FFE76868"/>
      <color rgb="FF972828"/>
      <color rgb="FFEA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Tasso di fecondità totale - Anni 1995 - 2017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020242914979768E-2"/>
          <c:y val="0.13924072148301753"/>
          <c:w val="0.88663967611336381"/>
          <c:h val="0.72152010223018492"/>
        </c:manualLayout>
      </c:layout>
      <c:lineChart>
        <c:grouping val="standard"/>
        <c:ser>
          <c:idx val="0"/>
          <c:order val="0"/>
          <c:tx>
            <c:strRef>
              <c:f>'Grafico 1'!$B$4</c:f>
              <c:strCache>
                <c:ptCount val="1"/>
                <c:pt idx="0">
                  <c:v>Tasso di fecondità totale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1'!$A$7:$A$29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'Grafico 1'!$B$7:$B$29</c:f>
              <c:numCache>
                <c:formatCode>#,##0.00</c:formatCode>
                <c:ptCount val="23"/>
                <c:pt idx="0">
                  <c:v>1.1844000000000001</c:v>
                </c:pt>
                <c:pt idx="1">
                  <c:v>1.1914</c:v>
                </c:pt>
                <c:pt idx="2">
                  <c:v>1.2050000000000001</c:v>
                </c:pt>
                <c:pt idx="3">
                  <c:v>1.2039000000000002</c:v>
                </c:pt>
                <c:pt idx="4">
                  <c:v>1.2329052235009574</c:v>
                </c:pt>
                <c:pt idx="5">
                  <c:v>1.2565006114495847</c:v>
                </c:pt>
                <c:pt idx="6">
                  <c:v>1.2509836673196819</c:v>
                </c:pt>
                <c:pt idx="7">
                  <c:v>1.26979075447943</c:v>
                </c:pt>
                <c:pt idx="8">
                  <c:v>1.2892618468402821</c:v>
                </c:pt>
                <c:pt idx="9">
                  <c:v>1.3423081539275896</c:v>
                </c:pt>
                <c:pt idx="10">
                  <c:v>1.3372014654613902</c:v>
                </c:pt>
                <c:pt idx="11">
                  <c:v>1.3728820864629481</c:v>
                </c:pt>
                <c:pt idx="12">
                  <c:v>1.4004236887346915</c:v>
                </c:pt>
                <c:pt idx="13">
                  <c:v>1.4472500930927854</c:v>
                </c:pt>
                <c:pt idx="14">
                  <c:v>1.4492079576698873</c:v>
                </c:pt>
                <c:pt idx="15">
                  <c:v>1.4551226507482289</c:v>
                </c:pt>
                <c:pt idx="16">
                  <c:v>1.4372220839817058</c:v>
                </c:pt>
                <c:pt idx="17">
                  <c:v>1.4162980922326329</c:v>
                </c:pt>
                <c:pt idx="18">
                  <c:v>1.3861584043848501</c:v>
                </c:pt>
                <c:pt idx="19">
                  <c:v>1.3685828051875699</c:v>
                </c:pt>
                <c:pt idx="20">
                  <c:v>1.35</c:v>
                </c:pt>
                <c:pt idx="21">
                  <c:v>1.34</c:v>
                </c:pt>
                <c:pt idx="22">
                  <c:v>1.34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0A-4C74-BEC2-B7A4F9BDD2FA}"/>
            </c:ext>
          </c:extLst>
        </c:ser>
        <c:dLbls/>
        <c:marker val="1"/>
        <c:axId val="102909056"/>
        <c:axId val="102910592"/>
      </c:lineChart>
      <c:catAx>
        <c:axId val="1029090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910592"/>
        <c:crosses val="autoZero"/>
        <c:auto val="1"/>
        <c:lblAlgn val="ctr"/>
        <c:lblOffset val="100"/>
      </c:catAx>
      <c:valAx>
        <c:axId val="102910592"/>
        <c:scaling>
          <c:orientation val="minMax"/>
          <c:min val="1.100000000000000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90905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lo stato civile e la cittadinanza della madre - Anno 2017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5941507290245"/>
          <c:y val="0.25773282368457262"/>
          <c:w val="0.85437028211323462"/>
          <c:h val="0.53264783561478912"/>
        </c:manualLayout>
      </c:layout>
      <c:barChart>
        <c:barDir val="col"/>
        <c:grouping val="percentStacked"/>
        <c:ser>
          <c:idx val="1"/>
          <c:order val="0"/>
          <c:tx>
            <c:strRef>
              <c:f>'Grafico 10'!$A$5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10'!$E$5:$G$5</c:f>
              <c:numCache>
                <c:formatCode>#,##0.0</c:formatCode>
                <c:ptCount val="3"/>
                <c:pt idx="0">
                  <c:v>61.91396051371256</c:v>
                </c:pt>
                <c:pt idx="1">
                  <c:v>72.420889239055015</c:v>
                </c:pt>
                <c:pt idx="2">
                  <c:v>64.163465072835209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7E-4964-935B-3894515B8568}"/>
            </c:ext>
          </c:extLst>
        </c:ser>
        <c:ser>
          <c:idx val="2"/>
          <c:order val="1"/>
          <c:tx>
            <c:strRef>
              <c:f>'Grafico 10'!$A$6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10'!$E$6:$G$6</c:f>
              <c:numCache>
                <c:formatCode>#,##0.0</c:formatCode>
                <c:ptCount val="3"/>
                <c:pt idx="0">
                  <c:v>35.543424985344011</c:v>
                </c:pt>
                <c:pt idx="1">
                  <c:v>25.226072743094345</c:v>
                </c:pt>
                <c:pt idx="2">
                  <c:v>33.334508230152217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7E-4964-935B-3894515B8568}"/>
            </c:ext>
          </c:extLst>
        </c:ser>
        <c:ser>
          <c:idx val="3"/>
          <c:order val="2"/>
          <c:tx>
            <c:strRef>
              <c:f>'Grafico 10'!$A$7</c:f>
              <c:strCache>
                <c:ptCount val="1"/>
                <c:pt idx="0">
                  <c:v>Altro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10'!$E$7:$G$7</c:f>
              <c:numCache>
                <c:formatCode>#,##0.0</c:formatCode>
                <c:ptCount val="3"/>
                <c:pt idx="0">
                  <c:v>2.5426145009434293</c:v>
                </c:pt>
                <c:pt idx="1">
                  <c:v>2.3530380178506332</c:v>
                </c:pt>
                <c:pt idx="2">
                  <c:v>2.5020266970125729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7E-4964-935B-3894515B8568}"/>
            </c:ext>
          </c:extLst>
        </c:ser>
        <c:dLbls/>
        <c:overlap val="100"/>
        <c:axId val="115025408"/>
        <c:axId val="115026944"/>
      </c:barChart>
      <c:catAx>
        <c:axId val="1150254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5026944"/>
        <c:crosses val="autoZero"/>
        <c:auto val="1"/>
        <c:lblAlgn val="ctr"/>
        <c:lblOffset val="100"/>
      </c:catAx>
      <c:valAx>
        <c:axId val="1150269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4.314994606256705E-2"/>
              <c:y val="0.81903365172136733"/>
            </c:manualLayout>
          </c:layout>
        </c:title>
        <c:numFmt formatCode="0%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5025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60568763855982"/>
          <c:y val="0.89691010273200356"/>
          <c:w val="0.28640827663532531"/>
          <c:h val="7.56017353500920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la cittadinanza della madre - Anno 2017</a:t>
            </a:r>
          </a:p>
        </c:rich>
      </c:tx>
      <c:layout>
        <c:manualLayout>
          <c:xMode val="edge"/>
          <c:yMode val="edge"/>
          <c:x val="0.10679738562091506"/>
          <c:y val="2.6402640264026549E-2"/>
        </c:manualLayout>
      </c:layout>
      <c:spPr>
        <a:noFill/>
        <a:ln w="25400"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581719422933621"/>
          <c:y val="0.23102384689513394"/>
          <c:w val="0.84967455843188577"/>
          <c:h val="0.54455621053852965"/>
        </c:manualLayout>
      </c:layout>
      <c:barChart>
        <c:barDir val="col"/>
        <c:grouping val="percentStacked"/>
        <c:ser>
          <c:idx val="0"/>
          <c:order val="0"/>
          <c:tx>
            <c:strRef>
              <c:f>'Grafico 11'!$A$5</c:f>
              <c:strCache>
                <c:ptCount val="1"/>
                <c:pt idx="0">
                  <c:v>Occupata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11'!$E$5:$G$5</c:f>
              <c:numCache>
                <c:formatCode>#,##0.0</c:formatCode>
                <c:ptCount val="3"/>
                <c:pt idx="0">
                  <c:v>61.906240117903387</c:v>
                </c:pt>
                <c:pt idx="1">
                  <c:v>28.271822647688627</c:v>
                </c:pt>
                <c:pt idx="2">
                  <c:v>54.623065435940333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0F-4ACE-A1F2-14D6C57B2697}"/>
            </c:ext>
          </c:extLst>
        </c:ser>
        <c:ser>
          <c:idx val="1"/>
          <c:order val="1"/>
          <c:tx>
            <c:strRef>
              <c:f>'Grafico 11'!$A$6</c:f>
              <c:strCache>
                <c:ptCount val="1"/>
                <c:pt idx="0">
                  <c:v>Disoccupata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11'!$E$6:$G$6</c:f>
              <c:numCache>
                <c:formatCode>#,##0.0</c:formatCode>
                <c:ptCount val="3"/>
                <c:pt idx="0">
                  <c:v>13.308518693662982</c:v>
                </c:pt>
                <c:pt idx="1">
                  <c:v>17.955661922156445</c:v>
                </c:pt>
                <c:pt idx="2">
                  <c:v>14.314808038058265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0F-4ACE-A1F2-14D6C57B2697}"/>
            </c:ext>
          </c:extLst>
        </c:ser>
        <c:ser>
          <c:idx val="2"/>
          <c:order val="2"/>
          <c:tx>
            <c:strRef>
              <c:f>'Grafico 11'!$A$7</c:f>
              <c:strCache>
                <c:ptCount val="1"/>
                <c:pt idx="0">
                  <c:v>Casalinga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11'!$E$7:$G$7</c:f>
              <c:numCache>
                <c:formatCode>#,##0.0</c:formatCode>
                <c:ptCount val="3"/>
                <c:pt idx="0">
                  <c:v>22.824343103493295</c:v>
                </c:pt>
                <c:pt idx="1">
                  <c:v>51.481084939329044</c:v>
                </c:pt>
                <c:pt idx="2">
                  <c:v>29.02965517084624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0F-4ACE-A1F2-14D6C57B2697}"/>
            </c:ext>
          </c:extLst>
        </c:ser>
        <c:ser>
          <c:idx val="3"/>
          <c:order val="3"/>
          <c:tx>
            <c:strRef>
              <c:f>'Grafico 11'!$A$8</c:f>
              <c:strCache>
                <c:ptCount val="1"/>
                <c:pt idx="0">
                  <c:v>Studentessa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11'!$E$8:$G$8</c:f>
              <c:numCache>
                <c:formatCode>#,##0.0</c:formatCode>
                <c:ptCount val="3"/>
                <c:pt idx="0">
                  <c:v>1.2971113090351012</c:v>
                </c:pt>
                <c:pt idx="1">
                  <c:v>1.0150312801780241</c:v>
                </c:pt>
                <c:pt idx="2">
                  <c:v>1.2360298847387359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0F-4ACE-A1F2-14D6C57B2697}"/>
            </c:ext>
          </c:extLst>
        </c:ser>
        <c:ser>
          <c:idx val="4"/>
          <c:order val="4"/>
          <c:tx>
            <c:strRef>
              <c:f>'Grafico 11'!$A$9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11'!$E$9:$G$9</c:f>
              <c:numCache>
                <c:formatCode>#,##0.0</c:formatCode>
                <c:ptCount val="3"/>
                <c:pt idx="0">
                  <c:v>0.66378677590523627</c:v>
                </c:pt>
                <c:pt idx="1">
                  <c:v>1.2763992106478566</c:v>
                </c:pt>
                <c:pt idx="2">
                  <c:v>0.79644147041642699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0F-4ACE-A1F2-14D6C57B2697}"/>
            </c:ext>
          </c:extLst>
        </c:ser>
        <c:dLbls/>
        <c:overlap val="100"/>
        <c:axId val="117578368"/>
        <c:axId val="117600640"/>
      </c:barChart>
      <c:catAx>
        <c:axId val="1175783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7600640"/>
        <c:crosses val="autoZero"/>
        <c:auto val="1"/>
        <c:lblAlgn val="ctr"/>
        <c:lblOffset val="100"/>
      </c:catAx>
      <c:valAx>
        <c:axId val="117600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80199821556959461"/>
            </c:manualLayout>
          </c:layout>
          <c:spPr>
            <a:noFill/>
            <a:ln>
              <a:noFill/>
            </a:ln>
            <a:effectLst/>
          </c:spPr>
        </c:title>
        <c:numFmt formatCode="0%" sourceLinked="1"/>
        <c:maj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75783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0424870910744125"/>
          <c:y val="0.9009928709406374"/>
          <c:w val="0.58987013878167116"/>
          <c:h val="7.2607607217417436E-2"/>
        </c:manualLayout>
      </c:layout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lo stato civile della madre - Anno 2017</a:t>
            </a:r>
          </a:p>
        </c:rich>
      </c:tx>
      <c:spPr>
        <a:noFill/>
        <a:ln w="25400">
          <a:noFill/>
        </a:ln>
        <a:effectLst/>
      </c:spPr>
    </c:title>
    <c:plotArea>
      <c:layout>
        <c:manualLayout>
          <c:layoutTarget val="inner"/>
          <c:xMode val="edge"/>
          <c:yMode val="edge"/>
          <c:x val="7.9934747145187723E-2"/>
          <c:y val="0.15892420537897392"/>
          <c:w val="0.89722675367047566"/>
          <c:h val="0.69437652811735617"/>
        </c:manualLayout>
      </c:layout>
      <c:barChart>
        <c:barDir val="col"/>
        <c:grouping val="percentStacked"/>
        <c:ser>
          <c:idx val="0"/>
          <c:order val="0"/>
          <c:tx>
            <c:strRef>
              <c:f>'Grafico 12'!$A$5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12'!$H$5:$M$5</c:f>
              <c:numCache>
                <c:formatCode>#,##0.0</c:formatCode>
                <c:ptCount val="6"/>
                <c:pt idx="0">
                  <c:v>35.761442029523032</c:v>
                </c:pt>
                <c:pt idx="1">
                  <c:v>41.286426380368098</c:v>
                </c:pt>
                <c:pt idx="2">
                  <c:v>24.558100084817642</c:v>
                </c:pt>
                <c:pt idx="3">
                  <c:v>60.02865329512894</c:v>
                </c:pt>
                <c:pt idx="4">
                  <c:v>45.660146699266505</c:v>
                </c:pt>
                <c:pt idx="5">
                  <c:v>33.476003011067704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50-49FD-AAA5-EA46A2F110B9}"/>
            </c:ext>
          </c:extLst>
        </c:ser>
        <c:ser>
          <c:idx val="1"/>
          <c:order val="1"/>
          <c:tx>
            <c:strRef>
              <c:f>'Grafico 12'!$A$6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12'!$H$6:$M$6</c:f>
              <c:numCache>
                <c:formatCode>#,##0.0</c:formatCode>
                <c:ptCount val="6"/>
                <c:pt idx="0">
                  <c:v>61.561642311401229</c:v>
                </c:pt>
                <c:pt idx="1">
                  <c:v>55.860812883435585</c:v>
                </c:pt>
                <c:pt idx="2">
                  <c:v>73.081424936386767</c:v>
                </c:pt>
                <c:pt idx="3">
                  <c:v>39.063992359121293</c:v>
                </c:pt>
                <c:pt idx="4">
                  <c:v>50.580684596577022</c:v>
                </c:pt>
                <c:pt idx="5">
                  <c:v>63.928476969401039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50-49FD-AAA5-EA46A2F110B9}"/>
            </c:ext>
          </c:extLst>
        </c:ser>
        <c:ser>
          <c:idx val="2"/>
          <c:order val="2"/>
          <c:tx>
            <c:strRef>
              <c:f>'Grafico 12'!$A$7</c:f>
              <c:strCache>
                <c:ptCount val="1"/>
                <c:pt idx="0">
                  <c:v>Separata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12'!$H$7:$M$7</c:f>
              <c:numCache>
                <c:formatCode>#,##0.0</c:formatCode>
                <c:ptCount val="6"/>
                <c:pt idx="0">
                  <c:v>1.0528707069208516</c:v>
                </c:pt>
                <c:pt idx="1">
                  <c:v>1.4378834355828221</c:v>
                </c:pt>
                <c:pt idx="2">
                  <c:v>1.4071246819338423</c:v>
                </c:pt>
                <c:pt idx="3">
                  <c:v>0.28653295128939826</c:v>
                </c:pt>
                <c:pt idx="4">
                  <c:v>1.8337408312958436</c:v>
                </c:pt>
                <c:pt idx="5">
                  <c:v>1.20849609375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50-49FD-AAA5-EA46A2F110B9}"/>
            </c:ext>
          </c:extLst>
        </c:ser>
        <c:ser>
          <c:idx val="3"/>
          <c:order val="3"/>
          <c:tx>
            <c:strRef>
              <c:f>'Grafico 12'!$A$8</c:f>
              <c:strCache>
                <c:ptCount val="1"/>
                <c:pt idx="0">
                  <c:v>Divorziata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12'!$H$8:$M$8</c:f>
              <c:numCache>
                <c:formatCode>#,##0.0</c:formatCode>
                <c:ptCount val="6"/>
                <c:pt idx="0">
                  <c:v>1.5313218603961132</c:v>
                </c:pt>
                <c:pt idx="1">
                  <c:v>1.2960122699386503</c:v>
                </c:pt>
                <c:pt idx="2">
                  <c:v>0.83545377438507207</c:v>
                </c:pt>
                <c:pt idx="3">
                  <c:v>0.54918815663801335</c:v>
                </c:pt>
                <c:pt idx="4">
                  <c:v>1.7420537897310513</c:v>
                </c:pt>
                <c:pt idx="5">
                  <c:v>1.2827555338541665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50-49FD-AAA5-EA46A2F110B9}"/>
            </c:ext>
          </c:extLst>
        </c:ser>
        <c:ser>
          <c:idx val="4"/>
          <c:order val="4"/>
          <c:tx>
            <c:strRef>
              <c:f>'Grafico 12'!$A$9</c:f>
              <c:strCache>
                <c:ptCount val="1"/>
                <c:pt idx="0">
                  <c:v>Vedova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12'!$H$9:$M$9</c:f>
              <c:numCache>
                <c:formatCode>#,##0.0</c:formatCode>
                <c:ptCount val="6"/>
                <c:pt idx="0">
                  <c:v>9.2723091758771595E-2</c:v>
                </c:pt>
                <c:pt idx="1">
                  <c:v>0.11886503067484663</c:v>
                </c:pt>
                <c:pt idx="2">
                  <c:v>0.11789652247667516</c:v>
                </c:pt>
                <c:pt idx="3">
                  <c:v>7.1633237822349566E-2</c:v>
                </c:pt>
                <c:pt idx="4">
                  <c:v>0.18337408312958436</c:v>
                </c:pt>
                <c:pt idx="5">
                  <c:v>0.10426839192708333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50-49FD-AAA5-EA46A2F110B9}"/>
            </c:ext>
          </c:extLst>
        </c:ser>
        <c:dLbls/>
        <c:overlap val="100"/>
        <c:axId val="114778112"/>
        <c:axId val="114779648"/>
      </c:barChart>
      <c:catAx>
        <c:axId val="1147781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4779648"/>
        <c:crosses val="autoZero"/>
        <c:auto val="1"/>
        <c:lblAlgn val="ctr"/>
        <c:lblOffset val="100"/>
      </c:catAx>
      <c:valAx>
        <c:axId val="114779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47781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2838516311072871"/>
          <c:y val="0.92665139351468984"/>
          <c:w val="0.539967887374601"/>
          <c:h val="5.3789731051342132E-2"/>
        </c:manualLayout>
      </c:layout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Aborti spontanei pregressi per parto - Anni 2016 - 2017</a:t>
            </a:r>
          </a:p>
        </c:rich>
      </c:tx>
      <c:layout>
        <c:manualLayout>
          <c:xMode val="edge"/>
          <c:yMode val="edge"/>
          <c:x val="0.2275833770778653"/>
          <c:y val="1.96560196560196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66686469216258"/>
          <c:y val="0.18673218673218797"/>
          <c:w val="0.82666801215497032"/>
          <c:h val="0.44963144963144963"/>
        </c:manualLayout>
      </c:layout>
      <c:barChart>
        <c:barDir val="col"/>
        <c:grouping val="clustered"/>
        <c:ser>
          <c:idx val="0"/>
          <c:order val="0"/>
          <c:tx>
            <c:strRef>
              <c:f>'Grafico 13'!$K$4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13'!$K$5:$K$26</c:f>
              <c:numCache>
                <c:formatCode>0.00</c:formatCode>
                <c:ptCount val="22"/>
                <c:pt idx="0">
                  <c:v>0.2341048063646525</c:v>
                </c:pt>
                <c:pt idx="1">
                  <c:v>0.26160337552742619</c:v>
                </c:pt>
                <c:pt idx="2">
                  <c:v>0.25804061979134513</c:v>
                </c:pt>
                <c:pt idx="3">
                  <c:v>0.25836464483807481</c:v>
                </c:pt>
                <c:pt idx="4">
                  <c:v>0.27759433962264152</c:v>
                </c:pt>
                <c:pt idx="5">
                  <c:v>0.23710975742412704</c:v>
                </c:pt>
                <c:pt idx="6">
                  <c:v>0.25320331103299692</c:v>
                </c:pt>
                <c:pt idx="7">
                  <c:v>0.2562070787110407</c:v>
                </c:pt>
                <c:pt idx="8">
                  <c:v>0.2505636070853462</c:v>
                </c:pt>
                <c:pt idx="9">
                  <c:v>0.25041107903679616</c:v>
                </c:pt>
                <c:pt idx="10">
                  <c:v>0.21770942212931163</c:v>
                </c:pt>
                <c:pt idx="11">
                  <c:v>0.25743377185078392</c:v>
                </c:pt>
                <c:pt idx="12" formatCode="#,##0">
                  <c:v>0</c:v>
                </c:pt>
                <c:pt idx="13">
                  <c:v>0.20042774213260006</c:v>
                </c:pt>
                <c:pt idx="14">
                  <c:v>0.15596330275229359</c:v>
                </c:pt>
                <c:pt idx="15">
                  <c:v>0.20864613505152607</c:v>
                </c:pt>
                <c:pt idx="16">
                  <c:v>0.17787083266226444</c:v>
                </c:pt>
                <c:pt idx="17">
                  <c:v>0.21628806186563557</c:v>
                </c:pt>
                <c:pt idx="18">
                  <c:v>0.16550302546711881</c:v>
                </c:pt>
                <c:pt idx="19">
                  <c:v>0.23489429635721543</c:v>
                </c:pt>
                <c:pt idx="20">
                  <c:v>0.21846669294442256</c:v>
                </c:pt>
                <c:pt idx="21">
                  <c:v>0.20924477241609832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D2-4940-8C88-F3A7FCC220AB}"/>
            </c:ext>
          </c:extLst>
        </c:ser>
        <c:ser>
          <c:idx val="1"/>
          <c:order val="1"/>
          <c:tx>
            <c:strRef>
              <c:f>'Grafico 13'!$L$4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13'!$L$5:$L$26</c:f>
              <c:numCache>
                <c:formatCode>0.00</c:formatCode>
                <c:ptCount val="22"/>
                <c:pt idx="0">
                  <c:v>0.26966594827586204</c:v>
                </c:pt>
                <c:pt idx="1">
                  <c:v>0.3009049773755656</c:v>
                </c:pt>
                <c:pt idx="2">
                  <c:v>0.27361472901545231</c:v>
                </c:pt>
                <c:pt idx="3">
                  <c:v>0.24954329557910121</c:v>
                </c:pt>
                <c:pt idx="4">
                  <c:v>0.28175856205975225</c:v>
                </c:pt>
                <c:pt idx="5">
                  <c:v>0.24030576789437108</c:v>
                </c:pt>
                <c:pt idx="6">
                  <c:v>0.27229990356798456</c:v>
                </c:pt>
                <c:pt idx="7">
                  <c:v>0.25512652705061084</c:v>
                </c:pt>
                <c:pt idx="8">
                  <c:v>0.25428415167719981</c:v>
                </c:pt>
                <c:pt idx="9">
                  <c:v>0.26546587627298984</c:v>
                </c:pt>
                <c:pt idx="10">
                  <c:v>0.24074074074074073</c:v>
                </c:pt>
                <c:pt idx="11">
                  <c:v>0.27081339712918662</c:v>
                </c:pt>
                <c:pt idx="12" formatCode="#,##0">
                  <c:v>0</c:v>
                </c:pt>
                <c:pt idx="13">
                  <c:v>0.22288245462402767</c:v>
                </c:pt>
                <c:pt idx="14">
                  <c:v>0.11647254575707154</c:v>
                </c:pt>
                <c:pt idx="15">
                  <c:v>0.21436387148114991</c:v>
                </c:pt>
                <c:pt idx="16">
                  <c:v>0.19690045698390621</c:v>
                </c:pt>
                <c:pt idx="17">
                  <c:v>0.23824839188520536</c:v>
                </c:pt>
                <c:pt idx="18">
                  <c:v>0.1532784558614817</c:v>
                </c:pt>
                <c:pt idx="19">
                  <c:v>0.2350685596408203</c:v>
                </c:pt>
                <c:pt idx="20">
                  <c:v>0.24477459016393444</c:v>
                </c:pt>
                <c:pt idx="21">
                  <c:v>0.21971893132128753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D2-4940-8C88-F3A7FCC220AB}"/>
            </c:ext>
          </c:extLst>
        </c:ser>
        <c:dLbls/>
        <c:gapWidth val="219"/>
        <c:overlap val="-27"/>
        <c:axId val="118006528"/>
        <c:axId val="118008064"/>
      </c:barChart>
      <c:catAx>
        <c:axId val="118006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8008064"/>
        <c:crosses val="autoZero"/>
        <c:auto val="1"/>
        <c:lblAlgn val="ctr"/>
        <c:lblOffset val="100"/>
      </c:catAx>
      <c:valAx>
        <c:axId val="118008064"/>
        <c:scaling>
          <c:orientation val="minMax"/>
          <c:max val="0.30000000000000032"/>
          <c:min val="0.0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aborti spontanei</a:t>
                </a:r>
              </a:p>
            </c:rich>
          </c:tx>
          <c:layout>
            <c:manualLayout>
              <c:xMode val="edge"/>
              <c:yMode val="edge"/>
              <c:x val="6.8888888888888888E-2"/>
              <c:y val="9.7818620338305379E-2"/>
            </c:manualLayout>
          </c:layout>
        </c:title>
        <c:numFmt formatCode="0.0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800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333403324584712"/>
          <c:y val="0.92628992628992624"/>
          <c:w val="0.15166684164479274"/>
          <c:h val="5.405405405405409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Numero medio di ecografie per gravidanza </a:t>
            </a:r>
          </a:p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Anni 2015-2017</a:t>
            </a:r>
          </a:p>
        </c:rich>
      </c:tx>
      <c:spPr>
        <a:noFill/>
        <a:ln w="25400"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0917046086139474"/>
          <c:y val="0.16930022573363432"/>
          <c:w val="0.81659504724323262"/>
          <c:h val="0.39954853273137697"/>
        </c:manualLayout>
      </c:layout>
      <c:barChart>
        <c:barDir val="col"/>
        <c:grouping val="clustered"/>
        <c:ser>
          <c:idx val="0"/>
          <c:order val="0"/>
          <c:tx>
            <c:strRef>
              <c:f>'Grafico 14'!$D$4:$D$5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14'!$D$6:$D$26</c:f>
              <c:numCache>
                <c:formatCode>0.0</c:formatCode>
                <c:ptCount val="21"/>
                <c:pt idx="0">
                  <c:v>3.7674957771668929</c:v>
                </c:pt>
                <c:pt idx="1">
                  <c:v>5.4864016736401675</c:v>
                </c:pt>
                <c:pt idx="2">
                  <c:v>4.9755845031422314</c:v>
                </c:pt>
                <c:pt idx="3">
                  <c:v>4.384876485008486</c:v>
                </c:pt>
                <c:pt idx="4">
                  <c:v>3.9630214205186021</c:v>
                </c:pt>
                <c:pt idx="5">
                  <c:v>4.649734325185972</c:v>
                </c:pt>
                <c:pt idx="6">
                  <c:v>5.1290173943094111</c:v>
                </c:pt>
                <c:pt idx="7">
                  <c:v>6.3112882378285224</c:v>
                </c:pt>
                <c:pt idx="8">
                  <c:v>4.8260795016146085</c:v>
                </c:pt>
                <c:pt idx="9">
                  <c:v>5.0584851746019961</c:v>
                </c:pt>
                <c:pt idx="10">
                  <c:v>6.3354495792115753</c:v>
                </c:pt>
                <c:pt idx="11">
                  <c:v>5.1494581707845688</c:v>
                </c:pt>
                <c:pt idx="13">
                  <c:v>6.6782173157518141</c:v>
                </c:pt>
                <c:pt idx="14">
                  <c:v>6.3245324532453244</c:v>
                </c:pt>
                <c:pt idx="15">
                  <c:v>6.4213815267417873</c:v>
                </c:pt>
                <c:pt idx="16">
                  <c:v>6.2672380830996683</c:v>
                </c:pt>
                <c:pt idx="17">
                  <c:v>6.952714113389626</c:v>
                </c:pt>
                <c:pt idx="18">
                  <c:v>6.880088438028352</c:v>
                </c:pt>
                <c:pt idx="19">
                  <c:v>6.0981324835391426</c:v>
                </c:pt>
                <c:pt idx="20">
                  <c:v>6.8644018583042969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E0-4597-B93F-F8668F1E9FAE}"/>
            </c:ext>
          </c:extLst>
        </c:ser>
        <c:ser>
          <c:idx val="1"/>
          <c:order val="1"/>
          <c:tx>
            <c:strRef>
              <c:f>'Grafico 14'!$C$4:$C$5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14'!$C$6:$C$26</c:f>
              <c:numCache>
                <c:formatCode>0.0</c:formatCode>
                <c:ptCount val="21"/>
                <c:pt idx="0">
                  <c:v>4.0333981094166855</c:v>
                </c:pt>
                <c:pt idx="1">
                  <c:v>5.4704641350210972</c:v>
                </c:pt>
                <c:pt idx="2">
                  <c:v>5.1312034856631952</c:v>
                </c:pt>
                <c:pt idx="3">
                  <c:v>4.3796245671587393</c:v>
                </c:pt>
                <c:pt idx="4">
                  <c:v>4.083115027387473</c:v>
                </c:pt>
                <c:pt idx="5">
                  <c:v>4.6828278396314378</c:v>
                </c:pt>
                <c:pt idx="6">
                  <c:v>5.2624645088018172</c:v>
                </c:pt>
                <c:pt idx="7">
                  <c:v>6.3921920574377387</c:v>
                </c:pt>
                <c:pt idx="8">
                  <c:v>4.8314460957773058</c:v>
                </c:pt>
                <c:pt idx="9">
                  <c:v>5.074207305766735</c:v>
                </c:pt>
                <c:pt idx="10">
                  <c:v>6.3242098896113719</c:v>
                </c:pt>
                <c:pt idx="11">
                  <c:v>5.2547955121245025</c:v>
                </c:pt>
                <c:pt idx="13">
                  <c:v>6.6381578947368425</c:v>
                </c:pt>
                <c:pt idx="14">
                  <c:v>6.2457378012933571</c:v>
                </c:pt>
                <c:pt idx="15">
                  <c:v>6.4386386588567968</c:v>
                </c:pt>
                <c:pt idx="16">
                  <c:v>6.2730066310852335</c:v>
                </c:pt>
                <c:pt idx="17">
                  <c:v>7.0551353988777752</c:v>
                </c:pt>
                <c:pt idx="18">
                  <c:v>6.8889186833813767</c:v>
                </c:pt>
                <c:pt idx="19">
                  <c:v>6.1059224127447402</c:v>
                </c:pt>
                <c:pt idx="20">
                  <c:v>6.8337476693598509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E0-4597-B93F-F8668F1E9FAE}"/>
            </c:ext>
          </c:extLst>
        </c:ser>
        <c:ser>
          <c:idx val="2"/>
          <c:order val="2"/>
          <c:tx>
            <c:strRef>
              <c:f>'Grafico 14'!$B$4:$B$5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14'!$B$6:$B$26</c:f>
              <c:numCache>
                <c:formatCode>0.0</c:formatCode>
                <c:ptCount val="21"/>
                <c:pt idx="0">
                  <c:v>3.8481021253480003</c:v>
                </c:pt>
                <c:pt idx="1">
                  <c:v>5.3454133635334085</c:v>
                </c:pt>
                <c:pt idx="2">
                  <c:v>5.0782337688878671</c:v>
                </c:pt>
                <c:pt idx="3">
                  <c:v>4.4103518897784397</c:v>
                </c:pt>
                <c:pt idx="4">
                  <c:v>4.1613854089904203</c:v>
                </c:pt>
                <c:pt idx="5">
                  <c:v>4.6485305241924184</c:v>
                </c:pt>
                <c:pt idx="6">
                  <c:v>5.22671332046332</c:v>
                </c:pt>
                <c:pt idx="7">
                  <c:v>6.3567949907235626</c:v>
                </c:pt>
                <c:pt idx="8">
                  <c:v>4.8326003298515667</c:v>
                </c:pt>
                <c:pt idx="9">
                  <c:v>5.1469167050161069</c:v>
                </c:pt>
                <c:pt idx="10">
                  <c:v>6.2956878850102669</c:v>
                </c:pt>
                <c:pt idx="11">
                  <c:v>5.2218912166058047</c:v>
                </c:pt>
                <c:pt idx="13">
                  <c:v>6.4821038847664774</c:v>
                </c:pt>
                <c:pt idx="14">
                  <c:v>6.1447887323943666</c:v>
                </c:pt>
                <c:pt idx="15">
                  <c:v>6.527658967778728</c:v>
                </c:pt>
                <c:pt idx="16">
                  <c:v>6.3290432006385311</c:v>
                </c:pt>
                <c:pt idx="17">
                  <c:v>7.0249563264287493</c:v>
                </c:pt>
                <c:pt idx="18">
                  <c:v>6.9158991932605129</c:v>
                </c:pt>
                <c:pt idx="19">
                  <c:v>6.1877180054040775</c:v>
                </c:pt>
                <c:pt idx="20">
                  <c:v>7.1404158945851348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E0-4597-B93F-F8668F1E9FAE}"/>
            </c:ext>
          </c:extLst>
        </c:ser>
        <c:dLbls/>
        <c:gapWidth val="219"/>
        <c:overlap val="-27"/>
        <c:axId val="118275072"/>
        <c:axId val="118285056"/>
      </c:barChart>
      <c:catAx>
        <c:axId val="118275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8285056"/>
        <c:crosses val="autoZero"/>
        <c:auto val="1"/>
        <c:lblAlgn val="ctr"/>
        <c:lblOffset val="100"/>
      </c:catAx>
      <c:valAx>
        <c:axId val="118285056"/>
        <c:scaling>
          <c:orientation val="minMax"/>
          <c:max val="7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Ecografie</a:t>
                </a:r>
              </a:p>
            </c:rich>
          </c:tx>
          <c:layout>
            <c:manualLayout>
              <c:xMode val="edge"/>
              <c:yMode val="edge"/>
              <c:x val="4.8520135856380403E-2"/>
              <c:y val="7.1175414585592151E-2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82750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002917320924404"/>
          <c:y val="0.93227990970654628"/>
          <c:w val="0.19650685585699193"/>
          <c:h val="4.9661399548532804E-2"/>
        </c:manualLayout>
      </c:layout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durata della gestazione e decorso della gravidanza - Anno 2017</a:t>
            </a:r>
          </a:p>
        </c:rich>
      </c:tx>
      <c:spPr>
        <a:noFill/>
        <a:ln w="25400">
          <a:noFill/>
        </a:ln>
        <a:effectLst/>
      </c:spPr>
    </c:title>
    <c:plotArea>
      <c:layout>
        <c:manualLayout>
          <c:layoutTarget val="inner"/>
          <c:xMode val="edge"/>
          <c:yMode val="edge"/>
          <c:x val="7.6923076923076927E-2"/>
          <c:y val="0.15931372549019698"/>
          <c:w val="0.90064102564102821"/>
          <c:h val="0.69117647058823561"/>
        </c:manualLayout>
      </c:layout>
      <c:barChart>
        <c:barDir val="col"/>
        <c:grouping val="percentStacked"/>
        <c:ser>
          <c:idx val="1"/>
          <c:order val="0"/>
          <c:tx>
            <c:strRef>
              <c:f>'Grafico 15'!$A$5</c:f>
              <c:strCache>
                <c:ptCount val="1"/>
                <c:pt idx="0">
                  <c:v>22 - 27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15'!$E$5:$G$5</c:f>
              <c:numCache>
                <c:formatCode>0.0</c:formatCode>
                <c:ptCount val="3"/>
                <c:pt idx="0">
                  <c:v>0.15717699985941233</c:v>
                </c:pt>
                <c:pt idx="1">
                  <c:v>1.450454962851657</c:v>
                </c:pt>
                <c:pt idx="2">
                  <c:v>0.31072984344568172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2D-44BA-B062-0661699092E5}"/>
            </c:ext>
          </c:extLst>
        </c:ser>
        <c:ser>
          <c:idx val="2"/>
          <c:order val="1"/>
          <c:tx>
            <c:strRef>
              <c:f>'Grafico 15'!$A$6</c:f>
              <c:strCache>
                <c:ptCount val="1"/>
                <c:pt idx="0">
                  <c:v>28 - 31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15'!$E$6:$G$6</c:f>
              <c:numCache>
                <c:formatCode>0.0</c:formatCode>
                <c:ptCount val="3"/>
                <c:pt idx="0">
                  <c:v>0.33965977787150292</c:v>
                </c:pt>
                <c:pt idx="1">
                  <c:v>2.7819517488938978</c:v>
                </c:pt>
                <c:pt idx="2">
                  <c:v>0.62963678803467094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2D-44BA-B062-0661699092E5}"/>
            </c:ext>
          </c:extLst>
        </c:ser>
        <c:ser>
          <c:idx val="0"/>
          <c:order val="2"/>
          <c:tx>
            <c:strRef>
              <c:f>'Grafico 15'!$A$7</c:f>
              <c:strCache>
                <c:ptCount val="1"/>
                <c:pt idx="0">
                  <c:v>32 - 33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15'!$E$7:$G$7</c:f>
              <c:numCache>
                <c:formatCode>0.0</c:formatCode>
                <c:ptCount val="3"/>
                <c:pt idx="0">
                  <c:v>0.45437930549697736</c:v>
                </c:pt>
                <c:pt idx="1">
                  <c:v>3.0532598714416896</c:v>
                </c:pt>
                <c:pt idx="2">
                  <c:v>0.76294831576495548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2D-44BA-B062-0661699092E5}"/>
            </c:ext>
          </c:extLst>
        </c:ser>
        <c:ser>
          <c:idx val="3"/>
          <c:order val="3"/>
          <c:tx>
            <c:strRef>
              <c:f>'Grafico 15'!$A$8</c:f>
              <c:strCache>
                <c:ptCount val="1"/>
                <c:pt idx="0">
                  <c:v>34 - 36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15'!$E$8:$G$8</c:f>
              <c:numCache>
                <c:formatCode>0.0</c:formatCode>
                <c:ptCount val="3"/>
                <c:pt idx="0">
                  <c:v>4.0666385491353862</c:v>
                </c:pt>
                <c:pt idx="1">
                  <c:v>12.54069621838217</c:v>
                </c:pt>
                <c:pt idx="2">
                  <c:v>5.0727762001754364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2D-44BA-B062-0661699092E5}"/>
            </c:ext>
          </c:extLst>
        </c:ser>
        <c:ser>
          <c:idx val="5"/>
          <c:order val="4"/>
          <c:tx>
            <c:strRef>
              <c:f>'Grafico 15'!$A$9</c:f>
              <c:strCache>
                <c:ptCount val="1"/>
                <c:pt idx="0">
                  <c:v>37 - 41</c:v>
                </c:pt>
              </c:strCache>
            </c:strRef>
          </c:tx>
          <c:spPr>
            <a:solidFill>
              <a:srgbClr val="FFC000"/>
            </a:solidFill>
          </c:spPr>
          <c:val>
            <c:numRef>
              <c:f>'Grafico 15'!$E$9:$G$9</c:f>
              <c:numCache>
                <c:formatCode>0.0</c:formatCode>
                <c:ptCount val="3"/>
                <c:pt idx="0">
                  <c:v>94.363278504147345</c:v>
                </c:pt>
                <c:pt idx="1">
                  <c:v>79.735370231237994</c:v>
                </c:pt>
                <c:pt idx="2">
                  <c:v>92.626484887230347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2D-44BA-B062-0661699092E5}"/>
            </c:ext>
          </c:extLst>
        </c:ser>
        <c:ser>
          <c:idx val="4"/>
          <c:order val="5"/>
          <c:tx>
            <c:strRef>
              <c:f>'Grafico 15'!$A$10</c:f>
              <c:strCache>
                <c:ptCount val="1"/>
                <c:pt idx="0">
                  <c:v>&gt; 41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15'!$E$10:$G$10</c:f>
              <c:numCache>
                <c:formatCode>0.0</c:formatCode>
                <c:ptCount val="3"/>
                <c:pt idx="0">
                  <c:v>0.61886686348938569</c:v>
                </c:pt>
                <c:pt idx="1">
                  <c:v>0.43826696719258706</c:v>
                </c:pt>
                <c:pt idx="2">
                  <c:v>0.5974239653489144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A2D-44BA-B062-0661699092E5}"/>
            </c:ext>
          </c:extLst>
        </c:ser>
        <c:dLbls/>
        <c:overlap val="100"/>
        <c:axId val="118636928"/>
        <c:axId val="118638464"/>
      </c:barChart>
      <c:catAx>
        <c:axId val="1186369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8638464"/>
        <c:crosses val="autoZero"/>
        <c:auto val="1"/>
        <c:lblAlgn val="ctr"/>
        <c:lblOffset val="100"/>
      </c:catAx>
      <c:valAx>
        <c:axId val="1186384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86369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8282296305593426"/>
          <c:y val="0.907922182383335"/>
          <c:w val="0.6035252619731083"/>
          <c:h val="7.3527091849950446E-2"/>
        </c:manualLayout>
      </c:layout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presentazione del feto - Anno 2017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243647234678619E-2"/>
          <c:y val="0.15513126491646845"/>
          <c:w val="0.90433482810164356"/>
          <c:h val="0.70167064439141136"/>
        </c:manualLayout>
      </c:layout>
      <c:barChart>
        <c:barDir val="col"/>
        <c:grouping val="percentStacked"/>
        <c:ser>
          <c:idx val="0"/>
          <c:order val="0"/>
          <c:tx>
            <c:strRef>
              <c:f>'Grafico 16'!$F$4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16'!$F$5:$F$10</c:f>
              <c:numCache>
                <c:formatCode>0.0</c:formatCode>
                <c:ptCount val="6"/>
                <c:pt idx="0">
                  <c:v>65.324102333202589</c:v>
                </c:pt>
                <c:pt idx="1">
                  <c:v>20</c:v>
                </c:pt>
                <c:pt idx="2">
                  <c:v>17.22689075630252</c:v>
                </c:pt>
                <c:pt idx="3">
                  <c:v>3.6014809828340626</c:v>
                </c:pt>
                <c:pt idx="4">
                  <c:v>3.1115879828326181</c:v>
                </c:pt>
                <c:pt idx="5">
                  <c:v>37.149532710280376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0F-4B85-8DFE-F91CE153FE32}"/>
            </c:ext>
          </c:extLst>
        </c:ser>
        <c:ser>
          <c:idx val="1"/>
          <c:order val="1"/>
          <c:tx>
            <c:strRef>
              <c:f>'Grafico 16'!$G$4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16'!$G$5:$G$10</c:f>
              <c:numCache>
                <c:formatCode>0.0</c:formatCode>
                <c:ptCount val="6"/>
                <c:pt idx="0">
                  <c:v>29.960289370037625</c:v>
                </c:pt>
                <c:pt idx="1">
                  <c:v>76.59574468085107</c:v>
                </c:pt>
                <c:pt idx="2">
                  <c:v>78.571428571428569</c:v>
                </c:pt>
                <c:pt idx="3">
                  <c:v>93.049478290137998</c:v>
                </c:pt>
                <c:pt idx="4">
                  <c:v>90.987124463519308</c:v>
                </c:pt>
                <c:pt idx="5">
                  <c:v>50.116822429906534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0F-4B85-8DFE-F91CE153FE32}"/>
            </c:ext>
          </c:extLst>
        </c:ser>
        <c:ser>
          <c:idx val="2"/>
          <c:order val="2"/>
          <c:tx>
            <c:strRef>
              <c:f>'Grafico 16'!$H$4</c:f>
              <c:strCache>
                <c:ptCount val="1"/>
                <c:pt idx="0">
                  <c:v>Altre tecniche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16'!$H$5:$H$10</c:f>
              <c:numCache>
                <c:formatCode>0.0</c:formatCode>
                <c:ptCount val="6"/>
                <c:pt idx="0">
                  <c:v>4.7114306735024956</c:v>
                </c:pt>
                <c:pt idx="1">
                  <c:v>3.4042553191489362</c:v>
                </c:pt>
                <c:pt idx="2">
                  <c:v>4.2016806722689077</c:v>
                </c:pt>
                <c:pt idx="3">
                  <c:v>3.3378211601032199</c:v>
                </c:pt>
                <c:pt idx="4">
                  <c:v>5.9012875536480687</c:v>
                </c:pt>
                <c:pt idx="5">
                  <c:v>12.733644859813085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0F-4B85-8DFE-F91CE153FE32}"/>
            </c:ext>
          </c:extLst>
        </c:ser>
        <c:dLbls/>
        <c:overlap val="100"/>
        <c:axId val="120842112"/>
        <c:axId val="120843648"/>
      </c:barChart>
      <c:catAx>
        <c:axId val="1208421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20843648"/>
        <c:crosses val="autoZero"/>
        <c:auto val="1"/>
        <c:lblAlgn val="ctr"/>
        <c:lblOffset val="100"/>
      </c:catAx>
      <c:valAx>
        <c:axId val="120843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2084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8088932829967"/>
          <c:y val="0.9284009546539379"/>
          <c:w val="0.35426056047926541"/>
          <c:h val="5.250596658710955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struttura dove esso avviene - Anno 2017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354069504860899E-2"/>
          <c:y val="0.19603001418804061"/>
          <c:w val="0.89396482301184543"/>
          <c:h val="0.67245739044251962"/>
        </c:manualLayout>
      </c:layout>
      <c:barChart>
        <c:barDir val="col"/>
        <c:grouping val="percentStacked"/>
        <c:ser>
          <c:idx val="0"/>
          <c:order val="0"/>
          <c:tx>
            <c:strRef>
              <c:f>'Grafico 17'!$A$5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17'!$F$5:$H$5</c:f>
              <c:numCache>
                <c:formatCode>0.0</c:formatCode>
                <c:ptCount val="3"/>
                <c:pt idx="0">
                  <c:v>64.288602850520292</c:v>
                </c:pt>
                <c:pt idx="1">
                  <c:v>47.268188762884378</c:v>
                </c:pt>
                <c:pt idx="2">
                  <c:v>17.164179104477611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CD-4924-A293-8172477E336B}"/>
            </c:ext>
          </c:extLst>
        </c:ser>
        <c:ser>
          <c:idx val="1"/>
          <c:order val="1"/>
          <c:tx>
            <c:strRef>
              <c:f>'Grafico 17'!$A$6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17'!$F$6:$H$6</c:f>
              <c:numCache>
                <c:formatCode>0.0</c:formatCode>
                <c:ptCount val="3"/>
                <c:pt idx="0">
                  <c:v>30.862060462593089</c:v>
                </c:pt>
                <c:pt idx="1">
                  <c:v>49.602978201458974</c:v>
                </c:pt>
                <c:pt idx="2">
                  <c:v>82.462686567164184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CD-4924-A293-8172477E336B}"/>
            </c:ext>
          </c:extLst>
        </c:ser>
        <c:ser>
          <c:idx val="2"/>
          <c:order val="2"/>
          <c:tx>
            <c:strRef>
              <c:f>'Grafico 17'!$A$7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17'!$F$7:$H$7</c:f>
              <c:numCache>
                <c:formatCode>0.0</c:formatCode>
                <c:ptCount val="3"/>
                <c:pt idx="0">
                  <c:v>4.8493366868866206</c:v>
                </c:pt>
                <c:pt idx="1">
                  <c:v>3.1288330356566458</c:v>
                </c:pt>
                <c:pt idx="2">
                  <c:v>0.37313432835820892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CD-4924-A293-8172477E336B}"/>
            </c:ext>
          </c:extLst>
        </c:ser>
        <c:dLbls/>
        <c:overlap val="100"/>
        <c:axId val="120958336"/>
        <c:axId val="120976512"/>
      </c:barChart>
      <c:catAx>
        <c:axId val="1209583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20976512"/>
        <c:crosses val="autoZero"/>
        <c:auto val="1"/>
        <c:lblAlgn val="ctr"/>
        <c:lblOffset val="100"/>
      </c:catAx>
      <c:valAx>
        <c:axId val="120976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20958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84047304038196"/>
          <c:y val="0.92555935470845296"/>
          <c:w val="0.30505726751529832"/>
          <c:h val="5.45905707196029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Percentuale di Parti Cesarei sul totale dei parti - Anno 2017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054626532887449E-2"/>
          <c:y val="0.12192982456140353"/>
          <c:w val="0.88628834909361409"/>
          <c:h val="0.51842105263158456"/>
        </c:manualLayout>
      </c:layout>
      <c:barChart>
        <c:barDir val="col"/>
        <c:grouping val="clustered"/>
        <c:ser>
          <c:idx val="0"/>
          <c:order val="0"/>
          <c:tx>
            <c:strRef>
              <c:f>'Grafico 18'!$B$3</c:f>
              <c:strCache>
                <c:ptCount val="1"/>
                <c:pt idx="0">
                  <c:v>Valore %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dPt>
            <c:idx val="21"/>
            <c:spPr>
              <a:solidFill>
                <a:srgbClr val="002F8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1B-45E9-AD96-9158CA678481}"/>
              </c:ext>
            </c:extLst>
          </c:dPt>
          <c:cat>
            <c:strRef>
              <c:f>'Grafico 18'!$A$5:$A$26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18'!$B$5:$B$26</c:f>
              <c:numCache>
                <c:formatCode>0.0%</c:formatCode>
                <c:ptCount val="22"/>
                <c:pt idx="0">
                  <c:v>0.27135288360948945</c:v>
                </c:pt>
                <c:pt idx="1">
                  <c:v>0.18891402714932126</c:v>
                </c:pt>
                <c:pt idx="2">
                  <c:v>0.24331266607617363</c:v>
                </c:pt>
                <c:pt idx="3">
                  <c:v>0.24662038728534891</c:v>
                </c:pt>
                <c:pt idx="4">
                  <c:v>0.22135161606268366</c:v>
                </c:pt>
                <c:pt idx="5">
                  <c:v>0.25072544642857142</c:v>
                </c:pt>
                <c:pt idx="6">
                  <c:v>0.22618903545927629</c:v>
                </c:pt>
                <c:pt idx="7">
                  <c:v>0.30195692576801136</c:v>
                </c:pt>
                <c:pt idx="8">
                  <c:v>0.25770367886860313</c:v>
                </c:pt>
                <c:pt idx="9">
                  <c:v>0.19956673761021587</c:v>
                </c:pt>
                <c:pt idx="10">
                  <c:v>0.27151381909547739</c:v>
                </c:pt>
                <c:pt idx="11">
                  <c:v>0.28624784524037539</c:v>
                </c:pt>
                <c:pt idx="12">
                  <c:v>0.36821008039720321</c:v>
                </c:pt>
                <c:pt idx="13">
                  <c:v>0.33113656006914433</c:v>
                </c:pt>
                <c:pt idx="14">
                  <c:v>0.41320022185246813</c:v>
                </c:pt>
                <c:pt idx="15">
                  <c:v>0.5380527803208216</c:v>
                </c:pt>
                <c:pt idx="16">
                  <c:v>0.42057127708927033</c:v>
                </c:pt>
                <c:pt idx="17">
                  <c:v>0.37301980198019807</c:v>
                </c:pt>
                <c:pt idx="18">
                  <c:v>0.37647728890787413</c:v>
                </c:pt>
                <c:pt idx="19">
                  <c:v>0.41041575279036896</c:v>
                </c:pt>
                <c:pt idx="20">
                  <c:v>0.36703927802276687</c:v>
                </c:pt>
                <c:pt idx="21">
                  <c:v>0.32847637924900619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1B-45E9-AD96-9158CA678481}"/>
            </c:ext>
          </c:extLst>
        </c:ser>
        <c:dLbls/>
        <c:gapWidth val="219"/>
        <c:overlap val="-27"/>
        <c:axId val="126786560"/>
        <c:axId val="127140608"/>
      </c:barChart>
      <c:catAx>
        <c:axId val="1267865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27140608"/>
        <c:crosses val="autoZero"/>
        <c:auto val="1"/>
        <c:lblAlgn val="ctr"/>
        <c:lblOffset val="100"/>
      </c:catAx>
      <c:valAx>
        <c:axId val="127140608"/>
        <c:scaling>
          <c:orientation val="minMax"/>
          <c:max val="0.70000000000000062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1.1690060481570241E-2"/>
              <c:y val="0.71453046000828868"/>
            </c:manualLayout>
          </c:layout>
        </c:title>
        <c:numFmt formatCode="0.0%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26786560"/>
        <c:crosses val="autoZero"/>
        <c:crossBetween val="between"/>
        <c:minorUnit val="2.0000000000000011E-2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Nati morti per 1.000 nati totali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2015 - 2017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34191242332868305"/>
          <c:y val="1.15942028985507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190852021611248E-2"/>
          <c:y val="0.15362362325527415"/>
          <c:w val="0.89851209570582646"/>
          <c:h val="0.36521842509744712"/>
        </c:manualLayout>
      </c:layout>
      <c:barChart>
        <c:barDir val="col"/>
        <c:grouping val="clustered"/>
        <c:ser>
          <c:idx val="0"/>
          <c:order val="0"/>
          <c:tx>
            <c:strRef>
              <c:f>'Grafico 19'!$B$4:$B$5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19'!$B$6:$B$27</c:f>
              <c:numCache>
                <c:formatCode>0.0</c:formatCode>
                <c:ptCount val="22"/>
                <c:pt idx="0">
                  <c:v>2.8465425702040554</c:v>
                </c:pt>
                <c:pt idx="1">
                  <c:v>2.0554984583761562</c:v>
                </c:pt>
                <c:pt idx="2">
                  <c:v>2.5797675863928986</c:v>
                </c:pt>
                <c:pt idx="3">
                  <c:v>2.187784867821331</c:v>
                </c:pt>
                <c:pt idx="4">
                  <c:v>4.1648399824638318</c:v>
                </c:pt>
                <c:pt idx="5">
                  <c:v>2.8491504351429753</c:v>
                </c:pt>
                <c:pt idx="6">
                  <c:v>2.1485921067511029</c:v>
                </c:pt>
                <c:pt idx="7">
                  <c:v>3.3219247030400645</c:v>
                </c:pt>
                <c:pt idx="8">
                  <c:v>3.0095301788998494</c:v>
                </c:pt>
                <c:pt idx="9">
                  <c:v>3.2251204990076552</c:v>
                </c:pt>
                <c:pt idx="10">
                  <c:v>4.1316426841430403</c:v>
                </c:pt>
                <c:pt idx="11">
                  <c:v>2.8082716364564719</c:v>
                </c:pt>
                <c:pt idx="12">
                  <c:v>2.0809056101215249</c:v>
                </c:pt>
                <c:pt idx="13">
                  <c:v>2.8867210830181169</c:v>
                </c:pt>
                <c:pt idx="14">
                  <c:v>1.5698587127158556</c:v>
                </c:pt>
                <c:pt idx="15">
                  <c:v>2.879410296771221</c:v>
                </c:pt>
                <c:pt idx="16">
                  <c:v>3.3273213508302755</c:v>
                </c:pt>
                <c:pt idx="17">
                  <c:v>3.3026657230478889</c:v>
                </c:pt>
                <c:pt idx="18">
                  <c:v>3.8774472412916348</c:v>
                </c:pt>
                <c:pt idx="19">
                  <c:v>3.1662269129287597</c:v>
                </c:pt>
                <c:pt idx="20">
                  <c:v>2.2205773501110286</c:v>
                </c:pt>
                <c:pt idx="21">
                  <c:v>2.8594863614218085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72-4D71-AE78-76C2DF7C8D43}"/>
            </c:ext>
          </c:extLst>
        </c:ser>
        <c:ser>
          <c:idx val="1"/>
          <c:order val="1"/>
          <c:tx>
            <c:strRef>
              <c:f>'Grafico 19'!$C$4:$C$5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19'!$C$6:$C$27</c:f>
              <c:numCache>
                <c:formatCode>0.0</c:formatCode>
                <c:ptCount val="22"/>
                <c:pt idx="0">
                  <c:v>3.006400724122325</c:v>
                </c:pt>
                <c:pt idx="1">
                  <c:v>0</c:v>
                </c:pt>
                <c:pt idx="2">
                  <c:v>2.6660849753993068</c:v>
                </c:pt>
                <c:pt idx="3">
                  <c:v>1.0589481115425343</c:v>
                </c:pt>
                <c:pt idx="4">
                  <c:v>2.0818875780707842</c:v>
                </c:pt>
                <c:pt idx="5">
                  <c:v>2.2710877174232507</c:v>
                </c:pt>
                <c:pt idx="6">
                  <c:v>1.6728002676480427</c:v>
                </c:pt>
                <c:pt idx="7">
                  <c:v>2.5944375259443753</c:v>
                </c:pt>
                <c:pt idx="8">
                  <c:v>2.7594136246047718</c:v>
                </c:pt>
                <c:pt idx="9">
                  <c:v>3.0827687564971145</c:v>
                </c:pt>
                <c:pt idx="10">
                  <c:v>2.9351335485764602</c:v>
                </c:pt>
                <c:pt idx="11">
                  <c:v>3.5445281346920692</c:v>
                </c:pt>
                <c:pt idx="12">
                  <c:v>1.7003549490956238</c:v>
                </c:pt>
                <c:pt idx="13">
                  <c:v>2.1105527638190957</c:v>
                </c:pt>
                <c:pt idx="14">
                  <c:v>1.6987542468856172</c:v>
                </c:pt>
                <c:pt idx="15">
                  <c:v>3.1949500425993338</c:v>
                </c:pt>
                <c:pt idx="16">
                  <c:v>3.6378590408705556</c:v>
                </c:pt>
                <c:pt idx="17">
                  <c:v>4.052443384982122</c:v>
                </c:pt>
                <c:pt idx="18">
                  <c:v>3.2302722658052607</c:v>
                </c:pt>
                <c:pt idx="19">
                  <c:v>3.4757766932508036</c:v>
                </c:pt>
                <c:pt idx="20">
                  <c:v>2.8108946399147037</c:v>
                </c:pt>
                <c:pt idx="21">
                  <c:v>2.7793862188766645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72-4D71-AE78-76C2DF7C8D43}"/>
            </c:ext>
          </c:extLst>
        </c:ser>
        <c:ser>
          <c:idx val="2"/>
          <c:order val="2"/>
          <c:tx>
            <c:strRef>
              <c:f>'Grafico 19'!$D$4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19'!$D$6:$D$27</c:f>
              <c:numCache>
                <c:formatCode>0.0</c:formatCode>
                <c:ptCount val="22"/>
                <c:pt idx="0">
                  <c:v>2.9462394067796609</c:v>
                </c:pt>
                <c:pt idx="1">
                  <c:v>4.434589800443459</c:v>
                </c:pt>
                <c:pt idx="2">
                  <c:v>2.5096908855978532</c:v>
                </c:pt>
                <c:pt idx="3">
                  <c:v>2.8673835125448028</c:v>
                </c:pt>
                <c:pt idx="4">
                  <c:v>3.8204393505253105</c:v>
                </c:pt>
                <c:pt idx="5">
                  <c:v>2.7880278802788028</c:v>
                </c:pt>
                <c:pt idx="6">
                  <c:v>2.6017029328287609</c:v>
                </c:pt>
                <c:pt idx="7">
                  <c:v>4.0585282494926842</c:v>
                </c:pt>
                <c:pt idx="8">
                  <c:v>3.1357324175003733</c:v>
                </c:pt>
                <c:pt idx="9">
                  <c:v>2.3850339122009392</c:v>
                </c:pt>
                <c:pt idx="10">
                  <c:v>2.7786353812905218</c:v>
                </c:pt>
                <c:pt idx="11">
                  <c:v>2.9245283018867925</c:v>
                </c:pt>
                <c:pt idx="12">
                  <c:v>1.6980963446241846</c:v>
                </c:pt>
                <c:pt idx="13">
                  <c:v>2.4408362517245039</c:v>
                </c:pt>
                <c:pt idx="14">
                  <c:v>4.381161007667032</c:v>
                </c:pt>
                <c:pt idx="15">
                  <c:v>3.3579976962573945</c:v>
                </c:pt>
                <c:pt idx="16">
                  <c:v>3.4442422667013255</c:v>
                </c:pt>
                <c:pt idx="17">
                  <c:v>2.1961932650073206</c:v>
                </c:pt>
                <c:pt idx="18">
                  <c:v>3.7266207284488817</c:v>
                </c:pt>
                <c:pt idx="19">
                  <c:v>3.1537450722733245</c:v>
                </c:pt>
                <c:pt idx="20">
                  <c:v>3.1187122736418509</c:v>
                </c:pt>
                <c:pt idx="21">
                  <c:v>2.8550740975190987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72-4D71-AE78-76C2DF7C8D43}"/>
            </c:ext>
          </c:extLst>
        </c:ser>
        <c:dLbls/>
        <c:gapWidth val="219"/>
        <c:overlap val="-27"/>
        <c:axId val="126715392"/>
        <c:axId val="126716928"/>
      </c:barChart>
      <c:catAx>
        <c:axId val="1267153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26716928"/>
        <c:crosses val="autoZero"/>
        <c:auto val="1"/>
        <c:lblAlgn val="ctr"/>
        <c:lblOffset val="100"/>
      </c:catAx>
      <c:valAx>
        <c:axId val="126716928"/>
        <c:scaling>
          <c:orientation val="minMax"/>
          <c:max val="7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natimorti</a:t>
                </a:r>
              </a:p>
            </c:rich>
          </c:tx>
          <c:layout>
            <c:manualLayout>
              <c:xMode val="edge"/>
              <c:yMode val="edge"/>
              <c:x val="5.2511906918265912E-2"/>
              <c:y val="0.60563886035984971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26715392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4589304551535"/>
          <c:y val="0.80869808665221365"/>
          <c:w val="0.18267943841254741"/>
          <c:h val="5.797131880254149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Mortalità infantile e neontale - Anni 1995 - 2016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9068825910931265E-2"/>
          <c:y val="0.14285751192933588"/>
          <c:w val="0.88663967611336381"/>
          <c:h val="0.65079533212253626"/>
        </c:manualLayout>
      </c:layout>
      <c:lineChart>
        <c:grouping val="standard"/>
        <c:ser>
          <c:idx val="0"/>
          <c:order val="0"/>
          <c:tx>
            <c:strRef>
              <c:f>'Grafico 2'!$C$4</c:f>
              <c:strCache>
                <c:ptCount val="1"/>
                <c:pt idx="0">
                  <c:v>Tasso di mortalità neonatale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2'!$A$7:$A$28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'Grafico 2'!$C$7:$C$28</c:f>
              <c:numCache>
                <c:formatCode>#,##0.00</c:formatCode>
                <c:ptCount val="22"/>
                <c:pt idx="0">
                  <c:v>4.6029999999999998</c:v>
                </c:pt>
                <c:pt idx="1">
                  <c:v>4.5640000000000001</c:v>
                </c:pt>
                <c:pt idx="2">
                  <c:v>4.2309999999999999</c:v>
                </c:pt>
                <c:pt idx="3">
                  <c:v>3.8850000000000002</c:v>
                </c:pt>
                <c:pt idx="4">
                  <c:v>3.601</c:v>
                </c:pt>
                <c:pt idx="5">
                  <c:v>3.1420000000000003</c:v>
                </c:pt>
                <c:pt idx="6">
                  <c:v>3.286</c:v>
                </c:pt>
                <c:pt idx="7">
                  <c:v>2.98</c:v>
                </c:pt>
                <c:pt idx="8">
                  <c:v>2.68</c:v>
                </c:pt>
                <c:pt idx="9">
                  <c:v>2.7060000000000004</c:v>
                </c:pt>
                <c:pt idx="10">
                  <c:v>2.681</c:v>
                </c:pt>
                <c:pt idx="11">
                  <c:v>2.528</c:v>
                </c:pt>
                <c:pt idx="12">
                  <c:v>2.3809999999999998</c:v>
                </c:pt>
                <c:pt idx="13">
                  <c:v>2.4129999999999998</c:v>
                </c:pt>
                <c:pt idx="14">
                  <c:v>2.5419999999999998</c:v>
                </c:pt>
                <c:pt idx="15">
                  <c:v>2.33</c:v>
                </c:pt>
                <c:pt idx="16">
                  <c:v>2.21</c:v>
                </c:pt>
                <c:pt idx="17">
                  <c:v>2.29</c:v>
                </c:pt>
                <c:pt idx="18">
                  <c:v>2.19</c:v>
                </c:pt>
                <c:pt idx="19">
                  <c:v>2.0099999999999998</c:v>
                </c:pt>
                <c:pt idx="20">
                  <c:v>2.0099999999999998</c:v>
                </c:pt>
                <c:pt idx="21">
                  <c:v>2.02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07-41F1-8D69-006F8C15C042}"/>
            </c:ext>
          </c:extLst>
        </c:ser>
        <c:ser>
          <c:idx val="1"/>
          <c:order val="1"/>
          <c:tx>
            <c:strRef>
              <c:f>'Grafico 2'!$B$4</c:f>
              <c:strCache>
                <c:ptCount val="1"/>
                <c:pt idx="0">
                  <c:v>Tasso di mortalità infantile</c:v>
                </c:pt>
              </c:strCache>
            </c:strRef>
          </c:tx>
          <c:marker>
            <c:symbol val="none"/>
          </c:marker>
          <c:cat>
            <c:numRef>
              <c:f>'Grafico 2'!$A$7:$A$28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'Grafico 2'!$B$7:$B$28</c:f>
              <c:numCache>
                <c:formatCode>#,##0.00</c:formatCode>
                <c:ptCount val="22"/>
                <c:pt idx="0">
                  <c:v>6.1319999999999997</c:v>
                </c:pt>
                <c:pt idx="1">
                  <c:v>6.0449999999999999</c:v>
                </c:pt>
                <c:pt idx="2">
                  <c:v>5.556</c:v>
                </c:pt>
                <c:pt idx="3">
                  <c:v>5.2140000000000004</c:v>
                </c:pt>
                <c:pt idx="4">
                  <c:v>4.8899999999999997</c:v>
                </c:pt>
                <c:pt idx="5">
                  <c:v>4.2699999999999996</c:v>
                </c:pt>
                <c:pt idx="6">
                  <c:v>4.4029999999999996</c:v>
                </c:pt>
                <c:pt idx="7">
                  <c:v>4.0540000000000003</c:v>
                </c:pt>
                <c:pt idx="8">
                  <c:v>3.718</c:v>
                </c:pt>
                <c:pt idx="9">
                  <c:v>3.7010000000000001</c:v>
                </c:pt>
                <c:pt idx="10">
                  <c:v>3.694</c:v>
                </c:pt>
                <c:pt idx="11">
                  <c:v>3.4620000000000002</c:v>
                </c:pt>
                <c:pt idx="12">
                  <c:v>3.343</c:v>
                </c:pt>
                <c:pt idx="13">
                  <c:v>3.3410000000000002</c:v>
                </c:pt>
                <c:pt idx="14">
                  <c:v>3.476</c:v>
                </c:pt>
                <c:pt idx="15">
                  <c:v>3.21</c:v>
                </c:pt>
                <c:pt idx="16">
                  <c:v>3.09</c:v>
                </c:pt>
                <c:pt idx="17">
                  <c:v>3.2</c:v>
                </c:pt>
                <c:pt idx="18">
                  <c:v>2.96</c:v>
                </c:pt>
                <c:pt idx="19">
                  <c:v>2.78</c:v>
                </c:pt>
                <c:pt idx="20">
                  <c:v>2.9</c:v>
                </c:pt>
                <c:pt idx="21">
                  <c:v>2.81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07-41F1-8D69-006F8C15C042}"/>
            </c:ext>
          </c:extLst>
        </c:ser>
        <c:dLbls/>
        <c:marker val="1"/>
        <c:axId val="102610432"/>
        <c:axId val="102611968"/>
      </c:lineChart>
      <c:catAx>
        <c:axId val="102610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611968"/>
        <c:crosses val="autoZero"/>
        <c:auto val="1"/>
        <c:lblAlgn val="ctr"/>
        <c:lblOffset val="100"/>
      </c:catAx>
      <c:valAx>
        <c:axId val="102611968"/>
        <c:scaling>
          <c:orientation val="minMax"/>
          <c:max val="9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61043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7044534412955413E-2"/>
          <c:y val="0.91799191767695765"/>
          <c:w val="0.88056680161943457"/>
          <c:h val="7.4074351817132914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Codifica della causa di natimortalità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2015 - 2017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89830408419704"/>
          <c:y val="0.20101831121359934"/>
          <c:w val="0.85492372173825049"/>
          <c:h val="0.54707515077118862"/>
        </c:manualLayout>
      </c:layout>
      <c:barChart>
        <c:barDir val="col"/>
        <c:grouping val="clustered"/>
        <c:ser>
          <c:idx val="0"/>
          <c:order val="0"/>
          <c:tx>
            <c:strRef>
              <c:f>'Grafico 20'!$I$4:$I$5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20'!$I$6:$I$9</c:f>
              <c:numCache>
                <c:formatCode>0.0</c:formatCode>
                <c:ptCount val="4"/>
                <c:pt idx="0">
                  <c:v>20.5607476635514</c:v>
                </c:pt>
                <c:pt idx="1">
                  <c:v>4.9604601006470164</c:v>
                </c:pt>
                <c:pt idx="2">
                  <c:v>41.552839683680801</c:v>
                </c:pt>
                <c:pt idx="3">
                  <c:v>32.925952552120776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AE-468D-BBCD-BF32E4038F73}"/>
            </c:ext>
          </c:extLst>
        </c:ser>
        <c:ser>
          <c:idx val="1"/>
          <c:order val="1"/>
          <c:tx>
            <c:strRef>
              <c:f>'Grafico 20'!$J$4:$J$5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20'!$J$6:$J$9</c:f>
              <c:numCache>
                <c:formatCode>0.0</c:formatCode>
                <c:ptCount val="4"/>
                <c:pt idx="0">
                  <c:v>32.348484848484851</c:v>
                </c:pt>
                <c:pt idx="1">
                  <c:v>7.878787878787878</c:v>
                </c:pt>
                <c:pt idx="2">
                  <c:v>42.121212121212118</c:v>
                </c:pt>
                <c:pt idx="3">
                  <c:v>17.651515151515152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AE-468D-BBCD-BF32E4038F73}"/>
            </c:ext>
          </c:extLst>
        </c:ser>
        <c:ser>
          <c:idx val="2"/>
          <c:order val="2"/>
          <c:tx>
            <c:strRef>
              <c:f>'Grafico 20'!$K$4:$K$5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20'!$K$6:$K$9</c:f>
              <c:numCache>
                <c:formatCode>0.0</c:formatCode>
                <c:ptCount val="4"/>
                <c:pt idx="0">
                  <c:v>36.294608959757028</c:v>
                </c:pt>
                <c:pt idx="1">
                  <c:v>5.6947608200455582</c:v>
                </c:pt>
                <c:pt idx="2">
                  <c:v>39.028094153378888</c:v>
                </c:pt>
                <c:pt idx="3">
                  <c:v>18.982536066818529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66-400C-932D-4F226954A01D}"/>
            </c:ext>
          </c:extLst>
        </c:ser>
        <c:dLbls/>
        <c:gapWidth val="219"/>
        <c:overlap val="-27"/>
        <c:axId val="128567552"/>
        <c:axId val="128593920"/>
      </c:barChart>
      <c:catAx>
        <c:axId val="1285675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28593920"/>
        <c:crosses val="autoZero"/>
        <c:auto val="1"/>
        <c:lblAlgn val="ctr"/>
        <c:lblOffset val="100"/>
      </c:catAx>
      <c:valAx>
        <c:axId val="1285939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6.44789867587795E-2"/>
              <c:y val="8.1489584794267114E-2"/>
            </c:manualLayout>
          </c:layout>
        </c:title>
        <c:numFmt formatCode="0.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2856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29870035684"/>
          <c:y val="0.92366652641702229"/>
          <c:w val="0.37363306270653984"/>
          <c:h val="7.633347358297772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con procreazione medicalmente assistita secondo la tipologia di tecnica utilizzata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2015 – 2017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57533026853989"/>
          <c:y val="0.24173088057331657"/>
          <c:w val="0.87091642239267764"/>
          <c:h val="0.34351230397260929"/>
        </c:manualLayout>
      </c:layout>
      <c:barChart>
        <c:barDir val="col"/>
        <c:grouping val="clustered"/>
        <c:ser>
          <c:idx val="0"/>
          <c:order val="0"/>
          <c:tx>
            <c:strRef>
              <c:f>'Grafico 21'!$F$4:$F$5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21'!$F$6:$F$11</c:f>
              <c:numCache>
                <c:formatCode>0.0</c:formatCode>
                <c:ptCount val="6"/>
                <c:pt idx="0">
                  <c:v>0.40885600187925769</c:v>
                </c:pt>
                <c:pt idx="1">
                  <c:v>0.37303265210241954</c:v>
                </c:pt>
                <c:pt idx="2">
                  <c:v>5.1562132957481792E-2</c:v>
                </c:pt>
                <c:pt idx="3">
                  <c:v>6.225041108762039E-3</c:v>
                </c:pt>
                <c:pt idx="4">
                  <c:v>7.4465586093493075E-2</c:v>
                </c:pt>
                <c:pt idx="5">
                  <c:v>8.5858585858585856E-2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00-448D-8AE0-DAE8B6F06EE5}"/>
            </c:ext>
          </c:extLst>
        </c:ser>
        <c:ser>
          <c:idx val="2"/>
          <c:order val="1"/>
          <c:tx>
            <c:strRef>
              <c:f>'Grafico 21'!$G$4:$G$5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21'!$G$6:$G$11</c:f>
              <c:numCache>
                <c:formatCode>0.0</c:formatCode>
                <c:ptCount val="6"/>
                <c:pt idx="0">
                  <c:v>0.41854275257846291</c:v>
                </c:pt>
                <c:pt idx="1">
                  <c:v>0.35322169235887768</c:v>
                </c:pt>
                <c:pt idx="2">
                  <c:v>5.3565487412664967E-2</c:v>
                </c:pt>
                <c:pt idx="3">
                  <c:v>3.8815570588887657E-3</c:v>
                </c:pt>
                <c:pt idx="4">
                  <c:v>8.084728845514029E-2</c:v>
                </c:pt>
                <c:pt idx="5">
                  <c:v>8.9941222135965393E-2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00-448D-8AE0-DAE8B6F06EE5}"/>
            </c:ext>
          </c:extLst>
        </c:ser>
        <c:ser>
          <c:idx val="1"/>
          <c:order val="2"/>
          <c:tx>
            <c:strRef>
              <c:f>'Grafico 21'!$H$4:$H$5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21'!$H$6:$H$11</c:f>
              <c:numCache>
                <c:formatCode>0.0</c:formatCode>
                <c:ptCount val="6"/>
                <c:pt idx="0">
                  <c:v>0.43190540400373406</c:v>
                </c:pt>
                <c:pt idx="1">
                  <c:v>0.350378591432424</c:v>
                </c:pt>
                <c:pt idx="2">
                  <c:v>4.2630432527746086E-2</c:v>
                </c:pt>
                <c:pt idx="3">
                  <c:v>4.4601182449953321E-3</c:v>
                </c:pt>
                <c:pt idx="4">
                  <c:v>8.1008194170729173E-2</c:v>
                </c:pt>
                <c:pt idx="5">
                  <c:v>8.9617259620371328E-2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00-448D-8AE0-DAE8B6F06EE5}"/>
            </c:ext>
          </c:extLst>
        </c:ser>
        <c:dLbls/>
        <c:gapWidth val="219"/>
        <c:overlap val="-27"/>
        <c:axId val="128864640"/>
        <c:axId val="128866176"/>
      </c:barChart>
      <c:catAx>
        <c:axId val="1288646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28866176"/>
        <c:crosses val="autoZero"/>
        <c:auto val="1"/>
        <c:lblAlgn val="ctr"/>
        <c:lblOffset val="100"/>
      </c:catAx>
      <c:valAx>
        <c:axId val="128866176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0.13939478939178404"/>
            </c:manualLayout>
          </c:layout>
        </c:title>
        <c:numFmt formatCode="0.00%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28864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5558814952082"/>
          <c:y val="0.92366652641702229"/>
          <c:w val="0.22058857838848667"/>
          <c:h val="5.597991090808462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 dei parti e incidenza dei cesarei per classe di Robson - Anno 2017</a:t>
            </a:r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rgbClr val="E7CAC9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27.653871378035692</c:v>
                </c:pt>
                <c:pt idx="1">
                  <c:v>12.21307484399221</c:v>
                </c:pt>
                <c:pt idx="2">
                  <c:v>4.5421121666202948</c:v>
                </c:pt>
                <c:pt idx="3">
                  <c:v>24.891192018760684</c:v>
                </c:pt>
                <c:pt idx="4">
                  <c:v>6.064181803728288</c:v>
                </c:pt>
                <c:pt idx="5">
                  <c:v>1.344946142533487</c:v>
                </c:pt>
                <c:pt idx="6">
                  <c:v>12.399389880360905</c:v>
                </c:pt>
                <c:pt idx="7">
                  <c:v>2.2501887992368537</c:v>
                </c:pt>
                <c:pt idx="8">
                  <c:v>1.2530307245915975</c:v>
                </c:pt>
                <c:pt idx="9">
                  <c:v>1.7436603203624945</c:v>
                </c:pt>
                <c:pt idx="10">
                  <c:v>0.52093684168687149</c:v>
                </c:pt>
                <c:pt idx="11">
                  <c:v>5.1234150800906235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C3-402F-9E9C-9DF7C0E4A953}"/>
            </c:ext>
          </c:extLst>
        </c:ser>
        <c:dLbls/>
        <c:gapWidth val="200"/>
        <c:overlap val="100"/>
        <c:axId val="128805120"/>
        <c:axId val="128819200"/>
      </c:barChart>
      <c:lineChart>
        <c:grouping val="stacked"/>
        <c:ser>
          <c:idx val="1"/>
          <c:order val="1"/>
          <c:tx>
            <c:strRef>
              <c:f>'Grafico 22-23'!$F$4</c:f>
              <c:strCache>
                <c:ptCount val="1"/>
                <c:pt idx="0">
                  <c:v>Incidenza Cesarei (%)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972828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22-23'!$F$5:$F$16</c:f>
              <c:numCache>
                <c:formatCode>0.0</c:formatCode>
                <c:ptCount val="12"/>
                <c:pt idx="0">
                  <c:v>13.281650032788653</c:v>
                </c:pt>
                <c:pt idx="1">
                  <c:v>28.38109960742835</c:v>
                </c:pt>
                <c:pt idx="2">
                  <c:v>100</c:v>
                </c:pt>
                <c:pt idx="3">
                  <c:v>2.7325894728437694</c:v>
                </c:pt>
                <c:pt idx="4">
                  <c:v>7.3819179877923888</c:v>
                </c:pt>
                <c:pt idx="5">
                  <c:v>100</c:v>
                </c:pt>
                <c:pt idx="6">
                  <c:v>85.348506401137982</c:v>
                </c:pt>
                <c:pt idx="7">
                  <c:v>93.994259218370502</c:v>
                </c:pt>
                <c:pt idx="8">
                  <c:v>90.642347343378276</c:v>
                </c:pt>
                <c:pt idx="9">
                  <c:v>83.78686422567317</c:v>
                </c:pt>
                <c:pt idx="10">
                  <c:v>71.101573676680971</c:v>
                </c:pt>
                <c:pt idx="11">
                  <c:v>44.763382467028705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C3-402F-9E9C-9DF7C0E4A953}"/>
            </c:ext>
          </c:extLst>
        </c:ser>
        <c:dLbls/>
        <c:marker val="1"/>
        <c:axId val="128822272"/>
        <c:axId val="128820736"/>
      </c:lineChart>
      <c:catAx>
        <c:axId val="1288051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8819200"/>
        <c:crosses val="autoZero"/>
        <c:auto val="1"/>
        <c:lblAlgn val="ctr"/>
        <c:lblOffset val="100"/>
      </c:catAx>
      <c:valAx>
        <c:axId val="128819200"/>
        <c:scaling>
          <c:orientation val="minMax"/>
        </c:scaling>
        <c:axPos val="l"/>
        <c:numFmt formatCode="General" sourceLinked="0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8805120"/>
        <c:crosses val="autoZero"/>
        <c:crossBetween val="between"/>
      </c:valAx>
      <c:valAx>
        <c:axId val="128820736"/>
        <c:scaling>
          <c:orientation val="minMax"/>
        </c:scaling>
        <c:axPos val="r"/>
        <c:numFmt formatCode="#,##0" sourceLinked="0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8822272"/>
        <c:crosses val="max"/>
        <c:crossBetween val="between"/>
      </c:valAx>
      <c:catAx>
        <c:axId val="128822272"/>
        <c:scaling>
          <c:orientation val="minMax"/>
        </c:scaling>
        <c:delete val="1"/>
        <c:axPos val="b"/>
        <c:numFmt formatCode="General" sourceLinked="1"/>
        <c:tickLblPos val="none"/>
        <c:crossAx val="128820736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noFill/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 percentuale dei cesarei per classe di Robson  - Anno 2017  </a:t>
            </a:r>
          </a:p>
        </c:rich>
      </c:tx>
      <c:layout>
        <c:manualLayout>
          <c:xMode val="edge"/>
          <c:yMode val="edge"/>
          <c:x val="0.17222538435038806"/>
          <c:y val="1.9006967233174091E-2"/>
        </c:manualLayout>
      </c:layout>
      <c:overlay val="1"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E8C-403D-857D-160DBAAD017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527644977531878E-2"/>
                  <c:y val="5.886770063688363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7A8-49FC-9FD0-791643A011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'Grafico 22-23'!$A$5:$A$17</c15:sqref>
                  </c15:fullRef>
                </c:ext>
              </c:extLst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27.653871378035692</c:v>
                </c:pt>
                <c:pt idx="1">
                  <c:v>12.21307484399221</c:v>
                </c:pt>
                <c:pt idx="2">
                  <c:v>4.5421121666202948</c:v>
                </c:pt>
                <c:pt idx="3">
                  <c:v>24.891192018760684</c:v>
                </c:pt>
                <c:pt idx="4">
                  <c:v>6.064181803728288</c:v>
                </c:pt>
                <c:pt idx="5">
                  <c:v>1.344946142533487</c:v>
                </c:pt>
                <c:pt idx="6">
                  <c:v>12.399389880360905</c:v>
                </c:pt>
                <c:pt idx="7">
                  <c:v>2.2501887992368537</c:v>
                </c:pt>
                <c:pt idx="8">
                  <c:v>1.2530307245915975</c:v>
                </c:pt>
                <c:pt idx="9">
                  <c:v>1.7436603203624945</c:v>
                </c:pt>
                <c:pt idx="10">
                  <c:v>0.52093684168687149</c:v>
                </c:pt>
                <c:pt idx="11">
                  <c:v>5.1234150800906235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'Grafico 22-23'!$D$5:$D$17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8C-403D-857D-160DBAAD0170}"/>
            </c:ext>
            <c:ext xmlns:c15="http://schemas.microsoft.com/office/drawing/2012/chart" uri="{02D57815-91ED-43cb-92C2-25804820EDAC}">
              <c15:categoryFilterExceptions>
                <c15:categoryFilterException>
                  <c15:sqref>'[1]Grafico 22-23'!$D$17</c15:sqref>
                  <c15:dLbl>
                    <c:idx val="1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0-5A87-4DCC-9A67-2B6578942CB6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/>
        <c:overlap val="100"/>
        <c:axId val="129410560"/>
        <c:axId val="129412096"/>
      </c:barChart>
      <c:barChart>
        <c:barDir val="col"/>
        <c:grouping val="clustered"/>
        <c:ser>
          <c:idx val="1"/>
          <c:order val="1"/>
          <c:tx>
            <c:strRef>
              <c:f>'Grafico 22-23'!$E$4</c:f>
              <c:strCache>
                <c:ptCount val="1"/>
                <c:pt idx="0">
                  <c:v>% Cesarei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6342361771632732E-2"/>
                  <c:y val="-3.3712112363797802E-3"/>
                </c:manualLayout>
              </c:layout>
              <c:dLblPos val="ct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281554603813891E-2"/>
                  <c:y val="0"/>
                </c:manualLayout>
              </c:layout>
              <c:dLblPos val="ct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927952214540916E-2"/>
                  <c:y val="0"/>
                </c:manualLayout>
              </c:layout>
              <c:dLblPos val="ct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927952214540916E-2"/>
                  <c:y val="-6.7424224727595673E-3"/>
                </c:manualLayout>
              </c:layout>
              <c:dLblPos val="ct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281554603813891E-2"/>
                  <c:y val="-6.7424224727595673E-3"/>
                </c:manualLayout>
              </c:layout>
              <c:dLblPos val="ct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1281554603813891E-2"/>
                  <c:y val="0"/>
                </c:manualLayout>
              </c:layout>
              <c:dLblPos val="ct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083665230277513E-2"/>
                  <c:y val="8.2998289209040899E-2"/>
                </c:manualLayout>
              </c:layout>
              <c:dLblPos val="outEnd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83664673197801E-2"/>
                  <c:y val="3.487888888888889E-2"/>
                </c:manualLayout>
              </c:layout>
              <c:dLblPos val="outEnd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478479068576796E-2"/>
                  <c:y val="1.2484722222222223E-2"/>
                </c:manualLayout>
              </c:layout>
              <c:dLblPos val="outEnd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1281554603813891E-2"/>
                  <c:y val="0"/>
                </c:manualLayout>
              </c:layout>
              <c:dLblPos val="ct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3643796821052506E-3"/>
                  <c:y val="3.6525879222508488E-4"/>
                </c:manualLayout>
              </c:layout>
              <c:dLblPos val="outEnd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813477733859412E-2"/>
                  <c:y val="2.2210582589375391E-3"/>
                </c:manualLayout>
              </c:layout>
              <c:dLblPos val="outEnd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E8C-403D-857D-160DBAAD01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'Grafico 22-23'!$A$5:$A$17</c15:sqref>
                  </c15:fullRef>
                </c:ext>
              </c:extLst>
            </c:strRef>
          </c:cat>
          <c:val>
            <c:numRef>
              <c:f>'Grafico 22-23'!$E$5:$E$16</c:f>
              <c:numCache>
                <c:formatCode>0.0</c:formatCode>
                <c:ptCount val="12"/>
                <c:pt idx="0">
                  <c:v>3.6728904169482095</c:v>
                </c:pt>
                <c:pt idx="1">
                  <c:v>3.4662049366032037</c:v>
                </c:pt>
                <c:pt idx="2">
                  <c:v>4.5421121666202948</c:v>
                </c:pt>
                <c:pt idx="3">
                  <c:v>0.68017409276998286</c:v>
                </c:pt>
                <c:pt idx="4">
                  <c:v>0.44765292738185147</c:v>
                </c:pt>
                <c:pt idx="5">
                  <c:v>1.344946142533487</c:v>
                </c:pt>
                <c:pt idx="6">
                  <c:v>10.582694065741883</c:v>
                </c:pt>
                <c:pt idx="7">
                  <c:v>2.1150482928574266</c:v>
                </c:pt>
                <c:pt idx="8">
                  <c:v>1.1357764617035653</c:v>
                </c:pt>
                <c:pt idx="9">
                  <c:v>1.4609583051790613</c:v>
                </c:pt>
                <c:pt idx="10">
                  <c:v>0.37039429230096588</c:v>
                </c:pt>
                <c:pt idx="11">
                  <c:v>2.293413887674391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'Grafico 22-23'!$E$5:$E$17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E8C-403D-857D-160DBAAD0170}"/>
            </c:ext>
            <c:ext xmlns:c15="http://schemas.microsoft.com/office/drawing/2012/chart" uri="{02D57815-91ED-43cb-92C2-25804820EDAC}">
              <c15:categoryFilterExceptions>
                <c15:categoryFilterException>
                  <c15:sqref>'[1]Grafico 22-23'!$E$17</c15:sqref>
                  <c15:dLbl>
                    <c:idx val="11"/>
                    <c:layout>
                      <c:manualLayout>
                        <c:x val="3.5888486248885278E-2"/>
                        <c:y val="0.57059900318327406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1-5A87-4DCC-9A67-2B6578942CB6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/>
        <c:gapWidth val="500"/>
        <c:overlap val="100"/>
        <c:axId val="129431808"/>
        <c:axId val="129430272"/>
      </c:barChart>
      <c:catAx>
        <c:axId val="1294105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412096"/>
        <c:crosses val="autoZero"/>
        <c:auto val="1"/>
        <c:lblAlgn val="ctr"/>
        <c:lblOffset val="100"/>
      </c:catAx>
      <c:valAx>
        <c:axId val="129412096"/>
        <c:scaling>
          <c:orientation val="minMax"/>
        </c:scaling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410560"/>
        <c:crosses val="autoZero"/>
        <c:crossBetween val="between"/>
      </c:valAx>
      <c:valAx>
        <c:axId val="129430272"/>
        <c:scaling>
          <c:orientation val="minMax"/>
          <c:max val="35"/>
        </c:scaling>
        <c:axPos val="r"/>
        <c:numFmt formatCode="0" sourceLinked="0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431808"/>
        <c:crosses val="max"/>
        <c:crossBetween val="between"/>
      </c:valAx>
      <c:catAx>
        <c:axId val="129431808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12943027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Boxplot Incidenza dei parti cesarei rispetto ai parti  per classe di Robson e per Regione – Anno 2017</a:t>
            </a:r>
          </a:p>
        </c:rich>
      </c:tx>
      <c:layout>
        <c:manualLayout>
          <c:xMode val="edge"/>
          <c:yMode val="edge"/>
          <c:x val="0.10628765947030677"/>
          <c:y val="0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147394236892104E-2"/>
          <c:y val="0.1130525810543634"/>
          <c:w val="0.92977111453164363"/>
          <c:h val="0.7917903005230329"/>
        </c:manualLayout>
      </c:layout>
      <c:lineChart>
        <c:grouping val="standard"/>
        <c:ser>
          <c:idx val="0"/>
          <c:order val="0"/>
          <c:tx>
            <c:strRef>
              <c:f>'Grafico 24'!$A$29</c:f>
              <c:strCache>
                <c:ptCount val="1"/>
                <c:pt idx="0">
                  <c:v>Q1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24'!$C$28:$N$28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24'!$C$29:$N$29</c:f>
              <c:numCache>
                <c:formatCode>_-* #,##0.0_-;\-* #,##0.0_-;_-* "-"??_-;_-@_-</c:formatCode>
                <c:ptCount val="12"/>
                <c:pt idx="0">
                  <c:v>7.7861314088711548</c:v>
                </c:pt>
                <c:pt idx="1">
                  <c:v>22.703770039820199</c:v>
                </c:pt>
                <c:pt idx="2">
                  <c:v>100</c:v>
                </c:pt>
                <c:pt idx="3">
                  <c:v>1.7332003021984903</c:v>
                </c:pt>
                <c:pt idx="4">
                  <c:v>5.5113272661490083</c:v>
                </c:pt>
                <c:pt idx="5">
                  <c:v>100</c:v>
                </c:pt>
                <c:pt idx="6">
                  <c:v>74.176472803662449</c:v>
                </c:pt>
                <c:pt idx="7">
                  <c:v>94.369703389830505</c:v>
                </c:pt>
                <c:pt idx="8">
                  <c:v>90.649932765575983</c:v>
                </c:pt>
                <c:pt idx="9">
                  <c:v>78.105546909737654</c:v>
                </c:pt>
                <c:pt idx="10">
                  <c:v>62.832558439881183</c:v>
                </c:pt>
                <c:pt idx="11">
                  <c:v>36.725707430668265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5-40EF-8300-E2C23DEA7349}"/>
            </c:ext>
          </c:extLst>
        </c:ser>
        <c:ser>
          <c:idx val="1"/>
          <c:order val="1"/>
          <c:tx>
            <c:strRef>
              <c:f>'Grafico 24'!$A$30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24'!$C$28:$N$28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24'!$C$30:$N$30</c:f>
              <c:numCache>
                <c:formatCode>_-* #,##0.0_-;\-* #,##0.0_-;_-* "-"??_-;_-@_-</c:formatCode>
                <c:ptCount val="12"/>
                <c:pt idx="0">
                  <c:v>4.8237476808905377</c:v>
                </c:pt>
                <c:pt idx="1">
                  <c:v>16</c:v>
                </c:pt>
                <c:pt idx="2">
                  <c:v>100</c:v>
                </c:pt>
                <c:pt idx="3">
                  <c:v>0.42194092827004215</c:v>
                </c:pt>
                <c:pt idx="4">
                  <c:v>4.4982698961937722</c:v>
                </c:pt>
                <c:pt idx="5">
                  <c:v>100</c:v>
                </c:pt>
                <c:pt idx="6">
                  <c:v>57.551669316375197</c:v>
                </c:pt>
                <c:pt idx="7">
                  <c:v>76.470588235294116</c:v>
                </c:pt>
                <c:pt idx="8">
                  <c:v>74.011299435028249</c:v>
                </c:pt>
                <c:pt idx="9">
                  <c:v>50</c:v>
                </c:pt>
                <c:pt idx="10">
                  <c:v>0</c:v>
                </c:pt>
                <c:pt idx="11">
                  <c:v>16.216216216216218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E5-40EF-8300-E2C23DEA7349}"/>
            </c:ext>
          </c:extLst>
        </c:ser>
        <c:ser>
          <c:idx val="2"/>
          <c:order val="2"/>
          <c:tx>
            <c:strRef>
              <c:f>'Grafico 24'!$A$31</c:f>
              <c:strCache>
                <c:ptCount val="1"/>
                <c:pt idx="0">
                  <c:v>MEDIANA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alpha val="99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1.0938399477454558E-2"/>
                  <c:y val="-2.094356188311408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DE5-40EF-8300-E2C23DEA73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305699412136401E-2"/>
                  <c:y val="0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E5-40EF-8300-E2C23DEA73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72999346818312E-2"/>
                  <c:y val="-8.3774247532454847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E5-40EF-8300-E2C23DEA73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672999346818312E-2"/>
                  <c:y val="-7.6792173128346843E-17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E5-40EF-8300-E2C23DEA73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938399477454558E-2"/>
                  <c:y val="-2.0943561883113317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DE5-40EF-8300-E2C23DEA73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040299281500061E-2"/>
                  <c:y val="-1.256613712986790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DE5-40EF-8300-E2C23DEA73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72999346818312E-2"/>
                  <c:y val="-4.1887123766226496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DE5-40EF-8300-E2C23DEA73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040299281499933E-2"/>
                  <c:y val="-1.675484950649052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DE5-40EF-8300-E2C23DEA73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07599216181991E-2"/>
                  <c:y val="-1.256613712986790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DE5-40EF-8300-E2C23DEA73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938399477454558E-2"/>
                  <c:y val="-1.466049331817922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DE5-40EF-8300-E2C23DEA73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24'!$C$28:$N$28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24'!$C$31:$N$31</c:f>
              <c:numCache>
                <c:formatCode>_-* #,##0.0_-;\-* #,##0.0_-;_-* "-"??_-;_-@_-</c:formatCode>
                <c:ptCount val="12"/>
                <c:pt idx="0">
                  <c:v>10.503188390773321</c:v>
                </c:pt>
                <c:pt idx="1">
                  <c:v>26.545182789221933</c:v>
                </c:pt>
                <c:pt idx="2">
                  <c:v>100</c:v>
                </c:pt>
                <c:pt idx="3">
                  <c:v>2.2645386567134027</c:v>
                </c:pt>
                <c:pt idx="4">
                  <c:v>6.6588261648745517</c:v>
                </c:pt>
                <c:pt idx="5">
                  <c:v>100</c:v>
                </c:pt>
                <c:pt idx="6">
                  <c:v>82.515224931667632</c:v>
                </c:pt>
                <c:pt idx="7">
                  <c:v>96.42715881403663</c:v>
                </c:pt>
                <c:pt idx="8">
                  <c:v>94.337606837606842</c:v>
                </c:pt>
                <c:pt idx="9">
                  <c:v>84.805217697867093</c:v>
                </c:pt>
                <c:pt idx="10">
                  <c:v>73.414855072463752</c:v>
                </c:pt>
                <c:pt idx="11">
                  <c:v>43.256876078351773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DE5-40EF-8300-E2C23DEA7349}"/>
            </c:ext>
          </c:extLst>
        </c:ser>
        <c:ser>
          <c:idx val="3"/>
          <c:order val="3"/>
          <c:tx>
            <c:strRef>
              <c:f>'Grafico 24'!$A$32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24'!$C$28:$N$28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24'!$C$32:$N$32</c:f>
              <c:numCache>
                <c:formatCode>_-* #,##0.0_-;\-* #,##0.0_-;_-* "-"??_-;_-@_-</c:formatCode>
                <c:ptCount val="12"/>
                <c:pt idx="0">
                  <c:v>23.423738291625892</c:v>
                </c:pt>
                <c:pt idx="1">
                  <c:v>49.784585926280513</c:v>
                </c:pt>
                <c:pt idx="2">
                  <c:v>100</c:v>
                </c:pt>
                <c:pt idx="3">
                  <c:v>5.7832025573961054</c:v>
                </c:pt>
                <c:pt idx="4">
                  <c:v>29.930394431554525</c:v>
                </c:pt>
                <c:pt idx="5">
                  <c:v>100</c:v>
                </c:pt>
                <c:pt idx="6">
                  <c:v>97.826086956521735</c:v>
                </c:pt>
                <c:pt idx="7">
                  <c:v>100</c:v>
                </c:pt>
                <c:pt idx="8">
                  <c:v>100</c:v>
                </c:pt>
                <c:pt idx="9">
                  <c:v>95.652173913043484</c:v>
                </c:pt>
                <c:pt idx="10">
                  <c:v>100</c:v>
                </c:pt>
                <c:pt idx="11">
                  <c:v>62.765957446808507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DE5-40EF-8300-E2C23DEA7349}"/>
            </c:ext>
          </c:extLst>
        </c:ser>
        <c:ser>
          <c:idx val="4"/>
          <c:order val="4"/>
          <c:tx>
            <c:strRef>
              <c:f>'Grafico 24'!$A$33</c:f>
              <c:strCache>
                <c:ptCount val="1"/>
                <c:pt idx="0">
                  <c:v>Q3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24'!$C$28:$N$28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24'!$C$33:$N$33</c:f>
              <c:numCache>
                <c:formatCode>_-* #,##0.0_-;\-* #,##0.0_-;_-* "-"??_-;_-@_-</c:formatCode>
                <c:ptCount val="12"/>
                <c:pt idx="0">
                  <c:v>17.014122590450718</c:v>
                </c:pt>
                <c:pt idx="1">
                  <c:v>33.45042004972349</c:v>
                </c:pt>
                <c:pt idx="2">
                  <c:v>100</c:v>
                </c:pt>
                <c:pt idx="3">
                  <c:v>3.5182092686324395</c:v>
                </c:pt>
                <c:pt idx="4">
                  <c:v>7.1521427290658055</c:v>
                </c:pt>
                <c:pt idx="5">
                  <c:v>100</c:v>
                </c:pt>
                <c:pt idx="6">
                  <c:v>93.17443047365262</c:v>
                </c:pt>
                <c:pt idx="7">
                  <c:v>97.370890888963757</c:v>
                </c:pt>
                <c:pt idx="8">
                  <c:v>95.788102475032559</c:v>
                </c:pt>
                <c:pt idx="9">
                  <c:v>89.911882267441854</c:v>
                </c:pt>
                <c:pt idx="10">
                  <c:v>88.161172161172161</c:v>
                </c:pt>
                <c:pt idx="11">
                  <c:v>53.487357173085066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DE5-40EF-8300-E2C23DEA7349}"/>
            </c:ext>
          </c:extLst>
        </c:ser>
        <c:dLbls/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rgbClr val="E7CAC9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axId val="129494400"/>
        <c:axId val="129533056"/>
      </c:lineChart>
      <c:catAx>
        <c:axId val="1294944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533056"/>
        <c:crosses val="autoZero"/>
        <c:auto val="1"/>
        <c:lblAlgn val="ctr"/>
        <c:lblOffset val="100"/>
        <c:tickLblSkip val="1"/>
        <c:tickMarkSkip val="1"/>
      </c:catAx>
      <c:valAx>
        <c:axId val="129533056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49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punti nascita per classe di parto - Anno 2017</a:t>
            </a:r>
          </a:p>
        </c:rich>
      </c:tx>
      <c:spPr>
        <a:noFill/>
        <a:ln w="25400">
          <a:noFill/>
        </a:ln>
        <a:effectLst/>
      </c:spPr>
    </c:title>
    <c:plotArea>
      <c:layout>
        <c:manualLayout>
          <c:layoutTarget val="inner"/>
          <c:xMode val="edge"/>
          <c:yMode val="edge"/>
          <c:x val="7.5709837488476484E-2"/>
          <c:y val="0.16971279373368145"/>
          <c:w val="0.90220889673767801"/>
          <c:h val="0.42036553524804404"/>
        </c:manualLayout>
      </c:layout>
      <c:barChart>
        <c:barDir val="col"/>
        <c:grouping val="stacked"/>
        <c:ser>
          <c:idx val="0"/>
          <c:order val="0"/>
          <c:tx>
            <c:strRef>
              <c:f>'Grafico 3'!$H$3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3'!$H$4:$H$25</c:f>
              <c:numCache>
                <c:formatCode>0%</c:formatCode>
                <c:ptCount val="22"/>
                <c:pt idx="0">
                  <c:v>0.21428571428571427</c:v>
                </c:pt>
                <c:pt idx="1">
                  <c:v>0</c:v>
                </c:pt>
                <c:pt idx="2">
                  <c:v>0.13636363636363635</c:v>
                </c:pt>
                <c:pt idx="3">
                  <c:v>0.2</c:v>
                </c:pt>
                <c:pt idx="4">
                  <c:v>0.5</c:v>
                </c:pt>
                <c:pt idx="5">
                  <c:v>0.27027027027027029</c:v>
                </c:pt>
                <c:pt idx="6">
                  <c:v>0.2</c:v>
                </c:pt>
                <c:pt idx="7">
                  <c:v>0</c:v>
                </c:pt>
                <c:pt idx="8">
                  <c:v>0.33333333333333331</c:v>
                </c:pt>
                <c:pt idx="9">
                  <c:v>0.2</c:v>
                </c:pt>
                <c:pt idx="10">
                  <c:v>0.5</c:v>
                </c:pt>
                <c:pt idx="11">
                  <c:v>8.3333333333333329E-2</c:v>
                </c:pt>
                <c:pt idx="12">
                  <c:v>0.25641025641025639</c:v>
                </c:pt>
                <c:pt idx="13">
                  <c:v>0.1111111111111111</c:v>
                </c:pt>
                <c:pt idx="14">
                  <c:v>0.66666666666666663</c:v>
                </c:pt>
                <c:pt idx="15">
                  <c:v>0.14545454545454545</c:v>
                </c:pt>
                <c:pt idx="16">
                  <c:v>0.16129032258064516</c:v>
                </c:pt>
                <c:pt idx="17">
                  <c:v>0.2</c:v>
                </c:pt>
                <c:pt idx="18">
                  <c:v>0.16666666666666666</c:v>
                </c:pt>
                <c:pt idx="19">
                  <c:v>0.22448979591836735</c:v>
                </c:pt>
                <c:pt idx="20">
                  <c:v>0.42857142857142855</c:v>
                </c:pt>
                <c:pt idx="21">
                  <c:v>0.21064301552106429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7D-47E3-A414-C9097E5F982A}"/>
            </c:ext>
          </c:extLst>
        </c:ser>
        <c:ser>
          <c:idx val="1"/>
          <c:order val="1"/>
          <c:tx>
            <c:strRef>
              <c:f>'Grafico 3'!$I$3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3'!$I$4:$I$25</c:f>
              <c:numCache>
                <c:formatCode>0%</c:formatCode>
                <c:ptCount val="22"/>
                <c:pt idx="0">
                  <c:v>0.21428571428571427</c:v>
                </c:pt>
                <c:pt idx="1">
                  <c:v>0</c:v>
                </c:pt>
                <c:pt idx="2">
                  <c:v>0.31818181818181818</c:v>
                </c:pt>
                <c:pt idx="3">
                  <c:v>0</c:v>
                </c:pt>
                <c:pt idx="4">
                  <c:v>0</c:v>
                </c:pt>
                <c:pt idx="5">
                  <c:v>0.24324324324324326</c:v>
                </c:pt>
                <c:pt idx="6">
                  <c:v>0.4</c:v>
                </c:pt>
                <c:pt idx="7">
                  <c:v>0.63636363636363635</c:v>
                </c:pt>
                <c:pt idx="8">
                  <c:v>0.1111111111111111</c:v>
                </c:pt>
                <c:pt idx="9">
                  <c:v>0.2</c:v>
                </c:pt>
                <c:pt idx="10">
                  <c:v>0.125</c:v>
                </c:pt>
                <c:pt idx="11">
                  <c:v>0.5</c:v>
                </c:pt>
                <c:pt idx="12">
                  <c:v>0.25641025641025639</c:v>
                </c:pt>
                <c:pt idx="13">
                  <c:v>0.22222222222222221</c:v>
                </c:pt>
                <c:pt idx="14">
                  <c:v>0</c:v>
                </c:pt>
                <c:pt idx="15">
                  <c:v>0.32727272727272727</c:v>
                </c:pt>
                <c:pt idx="16">
                  <c:v>0.32258064516129031</c:v>
                </c:pt>
                <c:pt idx="17">
                  <c:v>0.4</c:v>
                </c:pt>
                <c:pt idx="18">
                  <c:v>8.3333333333333329E-2</c:v>
                </c:pt>
                <c:pt idx="19">
                  <c:v>0.36734693877551022</c:v>
                </c:pt>
                <c:pt idx="20">
                  <c:v>0.21428571428571427</c:v>
                </c:pt>
                <c:pt idx="21">
                  <c:v>0.2793791574279379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7D-47E3-A414-C9097E5F982A}"/>
            </c:ext>
          </c:extLst>
        </c:ser>
        <c:ser>
          <c:idx val="2"/>
          <c:order val="2"/>
          <c:tx>
            <c:strRef>
              <c:f>'Grafico 3'!$J$3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3'!$J$4:$J$25</c:f>
              <c:numCache>
                <c:formatCode>0%</c:formatCode>
                <c:ptCount val="22"/>
                <c:pt idx="0">
                  <c:v>0.25</c:v>
                </c:pt>
                <c:pt idx="1">
                  <c:v>1</c:v>
                </c:pt>
                <c:pt idx="2">
                  <c:v>0.10606060606060606</c:v>
                </c:pt>
                <c:pt idx="3">
                  <c:v>0.2</c:v>
                </c:pt>
                <c:pt idx="4">
                  <c:v>0</c:v>
                </c:pt>
                <c:pt idx="5">
                  <c:v>0.16216216216216217</c:v>
                </c:pt>
                <c:pt idx="6">
                  <c:v>0.2</c:v>
                </c:pt>
                <c:pt idx="7">
                  <c:v>0.18181818181818182</c:v>
                </c:pt>
                <c:pt idx="8">
                  <c:v>7.407407407407407E-2</c:v>
                </c:pt>
                <c:pt idx="9">
                  <c:v>0.12</c:v>
                </c:pt>
                <c:pt idx="10">
                  <c:v>0</c:v>
                </c:pt>
                <c:pt idx="11">
                  <c:v>0.25</c:v>
                </c:pt>
                <c:pt idx="12">
                  <c:v>7.6923076923076927E-2</c:v>
                </c:pt>
                <c:pt idx="13">
                  <c:v>0.44444444444444442</c:v>
                </c:pt>
                <c:pt idx="14">
                  <c:v>0.33333333333333331</c:v>
                </c:pt>
                <c:pt idx="15">
                  <c:v>0.12727272727272726</c:v>
                </c:pt>
                <c:pt idx="16">
                  <c:v>0.16129032258064516</c:v>
                </c:pt>
                <c:pt idx="17">
                  <c:v>0.2</c:v>
                </c:pt>
                <c:pt idx="18">
                  <c:v>0.33333333333333331</c:v>
                </c:pt>
                <c:pt idx="19">
                  <c:v>8.1632653061224483E-2</c:v>
                </c:pt>
                <c:pt idx="20">
                  <c:v>0.14285714285714285</c:v>
                </c:pt>
                <c:pt idx="21">
                  <c:v>0.14412416851441243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7D-47E3-A414-C9097E5F982A}"/>
            </c:ext>
          </c:extLst>
        </c:ser>
        <c:ser>
          <c:idx val="3"/>
          <c:order val="3"/>
          <c:tx>
            <c:strRef>
              <c:f>'Grafico 3'!$K$3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3'!$K$4:$K$25</c:f>
              <c:numCache>
                <c:formatCode>0%</c:formatCode>
                <c:ptCount val="22"/>
                <c:pt idx="0">
                  <c:v>0.2857142857142857</c:v>
                </c:pt>
                <c:pt idx="1">
                  <c:v>0</c:v>
                </c:pt>
                <c:pt idx="2">
                  <c:v>0.33333333333333331</c:v>
                </c:pt>
                <c:pt idx="3">
                  <c:v>0.6</c:v>
                </c:pt>
                <c:pt idx="4">
                  <c:v>0.25</c:v>
                </c:pt>
                <c:pt idx="5">
                  <c:v>0.27027027027027029</c:v>
                </c:pt>
                <c:pt idx="6">
                  <c:v>0.2</c:v>
                </c:pt>
                <c:pt idx="7">
                  <c:v>0.18181818181818182</c:v>
                </c:pt>
                <c:pt idx="8">
                  <c:v>0.29629629629629628</c:v>
                </c:pt>
                <c:pt idx="9">
                  <c:v>0.44</c:v>
                </c:pt>
                <c:pt idx="10">
                  <c:v>0.375</c:v>
                </c:pt>
                <c:pt idx="11">
                  <c:v>0.16666666666666666</c:v>
                </c:pt>
                <c:pt idx="12">
                  <c:v>0.30769230769230771</c:v>
                </c:pt>
                <c:pt idx="13">
                  <c:v>0.22222222222222221</c:v>
                </c:pt>
                <c:pt idx="14">
                  <c:v>0</c:v>
                </c:pt>
                <c:pt idx="15">
                  <c:v>0.4</c:v>
                </c:pt>
                <c:pt idx="16">
                  <c:v>0.32258064516129031</c:v>
                </c:pt>
                <c:pt idx="17">
                  <c:v>0.2</c:v>
                </c:pt>
                <c:pt idx="18">
                  <c:v>0.41666666666666669</c:v>
                </c:pt>
                <c:pt idx="19">
                  <c:v>0.32653061224489793</c:v>
                </c:pt>
                <c:pt idx="20">
                  <c:v>0.21428571428571427</c:v>
                </c:pt>
                <c:pt idx="21">
                  <c:v>0.31707317073170732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7D-47E3-A414-C9097E5F982A}"/>
            </c:ext>
          </c:extLst>
        </c:ser>
        <c:ser>
          <c:idx val="4"/>
          <c:order val="4"/>
          <c:tx>
            <c:strRef>
              <c:f>'Grafico 3'!$L$3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3'!$L$4:$L$25</c:f>
              <c:numCache>
                <c:formatCode>0%</c:formatCode>
                <c:ptCount val="22"/>
                <c:pt idx="0">
                  <c:v>3.5714285714285712E-2</c:v>
                </c:pt>
                <c:pt idx="1">
                  <c:v>0</c:v>
                </c:pt>
                <c:pt idx="2">
                  <c:v>0.10606060606060606</c:v>
                </c:pt>
                <c:pt idx="3">
                  <c:v>0</c:v>
                </c:pt>
                <c:pt idx="4">
                  <c:v>0.25</c:v>
                </c:pt>
                <c:pt idx="5">
                  <c:v>5.4054054054054057E-2</c:v>
                </c:pt>
                <c:pt idx="6">
                  <c:v>0</c:v>
                </c:pt>
                <c:pt idx="7">
                  <c:v>0</c:v>
                </c:pt>
                <c:pt idx="8">
                  <c:v>0.18518518518518517</c:v>
                </c:pt>
                <c:pt idx="9">
                  <c:v>0.04</c:v>
                </c:pt>
                <c:pt idx="10">
                  <c:v>0</c:v>
                </c:pt>
                <c:pt idx="11">
                  <c:v>0</c:v>
                </c:pt>
                <c:pt idx="12">
                  <c:v>0.10256410256410256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3.2258064516129031E-2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4.878048780487805E-2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7D-47E3-A414-C9097E5F982A}"/>
            </c:ext>
          </c:extLst>
        </c:ser>
        <c:dLbls/>
        <c:overlap val="100"/>
        <c:axId val="108337792"/>
        <c:axId val="108360064"/>
      </c:barChart>
      <c:catAx>
        <c:axId val="1083377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8360064"/>
        <c:crosses val="autoZero"/>
        <c:auto val="1"/>
        <c:lblAlgn val="ctr"/>
        <c:lblOffset val="100"/>
      </c:catAx>
      <c:valAx>
        <c:axId val="108360064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83377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552067032630382"/>
          <c:y val="0.92167101827676534"/>
          <c:w val="0.48580474759267495"/>
          <c:h val="5.7441253263705638E-2"/>
        </c:manualLayout>
      </c:layout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parti per classe di parto - Anno 2017 </a:t>
            </a:r>
          </a:p>
        </c:rich>
      </c:tx>
      <c:layout>
        <c:manualLayout>
          <c:xMode val="edge"/>
          <c:yMode val="edge"/>
          <c:x val="0.12132384082042237"/>
          <c:y val="6.717044500419816E-3"/>
        </c:manualLayout>
      </c:layout>
      <c:spPr>
        <a:noFill/>
        <a:ln w="25400">
          <a:noFill/>
        </a:ln>
        <a:effectLst/>
      </c:spPr>
    </c:title>
    <c:plotArea>
      <c:layout>
        <c:manualLayout>
          <c:layoutTarget val="inner"/>
          <c:xMode val="edge"/>
          <c:yMode val="edge"/>
          <c:x val="7.0901033973412117E-2"/>
          <c:y val="0.11904792660777995"/>
          <c:w val="0.9084194977843425"/>
          <c:h val="0.46825517799060268"/>
        </c:manualLayout>
      </c:layout>
      <c:barChart>
        <c:barDir val="col"/>
        <c:grouping val="stacked"/>
        <c:ser>
          <c:idx val="0"/>
          <c:order val="0"/>
          <c:tx>
            <c:strRef>
              <c:f>'Grafico 4'!$H$3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4'!$H$4:$H$25</c:f>
              <c:numCache>
                <c:formatCode>0%</c:formatCode>
                <c:ptCount val="22"/>
                <c:pt idx="0">
                  <c:v>4.7987041474032328E-2</c:v>
                </c:pt>
                <c:pt idx="1">
                  <c:v>0</c:v>
                </c:pt>
                <c:pt idx="2">
                  <c:v>3.470833860559281E-2</c:v>
                </c:pt>
                <c:pt idx="3">
                  <c:v>7.4351479722323713E-2</c:v>
                </c:pt>
                <c:pt idx="4">
                  <c:v>0.10994123408423115</c:v>
                </c:pt>
                <c:pt idx="5">
                  <c:v>8.3314732142857145E-2</c:v>
                </c:pt>
                <c:pt idx="6">
                  <c:v>4.7198354108677239E-2</c:v>
                </c:pt>
                <c:pt idx="7">
                  <c:v>0</c:v>
                </c:pt>
                <c:pt idx="8">
                  <c:v>7.055990734249748E-2</c:v>
                </c:pt>
                <c:pt idx="9">
                  <c:v>4.4960474308300392E-2</c:v>
                </c:pt>
                <c:pt idx="10">
                  <c:v>0.25</c:v>
                </c:pt>
                <c:pt idx="11">
                  <c:v>3.1791630757445177E-2</c:v>
                </c:pt>
                <c:pt idx="12">
                  <c:v>5.5685881522308515E-2</c:v>
                </c:pt>
                <c:pt idx="13">
                  <c:v>2.7549697493517718E-2</c:v>
                </c:pt>
                <c:pt idx="14">
                  <c:v>0.50305047143649473</c:v>
                </c:pt>
                <c:pt idx="15">
                  <c:v>3.9152491793494476E-2</c:v>
                </c:pt>
                <c:pt idx="16">
                  <c:v>5.9149048976075286E-2</c:v>
                </c:pt>
                <c:pt idx="17">
                  <c:v>9.0841584158415839E-2</c:v>
                </c:pt>
                <c:pt idx="18">
                  <c:v>5.4962266837533816E-2</c:v>
                </c:pt>
                <c:pt idx="19">
                  <c:v>5.8390971969421189E-2</c:v>
                </c:pt>
                <c:pt idx="20">
                  <c:v>0.17516152189519024</c:v>
                </c:pt>
                <c:pt idx="21" formatCode="0.0%">
                  <c:v>5.8382439989751657E-2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9F-4226-B0CF-0B20620C8658}"/>
            </c:ext>
          </c:extLst>
        </c:ser>
        <c:ser>
          <c:idx val="1"/>
          <c:order val="1"/>
          <c:tx>
            <c:strRef>
              <c:f>'Grafico 4'!$I$3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4'!$I$4:$I$25</c:f>
              <c:numCache>
                <c:formatCode>0%</c:formatCode>
                <c:ptCount val="22"/>
                <c:pt idx="0">
                  <c:v>0.12648061283029055</c:v>
                </c:pt>
                <c:pt idx="1">
                  <c:v>0</c:v>
                </c:pt>
                <c:pt idx="2">
                  <c:v>0.16616474756421612</c:v>
                </c:pt>
                <c:pt idx="3">
                  <c:v>0</c:v>
                </c:pt>
                <c:pt idx="4">
                  <c:v>0</c:v>
                </c:pt>
                <c:pt idx="5">
                  <c:v>0.18094308035714285</c:v>
                </c:pt>
                <c:pt idx="6">
                  <c:v>0.35858646980515552</c:v>
                </c:pt>
                <c:pt idx="7">
                  <c:v>0.49219517519921407</c:v>
                </c:pt>
                <c:pt idx="8">
                  <c:v>5.7301350239263617E-2</c:v>
                </c:pt>
                <c:pt idx="9">
                  <c:v>0.11375038005472789</c:v>
                </c:pt>
                <c:pt idx="10">
                  <c:v>9.9340866290018828E-2</c:v>
                </c:pt>
                <c:pt idx="11">
                  <c:v>0.39222445657378147</c:v>
                </c:pt>
                <c:pt idx="12">
                  <c:v>0.14054706538820688</c:v>
                </c:pt>
                <c:pt idx="13">
                  <c:v>0.13450734658599828</c:v>
                </c:pt>
                <c:pt idx="14">
                  <c:v>0</c:v>
                </c:pt>
                <c:pt idx="15">
                  <c:v>0.24693126429921416</c:v>
                </c:pt>
                <c:pt idx="16">
                  <c:v>0.22002783484657698</c:v>
                </c:pt>
                <c:pt idx="17">
                  <c:v>0.2774752475247525</c:v>
                </c:pt>
                <c:pt idx="18">
                  <c:v>4.3072760928378188E-2</c:v>
                </c:pt>
                <c:pt idx="19">
                  <c:v>0.27620434413299355</c:v>
                </c:pt>
                <c:pt idx="20">
                  <c:v>0.21505486616757255</c:v>
                </c:pt>
                <c:pt idx="21">
                  <c:v>0.18135817084699044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9F-4226-B0CF-0B20620C8658}"/>
            </c:ext>
          </c:extLst>
        </c:ser>
        <c:ser>
          <c:idx val="2"/>
          <c:order val="2"/>
          <c:tx>
            <c:strRef>
              <c:f>'Grafico 4'!$J$3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4'!$J$4:$J$25</c:f>
              <c:numCache>
                <c:formatCode>0%</c:formatCode>
                <c:ptCount val="22"/>
                <c:pt idx="0">
                  <c:v>0.21162217797725508</c:v>
                </c:pt>
                <c:pt idx="1">
                  <c:v>1</c:v>
                </c:pt>
                <c:pt idx="2">
                  <c:v>7.8362647096039476E-2</c:v>
                </c:pt>
                <c:pt idx="3">
                  <c:v>0.16094263792473512</c:v>
                </c:pt>
                <c:pt idx="4">
                  <c:v>0</c:v>
                </c:pt>
                <c:pt idx="5">
                  <c:v>0.15005580357142856</c:v>
                </c:pt>
                <c:pt idx="6">
                  <c:v>0.22897252813748034</c:v>
                </c:pt>
                <c:pt idx="7">
                  <c:v>0.20641851326274424</c:v>
                </c:pt>
                <c:pt idx="8">
                  <c:v>5.5259227650949434E-2</c:v>
                </c:pt>
                <c:pt idx="9">
                  <c:v>0.10516114320462147</c:v>
                </c:pt>
                <c:pt idx="10">
                  <c:v>0</c:v>
                </c:pt>
                <c:pt idx="11">
                  <c:v>0.24207603179163076</c:v>
                </c:pt>
                <c:pt idx="12">
                  <c:v>6.1470836085362246E-2</c:v>
                </c:pt>
                <c:pt idx="13">
                  <c:v>0.39336646499567846</c:v>
                </c:pt>
                <c:pt idx="14">
                  <c:v>0.49694952856350527</c:v>
                </c:pt>
                <c:pt idx="15">
                  <c:v>0.12259027156072815</c:v>
                </c:pt>
                <c:pt idx="16">
                  <c:v>0.1515010935118298</c:v>
                </c:pt>
                <c:pt idx="17">
                  <c:v>0.23242574257425744</c:v>
                </c:pt>
                <c:pt idx="18">
                  <c:v>0.25637192083155347</c:v>
                </c:pt>
                <c:pt idx="19">
                  <c:v>8.642155078267201E-2</c:v>
                </c:pt>
                <c:pt idx="20">
                  <c:v>0.17752025433288893</c:v>
                </c:pt>
                <c:pt idx="21">
                  <c:v>0.12876692964864078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9F-4226-B0CF-0B20620C8658}"/>
            </c:ext>
          </c:extLst>
        </c:ser>
        <c:ser>
          <c:idx val="3"/>
          <c:order val="3"/>
          <c:tx>
            <c:strRef>
              <c:f>'Grafico 4'!$K$3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4'!$K$4:$K$25</c:f>
              <c:numCache>
                <c:formatCode>0%</c:formatCode>
                <c:ptCount val="22"/>
                <c:pt idx="0">
                  <c:v>0.37731583032430061</c:v>
                </c:pt>
                <c:pt idx="1">
                  <c:v>0</c:v>
                </c:pt>
                <c:pt idx="2">
                  <c:v>0.41972668606858154</c:v>
                </c:pt>
                <c:pt idx="3">
                  <c:v>0.76470588235294112</c:v>
                </c:pt>
                <c:pt idx="4">
                  <c:v>0.27766895200783548</c:v>
                </c:pt>
                <c:pt idx="5">
                  <c:v>0.41964285714285715</c:v>
                </c:pt>
                <c:pt idx="6">
                  <c:v>0.36524264794868694</c:v>
                </c:pt>
                <c:pt idx="7">
                  <c:v>0.30138631153804168</c:v>
                </c:pt>
                <c:pt idx="8">
                  <c:v>0.38510774482611476</c:v>
                </c:pt>
                <c:pt idx="9">
                  <c:v>0.6112420188507145</c:v>
                </c:pt>
                <c:pt idx="10">
                  <c:v>0.65065913370998119</c:v>
                </c:pt>
                <c:pt idx="11">
                  <c:v>0.33390788087714257</c:v>
                </c:pt>
                <c:pt idx="12">
                  <c:v>0.40485571776709867</c:v>
                </c:pt>
                <c:pt idx="13">
                  <c:v>0.44457649092480556</c:v>
                </c:pt>
                <c:pt idx="14">
                  <c:v>0</c:v>
                </c:pt>
                <c:pt idx="15">
                  <c:v>0.59132597234656326</c:v>
                </c:pt>
                <c:pt idx="16">
                  <c:v>0.48495592815958644</c:v>
                </c:pt>
                <c:pt idx="17">
                  <c:v>0.39925742574257428</c:v>
                </c:pt>
                <c:pt idx="18">
                  <c:v>0.64559305140253453</c:v>
                </c:pt>
                <c:pt idx="19">
                  <c:v>0.57898313311491323</c:v>
                </c:pt>
                <c:pt idx="20">
                  <c:v>0.43226335760434825</c:v>
                </c:pt>
                <c:pt idx="21">
                  <c:v>0.46789882409068018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9F-4226-B0CF-0B20620C8658}"/>
            </c:ext>
          </c:extLst>
        </c:ser>
        <c:ser>
          <c:idx val="4"/>
          <c:order val="4"/>
          <c:tx>
            <c:strRef>
              <c:f>'Grafico 4'!$L$3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4'!$L$4:$L$25</c:f>
              <c:numCache>
                <c:formatCode>0%</c:formatCode>
                <c:ptCount val="22"/>
                <c:pt idx="0">
                  <c:v>0.23659433739412142</c:v>
                </c:pt>
                <c:pt idx="1">
                  <c:v>0</c:v>
                </c:pt>
                <c:pt idx="2">
                  <c:v>0.30103758066557001</c:v>
                </c:pt>
                <c:pt idx="3">
                  <c:v>0</c:v>
                </c:pt>
                <c:pt idx="4">
                  <c:v>0.61238981390793334</c:v>
                </c:pt>
                <c:pt idx="5">
                  <c:v>0.1660435267857143</c:v>
                </c:pt>
                <c:pt idx="6">
                  <c:v>0</c:v>
                </c:pt>
                <c:pt idx="7">
                  <c:v>0</c:v>
                </c:pt>
                <c:pt idx="8">
                  <c:v>0.43177176994117467</c:v>
                </c:pt>
                <c:pt idx="9">
                  <c:v>0.12488598358163576</c:v>
                </c:pt>
                <c:pt idx="10">
                  <c:v>0</c:v>
                </c:pt>
                <c:pt idx="11">
                  <c:v>0</c:v>
                </c:pt>
                <c:pt idx="12">
                  <c:v>0.33744049923702368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8.436609450593148E-2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0.16359363542393696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9F-4226-B0CF-0B20620C8658}"/>
            </c:ext>
          </c:extLst>
        </c:ser>
        <c:dLbls/>
        <c:overlap val="100"/>
        <c:axId val="109063552"/>
        <c:axId val="109077632"/>
      </c:barChart>
      <c:catAx>
        <c:axId val="1090635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9077632"/>
        <c:crosses val="autoZero"/>
        <c:auto val="1"/>
        <c:lblAlgn val="ctr"/>
        <c:lblOffset val="100"/>
      </c:catAx>
      <c:valAx>
        <c:axId val="109077632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90635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178729689807984"/>
          <c:y val="0.92063742032245954"/>
          <c:w val="0.45494830132939684"/>
          <c:h val="5.8201335944121912E-2"/>
        </c:manualLayout>
      </c:layout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della madre</a:t>
            </a:r>
          </a:p>
        </c:rich>
      </c:tx>
      <c:spPr>
        <a:noFill/>
        <a:ln w="25400">
          <a:noFill/>
        </a:ln>
      </c:spPr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21111111111111144"/>
          <c:y val="4.1666666666666664E-2"/>
          <c:w val="0.65047353455818646"/>
          <c:h val="0.8981481481481481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9"/>
          <c:dPt>
            <c:idx val="0"/>
            <c:spPr>
              <a:solidFill>
                <a:srgbClr val="972828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38-4121-A0BF-32E24DA42A6C}"/>
              </c:ext>
            </c:extLst>
          </c:dPt>
          <c:dPt>
            <c:idx val="1"/>
            <c:spPr>
              <a:solidFill>
                <a:srgbClr val="E7CAC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38-4121-A0BF-32E24DA42A6C}"/>
              </c:ext>
            </c:extLst>
          </c:dPt>
          <c:dPt>
            <c:idx val="2"/>
            <c:explosion val="7"/>
            <c:spPr>
              <a:solidFill>
                <a:srgbClr val="B6CAE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38-4121-A0BF-32E24DA42A6C}"/>
              </c:ext>
            </c:extLst>
          </c:dPt>
          <c:dPt>
            <c:idx val="3"/>
            <c:spPr>
              <a:solidFill>
                <a:srgbClr val="002F8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38-4121-A0BF-32E24DA42A6C}"/>
              </c:ext>
            </c:extLst>
          </c:dPt>
          <c:dPt>
            <c:idx val="4"/>
            <c:spPr>
              <a:solidFill>
                <a:srgbClr val="6417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38-4121-A0BF-32E24DA42A6C}"/>
              </c:ext>
            </c:extLst>
          </c:dPt>
          <c:dPt>
            <c:idx val="5"/>
            <c:spPr>
              <a:solidFill>
                <a:srgbClr val="BE477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338-4121-A0BF-32E24DA42A6C}"/>
              </c:ext>
            </c:extLst>
          </c:dPt>
          <c:dLbls>
            <c:dLbl>
              <c:idx val="3"/>
              <c:layout>
                <c:manualLayout>
                  <c:x val="-2.4382731892613314E-2"/>
                  <c:y val="7.1289159030559685E-2"/>
                </c:manualLayout>
              </c:layout>
              <c:dLblPos val="bestFit"/>
              <c:showLegendKey val="1"/>
              <c:showVal val="1"/>
              <c:showCatName val="1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338-4121-A0BF-32E24DA42A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6.7512087304876844E-2"/>
                </c:manualLayout>
              </c:layout>
              <c:dLblPos val="bestFit"/>
              <c:showLegendKey val="1"/>
              <c:showVal val="1"/>
              <c:showCatName val="1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338-4121-A0BF-32E24DA42A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1"/>
            <c:showVal val="1"/>
            <c:showCatName val="1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'Grafico 5'!$A$4:$A$9</c:f>
              <c:strCache>
                <c:ptCount val="6"/>
                <c:pt idx="0">
                  <c:v>UE</c:v>
                </c:pt>
                <c:pt idx="1">
                  <c:v>Altri Paesi Europei</c:v>
                </c:pt>
                <c:pt idx="2">
                  <c:v>Africa</c:v>
                </c:pt>
                <c:pt idx="3">
                  <c:v>America Centro Sud</c:v>
                </c:pt>
                <c:pt idx="4">
                  <c:v>America del Nord/Oceania</c:v>
                </c:pt>
                <c:pt idx="5">
                  <c:v>Asia</c:v>
                </c:pt>
              </c:strCache>
            </c:strRef>
          </c:cat>
          <c:val>
            <c:numRef>
              <c:f>'Grafico 5'!$B$4:$B$9</c:f>
              <c:numCache>
                <c:formatCode>0.0%</c:formatCode>
                <c:ptCount val="6"/>
                <c:pt idx="0">
                  <c:v>0.24411596314995054</c:v>
                </c:pt>
                <c:pt idx="1">
                  <c:v>0.21716546088585853</c:v>
                </c:pt>
                <c:pt idx="2">
                  <c:v>0.27741633269140686</c:v>
                </c:pt>
                <c:pt idx="3">
                  <c:v>7.4678603029198987E-2</c:v>
                </c:pt>
                <c:pt idx="4">
                  <c:v>5.6628324571904439E-3</c:v>
                </c:pt>
                <c:pt idx="5">
                  <c:v>0.18096080778639462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338-4121-A0BF-32E24DA42A6C}"/>
            </c:ext>
          </c:extLst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ed età della madre - Anno 2017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99375376433258"/>
          <c:y val="0.16539481302384737"/>
          <c:w val="0.85185319144586513"/>
          <c:h val="0.60559946922578323"/>
        </c:manualLayout>
      </c:layout>
      <c:barChart>
        <c:barDir val="col"/>
        <c:grouping val="percentStacked"/>
        <c:ser>
          <c:idx val="0"/>
          <c:order val="0"/>
          <c:tx>
            <c:strRef>
              <c:f>'Grafico 6'!$A$5</c:f>
              <c:strCache>
                <c:ptCount val="1"/>
                <c:pt idx="0">
                  <c:v>&lt;20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6'!$K$5:$S$5</c:f>
              <c:numCache>
                <c:formatCode>#,##0.0</c:formatCode>
                <c:ptCount val="9"/>
                <c:pt idx="0">
                  <c:v>1</c:v>
                </c:pt>
                <c:pt idx="1">
                  <c:v>1.0211524434719184</c:v>
                </c:pt>
                <c:pt idx="2">
                  <c:v>2.4184261036468331</c:v>
                </c:pt>
                <c:pt idx="3">
                  <c:v>1.7352955275394277</c:v>
                </c:pt>
                <c:pt idx="4">
                  <c:v>1.9183121855995195</c:v>
                </c:pt>
                <c:pt idx="5">
                  <c:v>2.161483754009204</c:v>
                </c:pt>
                <c:pt idx="6">
                  <c:v>0.40899795501022501</c:v>
                </c:pt>
                <c:pt idx="7">
                  <c:v>0.63294781057598248</c:v>
                </c:pt>
                <c:pt idx="8">
                  <c:v>1.8181818181818181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C0-41D0-9DE9-E071B36D4839}"/>
            </c:ext>
          </c:extLst>
        </c:ser>
        <c:ser>
          <c:idx val="1"/>
          <c:order val="1"/>
          <c:tx>
            <c:strRef>
              <c:f>'Grafico 6'!$A$6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6'!$K$6:$S$6</c:f>
              <c:numCache>
                <c:formatCode>#,##0.0</c:formatCode>
                <c:ptCount val="9"/>
                <c:pt idx="0">
                  <c:v>25.048202240202649</c:v>
                </c:pt>
                <c:pt idx="1">
                  <c:v>38.430368948603117</c:v>
                </c:pt>
                <c:pt idx="2">
                  <c:v>52.212262115910072</c:v>
                </c:pt>
                <c:pt idx="3">
                  <c:v>44.158720624671524</c:v>
                </c:pt>
                <c:pt idx="4">
                  <c:v>32.603542044345282</c:v>
                </c:pt>
                <c:pt idx="5">
                  <c:v>31.901840490797547</c:v>
                </c:pt>
                <c:pt idx="6">
                  <c:v>46.233960527072902</c:v>
                </c:pt>
                <c:pt idx="7">
                  <c:v>20</c:v>
                </c:pt>
                <c:pt idx="8">
                  <c:v>29.083547523546098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C0-41D0-9DE9-E071B36D4839}"/>
            </c:ext>
          </c:extLst>
        </c:ser>
        <c:ser>
          <c:idx val="2"/>
          <c:order val="2"/>
          <c:tx>
            <c:strRef>
              <c:f>'Grafico 6'!$A$7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6'!$K$7:$S$7</c:f>
              <c:numCache>
                <c:formatCode>#,##0.0</c:formatCode>
                <c:ptCount val="9"/>
                <c:pt idx="0">
                  <c:v>62.636054710249411</c:v>
                </c:pt>
                <c:pt idx="1">
                  <c:v>52.864150138622314</c:v>
                </c:pt>
                <c:pt idx="2">
                  <c:v>41.862806193375199</c:v>
                </c:pt>
                <c:pt idx="3">
                  <c:v>46.985509422629328</c:v>
                </c:pt>
                <c:pt idx="4">
                  <c:v>54.971412634221174</c:v>
                </c:pt>
                <c:pt idx="5">
                  <c:v>55.828220858895705</c:v>
                </c:pt>
                <c:pt idx="6">
                  <c:v>48.276655733931754</c:v>
                </c:pt>
                <c:pt idx="7">
                  <c:v>67.272727272727266</c:v>
                </c:pt>
                <c:pt idx="8">
                  <c:v>59.552290575334176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C0-41D0-9DE9-E071B36D4839}"/>
            </c:ext>
          </c:extLst>
        </c:ser>
        <c:ser>
          <c:idx val="3"/>
          <c:order val="3"/>
          <c:tx>
            <c:strRef>
              <c:f>'Grafico 6'!$A$8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6'!$K$8:$S$8</c:f>
              <c:numCache>
                <c:formatCode>#,##0.0</c:formatCode>
                <c:ptCount val="9"/>
                <c:pt idx="0">
                  <c:v>11.20016510327436</c:v>
                </c:pt>
                <c:pt idx="1">
                  <c:v>6.2358711878865432</c:v>
                </c:pt>
                <c:pt idx="2">
                  <c:v>4.1656679929054219</c:v>
                </c:pt>
                <c:pt idx="3">
                  <c:v>6.929949695923117</c:v>
                </c:pt>
                <c:pt idx="4">
                  <c:v>10.179891228559477</c:v>
                </c:pt>
                <c:pt idx="5">
                  <c:v>11.860940695296524</c:v>
                </c:pt>
                <c:pt idx="6">
                  <c:v>4.8276655733931761</c:v>
                </c:pt>
                <c:pt idx="7">
                  <c:v>10.909090909090908</c:v>
                </c:pt>
                <c:pt idx="8">
                  <c:v>10.100365531532653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7C0-41D0-9DE9-E071B36D4839}"/>
            </c:ext>
          </c:extLst>
        </c:ser>
        <c:ser>
          <c:idx val="4"/>
          <c:order val="4"/>
          <c:tx>
            <c:strRef>
              <c:f>'Grafico 6'!$A$9</c:f>
              <c:strCache>
                <c:ptCount val="1"/>
                <c:pt idx="0">
                  <c:v>50 - 65</c:v>
                </c:pt>
              </c:strCache>
            </c:strRef>
          </c:tx>
          <c:spPr>
            <a:solidFill>
              <a:srgbClr val="641766"/>
            </a:solidFill>
            <a:ln w="25400">
              <a:noFill/>
            </a:ln>
          </c:spPr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6'!$K$9:$S$9</c:f>
              <c:numCache>
                <c:formatCode>#,##0.0</c:formatCode>
                <c:ptCount val="9"/>
                <c:pt idx="0">
                  <c:v>9.4425502801666866E-2</c:v>
                </c:pt>
                <c:pt idx="1">
                  <c:v>5.118362124120282E-2</c:v>
                </c:pt>
                <c:pt idx="2">
                  <c:v>2.3968170269881597E-2</c:v>
                </c:pt>
                <c:pt idx="3">
                  <c:v>7.5080711765147532E-3</c:v>
                </c:pt>
                <c:pt idx="4">
                  <c:v>8.3670338864872407E-2</c:v>
                </c:pt>
                <c:pt idx="5">
                  <c:v>0</c:v>
                </c:pt>
                <c:pt idx="6">
                  <c:v>2.8770355026181024E-2</c:v>
                </c:pt>
                <c:pt idx="7">
                  <c:v>0</c:v>
                </c:pt>
                <c:pt idx="8">
                  <c:v>8.0932772436610068E-2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7C0-41D0-9DE9-E071B36D4839}"/>
            </c:ext>
          </c:extLst>
        </c:ser>
        <c:dLbls/>
        <c:overlap val="100"/>
        <c:axId val="113993984"/>
        <c:axId val="114020352"/>
      </c:barChart>
      <c:catAx>
        <c:axId val="113993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4020352"/>
        <c:crosses val="autoZero"/>
        <c:auto val="1"/>
        <c:lblAlgn val="ctr"/>
        <c:lblOffset val="100"/>
      </c:catAx>
      <c:valAx>
        <c:axId val="1140203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7.7294685990338591E-2"/>
              <c:y val="0.82772401541410934"/>
            </c:manualLayout>
          </c:layout>
        </c:title>
        <c:numFmt formatCode="0%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399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824527368861497"/>
          <c:y val="0.92366652641702229"/>
          <c:w val="0.42029053131643557"/>
          <c:h val="5.59799109080868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Età media al primo figlio - Anno 2017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8715596330275434E-2"/>
          <c:y val="0.13554216867469879"/>
          <c:w val="0.79633027522935751"/>
          <c:h val="0.4759036144578313"/>
        </c:manualLayout>
      </c:layout>
      <c:barChart>
        <c:barDir val="col"/>
        <c:grouping val="clustered"/>
        <c:ser>
          <c:idx val="0"/>
          <c:order val="0"/>
          <c:tx>
            <c:strRef>
              <c:f>'Grafico 7'!$B$3:$B$4</c:f>
              <c:strCache>
                <c:ptCount val="1"/>
                <c:pt idx="0">
                  <c:v>Italiana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7'!$B$5:$B$26</c:f>
              <c:numCache>
                <c:formatCode>0.00</c:formatCode>
                <c:ptCount val="22"/>
                <c:pt idx="0">
                  <c:v>32.131743821789073</c:v>
                </c:pt>
                <c:pt idx="1">
                  <c:v>32.146408839779006</c:v>
                </c:pt>
                <c:pt idx="2">
                  <c:v>32.490619264495955</c:v>
                </c:pt>
                <c:pt idx="3">
                  <c:v>30.852579852579854</c:v>
                </c:pt>
                <c:pt idx="4">
                  <c:v>31.709176788124157</c:v>
                </c:pt>
                <c:pt idx="5">
                  <c:v>32.279553679131482</c:v>
                </c:pt>
                <c:pt idx="6">
                  <c:v>32.406026252983295</c:v>
                </c:pt>
                <c:pt idx="7">
                  <c:v>32.796496651210717</c:v>
                </c:pt>
                <c:pt idx="8">
                  <c:v>32.552527546471531</c:v>
                </c:pt>
                <c:pt idx="9">
                  <c:v>32.792798913043477</c:v>
                </c:pt>
                <c:pt idx="10">
                  <c:v>32.472040668119099</c:v>
                </c:pt>
                <c:pt idx="11">
                  <c:v>32.457834461218113</c:v>
                </c:pt>
                <c:pt idx="12">
                  <c:v>32.911535207295287</c:v>
                </c:pt>
                <c:pt idx="13">
                  <c:v>32.053897978825795</c:v>
                </c:pt>
                <c:pt idx="14">
                  <c:v>32.108452950558217</c:v>
                </c:pt>
                <c:pt idx="15">
                  <c:v>30.466551397636984</c:v>
                </c:pt>
                <c:pt idx="16">
                  <c:v>30.954971181556196</c:v>
                </c:pt>
                <c:pt idx="17">
                  <c:v>31.372471632955104</c:v>
                </c:pt>
                <c:pt idx="18">
                  <c:v>30.906628759539128</c:v>
                </c:pt>
                <c:pt idx="19">
                  <c:v>30.228776836714594</c:v>
                </c:pt>
                <c:pt idx="20">
                  <c:v>32.354870775347912</c:v>
                </c:pt>
                <c:pt idx="21">
                  <c:v>31.815672883103694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38-4312-8E37-6F2BE4F3DE6D}"/>
            </c:ext>
          </c:extLst>
        </c:ser>
        <c:ser>
          <c:idx val="1"/>
          <c:order val="1"/>
          <c:tx>
            <c:strRef>
              <c:f>'Grafico 7'!$C$3:$C$4</c:f>
              <c:strCache>
                <c:ptCount val="1"/>
                <c:pt idx="0">
                  <c:v>Straniere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7'!$C$5:$C$26</c:f>
              <c:numCache>
                <c:formatCode>0.00</c:formatCode>
                <c:ptCount val="22"/>
                <c:pt idx="0">
                  <c:v>28.313410645257211</c:v>
                </c:pt>
                <c:pt idx="1">
                  <c:v>29.027777777777779</c:v>
                </c:pt>
                <c:pt idx="2">
                  <c:v>28.40149598504015</c:v>
                </c:pt>
                <c:pt idx="3">
                  <c:v>28.677494199535964</c:v>
                </c:pt>
                <c:pt idx="4">
                  <c:v>28.196850393700789</c:v>
                </c:pt>
                <c:pt idx="5">
                  <c:v>28.104234527687296</c:v>
                </c:pt>
                <c:pt idx="6">
                  <c:v>28.602040816326532</c:v>
                </c:pt>
                <c:pt idx="7">
                  <c:v>28.390977443609021</c:v>
                </c:pt>
                <c:pt idx="8">
                  <c:v>28.171993561738329</c:v>
                </c:pt>
                <c:pt idx="9">
                  <c:v>28.361111111111111</c:v>
                </c:pt>
                <c:pt idx="10">
                  <c:v>29.241610738255034</c:v>
                </c:pt>
                <c:pt idx="11">
                  <c:v>28.535104364326376</c:v>
                </c:pt>
                <c:pt idx="12">
                  <c:v>29.514951536399259</c:v>
                </c:pt>
                <c:pt idx="13">
                  <c:v>28.500751879699248</c:v>
                </c:pt>
                <c:pt idx="15">
                  <c:v>29.033976510067113</c:v>
                </c:pt>
                <c:pt idx="16">
                  <c:v>27.80890538033395</c:v>
                </c:pt>
                <c:pt idx="17">
                  <c:v>28.333333333333332</c:v>
                </c:pt>
                <c:pt idx="18">
                  <c:v>27.789115646258505</c:v>
                </c:pt>
                <c:pt idx="19">
                  <c:v>28.005578800557881</c:v>
                </c:pt>
                <c:pt idx="20">
                  <c:v>29.2</c:v>
                </c:pt>
                <c:pt idx="21">
                  <c:v>28.496639751241286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38-4312-8E37-6F2BE4F3DE6D}"/>
            </c:ext>
          </c:extLst>
        </c:ser>
        <c:dLbls/>
        <c:gapWidth val="219"/>
        <c:overlap val="-27"/>
        <c:axId val="113978752"/>
        <c:axId val="108266624"/>
      </c:barChart>
      <c:catAx>
        <c:axId val="1139787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8266624"/>
        <c:crosses val="autoZero"/>
        <c:auto val="1"/>
        <c:lblAlgn val="ctr"/>
        <c:lblOffset val="100"/>
      </c:catAx>
      <c:valAx>
        <c:axId val="108266624"/>
        <c:scaling>
          <c:orientation val="minMax"/>
          <c:max val="34"/>
          <c:min val="2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3978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798165137614864"/>
          <c:y val="0.90963855421686768"/>
          <c:w val="0.24036697247706398"/>
          <c:h val="6.62650602409659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l'età della madre - Anno 2017</a:t>
            </a:r>
          </a:p>
        </c:rich>
      </c:tx>
      <c:layout>
        <c:manualLayout>
          <c:xMode val="edge"/>
          <c:yMode val="edge"/>
          <c:x val="0.24563011547446703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938726865341599E-2"/>
          <c:y val="0.16523235800344241"/>
          <c:w val="0.9006347143372555"/>
          <c:h val="0.61962134251291157"/>
        </c:manualLayout>
      </c:layout>
      <c:lineChart>
        <c:grouping val="standard"/>
        <c:ser>
          <c:idx val="0"/>
          <c:order val="0"/>
          <c:tx>
            <c:strRef>
              <c:f>'Grafico 8'!$D$3:$D$4</c:f>
              <c:strCache>
                <c:ptCount val="1"/>
                <c:pt idx="0">
                  <c:v>Italiana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'Grafico 8'!$A$5:$A$58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8'!$D$5:$D$58</c:f>
              <c:numCache>
                <c:formatCode>0.00</c:formatCode>
                <c:ptCount val="54"/>
                <c:pt idx="1">
                  <c:v>1.1308443449301422E-3</c:v>
                </c:pt>
                <c:pt idx="2">
                  <c:v>5.9369328108832466E-3</c:v>
                </c:pt>
                <c:pt idx="3">
                  <c:v>2.3465020157300447E-2</c:v>
                </c:pt>
                <c:pt idx="4">
                  <c:v>6.8698793954506135E-2</c:v>
                </c:pt>
                <c:pt idx="5">
                  <c:v>0.15436025308296439</c:v>
                </c:pt>
                <c:pt idx="6">
                  <c:v>0.29006157447458147</c:v>
                </c:pt>
                <c:pt idx="7">
                  <c:v>0.47749902464675248</c:v>
                </c:pt>
                <c:pt idx="8">
                  <c:v>0.70762584884003643</c:v>
                </c:pt>
                <c:pt idx="9">
                  <c:v>0.91457036396225244</c:v>
                </c:pt>
                <c:pt idx="10">
                  <c:v>1.1418700772932109</c:v>
                </c:pt>
                <c:pt idx="11">
                  <c:v>1.4452190728207215</c:v>
                </c:pt>
                <c:pt idx="12">
                  <c:v>1.811329929491855</c:v>
                </c:pt>
                <c:pt idx="13">
                  <c:v>2.3807100571641815</c:v>
                </c:pt>
                <c:pt idx="14">
                  <c:v>3.0368824883098964</c:v>
                </c:pt>
                <c:pt idx="15">
                  <c:v>3.7281110941484461</c:v>
                </c:pt>
                <c:pt idx="16">
                  <c:v>4.5748307974148892</c:v>
                </c:pt>
                <c:pt idx="17">
                  <c:v>5.3070525107571571</c:v>
                </c:pt>
                <c:pt idx="18">
                  <c:v>5.9581361423506864</c:v>
                </c:pt>
                <c:pt idx="19">
                  <c:v>6.4743665858112962</c:v>
                </c:pt>
                <c:pt idx="20">
                  <c:v>7.1025506194199899</c:v>
                </c:pt>
                <c:pt idx="21">
                  <c:v>7.1412820382338467</c:v>
                </c:pt>
                <c:pt idx="22">
                  <c:v>7.1678568803397056</c:v>
                </c:pt>
                <c:pt idx="23">
                  <c:v>7.0559032901916217</c:v>
                </c:pt>
                <c:pt idx="24">
                  <c:v>6.5512640012665466</c:v>
                </c:pt>
                <c:pt idx="25">
                  <c:v>5.8297853092011156</c:v>
                </c:pt>
                <c:pt idx="26">
                  <c:v>5.0331054681978298</c:v>
                </c:pt>
                <c:pt idx="27">
                  <c:v>4.3218043752367707</c:v>
                </c:pt>
                <c:pt idx="28">
                  <c:v>3.5483068433045535</c:v>
                </c:pt>
                <c:pt idx="29">
                  <c:v>2.7287274043164329</c:v>
                </c:pt>
                <c:pt idx="30">
                  <c:v>1.8902063225507324</c:v>
                </c:pt>
                <c:pt idx="31">
                  <c:v>1.2812466428058511</c:v>
                </c:pt>
                <c:pt idx="32">
                  <c:v>0.76360264391407839</c:v>
                </c:pt>
                <c:pt idx="33">
                  <c:v>0.43791947257419755</c:v>
                </c:pt>
                <c:pt idx="34">
                  <c:v>0.2719680649556992</c:v>
                </c:pt>
                <c:pt idx="35">
                  <c:v>0.12919896640826875</c:v>
                </c:pt>
                <c:pt idx="36">
                  <c:v>9.2729236284271654E-2</c:v>
                </c:pt>
                <c:pt idx="37">
                  <c:v>5.6259506160274572E-2</c:v>
                </c:pt>
                <c:pt idx="38">
                  <c:v>3.5056174692834403E-2</c:v>
                </c:pt>
                <c:pt idx="39">
                  <c:v>2.6009419933393264E-2</c:v>
                </c:pt>
                <c:pt idx="40">
                  <c:v>1.1591154535533957E-2</c:v>
                </c:pt>
                <c:pt idx="41">
                  <c:v>8.4813325869760661E-3</c:v>
                </c:pt>
                <c:pt idx="42">
                  <c:v>4.2406662934880331E-3</c:v>
                </c:pt>
                <c:pt idx="43">
                  <c:v>3.3925330347904263E-3</c:v>
                </c:pt>
                <c:pt idx="44">
                  <c:v>1.4135554311626775E-3</c:v>
                </c:pt>
                <c:pt idx="45">
                  <c:v>1.4135554311626775E-3</c:v>
                </c:pt>
                <c:pt idx="46">
                  <c:v>2.8271108623253554E-4</c:v>
                </c:pt>
                <c:pt idx="47">
                  <c:v>1.6962665173952131E-3</c:v>
                </c:pt>
                <c:pt idx="53">
                  <c:v>8.4813325869760657E-4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63-4AF9-AAD2-487C5D7C58EE}"/>
            </c:ext>
          </c:extLst>
        </c:ser>
        <c:ser>
          <c:idx val="1"/>
          <c:order val="1"/>
          <c:tx>
            <c:strRef>
              <c:f>'Grafico 8'!$E$3:$E$4</c:f>
              <c:strCache>
                <c:ptCount val="1"/>
                <c:pt idx="0">
                  <c:v>Straniera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'Grafico 8'!$A$5:$A$58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8'!$E$5:$E$58</c:f>
              <c:numCache>
                <c:formatCode>0.00</c:formatCode>
                <c:ptCount val="54"/>
                <c:pt idx="1">
                  <c:v>1.0357435084775606E-3</c:v>
                </c:pt>
                <c:pt idx="2">
                  <c:v>6.2144610508653633E-3</c:v>
                </c:pt>
                <c:pt idx="3">
                  <c:v>3.1072305254326818E-2</c:v>
                </c:pt>
                <c:pt idx="4">
                  <c:v>9.2181172254502897E-2</c:v>
                </c:pt>
                <c:pt idx="5">
                  <c:v>0.205077214678557</c:v>
                </c:pt>
                <c:pt idx="6">
                  <c:v>0.45676288723860425</c:v>
                </c:pt>
                <c:pt idx="7">
                  <c:v>0.98395633305368257</c:v>
                </c:pt>
                <c:pt idx="8">
                  <c:v>1.6758329967166932</c:v>
                </c:pt>
                <c:pt idx="9">
                  <c:v>2.3376730986338545</c:v>
                </c:pt>
                <c:pt idx="10">
                  <c:v>2.9073320282965125</c:v>
                </c:pt>
                <c:pt idx="11">
                  <c:v>3.5981729484510456</c:v>
                </c:pt>
                <c:pt idx="12">
                  <c:v>4.1574744430289279</c:v>
                </c:pt>
                <c:pt idx="13">
                  <c:v>5.0316419641839891</c:v>
                </c:pt>
                <c:pt idx="14">
                  <c:v>5.2916135848118575</c:v>
                </c:pt>
                <c:pt idx="15">
                  <c:v>5.9140954334068709</c:v>
                </c:pt>
                <c:pt idx="16">
                  <c:v>6.2134253073568857</c:v>
                </c:pt>
                <c:pt idx="17">
                  <c:v>6.7395830096634874</c:v>
                </c:pt>
                <c:pt idx="18">
                  <c:v>6.5583278956799136</c:v>
                </c:pt>
                <c:pt idx="19">
                  <c:v>6.3863944732726381</c:v>
                </c:pt>
                <c:pt idx="20">
                  <c:v>5.8944163067457982</c:v>
                </c:pt>
                <c:pt idx="21">
                  <c:v>5.6851961180333301</c:v>
                </c:pt>
                <c:pt idx="22">
                  <c:v>5.0720359610146142</c:v>
                </c:pt>
                <c:pt idx="23">
                  <c:v>4.705382759013558</c:v>
                </c:pt>
                <c:pt idx="24">
                  <c:v>4.2392981801986558</c:v>
                </c:pt>
                <c:pt idx="25">
                  <c:v>3.8912883613501954</c:v>
                </c:pt>
                <c:pt idx="26">
                  <c:v>3.2398056945178095</c:v>
                </c:pt>
                <c:pt idx="27">
                  <c:v>2.5676081575158727</c:v>
                </c:pt>
                <c:pt idx="28">
                  <c:v>2.0942733741416277</c:v>
                </c:pt>
                <c:pt idx="29">
                  <c:v>1.5070068048348506</c:v>
                </c:pt>
                <c:pt idx="30">
                  <c:v>1.0751017617997078</c:v>
                </c:pt>
                <c:pt idx="31">
                  <c:v>0.61316015701871596</c:v>
                </c:pt>
                <c:pt idx="32">
                  <c:v>0.36976043252648916</c:v>
                </c:pt>
                <c:pt idx="33">
                  <c:v>0.20404147117007945</c:v>
                </c:pt>
                <c:pt idx="34">
                  <c:v>0.10978881189862143</c:v>
                </c:pt>
                <c:pt idx="35">
                  <c:v>6.4216097525608765E-2</c:v>
                </c:pt>
                <c:pt idx="36">
                  <c:v>2.5893587711939014E-2</c:v>
                </c:pt>
                <c:pt idx="37">
                  <c:v>2.2786357186506331E-2</c:v>
                </c:pt>
                <c:pt idx="38">
                  <c:v>7.2502045593429241E-3</c:v>
                </c:pt>
                <c:pt idx="39">
                  <c:v>9.3216915762980457E-3</c:v>
                </c:pt>
                <c:pt idx="40">
                  <c:v>4.1429740339102425E-3</c:v>
                </c:pt>
                <c:pt idx="41">
                  <c:v>4.1429740339102425E-3</c:v>
                </c:pt>
                <c:pt idx="42">
                  <c:v>2.0714870169551212E-3</c:v>
                </c:pt>
                <c:pt idx="43">
                  <c:v>1.0357435084775606E-3</c:v>
                </c:pt>
                <c:pt idx="44">
                  <c:v>1.0357435084775606E-3</c:v>
                </c:pt>
                <c:pt idx="47">
                  <c:v>2.0714870169551212E-3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63-4AF9-AAD2-487C5D7C58EE}"/>
            </c:ext>
          </c:extLst>
        </c:ser>
        <c:ser>
          <c:idx val="2"/>
          <c:order val="2"/>
          <c:tx>
            <c:strRef>
              <c:f>'Grafico 8'!$E$67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'Grafico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63-4AF9-AAD2-487C5D7C58EE}"/>
            </c:ext>
          </c:extLst>
        </c:ser>
        <c:dLbls/>
        <c:marker val="1"/>
        <c:axId val="114389376"/>
        <c:axId val="114391296"/>
      </c:lineChart>
      <c:catAx>
        <c:axId val="11438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Età in anni compiuti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4391296"/>
        <c:crosses val="autoZero"/>
        <c:auto val="1"/>
        <c:lblAlgn val="ctr"/>
        <c:lblOffset val="100"/>
      </c:catAx>
      <c:valAx>
        <c:axId val="114391296"/>
        <c:scaling>
          <c:orientation val="minMax"/>
          <c:max val="9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% di Parti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4389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3700842891304"/>
          <c:y val="0.9259896729776248"/>
          <c:w val="0.1818182927979686"/>
          <c:h val="3.786574870912290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secondo il titolo di studio e la cittadinanza della madre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Anno 2017</a:t>
            </a:r>
          </a:p>
        </c:rich>
      </c:tx>
      <c:layout>
        <c:manualLayout>
          <c:xMode val="edge"/>
          <c:yMode val="edge"/>
          <c:x val="8.0926900711996652E-2"/>
          <c:y val="3.38409475465313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23042779988885"/>
          <c:y val="0.23096475323796622"/>
          <c:w val="0.84714701158748706"/>
          <c:h val="0.59644743968046043"/>
        </c:manualLayout>
      </c:layout>
      <c:barChart>
        <c:barDir val="col"/>
        <c:grouping val="percentStacked"/>
        <c:ser>
          <c:idx val="3"/>
          <c:order val="0"/>
          <c:tx>
            <c:strRef>
              <c:f>'Grafico 9'!$A$5</c:f>
              <c:strCache>
                <c:ptCount val="1"/>
                <c:pt idx="0">
                  <c:v>Elementare/media inferiore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9'!$E$5:$G$5</c:f>
              <c:numCache>
                <c:formatCode>#,##0.0</c:formatCode>
                <c:ptCount val="3"/>
                <c:pt idx="0">
                  <c:v>22.9971099772389</c:v>
                </c:pt>
                <c:pt idx="1">
                  <c:v>45.634284379413231</c:v>
                </c:pt>
                <c:pt idx="2">
                  <c:v>27.847819013749621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85-4A76-81AE-24EB0F73C9FC}"/>
            </c:ext>
          </c:extLst>
        </c:ser>
        <c:ser>
          <c:idx val="4"/>
          <c:order val="1"/>
          <c:tx>
            <c:strRef>
              <c:f>'Grafico 9'!$A$6</c:f>
              <c:strCache>
                <c:ptCount val="1"/>
                <c:pt idx="0">
                  <c:v>Diploma superiore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9'!$E$6:$G$6</c:f>
              <c:numCache>
                <c:formatCode>#,##0.0</c:formatCode>
                <c:ptCount val="3"/>
                <c:pt idx="0">
                  <c:v>45.223354163891507</c:v>
                </c:pt>
                <c:pt idx="1">
                  <c:v>38.336324155579391</c:v>
                </c:pt>
                <c:pt idx="2">
                  <c:v>43.74759671720102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85-4A76-81AE-24EB0F73C9FC}"/>
            </c:ext>
          </c:extLst>
        </c:ser>
        <c:ser>
          <c:idx val="5"/>
          <c:order val="2"/>
          <c:tx>
            <c:strRef>
              <c:f>'Grafico 9'!$A$7</c:f>
              <c:strCache>
                <c:ptCount val="1"/>
                <c:pt idx="0">
                  <c:v>Laurea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9'!$E$7:$G$7</c:f>
              <c:numCache>
                <c:formatCode>#,##0.0</c:formatCode>
                <c:ptCount val="3"/>
                <c:pt idx="0">
                  <c:v>31.77953585886959</c:v>
                </c:pt>
                <c:pt idx="1">
                  <c:v>16.029391465007382</c:v>
                </c:pt>
                <c:pt idx="2">
                  <c:v>28.404584269049359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85-4A76-81AE-24EB0F73C9FC}"/>
            </c:ext>
          </c:extLst>
        </c:ser>
        <c:dLbls/>
        <c:overlap val="100"/>
        <c:axId val="114830720"/>
        <c:axId val="114840704"/>
      </c:barChart>
      <c:catAx>
        <c:axId val="1148307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4840704"/>
        <c:crosses val="autoZero"/>
        <c:auto val="1"/>
        <c:lblAlgn val="ctr"/>
        <c:lblOffset val="100"/>
      </c:catAx>
      <c:valAx>
        <c:axId val="114840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1921424186617559E-2"/>
              <c:y val="0.13510691874175618"/>
            </c:manualLayout>
          </c:layout>
        </c:title>
        <c:numFmt formatCode="0%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4830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42948429788901"/>
          <c:y val="0.9238589338769202"/>
          <c:w val="0.66114296486419866"/>
          <c:h val="5.583756345178033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3</xdr:row>
      <xdr:rowOff>285750</xdr:rowOff>
    </xdr:from>
    <xdr:to>
      <xdr:col>11</xdr:col>
      <xdr:colOff>257175</xdr:colOff>
      <xdr:row>18</xdr:row>
      <xdr:rowOff>0</xdr:rowOff>
    </xdr:to>
    <xdr:graphicFrame macro="">
      <xdr:nvGraphicFramePr>
        <xdr:cNvPr id="2097" name="Grafico 1">
          <a:extLst>
            <a:ext uri="{FF2B5EF4-FFF2-40B4-BE49-F238E27FC236}">
              <a16:creationId xmlns="" xmlns:a16="http://schemas.microsoft.com/office/drawing/2014/main" id="{00000000-0008-0000-0300-00003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19050</xdr:rowOff>
    </xdr:from>
    <xdr:to>
      <xdr:col>17</xdr:col>
      <xdr:colOff>400050</xdr:colOff>
      <xdr:row>15</xdr:row>
      <xdr:rowOff>38100</xdr:rowOff>
    </xdr:to>
    <xdr:graphicFrame macro="">
      <xdr:nvGraphicFramePr>
        <xdr:cNvPr id="20529" name="Grafico 1">
          <a:extLst>
            <a:ext uri="{FF2B5EF4-FFF2-40B4-BE49-F238E27FC236}">
              <a16:creationId xmlns="" xmlns:a16="http://schemas.microsoft.com/office/drawing/2014/main" id="{00000000-0008-0000-1700-00003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0</xdr:rowOff>
    </xdr:from>
    <xdr:to>
      <xdr:col>17</xdr:col>
      <xdr:colOff>381000</xdr:colOff>
      <xdr:row>15</xdr:row>
      <xdr:rowOff>0</xdr:rowOff>
    </xdr:to>
    <xdr:graphicFrame macro="">
      <xdr:nvGraphicFramePr>
        <xdr:cNvPr id="22577" name="Grafico 1">
          <a:extLst>
            <a:ext uri="{FF2B5EF4-FFF2-40B4-BE49-F238E27FC236}">
              <a16:creationId xmlns="" xmlns:a16="http://schemas.microsoft.com/office/drawing/2014/main" id="{00000000-0008-0000-19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11</xdr:row>
      <xdr:rowOff>28575</xdr:rowOff>
    </xdr:from>
    <xdr:to>
      <xdr:col>9</xdr:col>
      <xdr:colOff>390525</xdr:colOff>
      <xdr:row>31</xdr:row>
      <xdr:rowOff>114300</xdr:rowOff>
    </xdr:to>
    <xdr:graphicFrame macro="">
      <xdr:nvGraphicFramePr>
        <xdr:cNvPr id="24625" name="Grafico 1">
          <a:extLst>
            <a:ext uri="{FF2B5EF4-FFF2-40B4-BE49-F238E27FC236}">
              <a16:creationId xmlns="" xmlns:a16="http://schemas.microsoft.com/office/drawing/2014/main" id="{00000000-0008-0000-1B00-00003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1</xdr:row>
      <xdr:rowOff>133350</xdr:rowOff>
    </xdr:from>
    <xdr:to>
      <xdr:col>23</xdr:col>
      <xdr:colOff>161925</xdr:colOff>
      <xdr:row>21</xdr:row>
      <xdr:rowOff>0</xdr:rowOff>
    </xdr:to>
    <xdr:graphicFrame macro="">
      <xdr:nvGraphicFramePr>
        <xdr:cNvPr id="26673" name="Grafico 1">
          <a:extLst>
            <a:ext uri="{FF2B5EF4-FFF2-40B4-BE49-F238E27FC236}">
              <a16:creationId xmlns="" xmlns:a16="http://schemas.microsoft.com/office/drawing/2014/main" id="{00000000-0008-0000-1F00-00003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</xdr:row>
      <xdr:rowOff>19050</xdr:rowOff>
    </xdr:from>
    <xdr:to>
      <xdr:col>17</xdr:col>
      <xdr:colOff>104775</xdr:colOff>
      <xdr:row>22</xdr:row>
      <xdr:rowOff>28575</xdr:rowOff>
    </xdr:to>
    <xdr:graphicFrame macro="">
      <xdr:nvGraphicFramePr>
        <xdr:cNvPr id="28721" name="Grafico 1">
          <a:extLst>
            <a:ext uri="{FF2B5EF4-FFF2-40B4-BE49-F238E27FC236}">
              <a16:creationId xmlns="" xmlns:a16="http://schemas.microsoft.com/office/drawing/2014/main" id="{00000000-0008-0000-2500-00003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0</xdr:row>
      <xdr:rowOff>180974</xdr:rowOff>
    </xdr:from>
    <xdr:to>
      <xdr:col>19</xdr:col>
      <xdr:colOff>214312</xdr:colOff>
      <xdr:row>21</xdr:row>
      <xdr:rowOff>142874</xdr:rowOff>
    </xdr:to>
    <xdr:graphicFrame macro="">
      <xdr:nvGraphicFramePr>
        <xdr:cNvPr id="30769" name="Grafico 1">
          <a:extLst>
            <a:ext uri="{FF2B5EF4-FFF2-40B4-BE49-F238E27FC236}">
              <a16:creationId xmlns="" xmlns:a16="http://schemas.microsoft.com/office/drawing/2014/main" id="{00000000-0008-0000-2A00-000031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</xdr:row>
      <xdr:rowOff>171450</xdr:rowOff>
    </xdr:from>
    <xdr:to>
      <xdr:col>20</xdr:col>
      <xdr:colOff>200025</xdr:colOff>
      <xdr:row>20</xdr:row>
      <xdr:rowOff>142875</xdr:rowOff>
    </xdr:to>
    <xdr:graphicFrame macro="">
      <xdr:nvGraphicFramePr>
        <xdr:cNvPr id="32817" name="Grafico 1">
          <a:extLst>
            <a:ext uri="{FF2B5EF4-FFF2-40B4-BE49-F238E27FC236}">
              <a16:creationId xmlns="" xmlns:a16="http://schemas.microsoft.com/office/drawing/2014/main" id="{00000000-0008-0000-2C00-000031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447675</xdr:rowOff>
    </xdr:from>
    <xdr:to>
      <xdr:col>19</xdr:col>
      <xdr:colOff>533400</xdr:colOff>
      <xdr:row>16</xdr:row>
      <xdr:rowOff>38100</xdr:rowOff>
    </xdr:to>
    <xdr:graphicFrame macro="">
      <xdr:nvGraphicFramePr>
        <xdr:cNvPr id="34865" name="Grafico 1">
          <a:extLst>
            <a:ext uri="{FF2B5EF4-FFF2-40B4-BE49-F238E27FC236}">
              <a16:creationId xmlns="" xmlns:a16="http://schemas.microsoft.com/office/drawing/2014/main" id="{00000000-0008-0000-2E00-000031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6</xdr:row>
      <xdr:rowOff>0</xdr:rowOff>
    </xdr:from>
    <xdr:to>
      <xdr:col>13</xdr:col>
      <xdr:colOff>190500</xdr:colOff>
      <xdr:row>24</xdr:row>
      <xdr:rowOff>19050</xdr:rowOff>
    </xdr:to>
    <xdr:graphicFrame macro="">
      <xdr:nvGraphicFramePr>
        <xdr:cNvPr id="36913" name="Grafico 1">
          <a:extLst>
            <a:ext uri="{FF2B5EF4-FFF2-40B4-BE49-F238E27FC236}">
              <a16:creationId xmlns="" xmlns:a16="http://schemas.microsoft.com/office/drawing/2014/main" id="{00000000-0008-0000-3A00-00003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5</xdr:row>
      <xdr:rowOff>0</xdr:rowOff>
    </xdr:from>
    <xdr:to>
      <xdr:col>16</xdr:col>
      <xdr:colOff>238125</xdr:colOff>
      <xdr:row>21</xdr:row>
      <xdr:rowOff>85725</xdr:rowOff>
    </xdr:to>
    <xdr:graphicFrame macro="">
      <xdr:nvGraphicFramePr>
        <xdr:cNvPr id="1073" name="Grafico 1">
          <a:extLst>
            <a:ext uri="{FF2B5EF4-FFF2-40B4-BE49-F238E27FC236}">
              <a16:creationId xmlns="" xmlns:a16="http://schemas.microsoft.com/office/drawing/2014/main" id="{00000000-0008-0000-3D00-00003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38100</xdr:rowOff>
    </xdr:from>
    <xdr:to>
      <xdr:col>13</xdr:col>
      <xdr:colOff>95250</xdr:colOff>
      <xdr:row>22</xdr:row>
      <xdr:rowOff>152400</xdr:rowOff>
    </xdr:to>
    <xdr:graphicFrame macro="">
      <xdr:nvGraphicFramePr>
        <xdr:cNvPr id="4145" name="Grafico 1">
          <a:extLst>
            <a:ext uri="{FF2B5EF4-FFF2-40B4-BE49-F238E27FC236}">
              <a16:creationId xmlns="" xmlns:a16="http://schemas.microsoft.com/office/drawing/2014/main" id="{00000000-0008-0000-0400-00003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1</xdr:row>
      <xdr:rowOff>47625</xdr:rowOff>
    </xdr:from>
    <xdr:to>
      <xdr:col>22</xdr:col>
      <xdr:colOff>209550</xdr:colOff>
      <xdr:row>20</xdr:row>
      <xdr:rowOff>85725</xdr:rowOff>
    </xdr:to>
    <xdr:graphicFrame macro="">
      <xdr:nvGraphicFramePr>
        <xdr:cNvPr id="39985" name="Grafico 2">
          <a:extLst>
            <a:ext uri="{FF2B5EF4-FFF2-40B4-BE49-F238E27FC236}">
              <a16:creationId xmlns="" xmlns:a16="http://schemas.microsoft.com/office/drawing/2014/main" id="{00000000-0008-0000-4300-000031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14</xdr:row>
      <xdr:rowOff>76200</xdr:rowOff>
    </xdr:from>
    <xdr:to>
      <xdr:col>5</xdr:col>
      <xdr:colOff>609600</xdr:colOff>
      <xdr:row>34</xdr:row>
      <xdr:rowOff>9525</xdr:rowOff>
    </xdr:to>
    <xdr:graphicFrame macro="">
      <xdr:nvGraphicFramePr>
        <xdr:cNvPr id="42033" name="Grafico 1">
          <a:extLst>
            <a:ext uri="{FF2B5EF4-FFF2-40B4-BE49-F238E27FC236}">
              <a16:creationId xmlns="" xmlns:a16="http://schemas.microsoft.com/office/drawing/2014/main" id="{00000000-0008-0000-4700-000031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579120</xdr:colOff>
      <xdr:row>3</xdr:row>
      <xdr:rowOff>7620</xdr:rowOff>
    </xdr:from>
    <xdr:to>
      <xdr:col>14</xdr:col>
      <xdr:colOff>460020</xdr:colOff>
      <xdr:row>22</xdr:row>
      <xdr:rowOff>132900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5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582706</xdr:colOff>
      <xdr:row>23</xdr:row>
      <xdr:rowOff>179294</xdr:rowOff>
    </xdr:from>
    <xdr:to>
      <xdr:col>14</xdr:col>
      <xdr:colOff>654106</xdr:colOff>
      <xdr:row>46</xdr:row>
      <xdr:rowOff>168087</xdr:rowOff>
    </xdr:to>
    <xdr:graphicFrame macro="">
      <xdr:nvGraphicFramePr>
        <xdr:cNvPr id="3" name="Grafico 1">
          <a:extLst>
            <a:ext uri="{FF2B5EF4-FFF2-40B4-BE49-F238E27FC236}">
              <a16:creationId xmlns:a16="http://schemas.microsoft.com/office/drawing/2014/main" xmlns="" id="{00000000-0008-0000-5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889000</xdr:colOff>
      <xdr:row>36</xdr:row>
      <xdr:rowOff>38100</xdr:rowOff>
    </xdr:from>
    <xdr:to>
      <xdr:col>8</xdr:col>
      <xdr:colOff>428625</xdr:colOff>
      <xdr:row>70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5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27</xdr:row>
      <xdr:rowOff>180975</xdr:rowOff>
    </xdr:from>
    <xdr:to>
      <xdr:col>12</xdr:col>
      <xdr:colOff>0</xdr:colOff>
      <xdr:row>47</xdr:row>
      <xdr:rowOff>19050</xdr:rowOff>
    </xdr:to>
    <xdr:graphicFrame macro="">
      <xdr:nvGraphicFramePr>
        <xdr:cNvPr id="6193" name="Grafico 1">
          <a:extLst>
            <a:ext uri="{FF2B5EF4-FFF2-40B4-BE49-F238E27FC236}">
              <a16:creationId xmlns="" xmlns:a16="http://schemas.microsoft.com/office/drawing/2014/main" id="{00000000-0008-0000-0700-00003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161923</xdr:colOff>
      <xdr:row>26</xdr:row>
      <xdr:rowOff>47625</xdr:rowOff>
    </xdr:from>
    <xdr:to>
      <xdr:col>14</xdr:col>
      <xdr:colOff>361950</xdr:colOff>
      <xdr:row>46</xdr:row>
      <xdr:rowOff>114300</xdr:rowOff>
    </xdr:to>
    <xdr:graphicFrame macro="">
      <xdr:nvGraphicFramePr>
        <xdr:cNvPr id="8241" name="Grafico 1">
          <a:extLst>
            <a:ext uri="{FF2B5EF4-FFF2-40B4-BE49-F238E27FC236}">
              <a16:creationId xmlns="" xmlns:a16="http://schemas.microsoft.com/office/drawing/2014/main" id="{00000000-0008-0000-0800-00003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57150</xdr:rowOff>
    </xdr:from>
    <xdr:to>
      <xdr:col>11</xdr:col>
      <xdr:colOff>133350</xdr:colOff>
      <xdr:row>23</xdr:row>
      <xdr:rowOff>38100</xdr:rowOff>
    </xdr:to>
    <xdr:graphicFrame macro="">
      <xdr:nvGraphicFramePr>
        <xdr:cNvPr id="10289" name="Grafico 1">
          <a:extLst>
            <a:ext uri="{FF2B5EF4-FFF2-40B4-BE49-F238E27FC236}">
              <a16:creationId xmlns="" xmlns:a16="http://schemas.microsoft.com/office/drawing/2014/main" id="{00000000-0008-0000-0E00-00003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10</xdr:row>
      <xdr:rowOff>180975</xdr:rowOff>
    </xdr:from>
    <xdr:to>
      <xdr:col>11</xdr:col>
      <xdr:colOff>428625</xdr:colOff>
      <xdr:row>31</xdr:row>
      <xdr:rowOff>104775</xdr:rowOff>
    </xdr:to>
    <xdr:graphicFrame macro="">
      <xdr:nvGraphicFramePr>
        <xdr:cNvPr id="12337" name="Grafico 2">
          <a:extLst>
            <a:ext uri="{FF2B5EF4-FFF2-40B4-BE49-F238E27FC236}">
              <a16:creationId xmlns="" xmlns:a16="http://schemas.microsoft.com/office/drawing/2014/main" id="{00000000-0008-0000-1100-00003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2</xdr:row>
      <xdr:rowOff>85725</xdr:rowOff>
    </xdr:from>
    <xdr:to>
      <xdr:col>13</xdr:col>
      <xdr:colOff>314325</xdr:colOff>
      <xdr:row>18</xdr:row>
      <xdr:rowOff>47625</xdr:rowOff>
    </xdr:to>
    <xdr:graphicFrame macro="[0]!Grafico1_Click">
      <xdr:nvGraphicFramePr>
        <xdr:cNvPr id="14385" name="Grafico 1">
          <a:extLst>
            <a:ext uri="{FF2B5EF4-FFF2-40B4-BE49-F238E27FC236}">
              <a16:creationId xmlns="" xmlns:a16="http://schemas.microsoft.com/office/drawing/2014/main" id="{00000000-0008-0000-1200-00003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446313</xdr:colOff>
      <xdr:row>5</xdr:row>
      <xdr:rowOff>12246</xdr:rowOff>
    </xdr:from>
    <xdr:to>
      <xdr:col>24</xdr:col>
      <xdr:colOff>312963</xdr:colOff>
      <xdr:row>32</xdr:row>
      <xdr:rowOff>149678</xdr:rowOff>
    </xdr:to>
    <xdr:graphicFrame macro="">
      <xdr:nvGraphicFramePr>
        <xdr:cNvPr id="16461" name="Grafico 1">
          <a:extLst>
            <a:ext uri="{FF2B5EF4-FFF2-40B4-BE49-F238E27FC236}">
              <a16:creationId xmlns="" xmlns:a16="http://schemas.microsoft.com/office/drawing/2014/main" id="{00000000-0008-0000-1300-00004D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28575</xdr:rowOff>
    </xdr:from>
    <xdr:to>
      <xdr:col>16</xdr:col>
      <xdr:colOff>476250</xdr:colOff>
      <xdr:row>20</xdr:row>
      <xdr:rowOff>76200</xdr:rowOff>
    </xdr:to>
    <xdr:graphicFrame macro="">
      <xdr:nvGraphicFramePr>
        <xdr:cNvPr id="18481" name="Grafico 2">
          <a:extLst>
            <a:ext uri="{FF2B5EF4-FFF2-40B4-BE49-F238E27FC236}">
              <a16:creationId xmlns="" xmlns:a16="http://schemas.microsoft.com/office/drawing/2014/main" id="{00000000-0008-0000-1500-00003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no/Downloads/Rapporto%20Cedap%202017_TavoleGrafici_CON_ANALISI%20DEI%20DATI_Robs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1"/>
      <sheetName val="Tab. 2"/>
      <sheetName val="Tab. 3"/>
      <sheetName val="Grafico 1"/>
      <sheetName val="Grafico 2"/>
      <sheetName val="Tab. 4"/>
      <sheetName val="Tab. 5"/>
      <sheetName val="Grafico 3"/>
      <sheetName val="Grafico 4"/>
      <sheetName val="Tab. 6"/>
      <sheetName val="Tab. 7"/>
      <sheetName val="Tab. 8"/>
      <sheetName val="Tab. 9"/>
      <sheetName val="Tab. 10"/>
      <sheetName val="Grafico 5"/>
      <sheetName val="Tab. 11"/>
      <sheetName val="Tab. 12"/>
      <sheetName val="Grafico 6"/>
      <sheetName val="Grafico 7"/>
      <sheetName val="Grafico 8"/>
      <sheetName val="Tab. 13"/>
      <sheetName val="Grafico 9"/>
      <sheetName val="Tab. 14"/>
      <sheetName val="Grafico 10"/>
      <sheetName val="Tab. 15"/>
      <sheetName val="Grafico 11"/>
      <sheetName val="Tab. 16"/>
      <sheetName val="Grafico 12"/>
      <sheetName val="Tab. 17"/>
      <sheetName val="Tab. 18"/>
      <sheetName val="Tab. 19"/>
      <sheetName val="Grafico 13"/>
      <sheetName val="Tab. 20"/>
      <sheetName val="Tab. 21"/>
      <sheetName val="Tab. 22"/>
      <sheetName val="Tab. 23"/>
      <sheetName val="Tab. 24"/>
      <sheetName val="Grafico 14"/>
      <sheetName val="Tab. 25"/>
      <sheetName val="Tab. 26"/>
      <sheetName val="Tab. 27"/>
      <sheetName val="Tab. 28"/>
      <sheetName val="Grafico 15"/>
      <sheetName val="Tab. 29"/>
      <sheetName val="Grafico 16"/>
      <sheetName val="Tab. 30"/>
      <sheetName val="Grafico 17"/>
      <sheetName val="Tab. 31"/>
      <sheetName val="Tab. 32"/>
      <sheetName val="Tab. 33"/>
      <sheetName val="Tab. 34"/>
      <sheetName val="Tab. 35"/>
      <sheetName val="Tab. 36"/>
      <sheetName val="Tab. 37"/>
      <sheetName val="Tab. 38"/>
      <sheetName val="Tab. 39"/>
      <sheetName val="Tab. 40"/>
      <sheetName val="Tab. 41"/>
      <sheetName val="Grafico 18"/>
      <sheetName val="Tab. 42"/>
      <sheetName val="Tab. 43"/>
      <sheetName val="Grafico 19"/>
      <sheetName val="Tab. 44"/>
      <sheetName val="Tab. 45"/>
      <sheetName val="Tab. 46"/>
      <sheetName val="Tab. 47"/>
      <sheetName val="Tab. 48"/>
      <sheetName val="Grafico 20"/>
      <sheetName val="Tab. 49"/>
      <sheetName val="Tab. 50"/>
      <sheetName val="Tab. 51"/>
      <sheetName val="Grafico 21"/>
      <sheetName val="Tab. 52"/>
      <sheetName val="Tab. 53"/>
      <sheetName val="Tab. 54"/>
      <sheetName val="Tab. 55"/>
      <sheetName val="Tab. 56"/>
      <sheetName val="Tab. 57 "/>
      <sheetName val="Tab. 58"/>
      <sheetName val="Grafico 22-23"/>
      <sheetName val="Tab.59"/>
      <sheetName val="Grafico 24"/>
      <sheetName val="Matrice - Classi di Rob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4">
          <cell r="D4" t="str">
            <v>% Parti</v>
          </cell>
        </row>
        <row r="17">
          <cell r="D17">
            <v>100</v>
          </cell>
          <cell r="E17">
            <v>32.11226598831432</v>
          </cell>
        </row>
      </sheetData>
      <sheetData sheetId="80"/>
      <sheetData sheetId="81">
        <row r="28">
          <cell r="C28" t="str">
            <v>Classe 1</v>
          </cell>
        </row>
      </sheetData>
      <sheetData sheetId="82"/>
    </sheetDataSet>
  </externalBook>
</externalLink>
</file>

<file path=xl/theme/theme1.xml><?xml version="1.0" encoding="utf-8"?>
<a:theme xmlns:a="http://schemas.openxmlformats.org/drawingml/2006/main" name="Tema di Office">
  <a:themeElements>
    <a:clrScheme name="Personalizzato 5">
      <a:dk1>
        <a:sysClr val="windowText" lastClr="000000"/>
      </a:dk1>
      <a:lt1>
        <a:sysClr val="window" lastClr="FFFFFF"/>
      </a:lt1>
      <a:dk2>
        <a:srgbClr val="454551"/>
      </a:dk2>
      <a:lt2>
        <a:srgbClr val="D8D8D8"/>
      </a:lt2>
      <a:accent1>
        <a:srgbClr val="972828"/>
      </a:accent1>
      <a:accent2>
        <a:srgbClr val="E7CAC9"/>
      </a:accent2>
      <a:accent3>
        <a:srgbClr val="B6CAE0"/>
      </a:accent3>
      <a:accent4>
        <a:srgbClr val="002F86"/>
      </a:accent4>
      <a:accent5>
        <a:srgbClr val="D042D4"/>
      </a:accent5>
      <a:accent6>
        <a:srgbClr val="BE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rgb="FF92D050"/>
  </sheetPr>
  <dimension ref="A1:G19"/>
  <sheetViews>
    <sheetView workbookViewId="0">
      <selection activeCell="C19" sqref="C19"/>
    </sheetView>
  </sheetViews>
  <sheetFormatPr defaultColWidth="14.7109375" defaultRowHeight="15"/>
  <cols>
    <col min="1" max="1" width="14.7109375" customWidth="1"/>
    <col min="2" max="2" width="12.7109375" bestFit="1" customWidth="1"/>
    <col min="3" max="3" width="14.140625" bestFit="1" customWidth="1"/>
    <col min="8" max="8" width="4.42578125" customWidth="1"/>
  </cols>
  <sheetData>
    <row r="1" spans="1:7" ht="38.25" customHeight="1">
      <c r="A1" s="319" t="s">
        <v>652</v>
      </c>
      <c r="B1" s="319"/>
      <c r="C1" s="319"/>
      <c r="D1" s="319"/>
      <c r="E1" s="319"/>
    </row>
    <row r="2" spans="1:7" ht="15.75" thickBot="1"/>
    <row r="3" spans="1:7" ht="52.5" thickTop="1" thickBot="1">
      <c r="A3" s="1"/>
      <c r="B3" s="1" t="s">
        <v>0</v>
      </c>
      <c r="C3" s="1" t="s">
        <v>1</v>
      </c>
      <c r="D3" s="1" t="s">
        <v>2</v>
      </c>
      <c r="E3" s="1" t="s">
        <v>3</v>
      </c>
    </row>
    <row r="4" spans="1:7" ht="15.75" thickBot="1">
      <c r="A4" s="2">
        <v>2002</v>
      </c>
      <c r="B4" s="3">
        <v>17</v>
      </c>
      <c r="C4" s="3">
        <v>482</v>
      </c>
      <c r="D4" s="4">
        <v>367932</v>
      </c>
      <c r="E4" s="4">
        <v>372218</v>
      </c>
    </row>
    <row r="5" spans="1:7" ht="15.75" thickBot="1">
      <c r="A5" s="2">
        <v>2003</v>
      </c>
      <c r="B5" s="3">
        <v>18</v>
      </c>
      <c r="C5" s="3">
        <v>541</v>
      </c>
      <c r="D5" s="4">
        <v>452984</v>
      </c>
      <c r="E5" s="4">
        <v>458748</v>
      </c>
    </row>
    <row r="6" spans="1:7" ht="15.75" thickBot="1">
      <c r="A6" s="2">
        <v>2004</v>
      </c>
      <c r="B6" s="3">
        <v>18</v>
      </c>
      <c r="C6" s="3">
        <v>527</v>
      </c>
      <c r="D6" s="4">
        <v>474893</v>
      </c>
      <c r="E6" s="4">
        <v>480820</v>
      </c>
    </row>
    <row r="7" spans="1:7" ht="15.75" thickBot="1">
      <c r="A7" s="2">
        <v>2005</v>
      </c>
      <c r="B7" s="3">
        <v>19</v>
      </c>
      <c r="C7" s="3">
        <v>560</v>
      </c>
      <c r="D7" s="4">
        <v>504770</v>
      </c>
      <c r="E7" s="4">
        <v>511436</v>
      </c>
    </row>
    <row r="8" spans="1:7" ht="15.75" thickBot="1">
      <c r="A8" s="2">
        <v>2006</v>
      </c>
      <c r="B8" s="3">
        <v>20</v>
      </c>
      <c r="C8" s="3">
        <v>554</v>
      </c>
      <c r="D8" s="4">
        <v>517135</v>
      </c>
      <c r="E8" s="4">
        <v>524290</v>
      </c>
    </row>
    <row r="9" spans="1:7" ht="15.75" thickBot="1">
      <c r="A9" s="2">
        <v>2007</v>
      </c>
      <c r="B9" s="3">
        <v>20</v>
      </c>
      <c r="C9" s="3">
        <v>541</v>
      </c>
      <c r="D9" s="4">
        <v>520369</v>
      </c>
      <c r="E9" s="4">
        <v>526729</v>
      </c>
    </row>
    <row r="10" spans="1:7" ht="15.75" thickBot="1">
      <c r="A10" s="2">
        <v>2008</v>
      </c>
      <c r="B10" s="3">
        <v>21</v>
      </c>
      <c r="C10" s="3">
        <v>551</v>
      </c>
      <c r="D10" s="4">
        <v>544718</v>
      </c>
      <c r="E10" s="4">
        <v>552725</v>
      </c>
    </row>
    <row r="11" spans="1:7" ht="15.75" thickBot="1">
      <c r="A11" s="2">
        <v>2009</v>
      </c>
      <c r="B11" s="3">
        <v>21</v>
      </c>
      <c r="C11" s="3">
        <v>549</v>
      </c>
      <c r="D11" s="4">
        <v>548570</v>
      </c>
      <c r="E11" s="4">
        <v>557300</v>
      </c>
    </row>
    <row r="12" spans="1:7" ht="15.75" thickBot="1">
      <c r="A12" s="2">
        <v>2010</v>
      </c>
      <c r="B12" s="3">
        <v>21</v>
      </c>
      <c r="C12" s="3">
        <v>531</v>
      </c>
      <c r="D12" s="4">
        <v>545493</v>
      </c>
      <c r="E12" s="4">
        <v>554428</v>
      </c>
    </row>
    <row r="13" spans="1:7" ht="15.75" thickBot="1">
      <c r="A13" s="2">
        <v>2011</v>
      </c>
      <c r="B13" s="3">
        <v>21</v>
      </c>
      <c r="C13" s="3">
        <v>516</v>
      </c>
      <c r="D13" s="4">
        <v>532280</v>
      </c>
      <c r="E13" s="4">
        <v>541206</v>
      </c>
    </row>
    <row r="14" spans="1:7" ht="15.75" thickBot="1">
      <c r="A14" s="2">
        <v>2012</v>
      </c>
      <c r="B14" s="3">
        <v>21</v>
      </c>
      <c r="C14" s="3">
        <v>498</v>
      </c>
      <c r="D14" s="4">
        <v>526567</v>
      </c>
      <c r="E14" s="4">
        <v>535428</v>
      </c>
    </row>
    <row r="15" spans="1:7" ht="15.75" thickBot="1">
      <c r="A15" s="2">
        <v>2013</v>
      </c>
      <c r="B15" s="3">
        <v>21</v>
      </c>
      <c r="C15" s="3">
        <v>482</v>
      </c>
      <c r="D15" s="4">
        <v>503272</v>
      </c>
      <c r="E15" s="4">
        <v>512327</v>
      </c>
      <c r="G15" s="220"/>
    </row>
    <row r="16" spans="1:7" ht="15.75" thickBot="1">
      <c r="A16" s="2">
        <v>2014</v>
      </c>
      <c r="B16" s="3">
        <v>21</v>
      </c>
      <c r="C16" s="3">
        <v>467</v>
      </c>
      <c r="D16" s="4">
        <v>493682</v>
      </c>
      <c r="E16" s="4">
        <v>502446</v>
      </c>
    </row>
    <row r="17" spans="1:5" ht="15.75" thickBot="1">
      <c r="A17" s="2">
        <v>2015</v>
      </c>
      <c r="B17" s="3">
        <v>21</v>
      </c>
      <c r="C17" s="3">
        <v>457</v>
      </c>
      <c r="D17" s="4">
        <v>478165</v>
      </c>
      <c r="E17" s="4">
        <v>486451</v>
      </c>
    </row>
    <row r="18" spans="1:5" ht="15.75" thickBot="1">
      <c r="A18" s="2">
        <v>2016</v>
      </c>
      <c r="B18" s="3">
        <v>21</v>
      </c>
      <c r="C18" s="3">
        <v>427</v>
      </c>
      <c r="D18" s="4">
        <v>466707</v>
      </c>
      <c r="E18" s="4">
        <v>474925</v>
      </c>
    </row>
    <row r="19" spans="1:5" ht="14.25" customHeight="1" thickBot="1">
      <c r="A19" s="2">
        <v>2017</v>
      </c>
      <c r="B19" s="3">
        <v>21</v>
      </c>
      <c r="C19" s="3">
        <v>399</v>
      </c>
      <c r="D19" s="4">
        <v>453270</v>
      </c>
      <c r="E19" s="4">
        <v>461284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tabColor rgb="FF92D050"/>
  </sheetPr>
  <dimension ref="A1:I11"/>
  <sheetViews>
    <sheetView workbookViewId="0">
      <selection activeCell="B8" sqref="B8:B9"/>
    </sheetView>
  </sheetViews>
  <sheetFormatPr defaultRowHeight="15"/>
  <cols>
    <col min="9" max="9" width="11.5703125" customWidth="1"/>
  </cols>
  <sheetData>
    <row r="1" spans="1:9">
      <c r="A1" s="337" t="s">
        <v>68</v>
      </c>
      <c r="B1" s="337"/>
      <c r="C1" s="337"/>
      <c r="D1" s="337"/>
      <c r="E1" s="337"/>
      <c r="F1" s="337"/>
      <c r="G1" s="337"/>
      <c r="H1" s="337"/>
      <c r="I1" s="337"/>
    </row>
    <row r="2" spans="1:9" ht="15.75" thickBot="1"/>
    <row r="3" spans="1:9" ht="48" customHeight="1" thickTop="1" thickBot="1">
      <c r="A3" s="325" t="s">
        <v>69</v>
      </c>
      <c r="B3" s="347" t="s">
        <v>70</v>
      </c>
      <c r="C3" s="347"/>
      <c r="D3" s="347" t="s">
        <v>71</v>
      </c>
      <c r="E3" s="347"/>
      <c r="F3" s="325" t="s">
        <v>72</v>
      </c>
      <c r="G3" s="347" t="s">
        <v>73</v>
      </c>
      <c r="H3" s="347"/>
      <c r="I3" s="325" t="s">
        <v>74</v>
      </c>
    </row>
    <row r="4" spans="1:9" ht="15.75" thickBot="1">
      <c r="A4" s="327"/>
      <c r="B4" s="22" t="s">
        <v>75</v>
      </c>
      <c r="C4" s="22" t="s">
        <v>62</v>
      </c>
      <c r="D4" s="22" t="s">
        <v>75</v>
      </c>
      <c r="E4" s="22" t="s">
        <v>62</v>
      </c>
      <c r="F4" s="327"/>
      <c r="G4" s="36" t="s">
        <v>61</v>
      </c>
      <c r="H4" s="36" t="s">
        <v>62</v>
      </c>
      <c r="I4" s="327"/>
    </row>
    <row r="5" spans="1:9" ht="15.75" thickBot="1">
      <c r="A5" s="6" t="s">
        <v>63</v>
      </c>
      <c r="B5" s="243">
        <v>8</v>
      </c>
      <c r="C5" s="219">
        <v>8.4210526315789469</v>
      </c>
      <c r="D5" s="243">
        <v>1</v>
      </c>
      <c r="E5" s="219">
        <v>1.0526315789473684</v>
      </c>
      <c r="F5" s="224">
        <v>95</v>
      </c>
      <c r="G5" s="224">
        <v>26433</v>
      </c>
      <c r="H5" s="73">
        <v>5.838243998975166</v>
      </c>
      <c r="I5" s="7">
        <v>278</v>
      </c>
    </row>
    <row r="6" spans="1:9" ht="15.75" thickBot="1">
      <c r="A6" s="6" t="s">
        <v>64</v>
      </c>
      <c r="B6" s="243">
        <v>51</v>
      </c>
      <c r="C6" s="219">
        <v>40.476190476190474</v>
      </c>
      <c r="D6" s="243">
        <v>7</v>
      </c>
      <c r="E6" s="219">
        <v>5.5555555555555554</v>
      </c>
      <c r="F6" s="224">
        <v>126</v>
      </c>
      <c r="G6" s="224">
        <v>82111</v>
      </c>
      <c r="H6" s="73">
        <v>18.135817084699042</v>
      </c>
      <c r="I6" s="7">
        <v>651</v>
      </c>
    </row>
    <row r="7" spans="1:9" ht="15.75" thickBot="1">
      <c r="A7" s="6" t="s">
        <v>65</v>
      </c>
      <c r="B7" s="243">
        <v>31</v>
      </c>
      <c r="C7" s="219">
        <v>47.692307692307693</v>
      </c>
      <c r="D7" s="243">
        <v>9</v>
      </c>
      <c r="E7" s="219">
        <v>13.846153846153847</v>
      </c>
      <c r="F7" s="224">
        <v>65</v>
      </c>
      <c r="G7" s="224">
        <v>58300</v>
      </c>
      <c r="H7" s="73">
        <v>12.876692964864079</v>
      </c>
      <c r="I7" s="7">
        <v>896</v>
      </c>
    </row>
    <row r="8" spans="1:9" ht="15.75" thickBot="1">
      <c r="A8" s="6" t="s">
        <v>66</v>
      </c>
      <c r="B8" s="243">
        <v>108</v>
      </c>
      <c r="C8" s="219">
        <v>75.52447552447552</v>
      </c>
      <c r="D8" s="243">
        <v>80</v>
      </c>
      <c r="E8" s="219">
        <v>55.944055944055947</v>
      </c>
      <c r="F8" s="224">
        <v>143</v>
      </c>
      <c r="G8" s="224">
        <v>211844</v>
      </c>
      <c r="H8" s="73">
        <v>46.789882409068021</v>
      </c>
      <c r="I8" s="7">
        <v>1481</v>
      </c>
    </row>
    <row r="9" spans="1:9" ht="15.75" thickBot="1">
      <c r="A9" s="6" t="s">
        <v>76</v>
      </c>
      <c r="B9" s="243">
        <v>21</v>
      </c>
      <c r="C9" s="219">
        <v>95.454545454545453</v>
      </c>
      <c r="D9" s="243">
        <v>21</v>
      </c>
      <c r="E9" s="219">
        <v>95.454545454545453</v>
      </c>
      <c r="F9" s="224">
        <v>22</v>
      </c>
      <c r="G9" s="224">
        <v>74068</v>
      </c>
      <c r="H9" s="73">
        <v>16.359363542393695</v>
      </c>
      <c r="I9" s="7">
        <v>3366</v>
      </c>
    </row>
    <row r="10" spans="1:9" ht="15.75" thickBot="1">
      <c r="A10" s="9" t="s">
        <v>28</v>
      </c>
      <c r="B10" s="11">
        <v>219</v>
      </c>
      <c r="C10" s="74">
        <v>48.558758314855879</v>
      </c>
      <c r="D10" s="11">
        <v>118</v>
      </c>
      <c r="E10" s="74">
        <v>26.164079822616408</v>
      </c>
      <c r="F10" s="10">
        <v>451</v>
      </c>
      <c r="G10" s="10">
        <v>452756</v>
      </c>
      <c r="H10" s="74">
        <v>100</v>
      </c>
      <c r="I10" s="10">
        <v>1003</v>
      </c>
    </row>
    <row r="11" spans="1:9" ht="15.75" thickTop="1"/>
  </sheetData>
  <mergeCells count="7">
    <mergeCell ref="A1:I1"/>
    <mergeCell ref="A3:A4"/>
    <mergeCell ref="B3:C3"/>
    <mergeCell ref="D3:E3"/>
    <mergeCell ref="F3:F4"/>
    <mergeCell ref="G3:H3"/>
    <mergeCell ref="I3:I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tabColor rgb="FF92D050"/>
  </sheetPr>
  <dimension ref="A1:M13"/>
  <sheetViews>
    <sheetView workbookViewId="0">
      <selection activeCell="A3" sqref="A3:M12"/>
    </sheetView>
  </sheetViews>
  <sheetFormatPr defaultRowHeight="15"/>
  <cols>
    <col min="1" max="1" width="11.85546875" customWidth="1"/>
    <col min="2" max="2" width="5.28515625" customWidth="1"/>
    <col min="7" max="7" width="9.5703125" customWidth="1"/>
    <col min="8" max="9" width="9.140625" customWidth="1"/>
    <col min="10" max="10" width="5.28515625" bestFit="1" customWidth="1"/>
    <col min="11" max="11" width="3.28515625" bestFit="1" customWidth="1"/>
    <col min="12" max="12" width="5.28515625" bestFit="1" customWidth="1"/>
    <col min="13" max="13" width="3.28515625" bestFit="1" customWidth="1"/>
  </cols>
  <sheetData>
    <row r="1" spans="1:13">
      <c r="A1" s="337" t="s">
        <v>77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5.75" thickBot="1"/>
    <row r="3" spans="1:13" ht="16.5" thickTop="1" thickBot="1">
      <c r="A3" s="17" t="s">
        <v>78</v>
      </c>
      <c r="B3" s="347" t="s">
        <v>80</v>
      </c>
      <c r="C3" s="347"/>
      <c r="D3" s="347"/>
      <c r="E3" s="347"/>
      <c r="F3" s="347" t="s">
        <v>81</v>
      </c>
      <c r="G3" s="347"/>
      <c r="H3" s="347"/>
      <c r="I3" s="347"/>
      <c r="J3" s="348" t="s">
        <v>82</v>
      </c>
      <c r="K3" s="348"/>
      <c r="L3" s="348"/>
      <c r="M3" s="348"/>
    </row>
    <row r="4" spans="1:13">
      <c r="A4" s="27" t="s">
        <v>79</v>
      </c>
      <c r="B4" s="349" t="s">
        <v>60</v>
      </c>
      <c r="C4" s="349"/>
      <c r="D4" s="349" t="s">
        <v>48</v>
      </c>
      <c r="E4" s="349"/>
      <c r="F4" s="349" t="s">
        <v>84</v>
      </c>
      <c r="G4" s="349"/>
      <c r="H4" s="349" t="s">
        <v>48</v>
      </c>
      <c r="I4" s="349"/>
      <c r="J4" s="350" t="s">
        <v>84</v>
      </c>
      <c r="K4" s="350"/>
      <c r="L4" s="350" t="s">
        <v>48</v>
      </c>
      <c r="M4" s="350"/>
    </row>
    <row r="5" spans="1:13" ht="15.75" thickBot="1">
      <c r="A5" s="38"/>
      <c r="B5" s="352" t="s">
        <v>83</v>
      </c>
      <c r="C5" s="352"/>
      <c r="D5" s="352"/>
      <c r="E5" s="352"/>
      <c r="F5" s="352"/>
      <c r="G5" s="352"/>
      <c r="H5" s="352"/>
      <c r="I5" s="352"/>
      <c r="J5" s="351"/>
      <c r="K5" s="351"/>
      <c r="L5" s="351"/>
      <c r="M5" s="351"/>
    </row>
    <row r="6" spans="1:13" ht="15.75" thickBot="1">
      <c r="A6" s="12"/>
      <c r="B6" s="23" t="s">
        <v>75</v>
      </c>
      <c r="C6" s="23" t="s">
        <v>62</v>
      </c>
      <c r="D6" s="23" t="s">
        <v>75</v>
      </c>
      <c r="E6" s="23" t="s">
        <v>62</v>
      </c>
      <c r="F6" s="23" t="s">
        <v>75</v>
      </c>
      <c r="G6" s="23" t="s">
        <v>62</v>
      </c>
      <c r="H6" s="23" t="s">
        <v>75</v>
      </c>
      <c r="I6" s="23" t="s">
        <v>62</v>
      </c>
      <c r="J6" s="40" t="s">
        <v>75</v>
      </c>
      <c r="K6" s="40" t="s">
        <v>62</v>
      </c>
      <c r="L6" s="40" t="s">
        <v>75</v>
      </c>
      <c r="M6" s="40" t="s">
        <v>62</v>
      </c>
    </row>
    <row r="7" spans="1:13" ht="15.75" thickBot="1">
      <c r="A7" s="6" t="s">
        <v>63</v>
      </c>
      <c r="B7" s="7">
        <v>8</v>
      </c>
      <c r="C7" s="73">
        <v>9.6385542168674707</v>
      </c>
      <c r="D7" s="7">
        <v>3087</v>
      </c>
      <c r="E7" s="73">
        <v>12.734097846712316</v>
      </c>
      <c r="F7" s="24">
        <v>0</v>
      </c>
      <c r="G7" s="85">
        <v>0</v>
      </c>
      <c r="H7" s="24">
        <v>0</v>
      </c>
      <c r="I7" s="85">
        <v>0</v>
      </c>
      <c r="J7" s="41"/>
      <c r="K7" s="41"/>
      <c r="L7" s="41"/>
      <c r="M7" s="41"/>
    </row>
    <row r="8" spans="1:13" ht="15.75" thickBot="1">
      <c r="A8" s="6" t="s">
        <v>64</v>
      </c>
      <c r="B8" s="7">
        <v>49</v>
      </c>
      <c r="C8" s="73">
        <v>44.545454545454547</v>
      </c>
      <c r="D8" s="7">
        <v>32194</v>
      </c>
      <c r="E8" s="73">
        <v>45.071960575684606</v>
      </c>
      <c r="F8" s="7">
        <v>2</v>
      </c>
      <c r="G8" s="73">
        <v>12.5</v>
      </c>
      <c r="H8" s="7">
        <v>1337</v>
      </c>
      <c r="I8" s="73">
        <v>12.515211083029113</v>
      </c>
      <c r="J8" s="41"/>
      <c r="K8" s="41"/>
      <c r="L8" s="41"/>
      <c r="M8" s="41"/>
    </row>
    <row r="9" spans="1:13" ht="15.75" thickBot="1">
      <c r="A9" s="6" t="s">
        <v>65</v>
      </c>
      <c r="B9" s="7">
        <v>29</v>
      </c>
      <c r="C9" s="73">
        <v>48.333333333333336</v>
      </c>
      <c r="D9" s="7">
        <v>26405</v>
      </c>
      <c r="E9" s="73">
        <v>49.196057608108362</v>
      </c>
      <c r="F9" s="7">
        <v>2</v>
      </c>
      <c r="G9" s="73">
        <v>40</v>
      </c>
      <c r="H9" s="7">
        <v>1928</v>
      </c>
      <c r="I9" s="73">
        <v>41.66846768964772</v>
      </c>
      <c r="J9" s="41"/>
      <c r="K9" s="41"/>
      <c r="L9" s="41"/>
      <c r="M9" s="41"/>
    </row>
    <row r="10" spans="1:13" ht="15.75" thickBot="1">
      <c r="A10" s="6" t="s">
        <v>66</v>
      </c>
      <c r="B10" s="7">
        <v>100</v>
      </c>
      <c r="C10" s="73">
        <v>80.645161290322577</v>
      </c>
      <c r="D10" s="7">
        <v>153853</v>
      </c>
      <c r="E10" s="73">
        <v>81.985409705902725</v>
      </c>
      <c r="F10" s="7">
        <v>8</v>
      </c>
      <c r="G10" s="73">
        <v>42.105263157894733</v>
      </c>
      <c r="H10" s="7">
        <v>11065</v>
      </c>
      <c r="I10" s="73">
        <v>45.75149886293157</v>
      </c>
      <c r="J10" s="41"/>
      <c r="K10" s="41"/>
      <c r="L10" s="41"/>
      <c r="M10" s="41"/>
    </row>
    <row r="11" spans="1:13" ht="15.75" thickBot="1">
      <c r="A11" s="6" t="s">
        <v>76</v>
      </c>
      <c r="B11" s="7">
        <v>19</v>
      </c>
      <c r="C11" s="73">
        <v>95</v>
      </c>
      <c r="D11" s="7">
        <v>65645</v>
      </c>
      <c r="E11" s="73">
        <v>95.496137676204881</v>
      </c>
      <c r="F11" s="7">
        <v>2</v>
      </c>
      <c r="G11" s="73">
        <v>100</v>
      </c>
      <c r="H11" s="7">
        <v>5327</v>
      </c>
      <c r="I11" s="73">
        <v>100</v>
      </c>
      <c r="J11" s="41"/>
      <c r="K11" s="41"/>
      <c r="L11" s="41"/>
      <c r="M11" s="41"/>
    </row>
    <row r="12" spans="1:13" ht="15.75" thickBot="1">
      <c r="A12" s="9" t="s">
        <v>28</v>
      </c>
      <c r="B12" s="244">
        <v>205</v>
      </c>
      <c r="C12" s="74">
        <v>51.637279596977322</v>
      </c>
      <c r="D12" s="10">
        <v>281184</v>
      </c>
      <c r="E12" s="74">
        <v>69.301010738324507</v>
      </c>
      <c r="F12" s="244">
        <v>14</v>
      </c>
      <c r="G12" s="74">
        <v>29.787234042553191</v>
      </c>
      <c r="H12" s="10">
        <v>19657</v>
      </c>
      <c r="I12" s="74">
        <v>42.294037911224905</v>
      </c>
      <c r="J12" s="42"/>
      <c r="K12" s="42"/>
      <c r="L12" s="42"/>
      <c r="M12" s="42"/>
    </row>
    <row r="13" spans="1:13" ht="15.75" thickTop="1"/>
  </sheetData>
  <mergeCells count="11">
    <mergeCell ref="A1:M1"/>
    <mergeCell ref="B3:E3"/>
    <mergeCell ref="F3:I3"/>
    <mergeCell ref="J3:M3"/>
    <mergeCell ref="B4:C4"/>
    <mergeCell ref="L4:M5"/>
    <mergeCell ref="B5:C5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tabColor rgb="FF92D050"/>
  </sheetPr>
  <dimension ref="A1:M15"/>
  <sheetViews>
    <sheetView workbookViewId="0">
      <selection activeCell="F12" activeCellId="1" sqref="B12 F12"/>
    </sheetView>
  </sheetViews>
  <sheetFormatPr defaultRowHeight="15"/>
  <cols>
    <col min="2" max="2" width="5.28515625" customWidth="1"/>
    <col min="3" max="3" width="6.85546875" customWidth="1"/>
    <col min="4" max="4" width="9.28515625" customWidth="1"/>
    <col min="5" max="5" width="6.140625" customWidth="1"/>
    <col min="6" max="6" width="5.28515625" bestFit="1" customWidth="1"/>
    <col min="8" max="8" width="6.5703125" customWidth="1"/>
    <col min="9" max="9" width="6.85546875" customWidth="1"/>
    <col min="10" max="10" width="5.28515625" bestFit="1" customWidth="1"/>
    <col min="11" max="11" width="3.28515625" bestFit="1" customWidth="1"/>
    <col min="12" max="12" width="5.28515625" bestFit="1" customWidth="1"/>
    <col min="13" max="13" width="3.28515625" bestFit="1" customWidth="1"/>
  </cols>
  <sheetData>
    <row r="1" spans="1:13">
      <c r="A1" s="337" t="s">
        <v>85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5.75" thickBot="1"/>
    <row r="3" spans="1:13" ht="16.5" thickTop="1" thickBot="1">
      <c r="A3" s="17" t="s">
        <v>78</v>
      </c>
      <c r="B3" s="347" t="s">
        <v>80</v>
      </c>
      <c r="C3" s="347"/>
      <c r="D3" s="347"/>
      <c r="E3" s="347"/>
      <c r="F3" s="347" t="s">
        <v>81</v>
      </c>
      <c r="G3" s="347"/>
      <c r="H3" s="347"/>
      <c r="I3" s="347"/>
      <c r="J3" s="348" t="s">
        <v>82</v>
      </c>
      <c r="K3" s="348"/>
      <c r="L3" s="348"/>
      <c r="M3" s="348"/>
    </row>
    <row r="4" spans="1:13">
      <c r="A4" s="27" t="s">
        <v>79</v>
      </c>
      <c r="B4" s="349" t="s">
        <v>60</v>
      </c>
      <c r="C4" s="349"/>
      <c r="D4" s="349" t="s">
        <v>48</v>
      </c>
      <c r="E4" s="349"/>
      <c r="F4" s="349" t="s">
        <v>60</v>
      </c>
      <c r="G4" s="349"/>
      <c r="H4" s="349" t="s">
        <v>48</v>
      </c>
      <c r="I4" s="349"/>
      <c r="J4" s="350" t="s">
        <v>84</v>
      </c>
      <c r="K4" s="350"/>
      <c r="L4" s="350" t="s">
        <v>48</v>
      </c>
      <c r="M4" s="350"/>
    </row>
    <row r="5" spans="1:13" ht="15.75" thickBot="1">
      <c r="A5" s="37"/>
      <c r="B5" s="352" t="s">
        <v>83</v>
      </c>
      <c r="C5" s="352"/>
      <c r="D5" s="352"/>
      <c r="E5" s="352"/>
      <c r="F5" s="352" t="s">
        <v>83</v>
      </c>
      <c r="G5" s="352"/>
      <c r="H5" s="352"/>
      <c r="I5" s="352"/>
      <c r="J5" s="351"/>
      <c r="K5" s="351"/>
      <c r="L5" s="351"/>
      <c r="M5" s="351"/>
    </row>
    <row r="6" spans="1:13" ht="15.75" thickBot="1">
      <c r="A6" s="38"/>
      <c r="B6" s="23" t="s">
        <v>75</v>
      </c>
      <c r="C6" s="23" t="s">
        <v>62</v>
      </c>
      <c r="D6" s="23" t="s">
        <v>75</v>
      </c>
      <c r="E6" s="23" t="s">
        <v>62</v>
      </c>
      <c r="F6" s="23" t="s">
        <v>75</v>
      </c>
      <c r="G6" s="23" t="s">
        <v>62</v>
      </c>
      <c r="H6" s="23" t="s">
        <v>75</v>
      </c>
      <c r="I6" s="23" t="s">
        <v>62</v>
      </c>
      <c r="J6" s="40" t="s">
        <v>75</v>
      </c>
      <c r="K6" s="40" t="s">
        <v>62</v>
      </c>
      <c r="L6" s="40" t="s">
        <v>75</v>
      </c>
      <c r="M6" s="40" t="s">
        <v>62</v>
      </c>
    </row>
    <row r="7" spans="1:13" ht="15.75" thickBot="1">
      <c r="A7" s="6" t="s">
        <v>63</v>
      </c>
      <c r="B7" s="7">
        <v>1</v>
      </c>
      <c r="C7" s="73">
        <v>1.2048192771084338</v>
      </c>
      <c r="D7" s="7">
        <v>336</v>
      </c>
      <c r="E7" s="73">
        <v>1.3860242554244699</v>
      </c>
      <c r="F7" s="24">
        <v>0</v>
      </c>
      <c r="G7" s="85">
        <v>0</v>
      </c>
      <c r="H7" s="24">
        <v>0</v>
      </c>
      <c r="I7" s="85">
        <v>0</v>
      </c>
      <c r="J7" s="41"/>
      <c r="K7" s="41"/>
      <c r="L7" s="41"/>
      <c r="M7" s="41"/>
    </row>
    <row r="8" spans="1:13" ht="15.75" thickBot="1">
      <c r="A8" s="6" t="s">
        <v>64</v>
      </c>
      <c r="B8" s="7">
        <v>7</v>
      </c>
      <c r="C8" s="73">
        <v>6.3636363636363633</v>
      </c>
      <c r="D8" s="7">
        <v>4833</v>
      </c>
      <c r="E8" s="73">
        <v>6.7662541300330403</v>
      </c>
      <c r="F8" s="7">
        <v>0</v>
      </c>
      <c r="G8" s="73">
        <v>0</v>
      </c>
      <c r="H8" s="7">
        <v>0</v>
      </c>
      <c r="I8" s="73">
        <v>0</v>
      </c>
      <c r="J8" s="41"/>
      <c r="K8" s="41"/>
      <c r="L8" s="41"/>
      <c r="M8" s="41"/>
    </row>
    <row r="9" spans="1:13" ht="15.75" thickBot="1">
      <c r="A9" s="6" t="s">
        <v>65</v>
      </c>
      <c r="B9" s="8">
        <v>9</v>
      </c>
      <c r="C9" s="73">
        <v>15</v>
      </c>
      <c r="D9" s="7">
        <v>8190</v>
      </c>
      <c r="E9" s="73">
        <v>15.259068805544688</v>
      </c>
      <c r="F9" s="8">
        <v>0</v>
      </c>
      <c r="G9" s="73">
        <v>0</v>
      </c>
      <c r="H9" s="8">
        <v>0</v>
      </c>
      <c r="I9" s="73">
        <v>0</v>
      </c>
      <c r="J9" s="41"/>
      <c r="K9" s="41"/>
      <c r="L9" s="41"/>
      <c r="M9" s="41"/>
    </row>
    <row r="10" spans="1:13" ht="15.75" thickBot="1">
      <c r="A10" s="6" t="s">
        <v>66</v>
      </c>
      <c r="B10" s="7">
        <v>77</v>
      </c>
      <c r="C10" s="73">
        <v>62.096774193548384</v>
      </c>
      <c r="D10" s="7">
        <v>126057</v>
      </c>
      <c r="E10" s="73">
        <v>67.173436925487181</v>
      </c>
      <c r="F10" s="7">
        <v>3</v>
      </c>
      <c r="G10" s="73">
        <v>15.789473684210526</v>
      </c>
      <c r="H10" s="7">
        <v>4037</v>
      </c>
      <c r="I10" s="73">
        <v>16.692164564812899</v>
      </c>
      <c r="J10" s="41"/>
      <c r="K10" s="41"/>
      <c r="L10" s="41"/>
      <c r="M10" s="41"/>
    </row>
    <row r="11" spans="1:13" ht="15.75" thickBot="1">
      <c r="A11" s="6" t="s">
        <v>76</v>
      </c>
      <c r="B11" s="7">
        <v>19</v>
      </c>
      <c r="C11" s="73">
        <v>95</v>
      </c>
      <c r="D11" s="7">
        <v>65645</v>
      </c>
      <c r="E11" s="73">
        <v>95.496137676204881</v>
      </c>
      <c r="F11" s="7">
        <v>2</v>
      </c>
      <c r="G11" s="73">
        <v>100</v>
      </c>
      <c r="H11" s="7">
        <v>5327</v>
      </c>
      <c r="I11" s="73">
        <v>100</v>
      </c>
      <c r="J11" s="41"/>
      <c r="K11" s="41"/>
      <c r="L11" s="41"/>
      <c r="M11" s="41"/>
    </row>
    <row r="12" spans="1:13" ht="15.75" thickBot="1">
      <c r="A12" s="9" t="s">
        <v>28</v>
      </c>
      <c r="B12" s="10">
        <v>113</v>
      </c>
      <c r="C12" s="74">
        <v>28.463476070528966</v>
      </c>
      <c r="D12" s="10">
        <v>205061</v>
      </c>
      <c r="E12" s="74">
        <v>50.539627301025526</v>
      </c>
      <c r="F12" s="10">
        <v>5</v>
      </c>
      <c r="G12" s="74">
        <v>10.638297872340425</v>
      </c>
      <c r="H12" s="10">
        <v>9364</v>
      </c>
      <c r="I12" s="74">
        <v>20.147599888116702</v>
      </c>
      <c r="J12" s="42"/>
      <c r="K12" s="42"/>
      <c r="L12" s="42"/>
      <c r="M12" s="42"/>
    </row>
    <row r="13" spans="1:13" ht="15.75" thickTop="1"/>
    <row r="15" spans="1:13" s="238" customFormat="1"/>
  </sheetData>
  <mergeCells count="12">
    <mergeCell ref="J4:K5"/>
    <mergeCell ref="L4:M5"/>
    <mergeCell ref="A1:M1"/>
    <mergeCell ref="B3:E3"/>
    <mergeCell ref="F3:I3"/>
    <mergeCell ref="J3:M3"/>
    <mergeCell ref="B4:C4"/>
    <mergeCell ref="B5:C5"/>
    <mergeCell ref="D4:E5"/>
    <mergeCell ref="F4:G4"/>
    <mergeCell ref="F5:G5"/>
    <mergeCell ref="H4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tabColor rgb="FF92D050"/>
  </sheetPr>
  <dimension ref="A1:G11"/>
  <sheetViews>
    <sheetView workbookViewId="0">
      <selection activeCell="C5" sqref="C5"/>
    </sheetView>
  </sheetViews>
  <sheetFormatPr defaultRowHeight="15"/>
  <cols>
    <col min="3" max="3" width="14" customWidth="1"/>
    <col min="5" max="5" width="10.42578125" customWidth="1"/>
    <col min="7" max="7" width="10.5703125" customWidth="1"/>
  </cols>
  <sheetData>
    <row r="1" spans="1:7" ht="32.25" customHeight="1">
      <c r="A1" s="321" t="s">
        <v>86</v>
      </c>
      <c r="B1" s="321"/>
      <c r="C1" s="321"/>
      <c r="D1" s="321"/>
      <c r="E1" s="321"/>
      <c r="F1" s="321"/>
      <c r="G1" s="321"/>
    </row>
    <row r="2" spans="1:7" ht="15.75" thickBot="1"/>
    <row r="3" spans="1:7" ht="38.25" customHeight="1" thickTop="1" thickBot="1">
      <c r="A3" s="353" t="s">
        <v>87</v>
      </c>
      <c r="B3" s="355" t="s">
        <v>88</v>
      </c>
      <c r="C3" s="355"/>
      <c r="D3" s="355" t="s">
        <v>89</v>
      </c>
      <c r="E3" s="355"/>
      <c r="F3" s="355" t="s">
        <v>90</v>
      </c>
      <c r="G3" s="355"/>
    </row>
    <row r="4" spans="1:7" ht="51.75" thickBot="1">
      <c r="A4" s="354"/>
      <c r="B4" s="44"/>
      <c r="C4" s="45" t="s">
        <v>91</v>
      </c>
      <c r="D4" s="46"/>
      <c r="E4" s="45" t="s">
        <v>91</v>
      </c>
      <c r="F4" s="46"/>
      <c r="G4" s="45" t="s">
        <v>91</v>
      </c>
    </row>
    <row r="5" spans="1:7" ht="15.75" thickBot="1">
      <c r="A5" s="47" t="s">
        <v>63</v>
      </c>
      <c r="B5" s="77">
        <v>3.7282864294925284</v>
      </c>
      <c r="C5" s="77">
        <v>3.0266251991200788</v>
      </c>
      <c r="D5" s="77">
        <v>3.967446592065107</v>
      </c>
      <c r="E5" s="77">
        <v>3.1536113936927768</v>
      </c>
      <c r="F5" s="77">
        <v>2.0345879959308242</v>
      </c>
      <c r="G5" s="77">
        <v>1.5259409969481181</v>
      </c>
    </row>
    <row r="6" spans="1:7" ht="15.75" thickBot="1">
      <c r="A6" s="47" t="s">
        <v>64</v>
      </c>
      <c r="B6" s="77">
        <v>4.7088526920861371</v>
      </c>
      <c r="C6" s="77">
        <v>2.5039526418354963</v>
      </c>
      <c r="D6" s="77">
        <v>4.2165538781884431</v>
      </c>
      <c r="E6" s="77">
        <v>1.3794898490369598</v>
      </c>
      <c r="F6" s="77">
        <v>1.9260801665799063</v>
      </c>
      <c r="G6" s="77">
        <v>0.85892764185320147</v>
      </c>
    </row>
    <row r="7" spans="1:7" ht="15.75" thickBot="1">
      <c r="A7" s="47" t="s">
        <v>65</v>
      </c>
      <c r="B7" s="77">
        <v>4.8870820485435225</v>
      </c>
      <c r="C7" s="77">
        <v>2.0085786635889131</v>
      </c>
      <c r="D7" s="77">
        <v>4.4413112442721188</v>
      </c>
      <c r="E7" s="77">
        <v>1.2336975678533662</v>
      </c>
      <c r="F7" s="77">
        <v>1.6214310891787098</v>
      </c>
      <c r="G7" s="77">
        <v>0.45823052520267893</v>
      </c>
    </row>
    <row r="8" spans="1:7" ht="15.75" thickBot="1">
      <c r="A8" s="47" t="s">
        <v>66</v>
      </c>
      <c r="B8" s="77">
        <v>7.7589600337676004</v>
      </c>
      <c r="C8" s="77">
        <v>0.60610946963050083</v>
      </c>
      <c r="D8" s="77">
        <v>10.336185819070904</v>
      </c>
      <c r="E8" s="77">
        <v>0.2995110024449878</v>
      </c>
      <c r="F8" s="77">
        <v>5.146699266503667</v>
      </c>
      <c r="G8" s="77">
        <v>0.1528117359413203</v>
      </c>
    </row>
    <row r="9" spans="1:7" ht="15.75" thickBot="1">
      <c r="A9" s="47" t="s">
        <v>67</v>
      </c>
      <c r="B9" s="77">
        <v>9.6027876446833513</v>
      </c>
      <c r="C9" s="77">
        <v>0.44299779851703786</v>
      </c>
      <c r="D9" s="77">
        <v>12.320675105485233</v>
      </c>
      <c r="E9" s="77">
        <v>0.85794655414908583</v>
      </c>
      <c r="F9" s="77">
        <v>6.4697609001406473</v>
      </c>
      <c r="G9" s="77">
        <v>0.30942334739803096</v>
      </c>
    </row>
    <row r="10" spans="1:7" ht="15.75" thickBot="1">
      <c r="A10" s="48" t="s">
        <v>28</v>
      </c>
      <c r="B10" s="245">
        <v>6.9043827705355039</v>
      </c>
      <c r="C10" s="78">
        <v>1.2448381244705058</v>
      </c>
      <c r="D10" s="78">
        <v>9.2959013233971479</v>
      </c>
      <c r="E10" s="78">
        <v>0.73557754079403825</v>
      </c>
      <c r="F10" s="78">
        <v>4.6318900167030703</v>
      </c>
      <c r="G10" s="78">
        <v>0.34690993190286523</v>
      </c>
    </row>
    <row r="11" spans="1:7" ht="15.75" thickTop="1"/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>
    <tabColor rgb="FF92D050"/>
  </sheetPr>
  <dimension ref="A1:O27"/>
  <sheetViews>
    <sheetView workbookViewId="0">
      <selection activeCell="M4" sqref="M4:M18"/>
    </sheetView>
  </sheetViews>
  <sheetFormatPr defaultRowHeight="15"/>
  <cols>
    <col min="1" max="1" width="22.42578125" customWidth="1"/>
    <col min="2" max="2" width="9.5703125" bestFit="1" customWidth="1"/>
    <col min="3" max="4" width="9.28515625" bestFit="1" customWidth="1"/>
    <col min="5" max="5" width="9.5703125" bestFit="1" customWidth="1"/>
    <col min="6" max="9" width="9.28515625" bestFit="1" customWidth="1"/>
    <col min="10" max="10" width="9.5703125" bestFit="1" customWidth="1"/>
  </cols>
  <sheetData>
    <row r="1" spans="1:15">
      <c r="A1" s="337" t="s">
        <v>92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5" ht="15.75" thickBot="1"/>
    <row r="3" spans="1:15" ht="15.75" thickTop="1">
      <c r="A3" s="356" t="s">
        <v>4</v>
      </c>
      <c r="B3" s="356" t="s">
        <v>93</v>
      </c>
      <c r="C3" s="356" t="s">
        <v>94</v>
      </c>
      <c r="D3" s="356" t="s">
        <v>95</v>
      </c>
      <c r="E3" s="356" t="s">
        <v>96</v>
      </c>
      <c r="F3" s="356" t="s">
        <v>97</v>
      </c>
      <c r="G3" s="356" t="s">
        <v>98</v>
      </c>
      <c r="H3" s="356" t="s">
        <v>99</v>
      </c>
      <c r="I3" s="356" t="s">
        <v>100</v>
      </c>
      <c r="J3" s="49" t="s">
        <v>101</v>
      </c>
      <c r="K3" s="356" t="s">
        <v>28</v>
      </c>
    </row>
    <row r="4" spans="1:15" ht="36.75" thickBot="1">
      <c r="A4" s="357"/>
      <c r="B4" s="357"/>
      <c r="C4" s="357"/>
      <c r="D4" s="357"/>
      <c r="E4" s="357"/>
      <c r="F4" s="357"/>
      <c r="G4" s="357"/>
      <c r="H4" s="357"/>
      <c r="I4" s="357"/>
      <c r="J4" s="50" t="s">
        <v>102</v>
      </c>
      <c r="K4" s="357"/>
    </row>
    <row r="5" spans="1:15" ht="15.75" thickBot="1">
      <c r="A5" s="51" t="s">
        <v>7</v>
      </c>
      <c r="B5" s="81">
        <v>71.28856746983881</v>
      </c>
      <c r="C5" s="81">
        <v>8.5329998986178222</v>
      </c>
      <c r="D5" s="81">
        <v>5.4273258761109799</v>
      </c>
      <c r="E5" s="81">
        <v>10.026697306613496</v>
      </c>
      <c r="F5" s="81">
        <v>2.2033726470886417</v>
      </c>
      <c r="G5" s="81">
        <v>3.0414653103984321E-2</v>
      </c>
      <c r="H5" s="81">
        <v>2.4669663073231725</v>
      </c>
      <c r="I5" s="81">
        <v>2.3655841303098914E-2</v>
      </c>
      <c r="J5" s="81">
        <v>0.35358297413793105</v>
      </c>
      <c r="K5" s="7">
        <v>29696</v>
      </c>
      <c r="M5" s="86"/>
    </row>
    <row r="6" spans="1:15" ht="15.75" thickBot="1">
      <c r="A6" s="51" t="s">
        <v>8</v>
      </c>
      <c r="B6" s="81">
        <v>80.090497737556561</v>
      </c>
      <c r="C6" s="81">
        <v>7.1266968325791851</v>
      </c>
      <c r="D6" s="81">
        <v>1.9230769230769231</v>
      </c>
      <c r="E6" s="81">
        <v>7.5791855203619907</v>
      </c>
      <c r="F6" s="81">
        <v>1.5837104072398189</v>
      </c>
      <c r="G6" s="81">
        <v>0</v>
      </c>
      <c r="H6" s="81">
        <v>1.6968325791855203</v>
      </c>
      <c r="I6" s="81">
        <v>0</v>
      </c>
      <c r="J6" s="81">
        <v>0</v>
      </c>
      <c r="K6" s="7">
        <v>884</v>
      </c>
      <c r="M6" s="86"/>
    </row>
    <row r="7" spans="1:15" ht="15.75" thickBot="1">
      <c r="A7" s="51" t="s">
        <v>9</v>
      </c>
      <c r="B7" s="81">
        <v>69.236922295581522</v>
      </c>
      <c r="C7" s="81">
        <v>5.0736414423565259</v>
      </c>
      <c r="D7" s="81">
        <v>5.6551549009649564</v>
      </c>
      <c r="E7" s="81">
        <v>9.9263585576434732</v>
      </c>
      <c r="F7" s="81">
        <v>3.4141696292534283</v>
      </c>
      <c r="G7" s="81">
        <v>8.2529202640934482E-2</v>
      </c>
      <c r="H7" s="81">
        <v>6.601066531234129</v>
      </c>
      <c r="I7" s="81">
        <v>1.015744032503809E-2</v>
      </c>
      <c r="J7" s="81">
        <v>0.40717230216737055</v>
      </c>
      <c r="K7" s="7">
        <v>79082</v>
      </c>
      <c r="M7" s="86"/>
    </row>
    <row r="8" spans="1:15" ht="15.75" thickBot="1">
      <c r="A8" s="51" t="s">
        <v>10</v>
      </c>
      <c r="B8" s="81">
        <v>79.195998517969628</v>
      </c>
      <c r="C8" s="81">
        <v>4.7795479807336045</v>
      </c>
      <c r="D8" s="81">
        <v>7.0581696924786952</v>
      </c>
      <c r="E8" s="81">
        <v>4.1496850685439055</v>
      </c>
      <c r="F8" s="81">
        <v>0.77806595035198223</v>
      </c>
      <c r="G8" s="81">
        <v>7.4101519081141168E-2</v>
      </c>
      <c r="H8" s="81">
        <v>3.9644312708410525</v>
      </c>
      <c r="I8" s="81">
        <v>0</v>
      </c>
      <c r="J8" s="81">
        <v>1.3883814395323346</v>
      </c>
      <c r="K8" s="7">
        <v>5474</v>
      </c>
      <c r="M8" s="86"/>
    </row>
    <row r="9" spans="1:15" ht="15.75" thickBot="1">
      <c r="A9" s="51" t="s">
        <v>11</v>
      </c>
      <c r="B9" s="81">
        <v>73.966942148760324</v>
      </c>
      <c r="C9" s="81">
        <v>5.5177442877977638</v>
      </c>
      <c r="D9" s="81">
        <v>8.2158483228001948</v>
      </c>
      <c r="E9" s="81">
        <v>6.7574137092853679</v>
      </c>
      <c r="F9" s="81">
        <v>1.5070491006319884</v>
      </c>
      <c r="G9" s="81">
        <v>4.8614487117160911E-2</v>
      </c>
      <c r="H9" s="81">
        <v>3.9863879436071947</v>
      </c>
      <c r="I9" s="81">
        <v>0</v>
      </c>
      <c r="J9" s="81">
        <v>7.2868593636142828E-2</v>
      </c>
      <c r="K9" s="7">
        <v>4117</v>
      </c>
      <c r="M9" s="86"/>
      <c r="O9" s="296"/>
    </row>
    <row r="10" spans="1:15" ht="15.75" thickBot="1">
      <c r="A10" s="51" t="s">
        <v>12</v>
      </c>
      <c r="B10" s="81">
        <v>70.600696864111498</v>
      </c>
      <c r="C10" s="81">
        <v>6.6871080139372818</v>
      </c>
      <c r="D10" s="81">
        <v>7.3839721254355393</v>
      </c>
      <c r="E10" s="81">
        <v>8.3623693379790947</v>
      </c>
      <c r="F10" s="81">
        <v>1.0871080139372822</v>
      </c>
      <c r="G10" s="81">
        <v>0.41811846689895471</v>
      </c>
      <c r="H10" s="81">
        <v>5.4494773519163768</v>
      </c>
      <c r="I10" s="81">
        <v>1.1149825783972125E-2</v>
      </c>
      <c r="J10" s="81">
        <v>0.27797081306462823</v>
      </c>
      <c r="K10" s="7">
        <v>35975</v>
      </c>
      <c r="M10" s="86"/>
    </row>
    <row r="11" spans="1:15" ht="15.75" thickBot="1">
      <c r="A11" s="51" t="s">
        <v>13</v>
      </c>
      <c r="B11" s="81">
        <v>73.992762364294322</v>
      </c>
      <c r="C11" s="81">
        <v>6.7310012062726177</v>
      </c>
      <c r="D11" s="81">
        <v>8.4197828709288292</v>
      </c>
      <c r="E11" s="81">
        <v>5.4041013268998794</v>
      </c>
      <c r="F11" s="81">
        <v>1.1700844390832328</v>
      </c>
      <c r="G11" s="81">
        <v>0.31363088057901084</v>
      </c>
      <c r="H11" s="81">
        <v>3.9686369119420988</v>
      </c>
      <c r="I11" s="81">
        <v>0</v>
      </c>
      <c r="J11" s="81">
        <v>7.2324011571841859E-2</v>
      </c>
      <c r="K11" s="7">
        <v>8296</v>
      </c>
      <c r="M11" s="86"/>
    </row>
    <row r="12" spans="1:15" ht="15.75" thickBot="1">
      <c r="A12" s="51" t="s">
        <v>14</v>
      </c>
      <c r="B12" s="81">
        <v>70.281782437745747</v>
      </c>
      <c r="C12" s="81">
        <v>4.980340760157274</v>
      </c>
      <c r="D12" s="81">
        <v>8.1585845347313235</v>
      </c>
      <c r="E12" s="81">
        <v>7.3285277413717775</v>
      </c>
      <c r="F12" s="81">
        <v>5.9742245522062039</v>
      </c>
      <c r="G12" s="81">
        <v>2.1843599825251202E-2</v>
      </c>
      <c r="H12" s="81">
        <v>3.2219309742245525</v>
      </c>
      <c r="I12" s="81">
        <v>3.2765399737876802E-2</v>
      </c>
      <c r="J12" s="81">
        <v>0.13089005235602094</v>
      </c>
      <c r="K12" s="7">
        <v>9168</v>
      </c>
      <c r="M12" s="86"/>
    </row>
    <row r="13" spans="1:15" ht="15.75" thickBot="1">
      <c r="A13" s="51" t="s">
        <v>15</v>
      </c>
      <c r="B13" s="81">
        <v>66.37270405060211</v>
      </c>
      <c r="C13" s="81">
        <v>6.1336820338158375</v>
      </c>
      <c r="D13" s="81">
        <v>8.3231966914000726</v>
      </c>
      <c r="E13" s="81">
        <v>11.829461136114826</v>
      </c>
      <c r="F13" s="81">
        <v>1.1799051210315046</v>
      </c>
      <c r="G13" s="81">
        <v>4.8655881279649676E-2</v>
      </c>
      <c r="H13" s="81">
        <v>6.1032721080160561</v>
      </c>
      <c r="I13" s="81">
        <v>9.1229777399343143E-3</v>
      </c>
      <c r="J13" s="81">
        <v>8.5075352455031603E-2</v>
      </c>
      <c r="K13" s="7">
        <v>32912</v>
      </c>
      <c r="M13" s="86"/>
    </row>
    <row r="14" spans="1:15" ht="15.75" thickBot="1">
      <c r="A14" s="51" t="s">
        <v>16</v>
      </c>
      <c r="B14" s="81">
        <v>71.583762149799895</v>
      </c>
      <c r="C14" s="81">
        <v>5.9538784067085953</v>
      </c>
      <c r="D14" s="81">
        <v>7.810177244139509</v>
      </c>
      <c r="E14" s="81">
        <v>5.7937869258623973</v>
      </c>
      <c r="F14" s="81">
        <v>1.9325328759291025</v>
      </c>
      <c r="G14" s="81">
        <v>0.18677339432056414</v>
      </c>
      <c r="H14" s="81">
        <v>6.7047836859157623</v>
      </c>
      <c r="I14" s="81">
        <v>3.4305317324185243E-2</v>
      </c>
      <c r="J14" s="81">
        <v>0.30779753761969902</v>
      </c>
      <c r="K14" s="7">
        <v>26316</v>
      </c>
      <c r="M14" s="86"/>
    </row>
    <row r="15" spans="1:15" ht="15.75" thickBot="1">
      <c r="A15" s="51" t="s">
        <v>17</v>
      </c>
      <c r="B15" s="81">
        <v>78.997928046713128</v>
      </c>
      <c r="C15" s="81">
        <v>6.6302505179883218</v>
      </c>
      <c r="D15" s="81">
        <v>5.5566019966095306</v>
      </c>
      <c r="E15" s="81">
        <v>5.7072895083819928</v>
      </c>
      <c r="F15" s="81">
        <v>1.3373516669805992</v>
      </c>
      <c r="G15" s="81">
        <v>1.8835938971557734E-2</v>
      </c>
      <c r="H15" s="81">
        <v>1.7517423243548693</v>
      </c>
      <c r="I15" s="81">
        <v>0</v>
      </c>
      <c r="J15" s="81">
        <v>16.682360326428121</v>
      </c>
      <c r="K15" s="7">
        <v>6372</v>
      </c>
    </row>
    <row r="16" spans="1:15" ht="15.75" thickBot="1">
      <c r="A16" s="51" t="s">
        <v>18</v>
      </c>
      <c r="B16" s="81">
        <v>73.760086067778374</v>
      </c>
      <c r="C16" s="81">
        <v>4.7767616998386231</v>
      </c>
      <c r="D16" s="81">
        <v>6.6917697686928452</v>
      </c>
      <c r="E16" s="81">
        <v>6.9714900484131261</v>
      </c>
      <c r="F16" s="81">
        <v>1.3770844540075311</v>
      </c>
      <c r="G16" s="81">
        <v>3.2275416890801503E-2</v>
      </c>
      <c r="H16" s="81">
        <v>6.3797740720817648</v>
      </c>
      <c r="I16" s="81">
        <v>1.0758472296933837E-2</v>
      </c>
      <c r="J16" s="81">
        <v>11.052631578947368</v>
      </c>
      <c r="K16" s="7">
        <v>10450</v>
      </c>
    </row>
    <row r="17" spans="1:11" ht="15.75" thickBot="1">
      <c r="A17" s="51" t="s">
        <v>19</v>
      </c>
      <c r="B17" s="81">
        <v>78.343033207805547</v>
      </c>
      <c r="C17" s="81">
        <v>8.3418920461029327</v>
      </c>
      <c r="D17" s="81">
        <v>3.5695538057742784</v>
      </c>
      <c r="E17" s="81">
        <v>3.0605956864087642</v>
      </c>
      <c r="F17" s="81">
        <v>1.8395526646125755</v>
      </c>
      <c r="G17" s="81">
        <v>0.14150405112404427</v>
      </c>
      <c r="H17" s="81">
        <v>4.6856099509300471</v>
      </c>
      <c r="I17" s="81">
        <v>1.8258587241812167E-2</v>
      </c>
      <c r="J17" s="81">
        <v>0.20953378732320588</v>
      </c>
      <c r="K17" s="7">
        <v>43907</v>
      </c>
    </row>
    <row r="18" spans="1:11" ht="15.75" thickBot="1">
      <c r="A18" s="51" t="s">
        <v>20</v>
      </c>
      <c r="B18" s="81">
        <v>82.951598962834922</v>
      </c>
      <c r="C18" s="81">
        <v>5.4343128781331025</v>
      </c>
      <c r="D18" s="81">
        <v>5.1642178046672429</v>
      </c>
      <c r="E18" s="81">
        <v>3.7165082108902334</v>
      </c>
      <c r="F18" s="81">
        <v>1.1127917026793432</v>
      </c>
      <c r="G18" s="81">
        <v>3.2411408815903195E-2</v>
      </c>
      <c r="H18" s="81">
        <v>1.5773552290406223</v>
      </c>
      <c r="I18" s="81">
        <v>1.0803802938634399E-2</v>
      </c>
      <c r="J18" s="81">
        <v>0</v>
      </c>
      <c r="K18" s="7">
        <v>9256</v>
      </c>
    </row>
    <row r="19" spans="1:11" ht="15.75" thickBot="1">
      <c r="A19" s="51" t="s">
        <v>21</v>
      </c>
      <c r="B19" s="81">
        <v>100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7">
        <v>1803</v>
      </c>
    </row>
    <row r="20" spans="1:11" ht="15.75" thickBot="1">
      <c r="A20" s="51" t="s">
        <v>22</v>
      </c>
      <c r="B20" s="81">
        <v>90.028654435467828</v>
      </c>
      <c r="C20" s="81">
        <v>2.9927965933060054</v>
      </c>
      <c r="D20" s="81">
        <v>2.2863851633700802</v>
      </c>
      <c r="E20" s="81">
        <v>2.1590321168464204</v>
      </c>
      <c r="F20" s="81">
        <v>0.80789588888446684</v>
      </c>
      <c r="G20" s="81">
        <v>0.12536315517172764</v>
      </c>
      <c r="H20" s="81">
        <v>1.5899231901938156</v>
      </c>
      <c r="I20" s="81">
        <v>9.9494567596609216E-3</v>
      </c>
      <c r="J20" s="81">
        <v>2.188401472197354E-2</v>
      </c>
      <c r="K20" s="7">
        <v>50265</v>
      </c>
    </row>
    <row r="21" spans="1:11" ht="15.75" thickBot="1">
      <c r="A21" s="51" t="s">
        <v>23</v>
      </c>
      <c r="B21" s="81">
        <v>92.323110843856483</v>
      </c>
      <c r="C21" s="81">
        <v>2.5288969065276943</v>
      </c>
      <c r="D21" s="81">
        <v>1.984365604329525</v>
      </c>
      <c r="E21" s="81">
        <v>1.854078973742233</v>
      </c>
      <c r="F21" s="81">
        <v>0.27727667535244205</v>
      </c>
      <c r="G21" s="81">
        <v>2.0044097013429546E-2</v>
      </c>
      <c r="H21" s="81">
        <v>1.0022048506714774</v>
      </c>
      <c r="I21" s="81">
        <v>1.0022048506714773E-2</v>
      </c>
      <c r="J21" s="81">
        <v>0.87423008146234849</v>
      </c>
      <c r="K21" s="7">
        <v>30198</v>
      </c>
    </row>
    <row r="22" spans="1:11" ht="15.75" thickBot="1">
      <c r="A22" s="51" t="s">
        <v>24</v>
      </c>
      <c r="B22" s="81">
        <v>99.777227722772281</v>
      </c>
      <c r="C22" s="81">
        <v>9.9009900990099015E-2</v>
      </c>
      <c r="D22" s="81">
        <v>2.4752475247524754E-2</v>
      </c>
      <c r="E22" s="81">
        <v>2.4752475247524754E-2</v>
      </c>
      <c r="F22" s="81">
        <v>2.4752475247524754E-2</v>
      </c>
      <c r="G22" s="81">
        <v>0</v>
      </c>
      <c r="H22" s="81">
        <v>4.9504950495049507E-2</v>
      </c>
      <c r="I22" s="81">
        <v>0</v>
      </c>
      <c r="J22" s="81">
        <v>4.9480455220188027E-2</v>
      </c>
      <c r="K22" s="7">
        <v>4042</v>
      </c>
    </row>
    <row r="23" spans="1:11" ht="15.75" thickBot="1">
      <c r="A23" s="51" t="s">
        <v>25</v>
      </c>
      <c r="B23" s="81">
        <v>88.721590909090907</v>
      </c>
      <c r="C23" s="81">
        <v>4.8366477272727266</v>
      </c>
      <c r="D23" s="81">
        <v>1.2926136363636365</v>
      </c>
      <c r="E23" s="81">
        <v>3.5369318181818183</v>
      </c>
      <c r="F23" s="81">
        <v>0.31960227272727276</v>
      </c>
      <c r="G23" s="81">
        <v>2.130681818181818E-2</v>
      </c>
      <c r="H23" s="81">
        <v>1.2571022727272727</v>
      </c>
      <c r="I23" s="81">
        <v>1.4204545454545454E-2</v>
      </c>
      <c r="J23" s="81">
        <v>8.5154697700823165E-2</v>
      </c>
      <c r="K23" s="7">
        <v>14092</v>
      </c>
    </row>
    <row r="24" spans="1:11" ht="15.75" thickBot="1">
      <c r="A24" s="51" t="s">
        <v>26</v>
      </c>
      <c r="B24" s="81">
        <v>92.838744167962673</v>
      </c>
      <c r="C24" s="81">
        <v>3.1128499222395023</v>
      </c>
      <c r="D24" s="81">
        <v>0.55647356143079307</v>
      </c>
      <c r="E24" s="81">
        <v>1.9707426127527214</v>
      </c>
      <c r="F24" s="81">
        <v>0.27459175738724728</v>
      </c>
      <c r="G24" s="81">
        <v>6.0750388802488335E-2</v>
      </c>
      <c r="H24" s="81">
        <v>1.1834175738724728</v>
      </c>
      <c r="I24" s="81">
        <v>2.4300155520995334E-3</v>
      </c>
      <c r="J24" s="81">
        <v>0.12862516684868341</v>
      </c>
      <c r="K24" s="7">
        <v>41205</v>
      </c>
    </row>
    <row r="25" spans="1:11" ht="15.75" thickBot="1">
      <c r="A25" s="51" t="s">
        <v>27</v>
      </c>
      <c r="B25" s="81">
        <v>94.269605330599688</v>
      </c>
      <c r="C25" s="81">
        <v>2.1424910302409019</v>
      </c>
      <c r="D25" s="81">
        <v>0.73808303434136335</v>
      </c>
      <c r="E25" s="81">
        <v>1.8554587391081498</v>
      </c>
      <c r="F25" s="81">
        <v>0.30753459764223479</v>
      </c>
      <c r="G25" s="81">
        <v>0</v>
      </c>
      <c r="H25" s="81">
        <v>0.68682726806765759</v>
      </c>
      <c r="I25" s="81">
        <v>0</v>
      </c>
      <c r="J25" s="81">
        <v>5.1229508196721313E-2</v>
      </c>
      <c r="K25" s="7">
        <v>9760</v>
      </c>
    </row>
    <row r="26" spans="1:11" ht="15.75" thickBot="1">
      <c r="A26" s="52" t="s">
        <v>28</v>
      </c>
      <c r="B26" s="82">
        <v>78.64652796301236</v>
      </c>
      <c r="C26" s="82">
        <v>5.212723392904774</v>
      </c>
      <c r="D26" s="82">
        <v>4.6372365964257138</v>
      </c>
      <c r="E26" s="82">
        <v>5.9238019027296165</v>
      </c>
      <c r="F26" s="82">
        <v>1.594647461545301</v>
      </c>
      <c r="G26" s="82">
        <v>0.10869565217391304</v>
      </c>
      <c r="H26" s="82">
        <v>3.8641415488574729</v>
      </c>
      <c r="I26" s="82">
        <v>1.2225482350849116E-2</v>
      </c>
      <c r="J26" s="82">
        <v>0.74789860348136872</v>
      </c>
      <c r="K26" s="10">
        <v>453270</v>
      </c>
    </row>
    <row r="27" spans="1:11" ht="15.75" thickTop="1"/>
  </sheetData>
  <mergeCells count="11"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>
    <tabColor rgb="FF92D050"/>
  </sheetPr>
  <dimension ref="A1:R14"/>
  <sheetViews>
    <sheetView workbookViewId="0">
      <selection activeCell="P27" sqref="P27"/>
    </sheetView>
  </sheetViews>
  <sheetFormatPr defaultRowHeight="15"/>
  <cols>
    <col min="1" max="1" width="27.140625" customWidth="1"/>
  </cols>
  <sheetData>
    <row r="1" spans="1:18" ht="36.75" customHeight="1">
      <c r="A1" s="321" t="s">
        <v>103</v>
      </c>
      <c r="B1" s="321"/>
      <c r="C1" s="321"/>
      <c r="O1" s="238"/>
      <c r="P1" s="238"/>
      <c r="Q1" s="238"/>
    </row>
    <row r="2" spans="1:18" ht="15.75" thickBot="1">
      <c r="O2" s="249"/>
      <c r="P2" s="281"/>
      <c r="Q2" s="281"/>
      <c r="R2" s="281"/>
    </row>
    <row r="3" spans="1:18" ht="16.5" thickTop="1" thickBot="1">
      <c r="A3" s="114" t="s">
        <v>436</v>
      </c>
      <c r="B3" s="112" t="s">
        <v>62</v>
      </c>
      <c r="C3" s="112" t="s">
        <v>28</v>
      </c>
      <c r="O3" s="249"/>
      <c r="P3" s="282"/>
      <c r="Q3" s="281"/>
      <c r="R3" s="281"/>
    </row>
    <row r="4" spans="1:18" ht="15.75" thickBot="1">
      <c r="A4" s="6" t="s">
        <v>437</v>
      </c>
      <c r="B4" s="130">
        <f>C4/C10</f>
        <v>0.24411596314995054</v>
      </c>
      <c r="C4" s="7">
        <v>23451</v>
      </c>
      <c r="O4" s="249"/>
      <c r="P4" s="282"/>
      <c r="Q4" s="281"/>
      <c r="R4" s="281"/>
    </row>
    <row r="5" spans="1:18" ht="15.75" thickBot="1">
      <c r="A5" s="6" t="s">
        <v>438</v>
      </c>
      <c r="B5" s="130">
        <f>C5/C10</f>
        <v>0.21716546088585853</v>
      </c>
      <c r="C5" s="7">
        <v>20862</v>
      </c>
      <c r="O5" s="249"/>
      <c r="P5" s="282"/>
      <c r="Q5" s="281"/>
      <c r="R5" s="281"/>
    </row>
    <row r="6" spans="1:18" ht="15.75" thickBot="1">
      <c r="A6" s="6" t="s">
        <v>96</v>
      </c>
      <c r="B6" s="130">
        <f>C6/C10</f>
        <v>0.27741633269140686</v>
      </c>
      <c r="C6" s="7">
        <v>26650</v>
      </c>
      <c r="O6" s="249"/>
      <c r="P6" s="282"/>
      <c r="Q6" s="281"/>
      <c r="R6" s="281"/>
    </row>
    <row r="7" spans="1:18" ht="15.75" thickBot="1">
      <c r="A7" s="6" t="s">
        <v>97</v>
      </c>
      <c r="B7" s="130">
        <f>C7/C10</f>
        <v>7.4678603029198987E-2</v>
      </c>
      <c r="C7" s="7">
        <v>7174</v>
      </c>
      <c r="O7" s="249"/>
      <c r="P7" s="282"/>
      <c r="Q7" s="281"/>
      <c r="R7" s="281"/>
    </row>
    <row r="8" spans="1:18" ht="15.75" thickBot="1">
      <c r="A8" s="6" t="s">
        <v>439</v>
      </c>
      <c r="B8" s="130">
        <f>C8/C10</f>
        <v>5.6628324571904439E-3</v>
      </c>
      <c r="C8" s="7">
        <v>544</v>
      </c>
      <c r="O8" s="249"/>
      <c r="P8" s="282"/>
      <c r="Q8" s="281"/>
      <c r="R8" s="281"/>
    </row>
    <row r="9" spans="1:18" ht="15.75" thickBot="1">
      <c r="A9" s="6" t="s">
        <v>99</v>
      </c>
      <c r="B9" s="130">
        <f>C9/C10</f>
        <v>0.18096080778639462</v>
      </c>
      <c r="C9" s="7">
        <v>17384</v>
      </c>
      <c r="P9" s="282"/>
      <c r="Q9" s="281"/>
      <c r="R9" s="281"/>
    </row>
    <row r="10" spans="1:18" ht="15.75" thickBot="1">
      <c r="A10" s="6" t="s">
        <v>28</v>
      </c>
      <c r="B10" s="130">
        <f>SUM(B4:B9)</f>
        <v>1</v>
      </c>
      <c r="C10" s="7">
        <f>SUM(C4:C9)</f>
        <v>96065</v>
      </c>
    </row>
    <row r="14" spans="1:18">
      <c r="Q14" s="282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>
    <tabColor rgb="FF92D050"/>
  </sheetPr>
  <dimension ref="A1:P50"/>
  <sheetViews>
    <sheetView workbookViewId="0">
      <selection activeCell="E10" sqref="E10"/>
    </sheetView>
  </sheetViews>
  <sheetFormatPr defaultRowHeight="15"/>
  <cols>
    <col min="1" max="1" width="18.5703125" customWidth="1"/>
  </cols>
  <sheetData>
    <row r="1" spans="1:16">
      <c r="A1" s="337" t="s">
        <v>106</v>
      </c>
      <c r="B1" s="337"/>
      <c r="C1" s="337"/>
      <c r="D1" s="337"/>
      <c r="E1" s="337"/>
      <c r="F1" s="337"/>
      <c r="G1" s="337"/>
    </row>
    <row r="2" spans="1:16" ht="15.75" thickBot="1"/>
    <row r="3" spans="1:16" ht="22.5" customHeight="1" thickTop="1" thickBot="1">
      <c r="A3" s="325" t="s">
        <v>4</v>
      </c>
      <c r="B3" s="358" t="s">
        <v>107</v>
      </c>
      <c r="C3" s="358"/>
      <c r="D3" s="358"/>
      <c r="E3" s="358"/>
      <c r="F3" s="325" t="s">
        <v>108</v>
      </c>
      <c r="G3" s="325" t="s">
        <v>109</v>
      </c>
    </row>
    <row r="4" spans="1:16" ht="15.75" thickBot="1">
      <c r="A4" s="327"/>
      <c r="B4" s="23" t="s">
        <v>110</v>
      </c>
      <c r="C4" s="23" t="s">
        <v>111</v>
      </c>
      <c r="D4" s="23" t="s">
        <v>112</v>
      </c>
      <c r="E4" s="23" t="s">
        <v>113</v>
      </c>
      <c r="F4" s="327"/>
      <c r="G4" s="327"/>
    </row>
    <row r="5" spans="1:16" ht="15.75" thickBot="1">
      <c r="A5" s="47" t="s">
        <v>7</v>
      </c>
      <c r="B5" s="81">
        <v>0.85539166161514113</v>
      </c>
      <c r="C5" s="81">
        <v>28.857681686536001</v>
      </c>
      <c r="D5" s="81">
        <v>60.193978581531624</v>
      </c>
      <c r="E5" s="81">
        <v>10.092268318965516</v>
      </c>
      <c r="F5" s="7">
        <v>29696</v>
      </c>
      <c r="G5" s="81">
        <v>6.7349137931034479E-3</v>
      </c>
      <c r="K5" s="282"/>
      <c r="L5" s="282"/>
      <c r="M5" s="282"/>
      <c r="N5" s="282"/>
      <c r="O5" s="282"/>
      <c r="P5" s="282"/>
    </row>
    <row r="6" spans="1:16" ht="15.75" thickBot="1">
      <c r="A6" s="47" t="s">
        <v>8</v>
      </c>
      <c r="B6" s="81">
        <v>0.67873303167420818</v>
      </c>
      <c r="C6" s="81">
        <v>27.714932126696834</v>
      </c>
      <c r="D6" s="81">
        <v>59.276018099547514</v>
      </c>
      <c r="E6" s="81">
        <v>12.330316742081449</v>
      </c>
      <c r="F6" s="7">
        <v>884</v>
      </c>
      <c r="G6" s="81">
        <v>0</v>
      </c>
      <c r="K6" s="282"/>
      <c r="L6" s="282"/>
      <c r="M6" s="282"/>
      <c r="N6" s="282"/>
      <c r="O6" s="282"/>
      <c r="P6" s="282"/>
    </row>
    <row r="7" spans="1:16" ht="15.75" thickBot="1">
      <c r="A7" s="47" t="s">
        <v>9</v>
      </c>
      <c r="B7" s="81">
        <v>0.83844451470123305</v>
      </c>
      <c r="C7" s="81">
        <v>27.223521972810623</v>
      </c>
      <c r="D7" s="81">
        <v>61.251975972178307</v>
      </c>
      <c r="E7" s="81">
        <v>10.685111656255533</v>
      </c>
      <c r="F7" s="7">
        <v>79082</v>
      </c>
      <c r="G7" s="81">
        <v>8.8515717862471862E-3</v>
      </c>
      <c r="K7" s="282"/>
      <c r="L7" s="282"/>
      <c r="M7" s="282"/>
      <c r="N7" s="282"/>
      <c r="O7" s="282"/>
      <c r="P7" s="282"/>
    </row>
    <row r="8" spans="1:16" ht="15.75" thickBot="1">
      <c r="A8" s="47" t="s">
        <v>53</v>
      </c>
      <c r="B8" s="81">
        <v>0.8220679576178298</v>
      </c>
      <c r="C8" s="81">
        <v>31.914504932407745</v>
      </c>
      <c r="D8" s="81">
        <v>59.499451954694926</v>
      </c>
      <c r="E8" s="81">
        <v>7.7639751552795024</v>
      </c>
      <c r="F8" s="7">
        <v>5474</v>
      </c>
      <c r="G8" s="81">
        <v>0</v>
      </c>
      <c r="K8" s="282"/>
      <c r="L8" s="282"/>
      <c r="M8" s="282"/>
      <c r="N8" s="282"/>
      <c r="O8" s="282"/>
      <c r="P8" s="282"/>
    </row>
    <row r="9" spans="1:16" ht="15.75" thickBot="1">
      <c r="A9" s="47" t="s">
        <v>54</v>
      </c>
      <c r="B9" s="81">
        <v>0.46183762761302866</v>
      </c>
      <c r="C9" s="81">
        <v>30.092367525522608</v>
      </c>
      <c r="D9" s="81">
        <v>59.844433641225081</v>
      </c>
      <c r="E9" s="81">
        <v>9.5943648287588044</v>
      </c>
      <c r="F9" s="7">
        <v>4117</v>
      </c>
      <c r="G9" s="81">
        <v>7.2868593636142828E-2</v>
      </c>
      <c r="K9" s="282"/>
      <c r="L9" s="282"/>
      <c r="M9" s="282"/>
      <c r="N9" s="282"/>
      <c r="O9" s="282"/>
      <c r="P9" s="282"/>
    </row>
    <row r="10" spans="1:16" ht="15.75" thickBot="1">
      <c r="A10" s="47" t="s">
        <v>12</v>
      </c>
      <c r="B10" s="81">
        <v>0.79223883916161675</v>
      </c>
      <c r="C10" s="81">
        <v>27.717240229054319</v>
      </c>
      <c r="D10" s="81">
        <v>60.916217268026905</v>
      </c>
      <c r="E10" s="81">
        <v>10.574009728978458</v>
      </c>
      <c r="F10" s="7">
        <v>35975</v>
      </c>
      <c r="G10" s="81">
        <v>2.7797081306462821E-3</v>
      </c>
      <c r="K10" s="282"/>
      <c r="L10" s="282"/>
      <c r="M10" s="282"/>
      <c r="N10" s="282"/>
      <c r="O10" s="282"/>
      <c r="P10" s="282"/>
    </row>
    <row r="11" spans="1:16" ht="15.75" thickBot="1">
      <c r="A11" s="47" t="s">
        <v>13</v>
      </c>
      <c r="B11" s="81">
        <v>0.5666747046057391</v>
      </c>
      <c r="C11" s="81">
        <v>28.623101036894138</v>
      </c>
      <c r="D11" s="81">
        <v>59.741982155775261</v>
      </c>
      <c r="E11" s="81">
        <v>11.065573770491802</v>
      </c>
      <c r="F11" s="7">
        <v>8296</v>
      </c>
      <c r="G11" s="81">
        <v>2.4108003857280617E-2</v>
      </c>
      <c r="K11" s="282"/>
      <c r="L11" s="282"/>
      <c r="M11" s="282"/>
      <c r="N11" s="282"/>
      <c r="O11" s="282"/>
      <c r="P11" s="282"/>
    </row>
    <row r="12" spans="1:16" ht="15.75" thickBot="1">
      <c r="A12" s="47" t="s">
        <v>14</v>
      </c>
      <c r="B12" s="81">
        <v>1.1570789215151185</v>
      </c>
      <c r="C12" s="81">
        <v>28.806898810173564</v>
      </c>
      <c r="D12" s="81">
        <v>58.268747953280212</v>
      </c>
      <c r="E12" s="81">
        <v>11.758289703315882</v>
      </c>
      <c r="F12" s="7">
        <v>9168</v>
      </c>
      <c r="G12" s="81">
        <v>7.6352530541012209E-2</v>
      </c>
      <c r="K12" s="282"/>
      <c r="L12" s="282"/>
      <c r="M12" s="282"/>
      <c r="N12" s="282"/>
      <c r="O12" s="282"/>
      <c r="P12" s="282"/>
    </row>
    <row r="13" spans="1:16" ht="15.75" thickBot="1">
      <c r="A13" s="47" t="s">
        <v>15</v>
      </c>
      <c r="B13" s="81">
        <v>0.80596107055961075</v>
      </c>
      <c r="C13" s="81">
        <v>28.549270072992698</v>
      </c>
      <c r="D13" s="81">
        <v>59.771897810218974</v>
      </c>
      <c r="E13" s="81">
        <v>10.862299465240643</v>
      </c>
      <c r="F13" s="7">
        <v>32912</v>
      </c>
      <c r="G13" s="81">
        <v>9.7228974234321822E-2</v>
      </c>
      <c r="K13" s="282"/>
      <c r="L13" s="282"/>
      <c r="M13" s="282"/>
      <c r="N13" s="282"/>
      <c r="O13" s="282"/>
      <c r="P13" s="282"/>
    </row>
    <row r="14" spans="1:16" ht="15.75" thickBot="1">
      <c r="A14" s="47" t="s">
        <v>16</v>
      </c>
      <c r="B14" s="81">
        <v>0.71062131863955913</v>
      </c>
      <c r="C14" s="81">
        <v>26.66920007600228</v>
      </c>
      <c r="D14" s="81">
        <v>60.820824624738748</v>
      </c>
      <c r="E14" s="81">
        <v>11.798905608755129</v>
      </c>
      <c r="F14" s="7">
        <v>26316</v>
      </c>
      <c r="G14" s="81">
        <v>3.7999696002431979E-3</v>
      </c>
      <c r="K14" s="282"/>
      <c r="L14" s="282"/>
      <c r="M14" s="282"/>
      <c r="N14" s="282"/>
      <c r="O14" s="282"/>
      <c r="P14" s="282"/>
    </row>
    <row r="15" spans="1:16" ht="15.75" thickBot="1">
      <c r="A15" s="47" t="s">
        <v>17</v>
      </c>
      <c r="B15" s="81">
        <v>0.66006600660066006</v>
      </c>
      <c r="C15" s="81">
        <v>27.94279427942794</v>
      </c>
      <c r="D15" s="81">
        <v>60.710356749960717</v>
      </c>
      <c r="E15" s="81">
        <v>10.671688637790332</v>
      </c>
      <c r="F15" s="7">
        <v>6372</v>
      </c>
      <c r="G15" s="81">
        <v>0.14124293785310735</v>
      </c>
      <c r="K15" s="282"/>
      <c r="L15" s="282"/>
      <c r="M15" s="282"/>
      <c r="N15" s="282"/>
      <c r="O15" s="282"/>
      <c r="P15" s="282"/>
    </row>
    <row r="16" spans="1:16" ht="15.75" thickBot="1">
      <c r="A16" s="47" t="s">
        <v>18</v>
      </c>
      <c r="B16" s="81">
        <v>0.83517327445521738</v>
      </c>
      <c r="C16" s="81">
        <v>26.466353076701544</v>
      </c>
      <c r="D16" s="81">
        <v>62.062014015551505</v>
      </c>
      <c r="E16" s="81">
        <v>10.602870813397129</v>
      </c>
      <c r="F16" s="7">
        <v>10450</v>
      </c>
      <c r="G16" s="81">
        <v>0.31578947368421051</v>
      </c>
      <c r="K16" s="282"/>
      <c r="L16" s="282"/>
      <c r="M16" s="282"/>
      <c r="N16" s="282"/>
      <c r="O16" s="282"/>
      <c r="P16" s="282"/>
    </row>
    <row r="17" spans="1:16" ht="15.75" thickBot="1">
      <c r="A17" s="47" t="s">
        <v>19</v>
      </c>
      <c r="B17" s="81">
        <v>0.9045340624287993</v>
      </c>
      <c r="C17" s="81">
        <v>25.438596491228072</v>
      </c>
      <c r="D17" s="81">
        <v>60.660742766005924</v>
      </c>
      <c r="E17" s="81">
        <v>12.991094814038764</v>
      </c>
      <c r="F17" s="7">
        <v>43907</v>
      </c>
      <c r="G17" s="81">
        <v>3.8718199831461957E-2</v>
      </c>
      <c r="K17" s="282"/>
      <c r="L17" s="282"/>
      <c r="M17" s="282"/>
      <c r="N17" s="282"/>
      <c r="O17" s="282"/>
      <c r="P17" s="282"/>
    </row>
    <row r="18" spans="1:16" ht="15.75" thickBot="1">
      <c r="A18" s="47" t="s">
        <v>20</v>
      </c>
      <c r="B18" s="81">
        <v>0.79948141745894552</v>
      </c>
      <c r="C18" s="81">
        <v>26.825842696629216</v>
      </c>
      <c r="D18" s="81">
        <v>61.668107173725147</v>
      </c>
      <c r="E18" s="81">
        <v>10.706568712186689</v>
      </c>
      <c r="F18" s="7">
        <v>9256</v>
      </c>
      <c r="G18" s="81">
        <v>0</v>
      </c>
      <c r="K18" s="282"/>
      <c r="L18" s="282"/>
      <c r="M18" s="282"/>
      <c r="N18" s="282"/>
      <c r="O18" s="282"/>
      <c r="P18" s="282"/>
    </row>
    <row r="19" spans="1:16" ht="15.75" thickBot="1">
      <c r="A19" s="47" t="s">
        <v>21</v>
      </c>
      <c r="B19" s="81">
        <v>1.1647254575707155</v>
      </c>
      <c r="C19" s="81">
        <v>27.787021630615637</v>
      </c>
      <c r="D19" s="81">
        <v>60.621186910704381</v>
      </c>
      <c r="E19" s="81">
        <v>10.427066001109262</v>
      </c>
      <c r="F19" s="7">
        <v>1803</v>
      </c>
      <c r="G19" s="81">
        <v>0</v>
      </c>
      <c r="K19" s="282"/>
      <c r="L19" s="282"/>
      <c r="M19" s="282"/>
      <c r="N19" s="282"/>
      <c r="O19" s="282"/>
      <c r="P19" s="282"/>
    </row>
    <row r="20" spans="1:16" ht="15.75" thickBot="1">
      <c r="A20" s="47" t="s">
        <v>22</v>
      </c>
      <c r="B20" s="81">
        <v>1.9399124552327895</v>
      </c>
      <c r="C20" s="81">
        <v>33.352566653402313</v>
      </c>
      <c r="D20" s="81">
        <v>57.134898527656183</v>
      </c>
      <c r="E20" s="81">
        <v>7.571869093802845</v>
      </c>
      <c r="F20" s="7">
        <v>50265</v>
      </c>
      <c r="G20" s="81">
        <v>9.9472794190788808E-3</v>
      </c>
      <c r="K20" s="282"/>
      <c r="L20" s="282"/>
      <c r="M20" s="282"/>
      <c r="N20" s="282"/>
      <c r="O20" s="282"/>
      <c r="P20" s="282"/>
    </row>
    <row r="21" spans="1:16" ht="15.75" thickBot="1">
      <c r="A21" s="47" t="s">
        <v>23</v>
      </c>
      <c r="B21" s="81">
        <v>1.6028082259827134</v>
      </c>
      <c r="C21" s="81">
        <v>29.605589959267476</v>
      </c>
      <c r="D21" s="81">
        <v>59.592012451568031</v>
      </c>
      <c r="E21" s="81">
        <v>9.1992847208424404</v>
      </c>
      <c r="F21" s="7">
        <v>30198</v>
      </c>
      <c r="G21" s="81">
        <v>3.3114775812967743E-3</v>
      </c>
      <c r="K21" s="282"/>
      <c r="L21" s="282"/>
      <c r="M21" s="282"/>
      <c r="N21" s="282"/>
      <c r="O21" s="282"/>
      <c r="P21" s="282"/>
    </row>
    <row r="22" spans="1:16" ht="15.75" thickBot="1">
      <c r="A22" s="47" t="s">
        <v>24</v>
      </c>
      <c r="B22" s="81">
        <v>0.84158415841584167</v>
      </c>
      <c r="C22" s="81">
        <v>26.509900990099013</v>
      </c>
      <c r="D22" s="81">
        <v>62.25247524752475</v>
      </c>
      <c r="E22" s="81">
        <v>10.390895596239485</v>
      </c>
      <c r="F22" s="7">
        <v>4042</v>
      </c>
      <c r="G22" s="81">
        <v>4.9480455220188027E-2</v>
      </c>
      <c r="K22" s="282"/>
      <c r="L22" s="282"/>
      <c r="M22" s="282"/>
      <c r="N22" s="282"/>
      <c r="O22" s="282"/>
      <c r="P22" s="282"/>
    </row>
    <row r="23" spans="1:16" ht="15.75" thickBot="1">
      <c r="A23" s="47" t="s">
        <v>25</v>
      </c>
      <c r="B23" s="81">
        <v>1.4905245226772659</v>
      </c>
      <c r="C23" s="81">
        <v>33.338065157214849</v>
      </c>
      <c r="D23" s="81">
        <v>56.959329973738384</v>
      </c>
      <c r="E23" s="81">
        <v>8.2103321033210328</v>
      </c>
      <c r="F23" s="7">
        <v>14092</v>
      </c>
      <c r="G23" s="81">
        <v>2.1288674425205791E-2</v>
      </c>
      <c r="K23" s="282"/>
      <c r="L23" s="282"/>
      <c r="M23" s="282"/>
      <c r="N23" s="282"/>
      <c r="O23" s="282"/>
      <c r="P23" s="282"/>
    </row>
    <row r="24" spans="1:16" ht="15.75" thickBot="1">
      <c r="A24" s="47" t="s">
        <v>26</v>
      </c>
      <c r="B24" s="81">
        <v>2.59219668626403</v>
      </c>
      <c r="C24" s="81">
        <v>35.331130654487147</v>
      </c>
      <c r="D24" s="81">
        <v>54.380253631990669</v>
      </c>
      <c r="E24" s="81">
        <v>7.6883873316345106</v>
      </c>
      <c r="F24" s="7">
        <v>41205</v>
      </c>
      <c r="G24" s="81">
        <v>0.10435626744327144</v>
      </c>
      <c r="K24" s="282"/>
      <c r="L24" s="282"/>
      <c r="M24" s="282"/>
      <c r="N24" s="282"/>
      <c r="O24" s="282"/>
      <c r="P24" s="282"/>
    </row>
    <row r="25" spans="1:16" ht="15.75" thickBot="1">
      <c r="A25" s="47" t="s">
        <v>27</v>
      </c>
      <c r="B25" s="81">
        <v>0.88150881508815093</v>
      </c>
      <c r="C25" s="81">
        <v>24.292742927429277</v>
      </c>
      <c r="D25" s="81">
        <v>61.326363263632629</v>
      </c>
      <c r="E25" s="81">
        <v>13.493852459016392</v>
      </c>
      <c r="F25" s="7">
        <v>9760</v>
      </c>
      <c r="G25" s="81">
        <v>4.0983606557377046E-2</v>
      </c>
      <c r="K25" s="282"/>
      <c r="L25" s="282"/>
      <c r="M25" s="282"/>
      <c r="N25" s="282"/>
      <c r="O25" s="282"/>
      <c r="P25" s="282"/>
    </row>
    <row r="26" spans="1:16" ht="15.75" thickBot="1">
      <c r="A26" s="48" t="s">
        <v>28</v>
      </c>
      <c r="B26" s="82">
        <v>1.1816428234068568</v>
      </c>
      <c r="C26" s="82">
        <v>29.084877885137434</v>
      </c>
      <c r="D26" s="82">
        <v>59.542968629303147</v>
      </c>
      <c r="E26" s="82">
        <v>10.186643722284732</v>
      </c>
      <c r="F26" s="10">
        <v>453270</v>
      </c>
      <c r="G26" s="82">
        <v>3.794647781675381E-2</v>
      </c>
      <c r="K26" s="282"/>
      <c r="L26" s="282"/>
      <c r="M26" s="282"/>
      <c r="N26" s="282"/>
      <c r="O26" s="282"/>
      <c r="P26" s="282"/>
    </row>
    <row r="27" spans="1:16" ht="15.75" thickTop="1"/>
    <row r="29" spans="1:16">
      <c r="D29" s="86"/>
    </row>
    <row r="30" spans="1:16">
      <c r="D30" s="86"/>
    </row>
    <row r="31" spans="1:16">
      <c r="D31" s="86"/>
    </row>
    <row r="32" spans="1:16">
      <c r="D32" s="86"/>
    </row>
    <row r="33" spans="4:4">
      <c r="D33" s="86"/>
    </row>
    <row r="34" spans="4:4">
      <c r="D34" s="86"/>
    </row>
    <row r="35" spans="4:4">
      <c r="D35" s="86"/>
    </row>
    <row r="36" spans="4:4">
      <c r="D36" s="86"/>
    </row>
    <row r="37" spans="4:4">
      <c r="D37" s="86"/>
    </row>
    <row r="38" spans="4:4">
      <c r="D38" s="86"/>
    </row>
    <row r="39" spans="4:4">
      <c r="D39" s="86"/>
    </row>
    <row r="40" spans="4:4">
      <c r="D40" s="86"/>
    </row>
    <row r="41" spans="4:4">
      <c r="D41" s="86"/>
    </row>
    <row r="42" spans="4:4">
      <c r="D42" s="86"/>
    </row>
    <row r="43" spans="4:4">
      <c r="D43" s="86"/>
    </row>
    <row r="44" spans="4:4">
      <c r="D44" s="86"/>
    </row>
    <row r="45" spans="4:4">
      <c r="D45" s="86"/>
    </row>
    <row r="46" spans="4:4">
      <c r="D46" s="86"/>
    </row>
    <row r="47" spans="4:4">
      <c r="D47" s="86"/>
    </row>
    <row r="48" spans="4:4">
      <c r="D48" s="86"/>
    </row>
    <row r="49" spans="4:4">
      <c r="D49" s="86"/>
    </row>
    <row r="50" spans="4:4">
      <c r="D50" s="86"/>
    </row>
  </sheetData>
  <mergeCells count="5">
    <mergeCell ref="A3:A4"/>
    <mergeCell ref="B3:E3"/>
    <mergeCell ref="F3:F4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>
    <tabColor rgb="FF92D050"/>
  </sheetPr>
  <dimension ref="A1:Q12"/>
  <sheetViews>
    <sheetView workbookViewId="0">
      <selection activeCell="D7" sqref="D7"/>
    </sheetView>
  </sheetViews>
  <sheetFormatPr defaultRowHeight="15"/>
  <cols>
    <col min="2" max="10" width="9.5703125" bestFit="1" customWidth="1"/>
  </cols>
  <sheetData>
    <row r="1" spans="1:17" ht="21.75" customHeight="1">
      <c r="A1" s="321" t="s">
        <v>114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7" ht="15.75" thickBot="1"/>
    <row r="3" spans="1:17" ht="16.5" thickTop="1" thickBot="1">
      <c r="A3" s="353" t="s">
        <v>115</v>
      </c>
      <c r="B3" s="359" t="s">
        <v>116</v>
      </c>
      <c r="C3" s="359"/>
      <c r="D3" s="359"/>
      <c r="E3" s="359"/>
      <c r="F3" s="359"/>
      <c r="G3" s="359"/>
      <c r="H3" s="359"/>
      <c r="I3" s="359"/>
      <c r="J3" s="360" t="s">
        <v>28</v>
      </c>
    </row>
    <row r="4" spans="1:17" ht="39" thickBot="1">
      <c r="A4" s="354"/>
      <c r="B4" s="53" t="s">
        <v>93</v>
      </c>
      <c r="C4" s="53" t="s">
        <v>117</v>
      </c>
      <c r="D4" s="53" t="s">
        <v>95</v>
      </c>
      <c r="E4" s="53" t="s">
        <v>96</v>
      </c>
      <c r="F4" s="53" t="s">
        <v>97</v>
      </c>
      <c r="G4" s="53" t="s">
        <v>98</v>
      </c>
      <c r="H4" s="53" t="s">
        <v>99</v>
      </c>
      <c r="I4" s="53" t="s">
        <v>100</v>
      </c>
      <c r="J4" s="361"/>
    </row>
    <row r="5" spans="1:17" ht="15.75" thickBot="1">
      <c r="A5" s="87" t="s">
        <v>405</v>
      </c>
      <c r="B5" s="81">
        <v>7.0677771558133881E-3</v>
      </c>
      <c r="C5" s="81">
        <v>2.132650885050117E-2</v>
      </c>
      <c r="D5" s="81" t="s">
        <v>52</v>
      </c>
      <c r="E5" s="81" t="s">
        <v>52</v>
      </c>
      <c r="F5" s="81" t="s">
        <v>52</v>
      </c>
      <c r="G5" s="81" t="s">
        <v>52</v>
      </c>
      <c r="H5" s="81">
        <v>5.7540710052362051E-3</v>
      </c>
      <c r="I5" s="81" t="s">
        <v>52</v>
      </c>
      <c r="J5" s="81">
        <v>7.1149690054162704E-3</v>
      </c>
    </row>
    <row r="6" spans="1:17" ht="15.75" thickBot="1">
      <c r="A6" s="47" t="s">
        <v>118</v>
      </c>
      <c r="B6" s="246">
        <v>1.0140846663161049</v>
      </c>
      <c r="C6" s="246">
        <v>2.3970995947963316</v>
      </c>
      <c r="D6" s="246">
        <v>1.7305018934854512</v>
      </c>
      <c r="E6" s="246">
        <v>1.9183121855995195</v>
      </c>
      <c r="F6" s="246">
        <v>2.161483754009204</v>
      </c>
      <c r="G6" s="246">
        <v>0.40899795501022501</v>
      </c>
      <c r="H6" s="246">
        <v>0.62719373957074631</v>
      </c>
      <c r="I6" s="81">
        <v>1.8181818181818181</v>
      </c>
      <c r="J6" s="246">
        <v>1.1757486281450387</v>
      </c>
    </row>
    <row r="7" spans="1:17" ht="15.75" thickBot="1">
      <c r="A7" s="47" t="s">
        <v>111</v>
      </c>
      <c r="B7" s="246">
        <v>25.048202240202649</v>
      </c>
      <c r="C7" s="246">
        <v>38.430368948603117</v>
      </c>
      <c r="D7" s="246">
        <v>52.212262115910072</v>
      </c>
      <c r="E7" s="246">
        <v>44.158720624671524</v>
      </c>
      <c r="F7" s="246">
        <v>32.603542044345282</v>
      </c>
      <c r="G7" s="246">
        <v>31.901840490797547</v>
      </c>
      <c r="H7" s="246">
        <v>46.233960527072902</v>
      </c>
      <c r="I7" s="246">
        <v>20</v>
      </c>
      <c r="J7" s="246">
        <v>29.083547523546098</v>
      </c>
    </row>
    <row r="8" spans="1:17" ht="15.75" thickBot="1">
      <c r="A8" s="47" t="s">
        <v>112</v>
      </c>
      <c r="B8" s="246">
        <v>62.636054710249411</v>
      </c>
      <c r="C8" s="246">
        <v>52.864150138622314</v>
      </c>
      <c r="D8" s="246">
        <v>41.862806193375199</v>
      </c>
      <c r="E8" s="246">
        <v>46.985509422629328</v>
      </c>
      <c r="F8" s="246">
        <v>54.971412634221174</v>
      </c>
      <c r="G8" s="246">
        <v>55.828220858895705</v>
      </c>
      <c r="H8" s="246">
        <v>48.276655733931754</v>
      </c>
      <c r="I8" s="246">
        <v>67.272727272727266</v>
      </c>
      <c r="J8" s="246">
        <v>59.552290575334176</v>
      </c>
      <c r="Q8" s="281"/>
    </row>
    <row r="9" spans="1:17" ht="15.75" thickBot="1">
      <c r="A9" s="47" t="s">
        <v>119</v>
      </c>
      <c r="B9" s="246">
        <v>11.20016510327436</v>
      </c>
      <c r="C9" s="246">
        <v>6.2358711878865432</v>
      </c>
      <c r="D9" s="246">
        <v>4.1656679929054219</v>
      </c>
      <c r="E9" s="246">
        <v>6.929949695923117</v>
      </c>
      <c r="F9" s="246">
        <v>10.179891228559477</v>
      </c>
      <c r="G9" s="246">
        <v>11.860940695296524</v>
      </c>
      <c r="H9" s="246">
        <v>4.8276655733931761</v>
      </c>
      <c r="I9" s="246">
        <v>10.909090909090908</v>
      </c>
      <c r="J9" s="246">
        <v>10.100365531532653</v>
      </c>
    </row>
    <row r="10" spans="1:17" ht="15.75" thickBot="1">
      <c r="A10" s="47" t="s">
        <v>120</v>
      </c>
      <c r="B10" s="81">
        <v>9.4425502801666866E-2</v>
      </c>
      <c r="C10" s="81">
        <v>5.118362124120282E-2</v>
      </c>
      <c r="D10" s="81">
        <v>2.3968170269881597E-2</v>
      </c>
      <c r="E10" s="81">
        <v>7.5080711765147532E-3</v>
      </c>
      <c r="F10" s="81">
        <v>8.3670338864872407E-2</v>
      </c>
      <c r="G10" s="81" t="s">
        <v>52</v>
      </c>
      <c r="H10" s="81">
        <v>2.8770355026181024E-2</v>
      </c>
      <c r="I10" s="81" t="s">
        <v>52</v>
      </c>
      <c r="J10" s="81">
        <v>8.0932772436610068E-2</v>
      </c>
    </row>
    <row r="11" spans="1:17" ht="15.75" thickBot="1">
      <c r="A11" s="48" t="s">
        <v>28</v>
      </c>
      <c r="B11" s="82">
        <v>100</v>
      </c>
      <c r="C11" s="82">
        <v>100</v>
      </c>
      <c r="D11" s="82">
        <v>100</v>
      </c>
      <c r="E11" s="82">
        <v>100</v>
      </c>
      <c r="F11" s="82">
        <v>100</v>
      </c>
      <c r="G11" s="82">
        <v>100</v>
      </c>
      <c r="H11" s="82">
        <v>100</v>
      </c>
      <c r="I11" s="82">
        <v>100</v>
      </c>
      <c r="J11" s="82">
        <v>100</v>
      </c>
    </row>
    <row r="12" spans="1:17" ht="15.75" thickTop="1"/>
  </sheetData>
  <mergeCells count="4">
    <mergeCell ref="A3:A4"/>
    <mergeCell ref="B3:I3"/>
    <mergeCell ref="J3:J4"/>
    <mergeCell ref="A1:J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>
    <tabColor rgb="FF92D050"/>
    <pageSetUpPr fitToPage="1"/>
  </sheetPr>
  <dimension ref="A1:AH31"/>
  <sheetViews>
    <sheetView workbookViewId="0">
      <selection activeCell="A35" sqref="A35:XFD45"/>
    </sheetView>
  </sheetViews>
  <sheetFormatPr defaultRowHeight="15"/>
  <cols>
    <col min="2" max="2" width="9.7109375" bestFit="1" customWidth="1"/>
    <col min="3" max="10" width="9.5703125" bestFit="1" customWidth="1"/>
    <col min="11" max="11" width="19.7109375" customWidth="1"/>
    <col min="20" max="20" width="6.42578125" customWidth="1"/>
  </cols>
  <sheetData>
    <row r="1" spans="1:23" ht="30" customHeight="1">
      <c r="A1" s="321" t="s">
        <v>121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23" ht="15.75" thickBot="1"/>
    <row r="3" spans="1:23" ht="16.5" thickTop="1" thickBot="1">
      <c r="A3" s="363" t="s">
        <v>115</v>
      </c>
      <c r="B3" s="359" t="s">
        <v>116</v>
      </c>
      <c r="C3" s="359"/>
      <c r="D3" s="359"/>
      <c r="E3" s="359"/>
      <c r="F3" s="359"/>
      <c r="G3" s="359"/>
      <c r="H3" s="359"/>
      <c r="I3" s="359"/>
      <c r="J3" s="360" t="s">
        <v>28</v>
      </c>
      <c r="K3" s="362" t="s">
        <v>116</v>
      </c>
      <c r="L3" s="362"/>
      <c r="M3" s="362"/>
      <c r="N3" s="362"/>
      <c r="O3" s="362"/>
      <c r="P3" s="362"/>
      <c r="Q3" s="362"/>
      <c r="R3" s="362"/>
      <c r="S3" s="362"/>
    </row>
    <row r="4" spans="1:23" ht="39" thickBot="1">
      <c r="A4" s="364"/>
      <c r="B4" s="53" t="s">
        <v>93</v>
      </c>
      <c r="C4" s="53" t="s">
        <v>117</v>
      </c>
      <c r="D4" s="53" t="s">
        <v>95</v>
      </c>
      <c r="E4" s="53" t="s">
        <v>96</v>
      </c>
      <c r="F4" s="53" t="s">
        <v>97</v>
      </c>
      <c r="G4" s="53" t="s">
        <v>98</v>
      </c>
      <c r="H4" s="53" t="s">
        <v>99</v>
      </c>
      <c r="I4" s="53" t="s">
        <v>100</v>
      </c>
      <c r="J4" s="361"/>
      <c r="K4" s="53" t="s">
        <v>93</v>
      </c>
      <c r="L4" s="53" t="s">
        <v>117</v>
      </c>
      <c r="M4" s="53" t="s">
        <v>95</v>
      </c>
      <c r="N4" s="53" t="s">
        <v>96</v>
      </c>
      <c r="O4" s="53" t="s">
        <v>97</v>
      </c>
      <c r="P4" s="53" t="s">
        <v>98</v>
      </c>
      <c r="Q4" s="53" t="s">
        <v>99</v>
      </c>
      <c r="R4" s="53" t="s">
        <v>100</v>
      </c>
      <c r="S4" s="53" t="s">
        <v>28</v>
      </c>
    </row>
    <row r="5" spans="1:23" ht="15.75" thickBot="1">
      <c r="A5" s="87" t="s">
        <v>440</v>
      </c>
      <c r="B5" s="7">
        <v>3612</v>
      </c>
      <c r="C5" s="7">
        <v>567</v>
      </c>
      <c r="D5" s="7">
        <v>362</v>
      </c>
      <c r="E5" s="7">
        <v>511</v>
      </c>
      <c r="F5" s="7">
        <v>155</v>
      </c>
      <c r="G5" s="7">
        <v>2</v>
      </c>
      <c r="H5" s="7">
        <v>110</v>
      </c>
      <c r="I5" s="7">
        <v>1</v>
      </c>
      <c r="J5" s="7">
        <v>5320</v>
      </c>
      <c r="K5" s="117">
        <v>1</v>
      </c>
      <c r="L5" s="117">
        <v>1.0211524434719184</v>
      </c>
      <c r="M5" s="117">
        <v>2.4184261036468331</v>
      </c>
      <c r="N5" s="117">
        <v>1.7352955275394277</v>
      </c>
      <c r="O5" s="117">
        <v>1.9183121855995195</v>
      </c>
      <c r="P5" s="117">
        <v>2.161483754009204</v>
      </c>
      <c r="Q5" s="117">
        <v>0.40899795501022501</v>
      </c>
      <c r="R5" s="117">
        <v>0.63294781057598248</v>
      </c>
      <c r="S5" s="117">
        <v>1.8181818181818181</v>
      </c>
    </row>
    <row r="6" spans="1:23" ht="15.75" thickBot="1">
      <c r="A6" s="47" t="s">
        <v>111</v>
      </c>
      <c r="B6" s="7">
        <v>88600</v>
      </c>
      <c r="C6" s="7">
        <v>9010</v>
      </c>
      <c r="D6" s="7">
        <v>10892</v>
      </c>
      <c r="E6" s="7">
        <v>11763</v>
      </c>
      <c r="F6" s="7">
        <v>2338</v>
      </c>
      <c r="G6" s="7">
        <v>156</v>
      </c>
      <c r="H6" s="7">
        <v>8035</v>
      </c>
      <c r="I6" s="7">
        <v>11</v>
      </c>
      <c r="J6" s="7">
        <v>130805</v>
      </c>
      <c r="K6" s="117">
        <v>25.048202240202649</v>
      </c>
      <c r="L6" s="117">
        <v>38.430368948603117</v>
      </c>
      <c r="M6" s="117">
        <v>52.212262115910072</v>
      </c>
      <c r="N6" s="117">
        <v>44.158720624671524</v>
      </c>
      <c r="O6" s="117">
        <v>32.603542044345282</v>
      </c>
      <c r="P6" s="117">
        <v>31.901840490797547</v>
      </c>
      <c r="Q6" s="117">
        <v>46.233960527072902</v>
      </c>
      <c r="R6" s="117">
        <v>20</v>
      </c>
      <c r="S6" s="117">
        <v>29.083547523546098</v>
      </c>
    </row>
    <row r="7" spans="1:23" ht="15.75" thickBot="1">
      <c r="A7" s="47" t="s">
        <v>112</v>
      </c>
      <c r="B7" s="7">
        <v>221555</v>
      </c>
      <c r="C7" s="7">
        <v>12394</v>
      </c>
      <c r="D7" s="7">
        <v>8733</v>
      </c>
      <c r="E7" s="7">
        <v>12516</v>
      </c>
      <c r="F7" s="7">
        <v>3942</v>
      </c>
      <c r="G7" s="7">
        <v>273</v>
      </c>
      <c r="H7" s="7">
        <v>8390</v>
      </c>
      <c r="I7" s="7">
        <v>37</v>
      </c>
      <c r="J7" s="7">
        <v>267840</v>
      </c>
      <c r="K7" s="117">
        <v>62.636054710249411</v>
      </c>
      <c r="L7" s="117">
        <v>52.864150138622314</v>
      </c>
      <c r="M7" s="117">
        <v>41.862806193375199</v>
      </c>
      <c r="N7" s="117">
        <v>46.985509422629328</v>
      </c>
      <c r="O7" s="117">
        <v>54.971412634221174</v>
      </c>
      <c r="P7" s="117">
        <v>55.828220858895705</v>
      </c>
      <c r="Q7" s="117">
        <v>48.276655733931754</v>
      </c>
      <c r="R7" s="117">
        <v>67.272727272727266</v>
      </c>
      <c r="S7" s="117">
        <v>59.552290575334176</v>
      </c>
    </row>
    <row r="8" spans="1:23" ht="15.75" thickBot="1">
      <c r="A8" s="47" t="s">
        <v>119</v>
      </c>
      <c r="B8" s="7">
        <v>39617</v>
      </c>
      <c r="C8" s="7">
        <v>1462</v>
      </c>
      <c r="D8" s="7">
        <v>869</v>
      </c>
      <c r="E8" s="7">
        <v>1846</v>
      </c>
      <c r="F8" s="7">
        <v>730</v>
      </c>
      <c r="G8" s="7">
        <v>58</v>
      </c>
      <c r="H8" s="7">
        <v>839</v>
      </c>
      <c r="I8" s="7">
        <v>6</v>
      </c>
      <c r="J8" s="7">
        <v>45427</v>
      </c>
      <c r="K8" s="117">
        <v>11.20016510327436</v>
      </c>
      <c r="L8" s="117">
        <v>6.2358711878865432</v>
      </c>
      <c r="M8" s="117">
        <v>4.1656679929054219</v>
      </c>
      <c r="N8" s="117">
        <v>6.929949695923117</v>
      </c>
      <c r="O8" s="117">
        <v>10.179891228559477</v>
      </c>
      <c r="P8" s="117">
        <v>11.860940695296524</v>
      </c>
      <c r="Q8" s="117">
        <v>4.8276655733931761</v>
      </c>
      <c r="R8" s="117">
        <v>10.909090909090908</v>
      </c>
      <c r="S8" s="117">
        <v>10.100365531532653</v>
      </c>
    </row>
    <row r="9" spans="1:23" ht="15.75" thickBot="1">
      <c r="A9" s="47" t="s">
        <v>120</v>
      </c>
      <c r="B9" s="7">
        <v>334</v>
      </c>
      <c r="C9" s="7">
        <v>12</v>
      </c>
      <c r="D9" s="7">
        <v>5</v>
      </c>
      <c r="E9" s="7">
        <v>2</v>
      </c>
      <c r="F9" s="7">
        <v>6</v>
      </c>
      <c r="G9" s="7">
        <v>0</v>
      </c>
      <c r="H9" s="7">
        <v>5</v>
      </c>
      <c r="I9" s="7">
        <v>0</v>
      </c>
      <c r="J9" s="7">
        <v>364</v>
      </c>
      <c r="K9" s="117">
        <v>9.4425502801666866E-2</v>
      </c>
      <c r="L9" s="117">
        <v>5.118362124120282E-2</v>
      </c>
      <c r="M9" s="117">
        <v>2.3968170269881597E-2</v>
      </c>
      <c r="N9" s="117">
        <v>7.5080711765147532E-3</v>
      </c>
      <c r="O9" s="117">
        <v>8.3670338864872407E-2</v>
      </c>
      <c r="P9" s="117">
        <v>0</v>
      </c>
      <c r="Q9" s="117">
        <v>2.8770355026181024E-2</v>
      </c>
      <c r="R9" s="117">
        <v>0</v>
      </c>
      <c r="S9" s="117">
        <v>8.0932772436610068E-2</v>
      </c>
    </row>
    <row r="10" spans="1:23" ht="15.75" thickBot="1">
      <c r="A10" s="48" t="s">
        <v>28</v>
      </c>
      <c r="B10" s="107">
        <v>353718</v>
      </c>
      <c r="C10" s="107">
        <v>23445</v>
      </c>
      <c r="D10" s="107">
        <v>20861</v>
      </c>
      <c r="E10" s="107">
        <v>26638</v>
      </c>
      <c r="F10" s="107">
        <v>7171</v>
      </c>
      <c r="G10" s="107">
        <v>489</v>
      </c>
      <c r="H10" s="107">
        <v>17379</v>
      </c>
      <c r="I10" s="107">
        <v>55</v>
      </c>
      <c r="J10" s="107">
        <v>449756</v>
      </c>
      <c r="K10" s="121">
        <v>100</v>
      </c>
      <c r="L10" s="121">
        <v>100</v>
      </c>
      <c r="M10" s="121">
        <v>100</v>
      </c>
      <c r="N10" s="121">
        <v>100</v>
      </c>
      <c r="O10" s="121">
        <v>100</v>
      </c>
      <c r="P10" s="121">
        <v>100</v>
      </c>
      <c r="Q10" s="121">
        <v>100</v>
      </c>
      <c r="R10" s="121">
        <v>100</v>
      </c>
      <c r="S10" s="121">
        <v>100</v>
      </c>
    </row>
    <row r="11" spans="1:23" ht="15.75" thickTop="1"/>
    <row r="15" spans="1:23">
      <c r="O15" s="238"/>
      <c r="P15" s="238"/>
      <c r="Q15" s="238"/>
      <c r="R15" s="238"/>
      <c r="S15" s="238"/>
      <c r="T15" s="238"/>
      <c r="U15" s="238"/>
      <c r="V15" s="238"/>
      <c r="W15" s="238"/>
    </row>
    <row r="16" spans="1:23">
      <c r="O16" s="238"/>
      <c r="P16" s="249"/>
      <c r="Q16" s="249"/>
      <c r="R16" s="249"/>
      <c r="S16" s="249"/>
      <c r="T16" s="249"/>
      <c r="U16" s="249"/>
      <c r="V16" s="249"/>
      <c r="W16" s="249"/>
    </row>
    <row r="17" spans="15:34">
      <c r="O17" s="238"/>
      <c r="P17" s="249"/>
      <c r="Q17" s="249"/>
      <c r="R17" s="281"/>
      <c r="S17" s="281"/>
      <c r="T17" s="281"/>
      <c r="U17" s="281"/>
      <c r="V17" s="281"/>
      <c r="W17" s="281"/>
      <c r="X17" s="281"/>
      <c r="Y17" s="281"/>
      <c r="Z17" s="281"/>
    </row>
    <row r="18" spans="15:34" s="238" customFormat="1">
      <c r="O18" s="253"/>
      <c r="P18" s="249"/>
      <c r="Q18" s="249"/>
      <c r="R18" s="281"/>
      <c r="S18" s="282"/>
      <c r="T18" s="282"/>
      <c r="U18" s="282"/>
      <c r="V18" s="282"/>
      <c r="W18" s="282"/>
      <c r="X18" s="282"/>
      <c r="Y18" s="282"/>
      <c r="Z18" s="282"/>
    </row>
    <row r="19" spans="15:34">
      <c r="O19" s="238"/>
      <c r="P19" s="249"/>
      <c r="Q19" s="249"/>
      <c r="R19" s="281"/>
      <c r="S19" s="282"/>
      <c r="T19" s="282"/>
      <c r="U19" s="282"/>
      <c r="V19" s="282"/>
      <c r="W19" s="282"/>
      <c r="X19" s="282"/>
      <c r="Y19" s="282"/>
      <c r="Z19" s="282"/>
    </row>
    <row r="20" spans="15:34">
      <c r="O20" s="238"/>
      <c r="P20" s="249"/>
      <c r="Q20" s="249"/>
      <c r="R20" s="281"/>
      <c r="S20" s="282"/>
      <c r="T20" s="282"/>
      <c r="U20" s="282"/>
      <c r="V20" s="282"/>
      <c r="W20" s="282"/>
      <c r="X20" s="282"/>
      <c r="Y20" s="282"/>
      <c r="Z20" s="282"/>
    </row>
    <row r="21" spans="15:34">
      <c r="O21" s="238"/>
      <c r="P21" s="249"/>
      <c r="Q21" s="249"/>
      <c r="R21" s="281"/>
      <c r="S21" s="282"/>
      <c r="T21" s="282"/>
      <c r="U21" s="282"/>
      <c r="V21" s="282"/>
      <c r="W21" s="282"/>
      <c r="X21" s="282"/>
      <c r="Y21" s="282"/>
      <c r="Z21" s="282"/>
    </row>
    <row r="22" spans="15:34">
      <c r="O22" s="238"/>
      <c r="P22" s="249"/>
      <c r="Q22" s="249"/>
      <c r="R22" s="281"/>
      <c r="S22" s="282"/>
      <c r="T22" s="282"/>
      <c r="U22" s="282"/>
      <c r="V22" s="282"/>
      <c r="W22" s="282"/>
      <c r="X22" s="282"/>
      <c r="Y22" s="282"/>
      <c r="Z22" s="282"/>
    </row>
    <row r="23" spans="15:34">
      <c r="O23" s="238"/>
      <c r="P23" s="249"/>
      <c r="Q23" s="249"/>
      <c r="R23" s="281"/>
      <c r="S23" s="282"/>
      <c r="T23" s="282"/>
      <c r="U23" s="282"/>
      <c r="V23" s="282"/>
      <c r="W23" s="282"/>
      <c r="X23" s="282"/>
      <c r="Y23" s="282"/>
      <c r="Z23" s="282"/>
    </row>
    <row r="24" spans="15:34">
      <c r="R24" s="281"/>
      <c r="S24" s="282"/>
      <c r="T24" s="282"/>
      <c r="U24" s="282"/>
      <c r="V24" s="282"/>
      <c r="W24" s="282"/>
      <c r="X24" s="282"/>
      <c r="Y24" s="282"/>
      <c r="Z24" s="282"/>
    </row>
    <row r="26" spans="15:34"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</row>
    <row r="27" spans="15:34">
      <c r="R27" s="281"/>
      <c r="S27" s="282"/>
      <c r="T27" s="282"/>
      <c r="U27" s="282"/>
      <c r="V27" s="282"/>
      <c r="W27" s="282"/>
      <c r="X27" s="282"/>
      <c r="Y27" s="282"/>
      <c r="Z27" s="282"/>
      <c r="AA27" s="282"/>
    </row>
    <row r="28" spans="15:34">
      <c r="R28" s="281"/>
      <c r="S28" s="282"/>
      <c r="T28" s="282"/>
      <c r="U28" s="282"/>
      <c r="V28" s="282"/>
      <c r="W28" s="282"/>
      <c r="X28" s="282"/>
      <c r="Y28" s="282"/>
      <c r="Z28" s="282"/>
      <c r="AA28" s="282"/>
    </row>
    <row r="29" spans="15:34">
      <c r="R29" s="281"/>
      <c r="S29" s="282"/>
      <c r="T29" s="282"/>
      <c r="U29" s="282"/>
      <c r="V29" s="282"/>
      <c r="W29" s="282"/>
      <c r="X29" s="282"/>
      <c r="Y29" s="282"/>
      <c r="Z29" s="282"/>
      <c r="AA29" s="282"/>
    </row>
    <row r="30" spans="15:34">
      <c r="R30" s="281"/>
      <c r="S30" s="282"/>
      <c r="T30" s="282"/>
      <c r="U30" s="282"/>
      <c r="V30" s="282"/>
      <c r="W30" s="282"/>
      <c r="X30" s="282"/>
      <c r="Y30" s="282"/>
      <c r="Z30" s="282"/>
      <c r="AA30" s="282"/>
    </row>
    <row r="31" spans="15:34">
      <c r="R31" s="281"/>
      <c r="S31" s="282"/>
      <c r="T31" s="282"/>
      <c r="U31" s="282"/>
      <c r="V31" s="282"/>
      <c r="W31" s="282"/>
      <c r="X31" s="282"/>
      <c r="Y31" s="282"/>
      <c r="Z31" s="282"/>
      <c r="AA31" s="282"/>
    </row>
  </sheetData>
  <mergeCells count="5">
    <mergeCell ref="K3:S3"/>
    <mergeCell ref="A1:J1"/>
    <mergeCell ref="A3:A4"/>
    <mergeCell ref="B3:I3"/>
    <mergeCell ref="J3:J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>
    <tabColor rgb="FF92D050"/>
  </sheetPr>
  <dimension ref="A1:E27"/>
  <sheetViews>
    <sheetView topLeftCell="A13" workbookViewId="0">
      <selection activeCell="Q21" sqref="Q21"/>
    </sheetView>
  </sheetViews>
  <sheetFormatPr defaultRowHeight="15"/>
  <cols>
    <col min="1" max="1" width="19.28515625" customWidth="1"/>
  </cols>
  <sheetData>
    <row r="1" spans="1:3" ht="55.5" customHeight="1">
      <c r="A1" s="321" t="s">
        <v>122</v>
      </c>
      <c r="B1" s="321"/>
      <c r="C1" s="321"/>
    </row>
    <row r="2" spans="1:3" ht="15.75" thickBot="1"/>
    <row r="3" spans="1:3" ht="15.75" thickTop="1">
      <c r="A3" s="365" t="s">
        <v>4</v>
      </c>
      <c r="B3" s="365" t="s">
        <v>441</v>
      </c>
      <c r="C3" s="365" t="s">
        <v>442</v>
      </c>
    </row>
    <row r="4" spans="1:3" ht="15.75" thickBot="1">
      <c r="A4" s="366"/>
      <c r="B4" s="366"/>
      <c r="C4" s="366"/>
    </row>
    <row r="5" spans="1:3" ht="15.75" thickBot="1">
      <c r="A5" s="51" t="s">
        <v>7</v>
      </c>
      <c r="B5" s="81">
        <v>32.131743821789073</v>
      </c>
      <c r="C5" s="81">
        <v>28.313410645257211</v>
      </c>
    </row>
    <row r="6" spans="1:3" ht="15.75" thickBot="1">
      <c r="A6" s="51" t="s">
        <v>8</v>
      </c>
      <c r="B6" s="81">
        <v>32.146408839779006</v>
      </c>
      <c r="C6" s="81">
        <v>29.027777777777779</v>
      </c>
    </row>
    <row r="7" spans="1:3" ht="15.75" thickBot="1">
      <c r="A7" s="51" t="s">
        <v>9</v>
      </c>
      <c r="B7" s="81">
        <v>32.490619264495955</v>
      </c>
      <c r="C7" s="81">
        <v>28.40149598504015</v>
      </c>
    </row>
    <row r="8" spans="1:3" ht="15.75" thickBot="1">
      <c r="A8" s="51" t="s">
        <v>10</v>
      </c>
      <c r="B8" s="81">
        <v>30.852579852579854</v>
      </c>
      <c r="C8" s="81">
        <v>28.677494199535964</v>
      </c>
    </row>
    <row r="9" spans="1:3" ht="15.75" thickBot="1">
      <c r="A9" s="51" t="s">
        <v>11</v>
      </c>
      <c r="B9" s="81">
        <v>31.709176788124157</v>
      </c>
      <c r="C9" s="81">
        <v>28.196850393700789</v>
      </c>
    </row>
    <row r="10" spans="1:3" ht="15.75" thickBot="1">
      <c r="A10" s="51" t="s">
        <v>12</v>
      </c>
      <c r="B10" s="81">
        <v>32.279553679131482</v>
      </c>
      <c r="C10" s="81">
        <v>28.104234527687296</v>
      </c>
    </row>
    <row r="11" spans="1:3" ht="15.75" thickBot="1">
      <c r="A11" s="51" t="s">
        <v>13</v>
      </c>
      <c r="B11" s="81">
        <v>32.406026252983295</v>
      </c>
      <c r="C11" s="81">
        <v>28.602040816326532</v>
      </c>
    </row>
    <row r="12" spans="1:3" ht="15.75" thickBot="1">
      <c r="A12" s="51" t="s">
        <v>14</v>
      </c>
      <c r="B12" s="81">
        <v>32.796496651210717</v>
      </c>
      <c r="C12" s="81">
        <v>28.390977443609021</v>
      </c>
    </row>
    <row r="13" spans="1:3" ht="15.75" thickBot="1">
      <c r="A13" s="51" t="s">
        <v>15</v>
      </c>
      <c r="B13" s="81">
        <v>32.552527546471531</v>
      </c>
      <c r="C13" s="81">
        <v>28.171993561738329</v>
      </c>
    </row>
    <row r="14" spans="1:3" ht="15.75" thickBot="1">
      <c r="A14" s="51" t="s">
        <v>16</v>
      </c>
      <c r="B14" s="81">
        <v>32.792798913043477</v>
      </c>
      <c r="C14" s="81">
        <v>28.361111111111111</v>
      </c>
    </row>
    <row r="15" spans="1:3" ht="15.75" thickBot="1">
      <c r="A15" s="51" t="s">
        <v>17</v>
      </c>
      <c r="B15" s="81">
        <v>32.472040668119099</v>
      </c>
      <c r="C15" s="81">
        <v>29.241610738255034</v>
      </c>
    </row>
    <row r="16" spans="1:3" ht="15.75" thickBot="1">
      <c r="A16" s="51" t="s">
        <v>18</v>
      </c>
      <c r="B16" s="81">
        <v>32.457834461218113</v>
      </c>
      <c r="C16" s="81">
        <v>28.535104364326376</v>
      </c>
    </row>
    <row r="17" spans="1:5" ht="15.75" thickBot="1">
      <c r="A17" s="51" t="s">
        <v>19</v>
      </c>
      <c r="B17" s="81">
        <v>32.911535207295287</v>
      </c>
      <c r="C17" s="81">
        <v>29.514951536399259</v>
      </c>
    </row>
    <row r="18" spans="1:5" ht="15.75" thickBot="1">
      <c r="A18" s="51" t="s">
        <v>20</v>
      </c>
      <c r="B18" s="81">
        <v>32.053897978825795</v>
      </c>
      <c r="C18" s="81">
        <v>28.500751879699248</v>
      </c>
    </row>
    <row r="19" spans="1:5" ht="15.75" thickBot="1">
      <c r="A19" s="51" t="s">
        <v>21</v>
      </c>
      <c r="B19" s="81">
        <v>32.108452950558217</v>
      </c>
      <c r="C19" s="81"/>
    </row>
    <row r="20" spans="1:5" ht="15.75" thickBot="1">
      <c r="A20" s="51" t="s">
        <v>22</v>
      </c>
      <c r="B20" s="81">
        <v>30.466551397636984</v>
      </c>
      <c r="C20" s="81">
        <v>29.033976510067113</v>
      </c>
    </row>
    <row r="21" spans="1:5" ht="15.75" thickBot="1">
      <c r="A21" s="51" t="s">
        <v>23</v>
      </c>
      <c r="B21" s="81">
        <v>30.954971181556196</v>
      </c>
      <c r="C21" s="81">
        <v>27.80890538033395</v>
      </c>
    </row>
    <row r="22" spans="1:5" ht="15.75" thickBot="1">
      <c r="A22" s="51" t="s">
        <v>24</v>
      </c>
      <c r="B22" s="81">
        <v>31.372471632955104</v>
      </c>
      <c r="C22" s="81">
        <v>28.333333333333332</v>
      </c>
    </row>
    <row r="23" spans="1:5" ht="15.75" thickBot="1">
      <c r="A23" s="51" t="s">
        <v>25</v>
      </c>
      <c r="B23" s="81">
        <v>30.906628759539128</v>
      </c>
      <c r="C23" s="81">
        <v>27.789115646258505</v>
      </c>
    </row>
    <row r="24" spans="1:5" ht="15.75" thickBot="1">
      <c r="A24" s="51" t="s">
        <v>26</v>
      </c>
      <c r="B24" s="81">
        <v>30.228776836714594</v>
      </c>
      <c r="C24" s="81">
        <v>28.005578800557881</v>
      </c>
    </row>
    <row r="25" spans="1:5" ht="15.75" thickBot="1">
      <c r="A25" s="51" t="s">
        <v>27</v>
      </c>
      <c r="B25" s="81">
        <v>32.354870775347912</v>
      </c>
      <c r="C25" s="81">
        <v>29.2</v>
      </c>
    </row>
    <row r="26" spans="1:5" ht="15.75" thickBot="1">
      <c r="A26" s="52" t="s">
        <v>28</v>
      </c>
      <c r="B26" s="82">
        <v>31.815672883103694</v>
      </c>
      <c r="C26" s="82">
        <v>28.496639751241286</v>
      </c>
    </row>
    <row r="27" spans="1:5" ht="15.75" thickTop="1">
      <c r="E27" s="86"/>
    </row>
  </sheetData>
  <mergeCells count="4">
    <mergeCell ref="A3:A4"/>
    <mergeCell ref="B3:B4"/>
    <mergeCell ref="C3:C4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rgb="FF92D050"/>
  </sheetPr>
  <dimension ref="A1:O28"/>
  <sheetViews>
    <sheetView workbookViewId="0">
      <selection activeCell="F36" sqref="F36"/>
    </sheetView>
  </sheetViews>
  <sheetFormatPr defaultRowHeight="15"/>
  <cols>
    <col min="1" max="1" width="23.140625" customWidth="1"/>
    <col min="4" max="4" width="9.140625" style="238"/>
  </cols>
  <sheetData>
    <row r="1" spans="1:15" ht="36" customHeight="1">
      <c r="A1" s="321" t="s">
        <v>610</v>
      </c>
      <c r="B1" s="321"/>
      <c r="C1" s="321"/>
      <c r="D1" s="321"/>
      <c r="E1" s="321"/>
      <c r="F1" s="321"/>
    </row>
    <row r="2" spans="1:15" ht="15.75" thickBot="1"/>
    <row r="3" spans="1:15" ht="16.5" customHeight="1" thickTop="1">
      <c r="A3" s="322" t="s">
        <v>4</v>
      </c>
      <c r="B3" s="322" t="s">
        <v>608</v>
      </c>
      <c r="C3" s="322"/>
      <c r="D3" s="322"/>
      <c r="E3" s="322" t="s">
        <v>5</v>
      </c>
      <c r="F3" s="322"/>
      <c r="G3" s="322"/>
      <c r="J3" s="320" t="s">
        <v>609</v>
      </c>
      <c r="K3" s="320"/>
      <c r="L3" s="320"/>
      <c r="M3" s="320"/>
      <c r="N3" s="320"/>
    </row>
    <row r="4" spans="1:15" ht="25.5" customHeight="1" thickBot="1">
      <c r="A4" s="320"/>
      <c r="B4" s="323"/>
      <c r="C4" s="323"/>
      <c r="D4" s="323"/>
      <c r="E4" s="324" t="s">
        <v>6</v>
      </c>
      <c r="F4" s="324"/>
      <c r="G4" s="324"/>
      <c r="J4" s="320"/>
      <c r="K4" s="320"/>
      <c r="L4" s="320"/>
      <c r="M4" s="320"/>
      <c r="N4" s="320"/>
    </row>
    <row r="5" spans="1:15" ht="15.75" thickBot="1">
      <c r="A5" s="323"/>
      <c r="B5" s="5">
        <v>2015</v>
      </c>
      <c r="C5" s="5">
        <v>2016</v>
      </c>
      <c r="D5" s="5">
        <v>2017</v>
      </c>
      <c r="E5" s="5">
        <v>2015</v>
      </c>
      <c r="F5" s="5">
        <v>2016</v>
      </c>
      <c r="G5" s="5">
        <v>2017</v>
      </c>
      <c r="I5" s="233"/>
      <c r="J5" s="5">
        <v>2013</v>
      </c>
      <c r="K5" s="5">
        <v>2014</v>
      </c>
      <c r="L5" s="5">
        <v>2015</v>
      </c>
      <c r="M5" s="5">
        <v>2016</v>
      </c>
      <c r="N5" s="5">
        <v>2017</v>
      </c>
      <c r="O5" s="234"/>
    </row>
    <row r="6" spans="1:15" ht="15.75" thickBot="1">
      <c r="A6" s="6" t="s">
        <v>7</v>
      </c>
      <c r="B6" s="7">
        <v>30724</v>
      </c>
      <c r="C6" s="7">
        <v>30375</v>
      </c>
      <c r="D6" s="7">
        <v>29633</v>
      </c>
      <c r="E6" s="73">
        <f>B6/L6*100</f>
        <v>98.711646586345381</v>
      </c>
      <c r="F6" s="73">
        <f>C6/M6*100</f>
        <v>100.23760023760025</v>
      </c>
      <c r="G6" s="73">
        <f>D6/N6*100</f>
        <v>100.74454341470049</v>
      </c>
      <c r="H6" s="233"/>
      <c r="I6" s="234"/>
      <c r="J6" s="7">
        <v>33596</v>
      </c>
      <c r="K6" s="7">
        <v>32627</v>
      </c>
      <c r="L6" s="7">
        <v>31125</v>
      </c>
      <c r="M6" s="7">
        <v>30303</v>
      </c>
      <c r="N6" s="7">
        <v>29414</v>
      </c>
      <c r="O6" s="234"/>
    </row>
    <row r="7" spans="1:15" ht="15.75" thickBot="1">
      <c r="A7" s="6" t="s">
        <v>8</v>
      </c>
      <c r="B7" s="7">
        <v>958</v>
      </c>
      <c r="C7" s="7">
        <v>948</v>
      </c>
      <c r="D7" s="7">
        <v>884</v>
      </c>
      <c r="E7" s="73">
        <f t="shared" ref="E7:E27" si="0">B7/L7*100</f>
        <v>100.31413612565446</v>
      </c>
      <c r="F7" s="73">
        <f t="shared" ref="F7:F27" si="1">C7/M7*100</f>
        <v>101.06609808102345</v>
      </c>
      <c r="G7" s="73">
        <f t="shared" ref="G7:G27" si="2">D7/N7*100</f>
        <v>98.550724637681171</v>
      </c>
      <c r="H7" s="233"/>
      <c r="I7" s="233"/>
      <c r="J7" s="7">
        <v>1130</v>
      </c>
      <c r="K7" s="7">
        <v>1128</v>
      </c>
      <c r="L7" s="7">
        <v>955</v>
      </c>
      <c r="M7" s="7">
        <v>938</v>
      </c>
      <c r="N7" s="7">
        <v>897</v>
      </c>
      <c r="O7" s="233"/>
    </row>
    <row r="8" spans="1:15" ht="15.75" thickBot="1">
      <c r="A8" s="6" t="s">
        <v>9</v>
      </c>
      <c r="B8" s="7">
        <v>83717</v>
      </c>
      <c r="C8" s="7">
        <v>80948</v>
      </c>
      <c r="D8" s="7">
        <v>79030</v>
      </c>
      <c r="E8" s="73">
        <f t="shared" si="0"/>
        <v>99.840192722805938</v>
      </c>
      <c r="F8" s="73">
        <f t="shared" si="1"/>
        <v>99.508285391158964</v>
      </c>
      <c r="G8" s="73">
        <f t="shared" si="2"/>
        <v>100.04557308149987</v>
      </c>
      <c r="H8" s="233"/>
      <c r="I8" s="234"/>
      <c r="J8" s="7">
        <v>87635</v>
      </c>
      <c r="K8" s="7">
        <v>85204</v>
      </c>
      <c r="L8" s="7">
        <v>83851</v>
      </c>
      <c r="M8" s="7">
        <v>81348</v>
      </c>
      <c r="N8" s="7">
        <v>78994</v>
      </c>
      <c r="O8" s="234"/>
    </row>
    <row r="9" spans="1:15" ht="15.75" thickBot="1">
      <c r="A9" s="6" t="s">
        <v>10</v>
      </c>
      <c r="B9" s="7">
        <v>5395</v>
      </c>
      <c r="C9" s="7">
        <v>5589</v>
      </c>
      <c r="D9" s="7">
        <v>5474</v>
      </c>
      <c r="E9" s="73">
        <f t="shared" si="0"/>
        <v>99.925912205964067</v>
      </c>
      <c r="F9" s="73">
        <f t="shared" si="1"/>
        <v>100.95736994219652</v>
      </c>
      <c r="G9" s="73">
        <f t="shared" si="2"/>
        <v>102.39431350542461</v>
      </c>
      <c r="H9" s="233"/>
      <c r="I9" s="234"/>
      <c r="J9" s="7">
        <v>5415</v>
      </c>
      <c r="K9" s="7">
        <v>5547</v>
      </c>
      <c r="L9" s="7">
        <v>5399</v>
      </c>
      <c r="M9" s="7">
        <v>5536</v>
      </c>
      <c r="N9" s="7">
        <v>5346</v>
      </c>
      <c r="O9" s="234"/>
    </row>
    <row r="10" spans="1:15" ht="15.75" thickBot="1">
      <c r="A10" s="6" t="s">
        <v>11</v>
      </c>
      <c r="B10" s="7">
        <v>4443</v>
      </c>
      <c r="C10" s="7">
        <v>4206</v>
      </c>
      <c r="D10" s="7">
        <v>4084</v>
      </c>
      <c r="E10" s="73">
        <f t="shared" si="0"/>
        <v>100.88555858310626</v>
      </c>
      <c r="F10" s="73">
        <f t="shared" si="1"/>
        <v>100.96015362457993</v>
      </c>
      <c r="G10" s="73">
        <f t="shared" si="2"/>
        <v>99.951052373959854</v>
      </c>
      <c r="H10" s="233"/>
      <c r="I10" s="234"/>
      <c r="J10" s="7">
        <v>4598</v>
      </c>
      <c r="K10" s="7">
        <v>4479</v>
      </c>
      <c r="L10" s="7">
        <v>4404</v>
      </c>
      <c r="M10" s="7">
        <v>4166</v>
      </c>
      <c r="N10" s="7">
        <v>4086</v>
      </c>
      <c r="O10" s="234"/>
    </row>
    <row r="11" spans="1:15" ht="15.75" thickBot="1">
      <c r="A11" s="6" t="s">
        <v>12</v>
      </c>
      <c r="B11" s="7">
        <v>37849</v>
      </c>
      <c r="C11" s="7">
        <v>36646</v>
      </c>
      <c r="D11" s="7">
        <v>35840</v>
      </c>
      <c r="E11" s="73">
        <f t="shared" si="0"/>
        <v>100.04758002696201</v>
      </c>
      <c r="F11" s="73">
        <f t="shared" si="1"/>
        <v>99.608589290568091</v>
      </c>
      <c r="G11" s="73">
        <f t="shared" si="2"/>
        <v>100.15089699882635</v>
      </c>
      <c r="H11" s="233"/>
      <c r="I11" s="234"/>
      <c r="J11" s="7">
        <v>40247</v>
      </c>
      <c r="K11" s="7">
        <v>39258</v>
      </c>
      <c r="L11" s="7">
        <v>37831</v>
      </c>
      <c r="M11" s="7">
        <v>36790</v>
      </c>
      <c r="N11" s="7">
        <v>35786</v>
      </c>
      <c r="O11" s="234"/>
    </row>
    <row r="12" spans="1:15" ht="15.75" thickBot="1">
      <c r="A12" s="6" t="s">
        <v>13</v>
      </c>
      <c r="B12" s="7">
        <v>8687</v>
      </c>
      <c r="C12" s="7">
        <v>8810</v>
      </c>
      <c r="D12" s="7">
        <v>8263</v>
      </c>
      <c r="E12" s="73">
        <f t="shared" si="0"/>
        <v>106.45833333333334</v>
      </c>
      <c r="F12" s="73">
        <f t="shared" si="1"/>
        <v>101.89683090446448</v>
      </c>
      <c r="G12" s="73">
        <f t="shared" si="2"/>
        <v>101.67343423157375</v>
      </c>
      <c r="H12" s="233"/>
      <c r="I12" s="234"/>
      <c r="J12" s="7">
        <v>8978</v>
      </c>
      <c r="K12" s="7">
        <v>8555</v>
      </c>
      <c r="L12" s="7">
        <v>8160</v>
      </c>
      <c r="M12" s="7">
        <v>8646</v>
      </c>
      <c r="N12" s="7">
        <v>8127</v>
      </c>
      <c r="O12" s="234"/>
    </row>
    <row r="13" spans="1:15" ht="15.75" thickBot="1">
      <c r="A13" s="6" t="s">
        <v>14</v>
      </c>
      <c r="B13" s="7">
        <v>9710</v>
      </c>
      <c r="C13" s="7">
        <v>9461</v>
      </c>
      <c r="D13" s="7">
        <v>9161</v>
      </c>
      <c r="E13" s="73">
        <f t="shared" si="0"/>
        <v>100.38250801199213</v>
      </c>
      <c r="F13" s="73">
        <f t="shared" si="1"/>
        <v>98.902362533974497</v>
      </c>
      <c r="G13" s="73">
        <f t="shared" si="2"/>
        <v>99.39242703699685</v>
      </c>
      <c r="H13" s="233"/>
      <c r="I13" s="234"/>
      <c r="J13" s="7">
        <v>10622</v>
      </c>
      <c r="K13" s="7">
        <v>10305</v>
      </c>
      <c r="L13" s="7">
        <v>9673</v>
      </c>
      <c r="M13" s="7">
        <v>9566</v>
      </c>
      <c r="N13" s="7">
        <v>9217</v>
      </c>
      <c r="O13" s="234"/>
    </row>
    <row r="14" spans="1:15" ht="15.75" thickBot="1">
      <c r="A14" s="6" t="s">
        <v>15</v>
      </c>
      <c r="B14" s="7">
        <v>35129</v>
      </c>
      <c r="C14" s="7">
        <v>34051</v>
      </c>
      <c r="D14" s="7">
        <v>32809</v>
      </c>
      <c r="E14" s="73">
        <f t="shared" si="0"/>
        <v>100.19394769116683</v>
      </c>
      <c r="F14" s="73">
        <f t="shared" si="1"/>
        <v>99.985318299271782</v>
      </c>
      <c r="G14" s="73">
        <f t="shared" si="2"/>
        <v>100.00304803706412</v>
      </c>
      <c r="H14" s="233"/>
      <c r="I14" s="234"/>
      <c r="J14" s="7">
        <v>37236</v>
      </c>
      <c r="K14" s="7">
        <v>36141</v>
      </c>
      <c r="L14" s="7">
        <v>35061</v>
      </c>
      <c r="M14" s="7">
        <v>34056</v>
      </c>
      <c r="N14" s="7">
        <v>32808</v>
      </c>
      <c r="O14" s="234"/>
    </row>
    <row r="15" spans="1:15" ht="15.75" thickBot="1">
      <c r="A15" s="6" t="s">
        <v>16</v>
      </c>
      <c r="B15" s="7">
        <v>27675</v>
      </c>
      <c r="C15" s="7">
        <v>27366</v>
      </c>
      <c r="D15" s="7">
        <v>26312</v>
      </c>
      <c r="E15" s="73">
        <f t="shared" si="0"/>
        <v>100.23179167723009</v>
      </c>
      <c r="F15" s="73">
        <f t="shared" si="1"/>
        <v>100.73250634961535</v>
      </c>
      <c r="G15" s="73">
        <f t="shared" si="2"/>
        <v>100.1751313485114</v>
      </c>
      <c r="H15" s="233"/>
      <c r="I15" s="234"/>
      <c r="J15" s="7">
        <v>29375</v>
      </c>
      <c r="K15" s="7">
        <v>29006</v>
      </c>
      <c r="L15" s="7">
        <v>27611</v>
      </c>
      <c r="M15" s="7">
        <v>27167</v>
      </c>
      <c r="N15" s="7">
        <v>26266</v>
      </c>
      <c r="O15" s="234"/>
    </row>
    <row r="16" spans="1:15" ht="15.75" thickBot="1">
      <c r="A16" s="6" t="s">
        <v>17</v>
      </c>
      <c r="B16" s="7">
        <v>6897</v>
      </c>
      <c r="C16" s="7">
        <v>6696</v>
      </c>
      <c r="D16" s="7">
        <v>6372</v>
      </c>
      <c r="E16" s="73">
        <f t="shared" si="0"/>
        <v>99.6100519930676</v>
      </c>
      <c r="F16" s="73">
        <f t="shared" si="1"/>
        <v>99.746760017875772</v>
      </c>
      <c r="G16" s="73">
        <f t="shared" si="2"/>
        <v>99.812030075187977</v>
      </c>
      <c r="H16" s="233"/>
      <c r="I16" s="234"/>
      <c r="J16" s="7">
        <v>7652</v>
      </c>
      <c r="K16" s="7">
        <v>7451</v>
      </c>
      <c r="L16" s="7">
        <v>6924</v>
      </c>
      <c r="M16" s="7">
        <v>6713</v>
      </c>
      <c r="N16" s="7">
        <v>6384</v>
      </c>
      <c r="O16" s="234"/>
    </row>
    <row r="17" spans="1:15" ht="15.75" thickBot="1">
      <c r="A17" s="6" t="s">
        <v>18</v>
      </c>
      <c r="B17" s="7">
        <v>11563</v>
      </c>
      <c r="C17" s="7">
        <v>11095</v>
      </c>
      <c r="D17" s="7">
        <v>10443</v>
      </c>
      <c r="E17" s="73">
        <f t="shared" si="0"/>
        <v>101.59915648888497</v>
      </c>
      <c r="F17" s="73">
        <f t="shared" si="1"/>
        <v>103.82743776904361</v>
      </c>
      <c r="G17" s="73">
        <f t="shared" si="2"/>
        <v>100.43277553375648</v>
      </c>
      <c r="H17" s="233"/>
      <c r="I17" s="234"/>
      <c r="J17" s="7">
        <v>12055</v>
      </c>
      <c r="K17" s="7">
        <v>11545</v>
      </c>
      <c r="L17" s="7">
        <v>11381</v>
      </c>
      <c r="M17" s="7">
        <v>10686</v>
      </c>
      <c r="N17" s="7">
        <v>10398</v>
      </c>
      <c r="O17" s="234"/>
    </row>
    <row r="18" spans="1:15" ht="15.75" thickBot="1">
      <c r="A18" s="6" t="s">
        <v>19</v>
      </c>
      <c r="B18" s="7">
        <v>47124</v>
      </c>
      <c r="C18" s="7">
        <v>46118</v>
      </c>
      <c r="D18" s="7">
        <v>43907</v>
      </c>
      <c r="E18" s="73">
        <f t="shared" si="0"/>
        <v>102.07290922087205</v>
      </c>
      <c r="F18" s="73">
        <f t="shared" si="1"/>
        <v>101.47867799146239</v>
      </c>
      <c r="G18" s="73">
        <f t="shared" si="2"/>
        <v>100.7804071889274</v>
      </c>
      <c r="H18" s="233"/>
      <c r="I18" s="234"/>
      <c r="J18" s="7">
        <v>49461</v>
      </c>
      <c r="K18" s="7">
        <v>47202</v>
      </c>
      <c r="L18" s="7">
        <v>46167</v>
      </c>
      <c r="M18" s="7">
        <v>45446</v>
      </c>
      <c r="N18" s="7">
        <v>43567</v>
      </c>
      <c r="O18" s="234"/>
    </row>
    <row r="19" spans="1:15" ht="15.75" thickBot="1">
      <c r="A19" s="6" t="s">
        <v>20</v>
      </c>
      <c r="B19" s="7">
        <v>9926</v>
      </c>
      <c r="C19" s="7">
        <v>9819</v>
      </c>
      <c r="D19" s="7">
        <v>9256</v>
      </c>
      <c r="E19" s="73">
        <f t="shared" si="0"/>
        <v>99.758793969849251</v>
      </c>
      <c r="F19" s="73">
        <f t="shared" si="1"/>
        <v>100.9146968139774</v>
      </c>
      <c r="G19" s="73">
        <f t="shared" si="2"/>
        <v>99.741379310344826</v>
      </c>
      <c r="H19" s="233"/>
      <c r="I19" s="234"/>
      <c r="J19" s="7">
        <v>10194</v>
      </c>
      <c r="K19" s="7">
        <v>10166</v>
      </c>
      <c r="L19" s="7">
        <v>9950</v>
      </c>
      <c r="M19" s="7">
        <v>9730</v>
      </c>
      <c r="N19" s="7">
        <v>9280</v>
      </c>
      <c r="O19" s="234"/>
    </row>
    <row r="20" spans="1:15" ht="15.75" thickBot="1">
      <c r="A20" s="6" t="s">
        <v>21</v>
      </c>
      <c r="B20" s="7">
        <v>1902</v>
      </c>
      <c r="C20" s="7">
        <v>1744</v>
      </c>
      <c r="D20" s="7">
        <v>1803</v>
      </c>
      <c r="E20" s="73">
        <f t="shared" si="0"/>
        <v>99.165797705943689</v>
      </c>
      <c r="F20" s="73">
        <f t="shared" si="1"/>
        <v>99.77116704805492</v>
      </c>
      <c r="G20" s="73">
        <f t="shared" si="2"/>
        <v>100.78256008943545</v>
      </c>
      <c r="H20" s="233"/>
      <c r="I20" s="234"/>
      <c r="J20" s="7">
        <v>2039</v>
      </c>
      <c r="K20" s="7">
        <v>1935</v>
      </c>
      <c r="L20" s="7">
        <v>1918</v>
      </c>
      <c r="M20" s="7">
        <v>1748</v>
      </c>
      <c r="N20" s="7">
        <v>1789</v>
      </c>
      <c r="O20" s="234"/>
    </row>
    <row r="21" spans="1:15" ht="15.75" thickBot="1">
      <c r="A21" s="6" t="s">
        <v>22</v>
      </c>
      <c r="B21" s="7">
        <v>51225</v>
      </c>
      <c r="C21" s="7">
        <v>50751</v>
      </c>
      <c r="D21" s="7">
        <v>50265</v>
      </c>
      <c r="E21" s="73">
        <f t="shared" si="0"/>
        <v>99.200201402068245</v>
      </c>
      <c r="F21" s="73">
        <f t="shared" si="1"/>
        <v>99.705310308245416</v>
      </c>
      <c r="G21" s="73">
        <f t="shared" si="2"/>
        <v>99.854980332949268</v>
      </c>
      <c r="H21" s="233"/>
      <c r="I21" s="234"/>
      <c r="J21" s="7">
        <v>53797</v>
      </c>
      <c r="K21" s="7">
        <v>52266</v>
      </c>
      <c r="L21" s="7">
        <v>51638</v>
      </c>
      <c r="M21" s="7">
        <v>50901</v>
      </c>
      <c r="N21" s="7">
        <v>50338</v>
      </c>
      <c r="O21" s="234"/>
    </row>
    <row r="22" spans="1:15" ht="15.75" thickBot="1">
      <c r="A22" s="6" t="s">
        <v>23</v>
      </c>
      <c r="B22" s="7">
        <v>31554</v>
      </c>
      <c r="C22" s="7">
        <v>31034</v>
      </c>
      <c r="D22" s="7">
        <v>30178</v>
      </c>
      <c r="E22" s="73">
        <f t="shared" si="0"/>
        <v>101.30345447540773</v>
      </c>
      <c r="F22" s="73">
        <f t="shared" si="1"/>
        <v>100.66822369274686</v>
      </c>
      <c r="G22" s="73">
        <f t="shared" si="2"/>
        <v>100.77136274084215</v>
      </c>
      <c r="H22" s="233"/>
      <c r="I22" s="234"/>
      <c r="J22" s="7">
        <v>33313</v>
      </c>
      <c r="K22" s="7">
        <v>32369</v>
      </c>
      <c r="L22" s="7">
        <v>31148</v>
      </c>
      <c r="M22" s="7">
        <v>30828</v>
      </c>
      <c r="N22" s="7">
        <v>29947</v>
      </c>
      <c r="O22" s="234"/>
    </row>
    <row r="23" spans="1:15" ht="15.75" thickBot="1">
      <c r="A23" s="6" t="s">
        <v>24</v>
      </c>
      <c r="B23" s="7">
        <v>4181</v>
      </c>
      <c r="C23" s="7">
        <v>4138</v>
      </c>
      <c r="D23" s="7">
        <v>4040</v>
      </c>
      <c r="E23" s="73">
        <f t="shared" si="0"/>
        <v>100.45651129264776</v>
      </c>
      <c r="F23" s="73">
        <f t="shared" si="1"/>
        <v>99.855212355212359</v>
      </c>
      <c r="G23" s="73">
        <f t="shared" si="2"/>
        <v>99.531904409953185</v>
      </c>
      <c r="H23" s="233"/>
      <c r="I23" s="234"/>
      <c r="J23" s="7">
        <v>4115</v>
      </c>
      <c r="K23" s="7">
        <v>4121</v>
      </c>
      <c r="L23" s="7">
        <v>4162</v>
      </c>
      <c r="M23" s="7">
        <v>4144</v>
      </c>
      <c r="N23" s="7">
        <v>4059</v>
      </c>
      <c r="O23" s="234"/>
    </row>
    <row r="24" spans="1:15" ht="15.75" thickBot="1">
      <c r="A24" s="6" t="s">
        <v>25</v>
      </c>
      <c r="B24" s="7">
        <v>15544</v>
      </c>
      <c r="C24" s="7">
        <v>15039</v>
      </c>
      <c r="D24" s="7">
        <v>14046</v>
      </c>
      <c r="E24" s="73">
        <f t="shared" si="0"/>
        <v>98.76731477951455</v>
      </c>
      <c r="F24" s="73">
        <f t="shared" si="1"/>
        <v>98.810775295663603</v>
      </c>
      <c r="G24" s="73">
        <f t="shared" si="2"/>
        <v>94.344438473938737</v>
      </c>
      <c r="H24" s="233"/>
      <c r="I24" s="234"/>
      <c r="J24" s="7">
        <v>15783</v>
      </c>
      <c r="K24" s="7">
        <v>15910</v>
      </c>
      <c r="L24" s="7">
        <v>15738</v>
      </c>
      <c r="M24" s="7">
        <v>15220</v>
      </c>
      <c r="N24" s="7">
        <v>14888</v>
      </c>
      <c r="O24" s="234"/>
    </row>
    <row r="25" spans="1:15" ht="15.75" thickBot="1">
      <c r="A25" s="6" t="s">
        <v>26</v>
      </c>
      <c r="B25" s="7">
        <v>42947</v>
      </c>
      <c r="C25" s="7">
        <v>41342</v>
      </c>
      <c r="D25" s="7">
        <v>41207</v>
      </c>
      <c r="E25" s="73">
        <f t="shared" si="0"/>
        <v>99.94647428438445</v>
      </c>
      <c r="F25" s="73">
        <f t="shared" si="1"/>
        <v>99.580884478273433</v>
      </c>
      <c r="G25" s="73">
        <f t="shared" si="2"/>
        <v>99.444940512102704</v>
      </c>
      <c r="H25" s="233"/>
      <c r="I25" s="234"/>
      <c r="J25" s="7">
        <v>43950</v>
      </c>
      <c r="K25" s="7">
        <v>44466</v>
      </c>
      <c r="L25" s="7">
        <v>42970</v>
      </c>
      <c r="M25" s="7">
        <v>41516</v>
      </c>
      <c r="N25" s="7">
        <v>41437</v>
      </c>
      <c r="O25" s="234"/>
    </row>
    <row r="26" spans="1:15" ht="15.75" thickBot="1">
      <c r="A26" s="6" t="s">
        <v>27</v>
      </c>
      <c r="B26" s="7">
        <v>10639</v>
      </c>
      <c r="C26" s="7">
        <v>10148</v>
      </c>
      <c r="D26" s="7">
        <v>9751</v>
      </c>
      <c r="E26" s="73">
        <f t="shared" si="0"/>
        <v>98.756149633342616</v>
      </c>
      <c r="F26" s="73">
        <f t="shared" si="1"/>
        <v>99.685658153241647</v>
      </c>
      <c r="G26" s="73">
        <f t="shared" si="2"/>
        <v>98.664373166042694</v>
      </c>
      <c r="H26" s="233"/>
      <c r="I26" s="234"/>
      <c r="J26" s="7">
        <v>10828</v>
      </c>
      <c r="K26" s="7">
        <v>10863</v>
      </c>
      <c r="L26" s="7">
        <v>10773</v>
      </c>
      <c r="M26" s="7">
        <v>10180</v>
      </c>
      <c r="N26" s="7">
        <v>9883</v>
      </c>
      <c r="O26" s="234"/>
    </row>
    <row r="27" spans="1:15" ht="15.75" thickBot="1">
      <c r="A27" s="9" t="s">
        <v>28</v>
      </c>
      <c r="B27" s="10">
        <v>477789</v>
      </c>
      <c r="C27" s="10">
        <v>466324</v>
      </c>
      <c r="D27" s="10">
        <v>452758</v>
      </c>
      <c r="E27" s="74">
        <f t="shared" si="0"/>
        <v>100.19922867047369</v>
      </c>
      <c r="F27" s="74">
        <f t="shared" si="1"/>
        <v>100.14947554700319</v>
      </c>
      <c r="G27" s="74">
        <f t="shared" si="2"/>
        <v>99.966218528585088</v>
      </c>
      <c r="J27" s="10">
        <f>SUM(J6:J26)</f>
        <v>502019</v>
      </c>
      <c r="K27" s="10">
        <f>SUM(K6:K26)</f>
        <v>490544</v>
      </c>
      <c r="L27" s="10">
        <f>SUM(L6:L26)</f>
        <v>476839</v>
      </c>
      <c r="M27" s="10">
        <f>SUM(M6:M26)</f>
        <v>465628</v>
      </c>
      <c r="N27" s="10">
        <v>452911</v>
      </c>
    </row>
    <row r="28" spans="1:15" ht="15.75" thickTop="1"/>
  </sheetData>
  <mergeCells count="6">
    <mergeCell ref="J3:N4"/>
    <mergeCell ref="A1:F1"/>
    <mergeCell ref="A3:A5"/>
    <mergeCell ref="B3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>
    <tabColor rgb="FF92D050"/>
  </sheetPr>
  <dimension ref="A1:AG92"/>
  <sheetViews>
    <sheetView topLeftCell="A28" zoomScale="70" zoomScaleNormal="70" workbookViewId="0">
      <selection activeCell="AC15" sqref="AC15"/>
    </sheetView>
  </sheetViews>
  <sheetFormatPr defaultRowHeight="15"/>
  <cols>
    <col min="2" max="2" width="11.28515625" bestFit="1" customWidth="1"/>
    <col min="3" max="3" width="10.5703125" customWidth="1"/>
    <col min="6" max="6" width="10.5703125" customWidth="1"/>
  </cols>
  <sheetData>
    <row r="1" spans="1:33" ht="46.5" customHeight="1">
      <c r="A1" s="321" t="s">
        <v>123</v>
      </c>
      <c r="B1" s="321"/>
      <c r="C1" s="321"/>
      <c r="D1" s="321"/>
      <c r="E1" s="321"/>
    </row>
    <row r="2" spans="1:33" ht="15.75" thickBot="1"/>
    <row r="3" spans="1:33" ht="15.75" customHeight="1" thickTop="1">
      <c r="A3" s="356" t="s">
        <v>443</v>
      </c>
      <c r="B3" s="356" t="s">
        <v>130</v>
      </c>
      <c r="C3" s="356" t="s">
        <v>131</v>
      </c>
      <c r="D3" s="356" t="s">
        <v>130</v>
      </c>
      <c r="E3" s="356" t="s">
        <v>131</v>
      </c>
    </row>
    <row r="4" spans="1:33" ht="15.75" thickBot="1">
      <c r="A4" s="357"/>
      <c r="B4" s="357"/>
      <c r="C4" s="357"/>
      <c r="D4" s="357"/>
      <c r="E4" s="357"/>
      <c r="AB4" s="281"/>
      <c r="AC4" s="281"/>
      <c r="AD4" s="281"/>
      <c r="AE4" s="281"/>
      <c r="AF4" s="281"/>
      <c r="AG4" s="281"/>
    </row>
    <row r="5" spans="1:33" ht="15.75" thickBot="1">
      <c r="A5" s="7" t="s">
        <v>444</v>
      </c>
      <c r="B5" s="7"/>
      <c r="C5" s="7"/>
      <c r="D5" s="81"/>
      <c r="E5" s="81"/>
      <c r="F5" s="238"/>
      <c r="G5" s="249"/>
      <c r="H5" s="238"/>
      <c r="I5" s="249"/>
      <c r="J5" s="238"/>
      <c r="AB5" s="281"/>
      <c r="AC5" s="282"/>
      <c r="AD5" s="282"/>
      <c r="AE5" s="282"/>
      <c r="AF5" s="282"/>
      <c r="AG5" s="281"/>
    </row>
    <row r="6" spans="1:33" ht="15.75" thickBot="1">
      <c r="A6" s="7" t="s">
        <v>445</v>
      </c>
      <c r="B6" s="7">
        <v>4</v>
      </c>
      <c r="C6" s="7">
        <v>1</v>
      </c>
      <c r="D6" s="81">
        <v>1.1308443449301422E-3</v>
      </c>
      <c r="E6" s="81">
        <v>1.0357435084775606E-3</v>
      </c>
      <c r="F6" s="238"/>
      <c r="G6" s="249"/>
      <c r="H6" s="249"/>
      <c r="I6" s="249"/>
      <c r="J6" s="249"/>
      <c r="AB6" s="281"/>
      <c r="AC6" s="282"/>
      <c r="AD6" s="282"/>
      <c r="AE6" s="282"/>
      <c r="AF6" s="282"/>
      <c r="AG6" s="281"/>
    </row>
    <row r="7" spans="1:33" ht="15.75" thickBot="1">
      <c r="A7" s="7" t="s">
        <v>446</v>
      </c>
      <c r="B7" s="7">
        <v>21</v>
      </c>
      <c r="C7" s="7">
        <v>6</v>
      </c>
      <c r="D7" s="81">
        <v>5.9369328108832466E-3</v>
      </c>
      <c r="E7" s="81">
        <v>6.2144610508653633E-3</v>
      </c>
      <c r="F7" s="238"/>
      <c r="G7" s="249"/>
      <c r="H7" s="249"/>
      <c r="I7" s="249"/>
      <c r="J7" s="249"/>
      <c r="AB7" s="281"/>
      <c r="AC7" s="282"/>
      <c r="AD7" s="282"/>
      <c r="AE7" s="282"/>
      <c r="AF7" s="282"/>
      <c r="AG7" s="281"/>
    </row>
    <row r="8" spans="1:33" ht="15.75" thickBot="1">
      <c r="A8" s="7" t="s">
        <v>447</v>
      </c>
      <c r="B8" s="7">
        <v>83</v>
      </c>
      <c r="C8" s="7">
        <v>30</v>
      </c>
      <c r="D8" s="81">
        <v>2.3465020157300447E-2</v>
      </c>
      <c r="E8" s="81">
        <v>3.1072305254326818E-2</v>
      </c>
      <c r="F8" s="238"/>
      <c r="G8" s="249"/>
      <c r="H8" s="249"/>
      <c r="I8" s="249"/>
      <c r="J8" s="249"/>
      <c r="AB8" s="281"/>
      <c r="AC8" s="282"/>
      <c r="AD8" s="282"/>
      <c r="AE8" s="282"/>
      <c r="AF8" s="282"/>
      <c r="AG8" s="281"/>
    </row>
    <row r="9" spans="1:33" ht="15.75" thickBot="1">
      <c r="A9" s="7" t="s">
        <v>448</v>
      </c>
      <c r="B9" s="7">
        <v>243</v>
      </c>
      <c r="C9" s="7">
        <v>89</v>
      </c>
      <c r="D9" s="81">
        <v>6.8698793954506135E-2</v>
      </c>
      <c r="E9" s="81">
        <v>9.2181172254502897E-2</v>
      </c>
      <c r="F9" s="238"/>
      <c r="G9" s="249"/>
      <c r="H9" s="249"/>
      <c r="I9" s="249"/>
      <c r="J9" s="249"/>
      <c r="AB9" s="281"/>
      <c r="AC9" s="282"/>
      <c r="AD9" s="282"/>
      <c r="AE9" s="282"/>
      <c r="AF9" s="282"/>
      <c r="AG9" s="281"/>
    </row>
    <row r="10" spans="1:33" ht="15.75" thickBot="1">
      <c r="A10" s="7" t="s">
        <v>449</v>
      </c>
      <c r="B10" s="7">
        <v>546</v>
      </c>
      <c r="C10" s="7">
        <v>198</v>
      </c>
      <c r="D10" s="81">
        <v>0.15436025308296439</v>
      </c>
      <c r="E10" s="81">
        <v>0.205077214678557</v>
      </c>
      <c r="F10" s="238"/>
      <c r="G10" s="249"/>
      <c r="H10" s="249"/>
      <c r="I10" s="249"/>
      <c r="J10" s="249"/>
      <c r="AB10" s="281"/>
      <c r="AC10" s="282"/>
      <c r="AD10" s="282"/>
      <c r="AE10" s="282"/>
      <c r="AF10" s="282"/>
      <c r="AG10" s="281"/>
    </row>
    <row r="11" spans="1:33" ht="15.75" thickBot="1">
      <c r="A11" s="7" t="s">
        <v>450</v>
      </c>
      <c r="B11" s="7">
        <v>1026</v>
      </c>
      <c r="C11" s="7">
        <v>441</v>
      </c>
      <c r="D11" s="81">
        <v>0.29006157447458147</v>
      </c>
      <c r="E11" s="81">
        <v>0.45676288723860425</v>
      </c>
      <c r="F11" s="238"/>
      <c r="G11" s="249"/>
      <c r="H11" s="249"/>
      <c r="I11" s="249"/>
      <c r="J11" s="249"/>
      <c r="AB11" s="281"/>
      <c r="AC11" s="282"/>
      <c r="AD11" s="282"/>
      <c r="AE11" s="282"/>
      <c r="AF11" s="282"/>
      <c r="AG11" s="281"/>
    </row>
    <row r="12" spans="1:33" ht="15.75" thickBot="1">
      <c r="A12" s="7" t="s">
        <v>451</v>
      </c>
      <c r="B12" s="7">
        <v>1689</v>
      </c>
      <c r="C12" s="7">
        <v>950</v>
      </c>
      <c r="D12" s="81">
        <v>0.47749902464675248</v>
      </c>
      <c r="E12" s="81">
        <v>0.98395633305368257</v>
      </c>
      <c r="F12" s="238"/>
      <c r="G12" s="249"/>
      <c r="H12" s="249"/>
      <c r="I12" s="249"/>
      <c r="J12" s="249"/>
      <c r="AB12" s="281"/>
      <c r="AC12" s="282"/>
      <c r="AD12" s="282"/>
      <c r="AE12" s="282"/>
      <c r="AF12" s="282"/>
      <c r="AG12" s="281"/>
    </row>
    <row r="13" spans="1:33" ht="15.75" thickBot="1">
      <c r="A13" s="7" t="s">
        <v>452</v>
      </c>
      <c r="B13" s="7">
        <v>2503</v>
      </c>
      <c r="C13" s="7">
        <v>1618</v>
      </c>
      <c r="D13" s="81">
        <v>0.70762584884003643</v>
      </c>
      <c r="E13" s="81">
        <v>1.6758329967166932</v>
      </c>
      <c r="F13" s="238"/>
      <c r="G13" s="249"/>
      <c r="H13" s="249"/>
      <c r="I13" s="249"/>
      <c r="J13" s="249"/>
      <c r="AB13" s="281"/>
      <c r="AC13" s="282"/>
      <c r="AD13" s="282"/>
      <c r="AE13" s="282"/>
      <c r="AF13" s="282"/>
      <c r="AG13" s="281"/>
    </row>
    <row r="14" spans="1:33" ht="15.75" thickBot="1">
      <c r="A14" s="7" t="s">
        <v>453</v>
      </c>
      <c r="B14" s="7">
        <v>3235</v>
      </c>
      <c r="C14" s="7">
        <v>2257</v>
      </c>
      <c r="D14" s="81">
        <v>0.91457036396225244</v>
      </c>
      <c r="E14" s="81">
        <v>2.3376730986338545</v>
      </c>
      <c r="F14" s="238"/>
      <c r="G14" s="249"/>
      <c r="H14" s="249"/>
      <c r="I14" s="249"/>
      <c r="J14" s="249"/>
      <c r="AB14" s="281"/>
      <c r="AC14" s="282"/>
      <c r="AD14" s="282"/>
      <c r="AE14" s="282"/>
      <c r="AF14" s="282"/>
      <c r="AG14" s="281"/>
    </row>
    <row r="15" spans="1:33" ht="15.75" thickBot="1">
      <c r="A15" s="7" t="s">
        <v>454</v>
      </c>
      <c r="B15" s="7">
        <v>4039</v>
      </c>
      <c r="C15" s="7">
        <v>2807</v>
      </c>
      <c r="D15" s="81">
        <v>1.1418700772932109</v>
      </c>
      <c r="E15" s="81">
        <v>2.9073320282965125</v>
      </c>
      <c r="F15" s="238"/>
      <c r="G15" s="249"/>
      <c r="H15" s="249"/>
      <c r="I15" s="249"/>
      <c r="J15" s="249"/>
      <c r="AB15" s="281"/>
      <c r="AC15" s="282"/>
      <c r="AD15" s="282"/>
      <c r="AE15" s="282"/>
      <c r="AF15" s="282"/>
      <c r="AG15" s="281"/>
    </row>
    <row r="16" spans="1:33" ht="15.75" thickBot="1">
      <c r="A16" s="7" t="s">
        <v>455</v>
      </c>
      <c r="B16" s="7">
        <v>5112</v>
      </c>
      <c r="C16" s="7">
        <v>3474</v>
      </c>
      <c r="D16" s="81">
        <v>1.4452190728207215</v>
      </c>
      <c r="E16" s="81">
        <v>3.5981729484510456</v>
      </c>
      <c r="F16" s="238"/>
      <c r="G16" s="249"/>
      <c r="H16" s="249"/>
      <c r="I16" s="249"/>
      <c r="J16" s="249"/>
      <c r="AB16" s="281"/>
      <c r="AC16" s="282"/>
      <c r="AD16" s="282"/>
      <c r="AE16" s="282"/>
      <c r="AF16" s="282"/>
      <c r="AG16" s="281"/>
    </row>
    <row r="17" spans="1:33" ht="15.75" thickBot="1">
      <c r="A17" s="7" t="s">
        <v>456</v>
      </c>
      <c r="B17" s="7">
        <v>6407</v>
      </c>
      <c r="C17" s="7">
        <v>4014</v>
      </c>
      <c r="D17" s="81">
        <v>1.811329929491855</v>
      </c>
      <c r="E17" s="81">
        <v>4.1574744430289279</v>
      </c>
      <c r="F17" s="238"/>
      <c r="G17" s="249"/>
      <c r="H17" s="249"/>
      <c r="I17" s="249"/>
      <c r="J17" s="249"/>
      <c r="AB17" s="281"/>
      <c r="AC17" s="282"/>
      <c r="AD17" s="282"/>
      <c r="AE17" s="282"/>
      <c r="AF17" s="282"/>
      <c r="AG17" s="281"/>
    </row>
    <row r="18" spans="1:33" ht="15.75" thickBot="1">
      <c r="A18" s="7" t="s">
        <v>457</v>
      </c>
      <c r="B18" s="7">
        <v>8421</v>
      </c>
      <c r="C18" s="7">
        <v>4858</v>
      </c>
      <c r="D18" s="81">
        <v>2.3807100571641815</v>
      </c>
      <c r="E18" s="81">
        <v>5.0316419641839891</v>
      </c>
      <c r="F18" s="238"/>
      <c r="G18" s="249"/>
      <c r="H18" s="249"/>
      <c r="I18" s="249"/>
      <c r="J18" s="249"/>
      <c r="AB18" s="281"/>
      <c r="AC18" s="282"/>
      <c r="AD18" s="282"/>
      <c r="AE18" s="282"/>
      <c r="AF18" s="282"/>
      <c r="AG18" s="281"/>
    </row>
    <row r="19" spans="1:33" ht="15.75" thickBot="1">
      <c r="A19" s="7" t="s">
        <v>458</v>
      </c>
      <c r="B19" s="7">
        <v>10742</v>
      </c>
      <c r="C19" s="7">
        <v>5109</v>
      </c>
      <c r="D19" s="81">
        <v>3.0368824883098964</v>
      </c>
      <c r="E19" s="81">
        <v>5.2916135848118575</v>
      </c>
      <c r="F19" s="238"/>
      <c r="G19" s="249"/>
      <c r="H19" s="249"/>
      <c r="I19" s="249"/>
      <c r="J19" s="249"/>
      <c r="AB19" s="281"/>
      <c r="AC19" s="282"/>
      <c r="AD19" s="282"/>
      <c r="AE19" s="282"/>
      <c r="AF19" s="282"/>
      <c r="AG19" s="281"/>
    </row>
    <row r="20" spans="1:33" ht="15.75" thickBot="1">
      <c r="A20" s="7" t="s">
        <v>459</v>
      </c>
      <c r="B20" s="7">
        <v>13187</v>
      </c>
      <c r="C20" s="7">
        <v>5710</v>
      </c>
      <c r="D20" s="81">
        <v>3.7281110941484461</v>
      </c>
      <c r="E20" s="81">
        <v>5.9140954334068709</v>
      </c>
      <c r="F20" s="238"/>
      <c r="G20" s="249"/>
      <c r="H20" s="249"/>
      <c r="I20" s="249"/>
      <c r="J20" s="249"/>
      <c r="AB20" s="281"/>
      <c r="AC20" s="282"/>
      <c r="AD20" s="282"/>
      <c r="AE20" s="282"/>
      <c r="AF20" s="282"/>
      <c r="AG20" s="281"/>
    </row>
    <row r="21" spans="1:33" ht="15.75" thickBot="1">
      <c r="A21" s="7" t="s">
        <v>460</v>
      </c>
      <c r="B21" s="7">
        <v>16182</v>
      </c>
      <c r="C21" s="7">
        <v>5999</v>
      </c>
      <c r="D21" s="81">
        <v>4.5748307974148892</v>
      </c>
      <c r="E21" s="81">
        <v>6.2134253073568857</v>
      </c>
      <c r="F21" s="238"/>
      <c r="G21" s="249"/>
      <c r="H21" s="249"/>
      <c r="I21" s="249"/>
      <c r="J21" s="249"/>
      <c r="AB21" s="281"/>
      <c r="AC21" s="282"/>
      <c r="AD21" s="282"/>
      <c r="AE21" s="282"/>
      <c r="AF21" s="282"/>
      <c r="AG21" s="281"/>
    </row>
    <row r="22" spans="1:33" ht="15.75" thickBot="1">
      <c r="A22" s="7" t="s">
        <v>461</v>
      </c>
      <c r="B22" s="7">
        <v>18772</v>
      </c>
      <c r="C22" s="7">
        <v>6507</v>
      </c>
      <c r="D22" s="81">
        <v>5.3070525107571571</v>
      </c>
      <c r="E22" s="81">
        <v>6.7395830096634874</v>
      </c>
      <c r="F22" s="238"/>
      <c r="G22" s="249"/>
      <c r="H22" s="249"/>
      <c r="I22" s="249"/>
      <c r="J22" s="249"/>
      <c r="AB22" s="281"/>
      <c r="AC22" s="282"/>
      <c r="AD22" s="282"/>
      <c r="AE22" s="282"/>
      <c r="AF22" s="282"/>
      <c r="AG22" s="281"/>
    </row>
    <row r="23" spans="1:33" ht="15.75" thickBot="1">
      <c r="A23" s="7" t="s">
        <v>462</v>
      </c>
      <c r="B23" s="7">
        <v>21075</v>
      </c>
      <c r="C23" s="7">
        <v>6332</v>
      </c>
      <c r="D23" s="81">
        <v>5.9581361423506864</v>
      </c>
      <c r="E23" s="81">
        <v>6.5583278956799136</v>
      </c>
      <c r="F23" s="238"/>
      <c r="G23" s="249"/>
      <c r="H23" s="249"/>
      <c r="I23" s="249"/>
      <c r="J23" s="249"/>
      <c r="AB23" s="281"/>
      <c r="AC23" s="282"/>
      <c r="AD23" s="282"/>
      <c r="AE23" s="282"/>
      <c r="AF23" s="282"/>
      <c r="AG23" s="281"/>
    </row>
    <row r="24" spans="1:33" ht="15.75" thickBot="1">
      <c r="A24" s="7" t="s">
        <v>463</v>
      </c>
      <c r="B24" s="7">
        <v>22901</v>
      </c>
      <c r="C24" s="7">
        <v>6166</v>
      </c>
      <c r="D24" s="81">
        <v>6.4743665858112962</v>
      </c>
      <c r="E24" s="81">
        <v>6.3863944732726381</v>
      </c>
      <c r="F24" s="238"/>
      <c r="G24" s="249"/>
      <c r="H24" s="249"/>
      <c r="I24" s="249"/>
      <c r="J24" s="249"/>
      <c r="AB24" s="281"/>
      <c r="AC24" s="282"/>
      <c r="AD24" s="282"/>
      <c r="AE24" s="282"/>
      <c r="AF24" s="282"/>
      <c r="AG24" s="281"/>
    </row>
    <row r="25" spans="1:33" ht="15.75" thickBot="1">
      <c r="A25" s="7" t="s">
        <v>464</v>
      </c>
      <c r="B25" s="7">
        <v>25123</v>
      </c>
      <c r="C25" s="7">
        <v>5691</v>
      </c>
      <c r="D25" s="81">
        <v>7.1025506194199899</v>
      </c>
      <c r="E25" s="81">
        <v>5.8944163067457982</v>
      </c>
      <c r="F25" s="238"/>
      <c r="G25" s="249"/>
      <c r="H25" s="249"/>
      <c r="I25" s="249"/>
      <c r="J25" s="249"/>
      <c r="AB25" s="281"/>
      <c r="AC25" s="282"/>
      <c r="AD25" s="282"/>
      <c r="AE25" s="282"/>
      <c r="AF25" s="282"/>
      <c r="AG25" s="281"/>
    </row>
    <row r="26" spans="1:33" ht="15.75" thickBot="1">
      <c r="A26" s="7" t="s">
        <v>465</v>
      </c>
      <c r="B26" s="7">
        <v>25260</v>
      </c>
      <c r="C26" s="7">
        <v>5489</v>
      </c>
      <c r="D26" s="81">
        <v>7.1412820382338467</v>
      </c>
      <c r="E26" s="81">
        <v>5.6851961180333301</v>
      </c>
      <c r="F26" s="238"/>
      <c r="G26" s="249"/>
      <c r="H26" s="249"/>
      <c r="I26" s="249"/>
      <c r="J26" s="249"/>
      <c r="AB26" s="281"/>
      <c r="AC26" s="282"/>
      <c r="AD26" s="282"/>
      <c r="AE26" s="282"/>
      <c r="AF26" s="282"/>
      <c r="AG26" s="281"/>
    </row>
    <row r="27" spans="1:33" ht="15.75" thickBot="1">
      <c r="A27" s="7" t="s">
        <v>466</v>
      </c>
      <c r="B27" s="7">
        <v>25354</v>
      </c>
      <c r="C27" s="7">
        <v>4897</v>
      </c>
      <c r="D27" s="81">
        <v>7.1678568803397056</v>
      </c>
      <c r="E27" s="81">
        <v>5.0720359610146142</v>
      </c>
      <c r="F27" s="238"/>
      <c r="G27" s="249"/>
      <c r="H27" s="249"/>
      <c r="I27" s="249"/>
      <c r="J27" s="249"/>
      <c r="AB27" s="281"/>
      <c r="AC27" s="282"/>
      <c r="AD27" s="282"/>
      <c r="AE27" s="282"/>
      <c r="AF27" s="282"/>
      <c r="AG27" s="281"/>
    </row>
    <row r="28" spans="1:33" ht="15.75" thickBot="1">
      <c r="A28" s="7" t="s">
        <v>467</v>
      </c>
      <c r="B28" s="7">
        <v>24958</v>
      </c>
      <c r="C28" s="7">
        <v>4543</v>
      </c>
      <c r="D28" s="81">
        <v>7.0559032901916217</v>
      </c>
      <c r="E28" s="81">
        <v>4.705382759013558</v>
      </c>
      <c r="F28" s="238"/>
      <c r="G28" s="249"/>
      <c r="H28" s="249"/>
      <c r="I28" s="249"/>
      <c r="J28" s="249"/>
      <c r="AB28" s="281"/>
      <c r="AC28" s="282"/>
      <c r="AD28" s="282"/>
      <c r="AE28" s="282"/>
      <c r="AF28" s="282"/>
      <c r="AG28" s="281"/>
    </row>
    <row r="29" spans="1:33" ht="15.75" thickBot="1">
      <c r="A29" s="7" t="s">
        <v>468</v>
      </c>
      <c r="B29" s="7">
        <v>23173</v>
      </c>
      <c r="C29" s="7">
        <v>4093</v>
      </c>
      <c r="D29" s="81">
        <v>6.5512640012665466</v>
      </c>
      <c r="E29" s="81">
        <v>4.2392981801986558</v>
      </c>
      <c r="F29" s="238"/>
      <c r="G29" s="249"/>
      <c r="H29" s="249"/>
      <c r="I29" s="249"/>
      <c r="J29" s="249"/>
      <c r="AB29" s="281"/>
      <c r="AC29" s="282"/>
      <c r="AD29" s="282"/>
      <c r="AE29" s="282"/>
      <c r="AF29" s="282"/>
      <c r="AG29" s="281"/>
    </row>
    <row r="30" spans="1:33" ht="15.75" thickBot="1">
      <c r="A30" s="7" t="s">
        <v>469</v>
      </c>
      <c r="B30" s="7">
        <v>20621</v>
      </c>
      <c r="C30" s="7">
        <v>3757</v>
      </c>
      <c r="D30" s="81">
        <v>5.8297853092011156</v>
      </c>
      <c r="E30" s="81">
        <v>3.8912883613501954</v>
      </c>
      <c r="F30" s="238"/>
      <c r="G30" s="249"/>
      <c r="H30" s="249"/>
      <c r="I30" s="249"/>
      <c r="J30" s="249"/>
      <c r="AB30" s="281"/>
      <c r="AC30" s="282"/>
      <c r="AD30" s="282"/>
      <c r="AE30" s="282"/>
      <c r="AF30" s="282"/>
      <c r="AG30" s="281"/>
    </row>
    <row r="31" spans="1:33" ht="15.75" thickBot="1">
      <c r="A31" s="7" t="s">
        <v>470</v>
      </c>
      <c r="B31" s="7">
        <v>17803</v>
      </c>
      <c r="C31" s="7">
        <v>3128</v>
      </c>
      <c r="D31" s="81">
        <v>5.0331054681978298</v>
      </c>
      <c r="E31" s="81">
        <v>3.2398056945178095</v>
      </c>
      <c r="F31" s="238"/>
      <c r="G31" s="249"/>
      <c r="H31" s="249"/>
      <c r="I31" s="249"/>
      <c r="J31" s="249"/>
      <c r="AB31" s="281"/>
      <c r="AC31" s="282"/>
      <c r="AD31" s="282"/>
      <c r="AE31" s="282"/>
      <c r="AF31" s="282"/>
      <c r="AG31" s="281"/>
    </row>
    <row r="32" spans="1:33" ht="15.75" thickBot="1">
      <c r="A32" s="7" t="s">
        <v>471</v>
      </c>
      <c r="B32" s="7">
        <v>15287</v>
      </c>
      <c r="C32" s="7">
        <v>2479</v>
      </c>
      <c r="D32" s="81">
        <v>4.3218043752367707</v>
      </c>
      <c r="E32" s="81">
        <v>2.5676081575158727</v>
      </c>
      <c r="F32" s="238"/>
      <c r="G32" s="249"/>
      <c r="H32" s="249"/>
      <c r="I32" s="249"/>
      <c r="J32" s="249"/>
      <c r="AB32" s="281"/>
      <c r="AC32" s="282"/>
      <c r="AD32" s="282"/>
      <c r="AE32" s="282"/>
      <c r="AF32" s="282"/>
      <c r="AG32" s="281"/>
    </row>
    <row r="33" spans="1:33" ht="15.75" thickBot="1">
      <c r="A33" s="7" t="s">
        <v>472</v>
      </c>
      <c r="B33" s="7">
        <v>12551</v>
      </c>
      <c r="C33" s="7">
        <v>2022</v>
      </c>
      <c r="D33" s="81">
        <v>3.5483068433045535</v>
      </c>
      <c r="E33" s="81">
        <v>2.0942733741416277</v>
      </c>
      <c r="F33" s="238"/>
      <c r="G33" s="249"/>
      <c r="H33" s="249"/>
      <c r="I33" s="249"/>
      <c r="J33" s="249"/>
      <c r="AB33" s="281"/>
      <c r="AC33" s="282"/>
      <c r="AD33" s="282"/>
      <c r="AE33" s="282"/>
      <c r="AF33" s="282"/>
      <c r="AG33" s="281"/>
    </row>
    <row r="34" spans="1:33" ht="15.75" thickBot="1">
      <c r="A34" s="7" t="s">
        <v>473</v>
      </c>
      <c r="B34" s="7">
        <v>9652</v>
      </c>
      <c r="C34" s="7">
        <v>1455</v>
      </c>
      <c r="D34" s="81">
        <v>2.7287274043164329</v>
      </c>
      <c r="E34" s="81">
        <v>1.5070068048348506</v>
      </c>
      <c r="F34" s="238"/>
      <c r="G34" s="249"/>
      <c r="H34" s="249"/>
      <c r="I34" s="249"/>
      <c r="J34" s="249"/>
      <c r="AB34" s="281"/>
      <c r="AC34" s="282"/>
      <c r="AD34" s="282"/>
      <c r="AE34" s="282"/>
      <c r="AF34" s="282"/>
      <c r="AG34" s="281"/>
    </row>
    <row r="35" spans="1:33" ht="15.75" thickBot="1">
      <c r="A35" s="7" t="s">
        <v>474</v>
      </c>
      <c r="B35" s="7">
        <v>6686</v>
      </c>
      <c r="C35" s="7">
        <v>1038</v>
      </c>
      <c r="D35" s="81">
        <v>1.8902063225507324</v>
      </c>
      <c r="E35" s="81">
        <v>1.0751017617997078</v>
      </c>
      <c r="F35" s="238"/>
      <c r="G35" s="249"/>
      <c r="H35" s="249"/>
      <c r="I35" s="249"/>
      <c r="J35" s="249"/>
      <c r="AB35" s="281"/>
      <c r="AC35" s="282"/>
      <c r="AD35" s="282"/>
      <c r="AE35" s="282"/>
      <c r="AF35" s="282"/>
      <c r="AG35" s="281"/>
    </row>
    <row r="36" spans="1:33" ht="15.75" thickBot="1">
      <c r="A36" s="7" t="s">
        <v>475</v>
      </c>
      <c r="B36" s="7">
        <v>4532</v>
      </c>
      <c r="C36" s="7">
        <v>592</v>
      </c>
      <c r="D36" s="81">
        <v>1.2812466428058511</v>
      </c>
      <c r="E36" s="81">
        <v>0.61316015701871596</v>
      </c>
      <c r="F36" s="238"/>
      <c r="G36" s="249"/>
      <c r="H36" s="249"/>
      <c r="I36" s="249"/>
      <c r="J36" s="249"/>
      <c r="AB36" s="281"/>
      <c r="AC36" s="282"/>
      <c r="AD36" s="282"/>
      <c r="AE36" s="282"/>
      <c r="AF36" s="282"/>
      <c r="AG36" s="281"/>
    </row>
    <row r="37" spans="1:33" ht="15.75" thickBot="1">
      <c r="A37" s="7" t="s">
        <v>476</v>
      </c>
      <c r="B37" s="7">
        <v>2701</v>
      </c>
      <c r="C37" s="7">
        <v>357</v>
      </c>
      <c r="D37" s="81">
        <v>0.76360264391407839</v>
      </c>
      <c r="E37" s="81">
        <v>0.36976043252648916</v>
      </c>
      <c r="F37" s="238"/>
      <c r="G37" s="249"/>
      <c r="H37" s="249"/>
      <c r="I37" s="249"/>
      <c r="J37" s="249"/>
      <c r="AB37" s="281"/>
      <c r="AC37" s="282"/>
      <c r="AD37" s="282"/>
      <c r="AE37" s="282"/>
      <c r="AF37" s="282"/>
      <c r="AG37" s="281"/>
    </row>
    <row r="38" spans="1:33" ht="15.75" thickBot="1">
      <c r="A38" s="7" t="s">
        <v>477</v>
      </c>
      <c r="B38" s="7">
        <v>1549</v>
      </c>
      <c r="C38" s="7">
        <v>197</v>
      </c>
      <c r="D38" s="81">
        <v>0.43791947257419755</v>
      </c>
      <c r="E38" s="81">
        <v>0.20404147117007945</v>
      </c>
      <c r="F38" s="238"/>
      <c r="G38" s="249"/>
      <c r="H38" s="249"/>
      <c r="I38" s="249"/>
      <c r="J38" s="249"/>
      <c r="AB38" s="281"/>
      <c r="AC38" s="282"/>
      <c r="AD38" s="282"/>
      <c r="AE38" s="282"/>
      <c r="AF38" s="282"/>
      <c r="AG38" s="281"/>
    </row>
    <row r="39" spans="1:33" ht="15.75" thickBot="1">
      <c r="A39" s="7" t="s">
        <v>478</v>
      </c>
      <c r="B39" s="7">
        <v>962</v>
      </c>
      <c r="C39" s="7">
        <v>106</v>
      </c>
      <c r="D39" s="81">
        <v>0.2719680649556992</v>
      </c>
      <c r="E39" s="81">
        <v>0.10978881189862143</v>
      </c>
      <c r="F39" s="238"/>
      <c r="G39" s="249"/>
      <c r="H39" s="249"/>
      <c r="I39" s="249"/>
      <c r="J39" s="249"/>
      <c r="AB39" s="281"/>
      <c r="AC39" s="282"/>
      <c r="AD39" s="282"/>
      <c r="AE39" s="282"/>
      <c r="AF39" s="282"/>
      <c r="AG39" s="281"/>
    </row>
    <row r="40" spans="1:33" ht="15.75" thickBot="1">
      <c r="A40" s="7" t="s">
        <v>479</v>
      </c>
      <c r="B40" s="7">
        <v>457</v>
      </c>
      <c r="C40" s="7">
        <v>62</v>
      </c>
      <c r="D40" s="81">
        <v>0.12919896640826875</v>
      </c>
      <c r="E40" s="81">
        <v>6.4216097525608765E-2</v>
      </c>
      <c r="F40" s="238"/>
      <c r="G40" s="249"/>
      <c r="H40" s="249"/>
      <c r="I40" s="249"/>
      <c r="J40" s="249"/>
      <c r="AB40" s="281"/>
      <c r="AC40" s="282"/>
      <c r="AD40" s="282"/>
      <c r="AE40" s="282"/>
      <c r="AF40" s="282"/>
      <c r="AG40" s="281"/>
    </row>
    <row r="41" spans="1:33" ht="15.75" thickBot="1">
      <c r="A41" s="7" t="s">
        <v>480</v>
      </c>
      <c r="B41" s="7">
        <v>328</v>
      </c>
      <c r="C41" s="7">
        <v>25</v>
      </c>
      <c r="D41" s="81">
        <v>9.2729236284271654E-2</v>
      </c>
      <c r="E41" s="81">
        <v>2.5893587711939014E-2</v>
      </c>
      <c r="F41" s="238"/>
      <c r="G41" s="249"/>
      <c r="H41" s="249"/>
      <c r="I41" s="249"/>
      <c r="J41" s="249"/>
      <c r="AB41" s="281"/>
      <c r="AC41" s="282"/>
      <c r="AD41" s="282"/>
      <c r="AE41" s="282"/>
      <c r="AF41" s="282"/>
      <c r="AG41" s="281"/>
    </row>
    <row r="42" spans="1:33" ht="15.75" thickBot="1">
      <c r="A42" s="7" t="s">
        <v>481</v>
      </c>
      <c r="B42" s="7">
        <v>199</v>
      </c>
      <c r="C42" s="7">
        <v>22</v>
      </c>
      <c r="D42" s="81">
        <v>5.6259506160274572E-2</v>
      </c>
      <c r="E42" s="81">
        <v>2.2786357186506331E-2</v>
      </c>
      <c r="F42" s="238"/>
      <c r="G42" s="249"/>
      <c r="H42" s="249"/>
      <c r="I42" s="249"/>
      <c r="J42" s="249"/>
      <c r="AB42" s="281"/>
      <c r="AC42" s="282"/>
      <c r="AD42" s="282"/>
      <c r="AE42" s="282"/>
      <c r="AF42" s="282"/>
      <c r="AG42" s="281"/>
    </row>
    <row r="43" spans="1:33" ht="15.75" thickBot="1">
      <c r="A43" s="7" t="s">
        <v>482</v>
      </c>
      <c r="B43" s="7">
        <v>124</v>
      </c>
      <c r="C43" s="7">
        <v>7</v>
      </c>
      <c r="D43" s="81">
        <v>3.5056174692834403E-2</v>
      </c>
      <c r="E43" s="81">
        <v>7.2502045593429241E-3</v>
      </c>
      <c r="F43" s="238"/>
      <c r="G43" s="249"/>
      <c r="H43" s="249"/>
      <c r="I43" s="249"/>
      <c r="J43" s="249"/>
      <c r="AB43" s="281"/>
      <c r="AC43" s="282"/>
      <c r="AD43" s="282"/>
      <c r="AE43" s="282"/>
      <c r="AF43" s="282"/>
      <c r="AG43" s="281"/>
    </row>
    <row r="44" spans="1:33" ht="15.75" thickBot="1">
      <c r="A44" s="7" t="s">
        <v>483</v>
      </c>
      <c r="B44" s="7">
        <v>92</v>
      </c>
      <c r="C44" s="7">
        <v>9</v>
      </c>
      <c r="D44" s="81">
        <v>2.6009419933393264E-2</v>
      </c>
      <c r="E44" s="81">
        <v>9.3216915762980457E-3</v>
      </c>
      <c r="F44" s="238"/>
      <c r="G44" s="249"/>
      <c r="H44" s="249"/>
      <c r="I44" s="249"/>
      <c r="J44" s="249"/>
      <c r="AB44" s="281"/>
      <c r="AC44" s="282"/>
      <c r="AD44" s="282"/>
      <c r="AE44" s="282"/>
      <c r="AF44" s="282"/>
      <c r="AG44" s="281"/>
    </row>
    <row r="45" spans="1:33" ht="15.75" thickBot="1">
      <c r="A45" s="7" t="s">
        <v>484</v>
      </c>
      <c r="B45" s="7">
        <v>41</v>
      </c>
      <c r="C45" s="7">
        <v>4</v>
      </c>
      <c r="D45" s="81">
        <v>1.1591154535533957E-2</v>
      </c>
      <c r="E45" s="81">
        <v>4.1429740339102425E-3</v>
      </c>
      <c r="F45" s="238"/>
      <c r="G45" s="249"/>
      <c r="H45" s="238"/>
      <c r="I45" s="249"/>
      <c r="J45" s="238"/>
      <c r="AB45" s="281"/>
      <c r="AC45" s="282"/>
      <c r="AD45" s="282"/>
      <c r="AE45" s="282"/>
      <c r="AF45" s="282"/>
      <c r="AG45" s="281"/>
    </row>
    <row r="46" spans="1:33" ht="15.75" thickBot="1">
      <c r="A46" s="7" t="s">
        <v>485</v>
      </c>
      <c r="B46" s="7">
        <v>30</v>
      </c>
      <c r="C46" s="7">
        <v>4</v>
      </c>
      <c r="D46" s="81">
        <v>8.4813325869760661E-3</v>
      </c>
      <c r="E46" s="81">
        <v>4.1429740339102425E-3</v>
      </c>
      <c r="F46" s="238"/>
      <c r="G46" s="249"/>
      <c r="H46" s="249"/>
      <c r="I46" s="249"/>
      <c r="J46" s="249"/>
      <c r="AB46" s="281"/>
      <c r="AC46" s="282"/>
      <c r="AD46" s="282"/>
      <c r="AE46" s="282"/>
      <c r="AF46" s="282"/>
      <c r="AG46" s="281"/>
    </row>
    <row r="47" spans="1:33" ht="15.75" thickBot="1">
      <c r="A47" s="7" t="s">
        <v>486</v>
      </c>
      <c r="B47" s="7">
        <v>15</v>
      </c>
      <c r="C47" s="7">
        <v>2</v>
      </c>
      <c r="D47" s="81">
        <v>4.2406662934880331E-3</v>
      </c>
      <c r="E47" s="81">
        <v>2.0714870169551212E-3</v>
      </c>
      <c r="F47" s="238"/>
      <c r="G47" s="249"/>
      <c r="H47" s="249"/>
      <c r="I47" s="249"/>
      <c r="J47" s="249"/>
      <c r="AB47" s="281"/>
      <c r="AC47" s="282"/>
      <c r="AD47" s="282"/>
      <c r="AE47" s="282"/>
      <c r="AF47" s="282"/>
      <c r="AG47" s="281"/>
    </row>
    <row r="48" spans="1:33" ht="15.75" thickBot="1">
      <c r="A48" s="7" t="s">
        <v>487</v>
      </c>
      <c r="B48" s="7">
        <v>12</v>
      </c>
      <c r="C48" s="7">
        <v>1</v>
      </c>
      <c r="D48" s="81">
        <v>3.3925330347904263E-3</v>
      </c>
      <c r="E48" s="81">
        <v>1.0357435084775606E-3</v>
      </c>
      <c r="F48" s="238"/>
      <c r="G48" s="249"/>
      <c r="H48" s="249"/>
      <c r="I48" s="249"/>
      <c r="J48" s="249"/>
      <c r="AB48" s="281"/>
      <c r="AC48" s="282"/>
      <c r="AD48" s="282"/>
      <c r="AE48" s="282"/>
      <c r="AF48" s="282"/>
      <c r="AG48" s="281"/>
    </row>
    <row r="49" spans="1:33" ht="15.75" thickBot="1">
      <c r="A49" s="7" t="s">
        <v>488</v>
      </c>
      <c r="B49" s="7">
        <v>5</v>
      </c>
      <c r="C49" s="7">
        <v>1</v>
      </c>
      <c r="D49" s="81">
        <v>1.4135554311626775E-3</v>
      </c>
      <c r="E49" s="81">
        <v>1.0357435084775606E-3</v>
      </c>
      <c r="F49" s="238"/>
      <c r="G49" s="249"/>
      <c r="H49" s="238"/>
      <c r="I49" s="249"/>
      <c r="J49" s="238"/>
      <c r="AB49" s="281"/>
      <c r="AC49" s="282"/>
      <c r="AD49" s="281"/>
      <c r="AE49" s="282"/>
      <c r="AF49" s="281"/>
      <c r="AG49" s="281"/>
    </row>
    <row r="50" spans="1:33" ht="15.75" thickBot="1">
      <c r="A50" s="7" t="s">
        <v>489</v>
      </c>
      <c r="B50" s="7">
        <v>5</v>
      </c>
      <c r="C50" s="7"/>
      <c r="D50" s="81">
        <v>1.4135554311626775E-3</v>
      </c>
      <c r="E50" s="81"/>
      <c r="AB50" s="281"/>
      <c r="AC50" s="282"/>
      <c r="AD50" s="281"/>
      <c r="AE50" s="282"/>
      <c r="AF50" s="281"/>
      <c r="AG50" s="281"/>
    </row>
    <row r="51" spans="1:33" ht="15.75" thickBot="1">
      <c r="A51" s="7" t="s">
        <v>490</v>
      </c>
      <c r="B51" s="7">
        <v>1</v>
      </c>
      <c r="C51" s="7"/>
      <c r="D51" s="81">
        <v>2.8271108623253554E-4</v>
      </c>
      <c r="E51" s="81"/>
      <c r="F51" s="238"/>
      <c r="G51" s="249"/>
      <c r="H51" s="238"/>
      <c r="I51" s="249"/>
      <c r="J51" s="238"/>
      <c r="AB51" s="281"/>
      <c r="AC51" s="282"/>
      <c r="AD51" s="282"/>
      <c r="AE51" s="282"/>
      <c r="AF51" s="282"/>
      <c r="AG51" s="281"/>
    </row>
    <row r="52" spans="1:33" ht="15.75" thickBot="1">
      <c r="A52" s="7" t="s">
        <v>491</v>
      </c>
      <c r="B52" s="7">
        <v>6</v>
      </c>
      <c r="C52" s="7">
        <v>2</v>
      </c>
      <c r="D52" s="81">
        <v>1.6962665173952131E-3</v>
      </c>
      <c r="E52" s="81">
        <v>2.0714870169551212E-3</v>
      </c>
      <c r="F52" s="238"/>
      <c r="G52" s="249"/>
      <c r="H52" s="238"/>
      <c r="I52" s="249"/>
      <c r="J52" s="238"/>
      <c r="AB52" s="281"/>
      <c r="AC52" s="282"/>
      <c r="AD52" s="281"/>
      <c r="AE52" s="282"/>
      <c r="AF52" s="281"/>
      <c r="AG52" s="281"/>
    </row>
    <row r="53" spans="1:33" ht="15.75" thickBot="1">
      <c r="A53" s="7" t="s">
        <v>496</v>
      </c>
      <c r="B53" s="7"/>
      <c r="C53" s="7"/>
      <c r="D53" s="81"/>
      <c r="E53" s="81"/>
      <c r="F53" s="238"/>
      <c r="G53" s="249"/>
      <c r="H53" s="238"/>
      <c r="I53" s="249"/>
      <c r="J53" s="238"/>
      <c r="AB53" s="281"/>
      <c r="AC53" s="282"/>
      <c r="AD53" s="282"/>
      <c r="AE53" s="282"/>
      <c r="AF53" s="282"/>
      <c r="AG53" s="281"/>
    </row>
    <row r="54" spans="1:33" ht="15.75" thickBot="1">
      <c r="A54" s="7" t="s">
        <v>492</v>
      </c>
      <c r="B54" s="7"/>
      <c r="C54" s="7"/>
      <c r="D54" s="81"/>
      <c r="E54" s="81"/>
      <c r="F54" s="238"/>
      <c r="G54" s="249"/>
      <c r="H54" s="238"/>
      <c r="I54" s="249"/>
      <c r="J54" s="238"/>
    </row>
    <row r="55" spans="1:33" ht="15.75" thickBot="1">
      <c r="A55" s="7" t="s">
        <v>493</v>
      </c>
      <c r="B55" s="7"/>
      <c r="C55" s="7"/>
      <c r="D55" s="81"/>
      <c r="E55" s="81"/>
      <c r="F55" s="238"/>
      <c r="G55" s="249"/>
      <c r="H55" s="238"/>
      <c r="I55" s="249"/>
      <c r="J55" s="238"/>
    </row>
    <row r="56" spans="1:33" ht="15.75" thickBot="1">
      <c r="A56" s="7" t="s">
        <v>494</v>
      </c>
      <c r="B56" s="7"/>
      <c r="C56" s="7"/>
      <c r="D56" s="81"/>
      <c r="E56" s="81"/>
    </row>
    <row r="57" spans="1:33" ht="15.75" thickBot="1">
      <c r="A57" s="7" t="s">
        <v>495</v>
      </c>
      <c r="B57" s="7"/>
      <c r="C57" s="7"/>
      <c r="D57" s="81"/>
      <c r="E57" s="81"/>
    </row>
    <row r="58" spans="1:33" ht="15.75" thickBot="1">
      <c r="A58" s="7" t="s">
        <v>497</v>
      </c>
      <c r="B58" s="7">
        <v>3</v>
      </c>
      <c r="C58" s="7"/>
      <c r="D58" s="81">
        <v>8.4813325869760657E-4</v>
      </c>
      <c r="E58" s="81"/>
      <c r="F58" s="238"/>
      <c r="G58" s="249"/>
      <c r="H58" s="238"/>
      <c r="I58" s="249"/>
      <c r="J58" s="238"/>
    </row>
    <row r="59" spans="1:33" ht="15.75" thickBot="1">
      <c r="A59" s="63" t="s">
        <v>28</v>
      </c>
      <c r="B59" s="63">
        <v>353718</v>
      </c>
      <c r="C59" s="63">
        <v>96549</v>
      </c>
      <c r="D59" s="122">
        <v>100</v>
      </c>
      <c r="E59" s="122">
        <v>100</v>
      </c>
      <c r="F59" s="238"/>
      <c r="G59" s="249"/>
      <c r="H59" s="249"/>
      <c r="I59" s="249"/>
      <c r="J59" s="249"/>
    </row>
    <row r="60" spans="1:33">
      <c r="B60" s="103"/>
      <c r="F60" s="134"/>
    </row>
    <row r="61" spans="1:33">
      <c r="A61" s="86"/>
      <c r="D61" s="134"/>
    </row>
    <row r="62" spans="1:33">
      <c r="F62" s="133"/>
    </row>
    <row r="63" spans="1:33">
      <c r="A63" s="103"/>
    </row>
    <row r="87" spans="10:10">
      <c r="J87" s="118"/>
    </row>
    <row r="88" spans="10:10">
      <c r="J88" s="119"/>
    </row>
    <row r="89" spans="10:10" ht="15.75">
      <c r="J89" s="120"/>
    </row>
    <row r="90" spans="10:10" ht="15.75">
      <c r="J90" s="120"/>
    </row>
    <row r="91" spans="10:10" ht="15.75">
      <c r="J91" s="120"/>
    </row>
    <row r="92" spans="10:10" ht="15.75">
      <c r="J92" s="120"/>
    </row>
  </sheetData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>
    <tabColor rgb="FF92D050"/>
  </sheetPr>
  <dimension ref="A1:S27"/>
  <sheetViews>
    <sheetView zoomScale="90" zoomScaleNormal="90" workbookViewId="0">
      <selection activeCell="K18" sqref="K18"/>
    </sheetView>
  </sheetViews>
  <sheetFormatPr defaultRowHeight="15"/>
  <cols>
    <col min="1" max="1" width="22.42578125" customWidth="1"/>
    <col min="9" max="9" width="17.28515625" customWidth="1"/>
  </cols>
  <sheetData>
    <row r="1" spans="1:19">
      <c r="A1" s="337" t="s">
        <v>124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9" ht="15.75" thickBot="1"/>
    <row r="3" spans="1:19" ht="16.5" thickTop="1" thickBot="1">
      <c r="A3" s="367" t="s">
        <v>125</v>
      </c>
      <c r="B3" s="332" t="s">
        <v>115</v>
      </c>
      <c r="C3" s="332"/>
      <c r="D3" s="332"/>
      <c r="E3" s="332"/>
      <c r="F3" s="367" t="s">
        <v>28</v>
      </c>
      <c r="I3" s="367" t="s">
        <v>125</v>
      </c>
      <c r="J3" s="332" t="s">
        <v>129</v>
      </c>
      <c r="K3" s="332"/>
      <c r="L3" s="367" t="s">
        <v>28</v>
      </c>
    </row>
    <row r="4" spans="1:19" ht="15.75" thickBot="1">
      <c r="A4" s="368"/>
      <c r="B4" s="23" t="s">
        <v>110</v>
      </c>
      <c r="C4" s="23" t="s">
        <v>111</v>
      </c>
      <c r="D4" s="23" t="s">
        <v>112</v>
      </c>
      <c r="E4" s="23" t="s">
        <v>113</v>
      </c>
      <c r="F4" s="368"/>
      <c r="I4" s="368"/>
      <c r="J4" s="23" t="s">
        <v>130</v>
      </c>
      <c r="K4" s="23" t="s">
        <v>131</v>
      </c>
      <c r="L4" s="368"/>
    </row>
    <row r="5" spans="1:19" ht="15.75" thickBot="1">
      <c r="A5" s="6" t="s">
        <v>126</v>
      </c>
      <c r="B5" s="73">
        <v>81.087378640776691</v>
      </c>
      <c r="C5" s="73">
        <v>39.761596025558902</v>
      </c>
      <c r="D5" s="73">
        <v>22.102770578212578</v>
      </c>
      <c r="E5" s="73">
        <v>21.102459741638651</v>
      </c>
      <c r="F5" s="73">
        <v>27.803663766279318</v>
      </c>
      <c r="I5" s="6" t="s">
        <v>126</v>
      </c>
      <c r="J5" s="73">
        <v>22.9971099772389</v>
      </c>
      <c r="K5" s="73">
        <v>45.634284379413231</v>
      </c>
      <c r="L5" s="73">
        <v>27.847819013749621</v>
      </c>
    </row>
    <row r="6" spans="1:19" ht="15.75" thickBot="1">
      <c r="A6" s="6" t="s">
        <v>127</v>
      </c>
      <c r="B6" s="73">
        <v>17.631067961165048</v>
      </c>
      <c r="C6" s="73">
        <v>47.83077379743473</v>
      </c>
      <c r="D6" s="73">
        <v>42.676619143211688</v>
      </c>
      <c r="E6" s="73">
        <v>41.410812245620242</v>
      </c>
      <c r="F6" s="73">
        <v>43.74840176965116</v>
      </c>
      <c r="I6" s="6" t="s">
        <v>127</v>
      </c>
      <c r="J6" s="73">
        <v>45.223354163891507</v>
      </c>
      <c r="K6" s="73">
        <v>38.336324155579391</v>
      </c>
      <c r="L6" s="73">
        <v>43.74759671720102</v>
      </c>
    </row>
    <row r="7" spans="1:19" ht="15.75" thickBot="1">
      <c r="A7" s="6" t="s">
        <v>128</v>
      </c>
      <c r="B7" s="73">
        <v>1.2815533980582523</v>
      </c>
      <c r="C7" s="73">
        <v>12.407630177006359</v>
      </c>
      <c r="D7" s="73">
        <v>35.220610278575734</v>
      </c>
      <c r="E7" s="73">
        <v>37.486728012741104</v>
      </c>
      <c r="F7" s="73">
        <v>28.447934464069519</v>
      </c>
      <c r="I7" s="6" t="s">
        <v>128</v>
      </c>
      <c r="J7" s="73">
        <v>31.77953585886959</v>
      </c>
      <c r="K7" s="73">
        <v>16.029391465007382</v>
      </c>
      <c r="L7" s="73">
        <v>28.404584269049359</v>
      </c>
    </row>
    <row r="8" spans="1:19" ht="15.75" thickBot="1">
      <c r="A8" s="9" t="s">
        <v>28</v>
      </c>
      <c r="B8" s="74">
        <v>100</v>
      </c>
      <c r="C8" s="74">
        <v>100</v>
      </c>
      <c r="D8" s="74">
        <v>100</v>
      </c>
      <c r="E8" s="74">
        <v>100</v>
      </c>
      <c r="F8" s="74">
        <v>100</v>
      </c>
      <c r="I8" s="9" t="s">
        <v>28</v>
      </c>
      <c r="J8" s="74">
        <v>100</v>
      </c>
      <c r="K8" s="74">
        <v>100</v>
      </c>
      <c r="L8" s="74">
        <v>100</v>
      </c>
    </row>
    <row r="9" spans="1:19" ht="15.75" thickTop="1"/>
    <row r="13" spans="1:19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</row>
    <row r="14" spans="1:19">
      <c r="A14" s="281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</row>
    <row r="15" spans="1:19">
      <c r="A15" s="281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</row>
    <row r="16" spans="1:19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38"/>
      <c r="O16" s="238"/>
      <c r="P16" s="238"/>
      <c r="Q16" s="238"/>
      <c r="R16" s="238"/>
      <c r="S16" s="238"/>
    </row>
    <row r="17" spans="1:19">
      <c r="A17" s="281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49"/>
      <c r="O17" s="249"/>
      <c r="P17" s="249"/>
      <c r="Q17" s="249"/>
      <c r="R17" s="249"/>
      <c r="S17" s="249"/>
    </row>
    <row r="18" spans="1:19">
      <c r="B18" s="238"/>
      <c r="C18" s="238"/>
      <c r="D18" s="238"/>
      <c r="E18" s="238"/>
      <c r="F18" s="238"/>
      <c r="G18" s="238"/>
      <c r="M18" s="238"/>
      <c r="N18" s="249"/>
      <c r="O18" s="249"/>
      <c r="P18" s="249"/>
      <c r="Q18" s="249"/>
      <c r="R18" s="249"/>
      <c r="S18" s="249"/>
    </row>
    <row r="19" spans="1:19">
      <c r="A19" s="238"/>
      <c r="B19" s="249"/>
      <c r="C19" s="249"/>
      <c r="D19" s="249"/>
      <c r="E19" s="249"/>
      <c r="F19" s="249"/>
      <c r="G19" s="249"/>
      <c r="H19" s="249"/>
      <c r="M19" s="238"/>
      <c r="N19" s="249"/>
      <c r="O19" s="249"/>
      <c r="P19" s="249"/>
      <c r="Q19" s="249"/>
      <c r="R19" s="249"/>
      <c r="S19" s="249"/>
    </row>
    <row r="20" spans="1:19">
      <c r="A20" s="238"/>
      <c r="B20" s="249"/>
      <c r="C20" s="249"/>
      <c r="D20" s="249"/>
      <c r="E20" s="249"/>
      <c r="F20" s="249"/>
      <c r="G20" s="249"/>
      <c r="H20" s="249"/>
      <c r="M20" s="238"/>
      <c r="N20" s="249"/>
      <c r="O20" s="249"/>
      <c r="P20" s="249"/>
      <c r="Q20" s="249"/>
      <c r="R20" s="249"/>
      <c r="S20" s="249"/>
    </row>
    <row r="21" spans="1:19">
      <c r="A21" s="238"/>
      <c r="B21" s="249"/>
      <c r="C21" s="249"/>
      <c r="D21" s="249"/>
      <c r="E21" s="249"/>
      <c r="F21" s="249"/>
      <c r="G21" s="249"/>
      <c r="H21" s="249"/>
    </row>
    <row r="22" spans="1:19">
      <c r="A22" s="281"/>
      <c r="B22" s="282"/>
      <c r="C22" s="282"/>
      <c r="D22" s="282"/>
      <c r="E22" s="282"/>
      <c r="F22" s="282"/>
      <c r="G22" s="249"/>
      <c r="H22" s="249"/>
      <c r="I22" s="282"/>
      <c r="J22" s="282"/>
      <c r="K22" s="282"/>
      <c r="L22" s="282"/>
    </row>
    <row r="23" spans="1:19">
      <c r="A23" s="281"/>
      <c r="B23" s="282"/>
      <c r="C23" s="282"/>
      <c r="D23" s="282"/>
      <c r="E23" s="282"/>
      <c r="F23" s="282"/>
      <c r="G23" s="282"/>
      <c r="H23" s="282"/>
      <c r="I23" s="281"/>
      <c r="J23" s="281"/>
      <c r="K23" s="281"/>
      <c r="L23" s="281"/>
      <c r="M23" s="281"/>
      <c r="N23" s="281"/>
      <c r="O23" s="281"/>
    </row>
    <row r="24" spans="1:19">
      <c r="A24" s="281"/>
      <c r="B24" s="282"/>
      <c r="C24" s="282"/>
      <c r="D24" s="282"/>
      <c r="E24" s="282"/>
      <c r="F24" s="282"/>
      <c r="G24" s="282"/>
      <c r="H24" s="282"/>
      <c r="I24" s="281"/>
      <c r="J24" s="282"/>
      <c r="K24" s="282"/>
      <c r="L24" s="282"/>
      <c r="M24" s="282"/>
      <c r="N24" s="282"/>
      <c r="O24" s="282"/>
    </row>
    <row r="25" spans="1:19">
      <c r="B25" s="282"/>
      <c r="C25" s="282"/>
      <c r="D25" s="282"/>
      <c r="E25" s="282"/>
      <c r="F25" s="282"/>
      <c r="H25" s="282"/>
      <c r="I25" s="281"/>
      <c r="J25" s="282"/>
      <c r="K25" s="282"/>
      <c r="L25" s="282"/>
      <c r="M25" s="282"/>
      <c r="N25" s="282"/>
      <c r="O25" s="282"/>
    </row>
    <row r="26" spans="1:19">
      <c r="E26" s="282"/>
      <c r="I26" s="281"/>
      <c r="J26" s="282"/>
      <c r="K26" s="282"/>
      <c r="L26" s="282"/>
      <c r="M26" s="282"/>
      <c r="N26" s="282"/>
      <c r="O26" s="282"/>
    </row>
    <row r="27" spans="1:19">
      <c r="I27" s="281"/>
      <c r="J27" s="282"/>
      <c r="K27" s="282"/>
      <c r="L27" s="282"/>
      <c r="M27" s="282"/>
      <c r="N27" s="282"/>
      <c r="O27" s="282"/>
    </row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>
    <tabColor rgb="FF92D050"/>
  </sheetPr>
  <dimension ref="A1:H35"/>
  <sheetViews>
    <sheetView topLeftCell="A10" workbookViewId="0">
      <selection activeCell="N30" sqref="N30"/>
    </sheetView>
  </sheetViews>
  <sheetFormatPr defaultRowHeight="15"/>
  <cols>
    <col min="1" max="1" width="22" customWidth="1"/>
  </cols>
  <sheetData>
    <row r="1" spans="1:7" ht="24.75" customHeight="1">
      <c r="A1" s="321" t="s">
        <v>132</v>
      </c>
      <c r="B1" s="321"/>
      <c r="C1" s="321"/>
      <c r="D1" s="321"/>
      <c r="E1" s="321"/>
      <c r="F1" s="321"/>
      <c r="G1" s="321"/>
    </row>
    <row r="2" spans="1:7" ht="15.75" thickBot="1"/>
    <row r="3" spans="1:7" ht="16.5" customHeight="1" thickTop="1" thickBot="1">
      <c r="A3" s="325" t="s">
        <v>125</v>
      </c>
      <c r="B3" s="358" t="s">
        <v>129</v>
      </c>
      <c r="C3" s="358"/>
      <c r="D3" s="358"/>
      <c r="E3" s="358" t="s">
        <v>129</v>
      </c>
      <c r="F3" s="358"/>
      <c r="G3" s="358"/>
    </row>
    <row r="4" spans="1:7" ht="15.75" thickBot="1">
      <c r="A4" s="327"/>
      <c r="B4" s="23" t="s">
        <v>130</v>
      </c>
      <c r="C4" s="23" t="s">
        <v>131</v>
      </c>
      <c r="D4" s="23" t="s">
        <v>498</v>
      </c>
      <c r="E4" s="23" t="s">
        <v>130</v>
      </c>
      <c r="F4" s="23" t="s">
        <v>131</v>
      </c>
      <c r="G4" s="23" t="s">
        <v>498</v>
      </c>
    </row>
    <row r="5" spans="1:7" ht="15.75" thickBot="1">
      <c r="A5" s="47" t="s">
        <v>126</v>
      </c>
      <c r="B5" s="7">
        <v>79415</v>
      </c>
      <c r="C5" s="7">
        <v>42977</v>
      </c>
      <c r="D5" s="7">
        <v>122392</v>
      </c>
      <c r="E5" s="117">
        <v>22.9971099772389</v>
      </c>
      <c r="F5" s="117">
        <v>45.634284379413231</v>
      </c>
      <c r="G5" s="117">
        <v>27.847819013749621</v>
      </c>
    </row>
    <row r="6" spans="1:7" ht="15.75" thickBot="1">
      <c r="A6" s="47" t="s">
        <v>127</v>
      </c>
      <c r="B6" s="7">
        <v>156168</v>
      </c>
      <c r="C6" s="7">
        <v>36104</v>
      </c>
      <c r="D6" s="7">
        <v>192272</v>
      </c>
      <c r="E6" s="117">
        <v>45.223354163891507</v>
      </c>
      <c r="F6" s="117">
        <v>38.336324155579391</v>
      </c>
      <c r="G6" s="117">
        <v>43.74759671720102</v>
      </c>
    </row>
    <row r="7" spans="1:7" ht="15.75" thickBot="1">
      <c r="A7" s="47" t="s">
        <v>128</v>
      </c>
      <c r="B7" s="7">
        <v>109743</v>
      </c>
      <c r="C7" s="7">
        <v>15096</v>
      </c>
      <c r="D7" s="7">
        <v>124839</v>
      </c>
      <c r="E7" s="117">
        <v>31.77953585886959</v>
      </c>
      <c r="F7" s="117">
        <v>16.029391465007382</v>
      </c>
      <c r="G7" s="117">
        <v>28.404584269049359</v>
      </c>
    </row>
    <row r="8" spans="1:7" ht="15.75" thickBot="1">
      <c r="A8" s="48" t="s">
        <v>28</v>
      </c>
      <c r="B8" s="107">
        <v>345326</v>
      </c>
      <c r="C8" s="107">
        <v>94177</v>
      </c>
      <c r="D8" s="107">
        <v>439503</v>
      </c>
      <c r="E8" s="121">
        <v>100</v>
      </c>
      <c r="F8" s="121">
        <v>100</v>
      </c>
      <c r="G8" s="121">
        <v>100</v>
      </c>
    </row>
    <row r="9" spans="1:7" ht="15.75" thickTop="1"/>
    <row r="12" spans="1:7">
      <c r="A12" s="238"/>
      <c r="B12" s="238"/>
      <c r="C12" s="238"/>
      <c r="D12" s="238"/>
      <c r="E12" s="238"/>
      <c r="F12" s="238"/>
      <c r="G12" s="238"/>
    </row>
    <row r="13" spans="1:7">
      <c r="A13" s="238"/>
      <c r="B13" s="249"/>
      <c r="C13" s="249"/>
      <c r="D13" s="249"/>
      <c r="E13" s="249"/>
      <c r="F13" s="249"/>
      <c r="G13" s="249"/>
    </row>
    <row r="14" spans="1:7">
      <c r="A14" s="238"/>
      <c r="B14" s="249"/>
      <c r="C14" s="249"/>
      <c r="D14" s="249"/>
      <c r="E14" s="249"/>
      <c r="F14" s="249"/>
      <c r="G14" s="249"/>
    </row>
    <row r="15" spans="1:7">
      <c r="A15" s="238"/>
      <c r="B15" s="249"/>
      <c r="C15" s="249"/>
      <c r="D15" s="249"/>
      <c r="E15" s="249"/>
      <c r="F15" s="249"/>
      <c r="G15" s="249"/>
    </row>
    <row r="16" spans="1:7">
      <c r="A16" s="238"/>
      <c r="B16" s="249"/>
      <c r="C16" s="249"/>
      <c r="D16" s="249"/>
      <c r="E16" s="249"/>
      <c r="F16" s="249"/>
      <c r="G16" s="249"/>
    </row>
    <row r="31" spans="2:8">
      <c r="B31" s="281"/>
      <c r="C31" s="281"/>
      <c r="D31" s="281"/>
      <c r="E31" s="281"/>
      <c r="F31" s="281"/>
      <c r="G31" s="281"/>
      <c r="H31" s="281"/>
    </row>
    <row r="32" spans="2:8">
      <c r="B32" s="281"/>
      <c r="C32" s="282"/>
      <c r="D32" s="282"/>
      <c r="E32" s="282"/>
      <c r="F32" s="282"/>
      <c r="G32" s="282"/>
      <c r="H32" s="282"/>
    </row>
    <row r="33" spans="2:8">
      <c r="B33" s="281"/>
      <c r="C33" s="282"/>
      <c r="D33" s="282"/>
      <c r="E33" s="282"/>
      <c r="F33" s="282"/>
      <c r="G33" s="282"/>
      <c r="H33" s="282"/>
    </row>
    <row r="34" spans="2:8">
      <c r="B34" s="281"/>
      <c r="C34" s="282"/>
      <c r="D34" s="282"/>
      <c r="E34" s="282"/>
      <c r="F34" s="282"/>
      <c r="G34" s="282"/>
      <c r="H34" s="282"/>
    </row>
    <row r="35" spans="2:8">
      <c r="B35" s="281"/>
      <c r="C35" s="282"/>
      <c r="D35" s="282"/>
      <c r="E35" s="282"/>
      <c r="F35" s="282"/>
      <c r="G35" s="282"/>
      <c r="H35" s="282"/>
    </row>
  </sheetData>
  <mergeCells count="4">
    <mergeCell ref="A1:G1"/>
    <mergeCell ref="A3:A4"/>
    <mergeCell ref="E3:G3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>
    <tabColor rgb="FF92D050"/>
  </sheetPr>
  <dimension ref="A1:Q24"/>
  <sheetViews>
    <sheetView workbookViewId="0">
      <selection activeCell="F7" sqref="F7:F9"/>
    </sheetView>
  </sheetViews>
  <sheetFormatPr defaultRowHeight="15"/>
  <cols>
    <col min="1" max="1" width="11.7109375" customWidth="1"/>
    <col min="7" max="7" width="9.140625" style="281"/>
    <col min="10" max="10" width="10.5703125" customWidth="1"/>
    <col min="14" max="14" width="9.140625" style="281"/>
  </cols>
  <sheetData>
    <row r="1" spans="1:17">
      <c r="A1" s="337" t="s">
        <v>133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293"/>
    </row>
    <row r="2" spans="1:17" ht="15.75" thickBot="1"/>
    <row r="3" spans="1:17" ht="16.5" thickTop="1" thickBot="1">
      <c r="A3" s="367" t="s">
        <v>134</v>
      </c>
      <c r="B3" s="332" t="s">
        <v>115</v>
      </c>
      <c r="C3" s="332"/>
      <c r="D3" s="332"/>
      <c r="E3" s="332"/>
      <c r="F3" s="367" t="s">
        <v>28</v>
      </c>
      <c r="G3" s="297"/>
      <c r="J3" s="367" t="s">
        <v>134</v>
      </c>
      <c r="K3" s="332" t="s">
        <v>129</v>
      </c>
      <c r="L3" s="332"/>
      <c r="M3" s="367" t="s">
        <v>28</v>
      </c>
      <c r="N3" s="297"/>
    </row>
    <row r="4" spans="1:17" ht="15.75" thickBot="1">
      <c r="A4" s="368"/>
      <c r="B4" s="23" t="s">
        <v>110</v>
      </c>
      <c r="C4" s="23" t="s">
        <v>111</v>
      </c>
      <c r="D4" s="23" t="s">
        <v>112</v>
      </c>
      <c r="E4" s="23" t="s">
        <v>113</v>
      </c>
      <c r="F4" s="368"/>
      <c r="G4" s="297"/>
      <c r="J4" s="368"/>
      <c r="K4" s="23" t="s">
        <v>130</v>
      </c>
      <c r="L4" s="23" t="s">
        <v>131</v>
      </c>
      <c r="M4" s="368"/>
      <c r="N4" s="297"/>
    </row>
    <row r="5" spans="1:17" ht="15.75" thickBot="1">
      <c r="A5" s="6" t="s">
        <v>135</v>
      </c>
      <c r="B5" s="73">
        <v>82.545303061862114</v>
      </c>
      <c r="C5" s="73">
        <v>41.812343917231537</v>
      </c>
      <c r="D5" s="73">
        <v>28.707101139481257</v>
      </c>
      <c r="E5" s="73">
        <v>30.647573184640731</v>
      </c>
      <c r="F5" s="73">
        <v>33.406066550894067</v>
      </c>
      <c r="G5" s="298"/>
      <c r="J5" s="6" t="s">
        <v>135</v>
      </c>
      <c r="K5" s="73">
        <v>35.543424985344011</v>
      </c>
      <c r="L5" s="73">
        <v>25.226072743094345</v>
      </c>
      <c r="M5" s="73">
        <v>33.334508230152217</v>
      </c>
      <c r="N5" s="298"/>
    </row>
    <row r="6" spans="1:17" ht="15.75" thickBot="1">
      <c r="A6" s="6" t="s">
        <v>136</v>
      </c>
      <c r="B6" s="73">
        <v>17.079775046865237</v>
      </c>
      <c r="C6" s="73">
        <v>57.204016105193411</v>
      </c>
      <c r="D6" s="73">
        <v>68.594415363640962</v>
      </c>
      <c r="E6" s="73">
        <v>62.314028640223043</v>
      </c>
      <c r="F6" s="73">
        <v>64.000060054950282</v>
      </c>
      <c r="G6" s="298"/>
      <c r="J6" s="6" t="s">
        <v>136</v>
      </c>
      <c r="K6" s="73">
        <v>61.91396051371256</v>
      </c>
      <c r="L6" s="73">
        <v>72.420889239055015</v>
      </c>
      <c r="M6" s="73">
        <v>64.163465072835209</v>
      </c>
      <c r="N6" s="298"/>
    </row>
    <row r="7" spans="1:17" ht="15.75" thickBot="1">
      <c r="A7" s="6" t="s">
        <v>137</v>
      </c>
      <c r="B7" s="73">
        <v>8.3315975838367001E-2</v>
      </c>
      <c r="C7" s="73">
        <v>0.49097055875507534</v>
      </c>
      <c r="D7" s="73">
        <v>1.2985373571440595</v>
      </c>
      <c r="E7" s="73">
        <v>2.95780002534533</v>
      </c>
      <c r="F7" s="73">
        <v>1.2098570191725428</v>
      </c>
      <c r="G7" s="298"/>
      <c r="J7" s="6" t="s">
        <v>137</v>
      </c>
      <c r="K7" s="73">
        <v>1.2865238548303908</v>
      </c>
      <c r="L7" s="73">
        <v>0.93133738637566288</v>
      </c>
      <c r="M7" s="73">
        <v>1.2104794082548249</v>
      </c>
      <c r="N7" s="298"/>
    </row>
    <row r="8" spans="1:17" ht="15.75" thickBot="1">
      <c r="A8" s="6" t="s">
        <v>138</v>
      </c>
      <c r="B8" s="73">
        <v>0.27077692147469279</v>
      </c>
      <c r="C8" s="73">
        <v>0.44000475680818174</v>
      </c>
      <c r="D8" s="73">
        <v>1.2934879571810882</v>
      </c>
      <c r="E8" s="73">
        <v>3.7359016601191231</v>
      </c>
      <c r="F8" s="73">
        <v>1.2709128852900404</v>
      </c>
      <c r="G8" s="298"/>
      <c r="J8" s="6" t="s">
        <v>138</v>
      </c>
      <c r="K8" s="73">
        <v>1.156782280824836</v>
      </c>
      <c r="L8" s="73">
        <v>1.2605980785286752</v>
      </c>
      <c r="M8" s="73">
        <v>1.1790089577490319</v>
      </c>
      <c r="N8" s="298"/>
    </row>
    <row r="9" spans="1:17" ht="15.75" thickBot="1">
      <c r="A9" s="6" t="s">
        <v>139</v>
      </c>
      <c r="B9" s="73">
        <v>2.082899395959175E-2</v>
      </c>
      <c r="C9" s="73">
        <v>5.2664662011790091E-2</v>
      </c>
      <c r="D9" s="73">
        <v>0.10645818255264</v>
      </c>
      <c r="E9" s="73">
        <v>0.34469648967177796</v>
      </c>
      <c r="F9" s="73">
        <v>0.11310348969306916</v>
      </c>
      <c r="G9" s="298"/>
      <c r="J9" s="6" t="s">
        <v>139</v>
      </c>
      <c r="K9" s="73">
        <v>9.9308365288202471E-2</v>
      </c>
      <c r="L9" s="73">
        <v>0.16110255294629522</v>
      </c>
      <c r="M9" s="73">
        <v>0.11253833100871606</v>
      </c>
      <c r="N9" s="298"/>
    </row>
    <row r="10" spans="1:17" ht="15.75" thickBot="1">
      <c r="A10" s="9" t="s">
        <v>28</v>
      </c>
      <c r="B10" s="74">
        <v>100</v>
      </c>
      <c r="C10" s="74">
        <v>100</v>
      </c>
      <c r="D10" s="74">
        <v>100</v>
      </c>
      <c r="E10" s="74">
        <v>100</v>
      </c>
      <c r="F10" s="74">
        <v>100</v>
      </c>
      <c r="G10" s="299"/>
      <c r="J10" s="9" t="s">
        <v>28</v>
      </c>
      <c r="K10" s="74">
        <v>100</v>
      </c>
      <c r="L10" s="74">
        <v>100</v>
      </c>
      <c r="M10" s="74">
        <v>100</v>
      </c>
      <c r="N10" s="299"/>
    </row>
    <row r="11" spans="1:17" ht="15.75" thickTop="1"/>
    <row r="13" spans="1:17">
      <c r="H13" s="281"/>
      <c r="I13" s="281"/>
      <c r="J13" s="281"/>
      <c r="K13" s="281"/>
      <c r="L13" s="281"/>
      <c r="M13" s="281"/>
    </row>
    <row r="14" spans="1:17">
      <c r="A14" s="238"/>
      <c r="B14" s="238"/>
      <c r="C14" s="238"/>
      <c r="D14" s="238"/>
      <c r="E14" s="238"/>
      <c r="F14" s="238"/>
      <c r="H14" s="281"/>
      <c r="I14" s="282"/>
      <c r="J14" s="282"/>
      <c r="K14" s="282"/>
      <c r="L14" s="282"/>
      <c r="M14" s="282"/>
      <c r="N14" s="282"/>
      <c r="O14" s="238"/>
    </row>
    <row r="15" spans="1:17">
      <c r="A15" s="238"/>
      <c r="B15" s="249"/>
      <c r="C15" s="249"/>
      <c r="D15" s="249"/>
      <c r="E15" s="249"/>
      <c r="F15" s="249"/>
      <c r="G15" s="282"/>
      <c r="H15" s="281"/>
      <c r="I15" s="282"/>
      <c r="J15" s="282"/>
      <c r="K15" s="282"/>
      <c r="L15" s="282"/>
      <c r="M15" s="282"/>
      <c r="N15" s="282"/>
      <c r="O15" s="238"/>
      <c r="P15" s="238"/>
      <c r="Q15" s="238"/>
    </row>
    <row r="16" spans="1:17">
      <c r="A16" s="238"/>
      <c r="B16" s="249"/>
      <c r="C16" s="249"/>
      <c r="D16" s="249"/>
      <c r="E16" s="249"/>
      <c r="F16" s="249"/>
      <c r="G16" s="282"/>
      <c r="H16" s="281"/>
      <c r="I16" s="282"/>
      <c r="J16" s="282"/>
      <c r="K16" s="282"/>
      <c r="L16" s="282"/>
      <c r="M16" s="282"/>
      <c r="N16" s="282"/>
      <c r="O16" s="249"/>
      <c r="P16" s="249"/>
      <c r="Q16" s="249"/>
    </row>
    <row r="17" spans="1:17">
      <c r="A17" s="238"/>
      <c r="B17" s="249"/>
      <c r="C17" s="249"/>
      <c r="D17" s="249"/>
      <c r="E17" s="249"/>
      <c r="F17" s="249"/>
      <c r="G17" s="282"/>
      <c r="H17" s="281"/>
      <c r="I17" s="282"/>
      <c r="J17" s="282"/>
      <c r="K17" s="282"/>
      <c r="L17" s="282"/>
      <c r="M17" s="282"/>
      <c r="N17" s="282"/>
      <c r="O17" s="249"/>
      <c r="P17" s="249"/>
      <c r="Q17" s="249"/>
    </row>
    <row r="18" spans="1:17">
      <c r="A18" s="281"/>
      <c r="B18" s="281"/>
      <c r="C18" s="281"/>
      <c r="D18" s="281"/>
      <c r="E18" s="281"/>
      <c r="F18" s="281"/>
      <c r="H18" s="281"/>
      <c r="I18" s="282"/>
      <c r="J18" s="282"/>
      <c r="K18" s="282"/>
      <c r="L18" s="282"/>
      <c r="M18" s="282"/>
      <c r="N18" s="282"/>
      <c r="O18" s="281"/>
      <c r="P18" s="249"/>
      <c r="Q18" s="249"/>
    </row>
    <row r="19" spans="1:17">
      <c r="A19" s="281"/>
      <c r="B19" s="282"/>
      <c r="C19" s="282"/>
      <c r="D19" s="282"/>
      <c r="E19" s="282"/>
      <c r="F19" s="282"/>
      <c r="G19" s="282"/>
      <c r="H19" s="281"/>
      <c r="I19" s="282"/>
      <c r="J19" s="282"/>
      <c r="K19" s="282"/>
      <c r="L19" s="282"/>
      <c r="M19" s="282"/>
      <c r="N19" s="282"/>
      <c r="O19" s="282"/>
      <c r="P19" s="249"/>
      <c r="Q19" s="249"/>
    </row>
    <row r="20" spans="1:17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49"/>
      <c r="Q20" s="249"/>
    </row>
    <row r="21" spans="1:17">
      <c r="A21" s="281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49"/>
      <c r="Q21" s="249"/>
    </row>
    <row r="22" spans="1:17">
      <c r="A22" s="281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</row>
    <row r="23" spans="1:17">
      <c r="A23" s="281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</row>
    <row r="24" spans="1:17">
      <c r="A24" s="281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</row>
  </sheetData>
  <mergeCells count="7">
    <mergeCell ref="A1:M1"/>
    <mergeCell ref="A3:A4"/>
    <mergeCell ref="B3:E3"/>
    <mergeCell ref="F3:F4"/>
    <mergeCell ref="J3:J4"/>
    <mergeCell ref="K3:L3"/>
    <mergeCell ref="M3:M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>
    <tabColor rgb="FF92D050"/>
  </sheetPr>
  <dimension ref="A1:I28"/>
  <sheetViews>
    <sheetView workbookViewId="0">
      <selection activeCell="R32" sqref="R32"/>
    </sheetView>
  </sheetViews>
  <sheetFormatPr defaultRowHeight="15"/>
  <sheetData>
    <row r="1" spans="1:7" ht="45" customHeight="1">
      <c r="A1" s="321" t="s">
        <v>140</v>
      </c>
      <c r="B1" s="321"/>
      <c r="C1" s="321"/>
      <c r="D1" s="321"/>
      <c r="E1" s="321"/>
      <c r="F1" s="321"/>
      <c r="G1" s="321"/>
    </row>
    <row r="2" spans="1:7" ht="15.75" thickBot="1"/>
    <row r="3" spans="1:7" ht="16.5" thickTop="1" thickBot="1">
      <c r="A3" s="325" t="s">
        <v>134</v>
      </c>
      <c r="B3" s="358" t="s">
        <v>129</v>
      </c>
      <c r="C3" s="358"/>
      <c r="D3" s="358"/>
      <c r="E3" s="358" t="s">
        <v>129</v>
      </c>
      <c r="F3" s="358"/>
      <c r="G3" s="358"/>
    </row>
    <row r="4" spans="1:7" ht="15.75" thickBot="1">
      <c r="A4" s="327"/>
      <c r="B4" s="23" t="s">
        <v>130</v>
      </c>
      <c r="C4" s="23" t="s">
        <v>131</v>
      </c>
      <c r="D4" s="23" t="s">
        <v>498</v>
      </c>
      <c r="E4" s="23" t="s">
        <v>130</v>
      </c>
      <c r="F4" s="23" t="s">
        <v>131</v>
      </c>
      <c r="G4" s="23" t="s">
        <v>498</v>
      </c>
    </row>
    <row r="5" spans="1:7" ht="15.75" thickBot="1">
      <c r="A5" s="47" t="s">
        <v>136</v>
      </c>
      <c r="B5" s="7">
        <v>193270</v>
      </c>
      <c r="C5" s="7">
        <v>61586</v>
      </c>
      <c r="D5" s="7">
        <v>254856</v>
      </c>
      <c r="E5" s="117">
        <v>61.91396051371256</v>
      </c>
      <c r="F5" s="117">
        <v>72.420889239055015</v>
      </c>
      <c r="G5" s="117">
        <v>64.163465072835209</v>
      </c>
    </row>
    <row r="6" spans="1:7" ht="15.75" thickBot="1">
      <c r="A6" s="47" t="s">
        <v>135</v>
      </c>
      <c r="B6" s="7">
        <v>110952</v>
      </c>
      <c r="C6" s="7">
        <v>21452</v>
      </c>
      <c r="D6" s="7">
        <v>132404</v>
      </c>
      <c r="E6" s="117">
        <v>35.543424985344011</v>
      </c>
      <c r="F6" s="117">
        <v>25.226072743094345</v>
      </c>
      <c r="G6" s="117">
        <v>33.334508230152217</v>
      </c>
    </row>
    <row r="7" spans="1:7" ht="15.75" thickBot="1">
      <c r="A7" s="47" t="s">
        <v>499</v>
      </c>
      <c r="B7" s="7">
        <v>7937</v>
      </c>
      <c r="C7" s="7">
        <v>2001</v>
      </c>
      <c r="D7" s="7">
        <v>9938</v>
      </c>
      <c r="E7" s="117">
        <v>2.5426145009434293</v>
      </c>
      <c r="F7" s="117">
        <v>2.3530380178506332</v>
      </c>
      <c r="G7" s="117">
        <v>2.5020266970125729</v>
      </c>
    </row>
    <row r="8" spans="1:7" ht="15.75" thickBot="1">
      <c r="A8" s="48" t="s">
        <v>28</v>
      </c>
      <c r="B8" s="107">
        <v>312159</v>
      </c>
      <c r="C8" s="107">
        <v>85039</v>
      </c>
      <c r="D8" s="107">
        <v>397198</v>
      </c>
      <c r="E8" s="121">
        <v>100</v>
      </c>
      <c r="F8" s="121">
        <v>100</v>
      </c>
      <c r="G8" s="121">
        <v>100</v>
      </c>
    </row>
    <row r="9" spans="1:7" ht="15.75" thickTop="1"/>
    <row r="22" spans="2:9">
      <c r="B22" s="238"/>
      <c r="C22" s="238"/>
      <c r="D22" s="238"/>
      <c r="E22" s="238"/>
      <c r="F22" s="238"/>
      <c r="G22" s="238"/>
      <c r="H22" s="238"/>
      <c r="I22" s="238"/>
    </row>
    <row r="23" spans="2:9">
      <c r="B23" s="238"/>
      <c r="C23" s="249"/>
      <c r="D23" s="249"/>
      <c r="E23" s="249"/>
      <c r="F23" s="249"/>
      <c r="G23" s="249"/>
      <c r="H23" s="249"/>
      <c r="I23" s="238"/>
    </row>
    <row r="24" spans="2:9">
      <c r="B24" s="281"/>
      <c r="C24" s="281"/>
      <c r="D24" s="281"/>
      <c r="E24" s="281"/>
      <c r="F24" s="281"/>
      <c r="G24" s="281"/>
      <c r="H24" s="281"/>
      <c r="I24" s="238"/>
    </row>
    <row r="25" spans="2:9">
      <c r="B25" s="281"/>
      <c r="C25" s="282"/>
      <c r="D25" s="282"/>
      <c r="E25" s="282"/>
      <c r="F25" s="282"/>
      <c r="G25" s="282"/>
      <c r="H25" s="282"/>
      <c r="I25" s="238"/>
    </row>
    <row r="26" spans="2:9">
      <c r="B26" s="281"/>
      <c r="C26" s="282"/>
      <c r="D26" s="282"/>
      <c r="E26" s="282"/>
      <c r="F26" s="282"/>
      <c r="G26" s="282"/>
      <c r="H26" s="282"/>
      <c r="I26" s="238"/>
    </row>
    <row r="27" spans="2:9">
      <c r="B27" s="281"/>
      <c r="C27" s="282"/>
      <c r="D27" s="282"/>
      <c r="E27" s="282"/>
      <c r="F27" s="282"/>
      <c r="G27" s="282"/>
      <c r="H27" s="282"/>
    </row>
    <row r="28" spans="2:9">
      <c r="B28" s="281"/>
      <c r="C28" s="282"/>
      <c r="D28" s="282"/>
      <c r="E28" s="282"/>
      <c r="F28" s="282"/>
      <c r="G28" s="282"/>
      <c r="H28" s="282"/>
    </row>
  </sheetData>
  <mergeCells count="4">
    <mergeCell ref="A3:A4"/>
    <mergeCell ref="A1:G1"/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>
    <tabColor rgb="FF92D050"/>
  </sheetPr>
  <dimension ref="A1:O36"/>
  <sheetViews>
    <sheetView topLeftCell="C1" workbookViewId="0">
      <selection activeCell="Q32" sqref="Q32"/>
    </sheetView>
  </sheetViews>
  <sheetFormatPr defaultRowHeight="15"/>
  <cols>
    <col min="1" max="1" width="14.140625" customWidth="1"/>
    <col min="7" max="7" width="9.140625" style="281"/>
    <col min="10" max="10" width="13.7109375" customWidth="1"/>
    <col min="14" max="14" width="9.140625" style="281"/>
  </cols>
  <sheetData>
    <row r="1" spans="1:14">
      <c r="A1" s="337" t="s">
        <v>141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293"/>
    </row>
    <row r="2" spans="1:14" ht="15.75" thickBot="1"/>
    <row r="3" spans="1:14" ht="22.5" customHeight="1" thickTop="1" thickBot="1">
      <c r="A3" s="322" t="s">
        <v>142</v>
      </c>
      <c r="B3" s="338" t="s">
        <v>115</v>
      </c>
      <c r="C3" s="338"/>
      <c r="D3" s="338"/>
      <c r="E3" s="338"/>
      <c r="F3" s="322" t="s">
        <v>28</v>
      </c>
      <c r="G3" s="292"/>
      <c r="J3" s="322" t="s">
        <v>142</v>
      </c>
      <c r="K3" s="332" t="s">
        <v>129</v>
      </c>
      <c r="L3" s="332"/>
      <c r="M3" s="367" t="s">
        <v>28</v>
      </c>
      <c r="N3" s="297"/>
    </row>
    <row r="4" spans="1:14" ht="15.75" thickBot="1">
      <c r="A4" s="323"/>
      <c r="B4" s="22" t="s">
        <v>110</v>
      </c>
      <c r="C4" s="22" t="s">
        <v>111</v>
      </c>
      <c r="D4" s="22" t="s">
        <v>112</v>
      </c>
      <c r="E4" s="22" t="s">
        <v>113</v>
      </c>
      <c r="F4" s="323"/>
      <c r="G4" s="292"/>
      <c r="J4" s="323"/>
      <c r="K4" s="23" t="s">
        <v>130</v>
      </c>
      <c r="L4" s="23" t="s">
        <v>131</v>
      </c>
      <c r="M4" s="368"/>
      <c r="N4" s="297"/>
    </row>
    <row r="5" spans="1:14" ht="15.75" thickBot="1">
      <c r="A5" s="6" t="s">
        <v>143</v>
      </c>
      <c r="B5" s="73">
        <v>4.0875629600929875</v>
      </c>
      <c r="C5" s="73">
        <v>34.67807216912108</v>
      </c>
      <c r="D5" s="73">
        <v>62.772589807123857</v>
      </c>
      <c r="E5" s="73">
        <v>69.93957369574359</v>
      </c>
      <c r="F5" s="73">
        <v>54.660068632814443</v>
      </c>
      <c r="G5" s="298"/>
      <c r="J5" s="6" t="s">
        <v>143</v>
      </c>
      <c r="K5" s="73">
        <v>61.906240117903387</v>
      </c>
      <c r="L5" s="73">
        <v>28.271822647688627</v>
      </c>
      <c r="M5" s="73">
        <v>54.623065435940333</v>
      </c>
      <c r="N5" s="298"/>
    </row>
    <row r="6" spans="1:14" ht="15.75" thickBot="1">
      <c r="A6" s="6" t="s">
        <v>144</v>
      </c>
      <c r="B6" s="73">
        <v>26.7144517628826</v>
      </c>
      <c r="C6" s="73">
        <v>20.202216756437</v>
      </c>
      <c r="D6" s="73">
        <v>12.010078281228063</v>
      </c>
      <c r="E6" s="73">
        <v>9.6084464020894664</v>
      </c>
      <c r="F6" s="73">
        <v>14.315683818841924</v>
      </c>
      <c r="G6" s="298"/>
      <c r="J6" s="6" t="s">
        <v>144</v>
      </c>
      <c r="K6" s="73">
        <v>13.308518693662982</v>
      </c>
      <c r="L6" s="73">
        <v>17.955661922156445</v>
      </c>
      <c r="M6" s="73">
        <v>14.314808038058265</v>
      </c>
      <c r="N6" s="298"/>
    </row>
    <row r="7" spans="1:14" ht="15.75" thickBot="1">
      <c r="A7" s="6" t="s">
        <v>145</v>
      </c>
      <c r="B7" s="73">
        <v>49.496319256102282</v>
      </c>
      <c r="C7" s="73">
        <v>41.974376537252098</v>
      </c>
      <c r="D7" s="73">
        <v>23.901767114295147</v>
      </c>
      <c r="E7" s="73">
        <v>19.449301666703555</v>
      </c>
      <c r="F7" s="73">
        <v>28.994651342589872</v>
      </c>
      <c r="G7" s="298"/>
      <c r="J7" s="6" t="s">
        <v>145</v>
      </c>
      <c r="K7" s="73">
        <v>22.824343103493295</v>
      </c>
      <c r="L7" s="73">
        <v>51.481084939329044</v>
      </c>
      <c r="M7" s="73">
        <v>29.02965517084624</v>
      </c>
      <c r="N7" s="298"/>
    </row>
    <row r="8" spans="1:14" ht="15.75" thickBot="1">
      <c r="A8" s="6" t="s">
        <v>146</v>
      </c>
      <c r="B8" s="73">
        <v>18.190623789228983</v>
      </c>
      <c r="C8" s="73">
        <v>2.3031538964475855</v>
      </c>
      <c r="D8" s="73">
        <v>0.56462659892159361</v>
      </c>
      <c r="E8" s="73">
        <v>0.18371367228136964</v>
      </c>
      <c r="F8" s="73">
        <v>1.2363401257816138</v>
      </c>
      <c r="G8" s="298"/>
      <c r="J8" s="6" t="s">
        <v>146</v>
      </c>
      <c r="K8" s="73">
        <v>1.2971113090351012</v>
      </c>
      <c r="L8" s="73">
        <v>1.0150312801780241</v>
      </c>
      <c r="M8" s="73">
        <v>1.2360298847387359</v>
      </c>
      <c r="N8" s="298"/>
    </row>
    <row r="9" spans="1:14" ht="15.75" thickBot="1">
      <c r="A9" s="6" t="s">
        <v>46</v>
      </c>
      <c r="B9" s="73">
        <v>1.5110422316931422</v>
      </c>
      <c r="C9" s="73">
        <v>0.84218064074223986</v>
      </c>
      <c r="D9" s="73">
        <v>0.7509381984313398</v>
      </c>
      <c r="E9" s="73">
        <v>0.81896456318200939</v>
      </c>
      <c r="F9" s="73">
        <v>0.79325607997214909</v>
      </c>
      <c r="G9" s="298"/>
      <c r="J9" s="6" t="s">
        <v>46</v>
      </c>
      <c r="K9" s="73">
        <v>0.66378677590523627</v>
      </c>
      <c r="L9" s="73">
        <v>1.2763992106478566</v>
      </c>
      <c r="M9" s="73">
        <v>0.79644147041642699</v>
      </c>
      <c r="N9" s="298"/>
    </row>
    <row r="10" spans="1:14" ht="15.75" thickBot="1">
      <c r="A10" s="9" t="s">
        <v>28</v>
      </c>
      <c r="B10" s="74">
        <v>100</v>
      </c>
      <c r="C10" s="74">
        <v>100</v>
      </c>
      <c r="D10" s="74">
        <v>100</v>
      </c>
      <c r="E10" s="74">
        <v>100</v>
      </c>
      <c r="F10" s="74">
        <v>100</v>
      </c>
      <c r="G10" s="299"/>
      <c r="J10" s="9" t="s">
        <v>28</v>
      </c>
      <c r="K10" s="74">
        <v>100</v>
      </c>
      <c r="L10" s="74">
        <v>100</v>
      </c>
      <c r="M10" s="74">
        <v>100</v>
      </c>
      <c r="N10" s="299"/>
    </row>
    <row r="11" spans="1:14" ht="15.75" thickTop="1"/>
    <row r="19" spans="1:15">
      <c r="A19" s="281"/>
      <c r="B19" s="281"/>
      <c r="C19" s="281"/>
      <c r="D19" s="281"/>
      <c r="E19" s="281"/>
      <c r="F19" s="281"/>
      <c r="H19" s="281"/>
      <c r="I19" s="281"/>
      <c r="J19" s="281"/>
      <c r="K19" s="281"/>
      <c r="L19" s="281"/>
      <c r="M19" s="281"/>
      <c r="O19" s="281"/>
    </row>
    <row r="20" spans="1:15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</row>
    <row r="21" spans="1:15">
      <c r="A21" s="281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</row>
    <row r="22" spans="1:15">
      <c r="A22" s="281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</row>
    <row r="23" spans="1:15">
      <c r="A23" s="281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</row>
    <row r="24" spans="1:15">
      <c r="A24" s="281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</row>
    <row r="25" spans="1:15">
      <c r="A25" s="281"/>
      <c r="B25" s="282"/>
      <c r="C25" s="282"/>
      <c r="D25" s="282"/>
      <c r="E25" s="282"/>
      <c r="F25" s="282"/>
      <c r="G25" s="282"/>
      <c r="H25" s="281"/>
      <c r="I25" s="281"/>
      <c r="J25" s="281"/>
      <c r="K25" s="281"/>
      <c r="L25" s="281"/>
      <c r="M25" s="281"/>
      <c r="O25" s="281"/>
    </row>
    <row r="26" spans="1:15">
      <c r="H26" s="281"/>
      <c r="I26" s="282"/>
      <c r="J26" s="282"/>
      <c r="K26" s="282"/>
      <c r="L26" s="282"/>
      <c r="M26" s="282"/>
      <c r="N26" s="282"/>
      <c r="O26" s="281"/>
    </row>
    <row r="27" spans="1:15">
      <c r="H27" s="281"/>
      <c r="I27" s="282"/>
      <c r="J27" s="282"/>
      <c r="K27" s="282"/>
      <c r="L27" s="282"/>
      <c r="M27" s="282"/>
      <c r="N27" s="282"/>
      <c r="O27" s="281"/>
    </row>
    <row r="28" spans="1:15">
      <c r="H28" s="281"/>
      <c r="I28" s="282"/>
      <c r="J28" s="282"/>
      <c r="K28" s="282"/>
      <c r="L28" s="282"/>
      <c r="M28" s="282"/>
      <c r="N28" s="282"/>
      <c r="O28" s="281"/>
    </row>
    <row r="29" spans="1:15">
      <c r="H29" s="281"/>
      <c r="I29" s="282"/>
      <c r="J29" s="282"/>
      <c r="K29" s="282"/>
      <c r="L29" s="282"/>
      <c r="M29" s="282"/>
      <c r="N29" s="282"/>
      <c r="O29" s="281"/>
    </row>
    <row r="30" spans="1:15">
      <c r="H30" s="281"/>
      <c r="I30" s="282"/>
      <c r="J30" s="282"/>
      <c r="K30" s="282"/>
      <c r="L30" s="282"/>
      <c r="M30" s="282"/>
      <c r="N30" s="282"/>
      <c r="O30" s="281"/>
    </row>
    <row r="31" spans="1:15">
      <c r="H31" s="281"/>
      <c r="I31" s="282"/>
      <c r="J31" s="282"/>
      <c r="K31" s="282"/>
      <c r="L31" s="282"/>
      <c r="M31" s="282"/>
      <c r="N31" s="282"/>
      <c r="O31" s="281"/>
    </row>
    <row r="32" spans="1:15">
      <c r="H32" s="281"/>
      <c r="I32" s="281"/>
      <c r="J32" s="281"/>
      <c r="K32" s="281"/>
      <c r="L32" s="281"/>
      <c r="M32" s="281"/>
      <c r="O32" s="281"/>
    </row>
    <row r="33" spans="8:15">
      <c r="H33" s="281"/>
      <c r="I33" s="281"/>
      <c r="J33" s="281"/>
      <c r="K33" s="281"/>
      <c r="L33" s="281"/>
      <c r="M33" s="281"/>
      <c r="O33" s="281"/>
    </row>
    <row r="34" spans="8:15">
      <c r="H34" s="281"/>
      <c r="I34" s="281"/>
      <c r="J34" s="281"/>
      <c r="K34" s="281"/>
      <c r="L34" s="281"/>
      <c r="M34" s="281"/>
      <c r="O34" s="281"/>
    </row>
    <row r="35" spans="8:15">
      <c r="H35" s="281"/>
      <c r="I35" s="281"/>
      <c r="J35" s="281"/>
      <c r="K35" s="281"/>
      <c r="L35" s="281"/>
      <c r="M35" s="281"/>
      <c r="O35" s="281"/>
    </row>
    <row r="36" spans="8:15">
      <c r="H36" s="281"/>
      <c r="I36" s="281"/>
      <c r="J36" s="281"/>
      <c r="K36" s="281"/>
      <c r="L36" s="281"/>
      <c r="M36" s="281"/>
      <c r="O36" s="281"/>
    </row>
  </sheetData>
  <mergeCells count="7">
    <mergeCell ref="A1:M1"/>
    <mergeCell ref="A3:A4"/>
    <mergeCell ref="B3:E3"/>
    <mergeCell ref="F3:F4"/>
    <mergeCell ref="J3:J4"/>
    <mergeCell ref="K3:L3"/>
    <mergeCell ref="M3:M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>
    <tabColor rgb="FF92D050"/>
  </sheetPr>
  <dimension ref="A1:G27"/>
  <sheetViews>
    <sheetView workbookViewId="0">
      <selection activeCell="A24" sqref="A24"/>
    </sheetView>
  </sheetViews>
  <sheetFormatPr defaultRowHeight="15"/>
  <cols>
    <col min="1" max="1" width="13.42578125" customWidth="1"/>
  </cols>
  <sheetData>
    <row r="1" spans="1:7" ht="31.5" customHeight="1">
      <c r="A1" s="321" t="s">
        <v>500</v>
      </c>
      <c r="B1" s="321"/>
      <c r="C1" s="321"/>
      <c r="D1" s="321"/>
      <c r="E1" s="321"/>
      <c r="F1" s="321"/>
      <c r="G1" s="321"/>
    </row>
    <row r="2" spans="1:7" ht="15.75" thickBot="1"/>
    <row r="3" spans="1:7" ht="16.5" thickTop="1" thickBot="1">
      <c r="A3" s="325" t="s">
        <v>142</v>
      </c>
      <c r="B3" s="358" t="s">
        <v>129</v>
      </c>
      <c r="C3" s="358"/>
      <c r="D3" s="358"/>
      <c r="E3" s="358" t="s">
        <v>129</v>
      </c>
      <c r="F3" s="358"/>
      <c r="G3" s="358"/>
    </row>
    <row r="4" spans="1:7" ht="23.25" customHeight="1" thickBot="1">
      <c r="A4" s="327"/>
      <c r="B4" s="23" t="s">
        <v>130</v>
      </c>
      <c r="C4" s="23" t="s">
        <v>131</v>
      </c>
      <c r="D4" s="23" t="s">
        <v>498</v>
      </c>
      <c r="E4" s="23" t="s">
        <v>130</v>
      </c>
      <c r="F4" s="23" t="s">
        <v>131</v>
      </c>
      <c r="G4" s="23" t="s">
        <v>498</v>
      </c>
    </row>
    <row r="5" spans="1:7" ht="15.75" thickBot="1">
      <c r="A5" s="47" t="s">
        <v>143</v>
      </c>
      <c r="B5" s="7">
        <v>213384</v>
      </c>
      <c r="C5" s="7">
        <v>26934</v>
      </c>
      <c r="D5" s="7">
        <v>240318</v>
      </c>
      <c r="E5" s="117">
        <v>61.906240117903387</v>
      </c>
      <c r="F5" s="117">
        <v>28.271822647688627</v>
      </c>
      <c r="G5" s="117">
        <v>54.623065435940333</v>
      </c>
    </row>
    <row r="6" spans="1:7" ht="15.75" thickBot="1">
      <c r="A6" s="47" t="s">
        <v>144</v>
      </c>
      <c r="B6" s="7">
        <v>45873</v>
      </c>
      <c r="C6" s="7">
        <v>17106</v>
      </c>
      <c r="D6" s="7">
        <v>62979</v>
      </c>
      <c r="E6" s="117">
        <v>13.308518693662982</v>
      </c>
      <c r="F6" s="117">
        <v>17.955661922156445</v>
      </c>
      <c r="G6" s="117">
        <v>14.314808038058265</v>
      </c>
    </row>
    <row r="7" spans="1:7" ht="15.75" thickBot="1">
      <c r="A7" s="47" t="s">
        <v>145</v>
      </c>
      <c r="B7" s="7">
        <v>78673</v>
      </c>
      <c r="C7" s="7">
        <v>49045</v>
      </c>
      <c r="D7" s="7">
        <v>127718</v>
      </c>
      <c r="E7" s="117">
        <v>22.824343103493295</v>
      </c>
      <c r="F7" s="117">
        <v>51.481084939329044</v>
      </c>
      <c r="G7" s="117">
        <v>29.02965517084624</v>
      </c>
    </row>
    <row r="8" spans="1:7" ht="15.75" thickBot="1">
      <c r="A8" s="47" t="s">
        <v>146</v>
      </c>
      <c r="B8" s="7">
        <v>4471</v>
      </c>
      <c r="C8" s="7">
        <v>967</v>
      </c>
      <c r="D8" s="7">
        <v>5438</v>
      </c>
      <c r="E8" s="117">
        <v>1.2971113090351012</v>
      </c>
      <c r="F8" s="117">
        <v>1.0150312801780241</v>
      </c>
      <c r="G8" s="117">
        <v>1.2360298847387359</v>
      </c>
    </row>
    <row r="9" spans="1:7" ht="15.75" thickBot="1">
      <c r="A9" s="47" t="s">
        <v>46</v>
      </c>
      <c r="B9" s="7">
        <v>2288</v>
      </c>
      <c r="C9" s="7">
        <v>1216</v>
      </c>
      <c r="D9" s="7">
        <v>3504</v>
      </c>
      <c r="E9" s="117">
        <v>0.66378677590523627</v>
      </c>
      <c r="F9" s="117">
        <v>1.2763992106478566</v>
      </c>
      <c r="G9" s="117">
        <v>0.79644147041642699</v>
      </c>
    </row>
    <row r="10" spans="1:7" ht="15.75" thickBot="1">
      <c r="A10" s="48" t="s">
        <v>28</v>
      </c>
      <c r="B10" s="107">
        <v>344689</v>
      </c>
      <c r="C10" s="107">
        <v>95268</v>
      </c>
      <c r="D10" s="107">
        <v>439957</v>
      </c>
      <c r="E10" s="121">
        <v>100</v>
      </c>
      <c r="F10" s="121">
        <v>100</v>
      </c>
      <c r="G10" s="121">
        <v>100</v>
      </c>
    </row>
    <row r="11" spans="1:7" ht="15.75" thickTop="1"/>
    <row r="21" spans="1:7">
      <c r="A21" s="281"/>
      <c r="B21" s="281"/>
      <c r="C21" s="281"/>
      <c r="D21" s="281"/>
      <c r="E21" s="281"/>
      <c r="F21" s="281"/>
      <c r="G21" s="281"/>
    </row>
    <row r="22" spans="1:7">
      <c r="A22" s="281"/>
      <c r="B22" s="282"/>
      <c r="C22" s="282"/>
      <c r="D22" s="282"/>
      <c r="E22" s="282"/>
      <c r="F22" s="282"/>
      <c r="G22" s="282"/>
    </row>
    <row r="23" spans="1:7">
      <c r="A23" s="281"/>
      <c r="B23" s="282"/>
      <c r="C23" s="282"/>
      <c r="D23" s="282"/>
      <c r="E23" s="282"/>
      <c r="F23" s="282"/>
      <c r="G23" s="282"/>
    </row>
    <row r="24" spans="1:7">
      <c r="A24" s="281"/>
      <c r="B24" s="282"/>
      <c r="C24" s="282"/>
      <c r="D24" s="282"/>
      <c r="E24" s="282"/>
      <c r="F24" s="282"/>
      <c r="G24" s="282"/>
    </row>
    <row r="25" spans="1:7">
      <c r="A25" s="281"/>
      <c r="B25" s="282"/>
      <c r="C25" s="282"/>
      <c r="D25" s="282"/>
      <c r="E25" s="282"/>
      <c r="F25" s="282"/>
      <c r="G25" s="282"/>
    </row>
    <row r="26" spans="1:7">
      <c r="A26" s="281"/>
      <c r="B26" s="282"/>
      <c r="C26" s="282"/>
      <c r="D26" s="282"/>
      <c r="E26" s="282"/>
      <c r="F26" s="282"/>
      <c r="G26" s="282"/>
    </row>
    <row r="27" spans="1:7">
      <c r="A27" s="281"/>
      <c r="B27" s="282"/>
      <c r="C27" s="282"/>
      <c r="D27" s="282"/>
      <c r="E27" s="282"/>
      <c r="F27" s="282"/>
      <c r="G27" s="282"/>
    </row>
  </sheetData>
  <mergeCells count="4">
    <mergeCell ref="A1:G1"/>
    <mergeCell ref="A3:A4"/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>
    <tabColor rgb="FF92D050"/>
  </sheetPr>
  <dimension ref="A1:U31"/>
  <sheetViews>
    <sheetView workbookViewId="0">
      <selection activeCell="A3" sqref="A3:G10"/>
    </sheetView>
  </sheetViews>
  <sheetFormatPr defaultRowHeight="15"/>
  <cols>
    <col min="1" max="1" width="10.42578125" customWidth="1"/>
    <col min="2" max="2" width="9.5703125" bestFit="1" customWidth="1"/>
    <col min="3" max="3" width="11.85546875" bestFit="1" customWidth="1"/>
    <col min="4" max="4" width="9.7109375" bestFit="1" customWidth="1"/>
    <col min="5" max="5" width="12" bestFit="1" customWidth="1"/>
  </cols>
  <sheetData>
    <row r="1" spans="1:7" ht="39.75" customHeight="1">
      <c r="A1" s="321" t="s">
        <v>147</v>
      </c>
      <c r="B1" s="321"/>
      <c r="C1" s="321"/>
      <c r="D1" s="321"/>
      <c r="E1" s="321"/>
      <c r="F1" s="321"/>
      <c r="G1" s="321"/>
    </row>
    <row r="2" spans="1:7" ht="15.75" thickBot="1"/>
    <row r="3" spans="1:7" ht="16.5" thickTop="1" thickBot="1">
      <c r="A3" s="367" t="s">
        <v>134</v>
      </c>
      <c r="B3" s="332" t="s">
        <v>148</v>
      </c>
      <c r="C3" s="332"/>
      <c r="D3" s="332"/>
      <c r="E3" s="332"/>
      <c r="F3" s="332"/>
      <c r="G3" s="367" t="s">
        <v>28</v>
      </c>
    </row>
    <row r="4" spans="1:7" ht="15.75" thickBot="1">
      <c r="A4" s="368"/>
      <c r="B4" s="23" t="s">
        <v>143</v>
      </c>
      <c r="C4" s="23" t="s">
        <v>144</v>
      </c>
      <c r="D4" s="23" t="s">
        <v>145</v>
      </c>
      <c r="E4" s="23" t="s">
        <v>146</v>
      </c>
      <c r="F4" s="23" t="s">
        <v>46</v>
      </c>
      <c r="G4" s="368"/>
    </row>
    <row r="5" spans="1:7" ht="15.75" thickBot="1">
      <c r="A5" s="47" t="s">
        <v>135</v>
      </c>
      <c r="B5" s="73">
        <v>35.761442029523032</v>
      </c>
      <c r="C5" s="73">
        <v>41.286426380368098</v>
      </c>
      <c r="D5" s="73">
        <v>24.558100084817642</v>
      </c>
      <c r="E5" s="73">
        <v>60.02865329512894</v>
      </c>
      <c r="F5" s="73">
        <v>45.660146699266505</v>
      </c>
      <c r="G5" s="73">
        <v>33.476003011067704</v>
      </c>
    </row>
    <row r="6" spans="1:7" ht="15.75" thickBot="1">
      <c r="A6" s="47" t="s">
        <v>136</v>
      </c>
      <c r="B6" s="73">
        <v>61.561642311401229</v>
      </c>
      <c r="C6" s="73">
        <v>55.860812883435585</v>
      </c>
      <c r="D6" s="73">
        <v>73.081424936386767</v>
      </c>
      <c r="E6" s="73">
        <v>39.063992359121293</v>
      </c>
      <c r="F6" s="73">
        <v>50.580684596577022</v>
      </c>
      <c r="G6" s="73">
        <v>63.928476969401039</v>
      </c>
    </row>
    <row r="7" spans="1:7" ht="15.75" thickBot="1">
      <c r="A7" s="47" t="s">
        <v>137</v>
      </c>
      <c r="B7" s="73">
        <v>1.0528707069208516</v>
      </c>
      <c r="C7" s="73">
        <v>1.4378834355828221</v>
      </c>
      <c r="D7" s="73">
        <v>1.4071246819338423</v>
      </c>
      <c r="E7" s="73">
        <v>0.28653295128939826</v>
      </c>
      <c r="F7" s="73">
        <v>1.8337408312958436</v>
      </c>
      <c r="G7" s="73">
        <v>1.20849609375</v>
      </c>
    </row>
    <row r="8" spans="1:7" ht="15.75" thickBot="1">
      <c r="A8" s="47" t="s">
        <v>138</v>
      </c>
      <c r="B8" s="73">
        <v>1.5313218603961132</v>
      </c>
      <c r="C8" s="73">
        <v>1.2960122699386503</v>
      </c>
      <c r="D8" s="73">
        <v>0.83545377438507207</v>
      </c>
      <c r="E8" s="73">
        <v>0.54918815663801335</v>
      </c>
      <c r="F8" s="73">
        <v>1.7420537897310513</v>
      </c>
      <c r="G8" s="73">
        <v>1.2827555338541665</v>
      </c>
    </row>
    <row r="9" spans="1:7" ht="15.75" thickBot="1">
      <c r="A9" s="47" t="s">
        <v>139</v>
      </c>
      <c r="B9" s="73">
        <v>9.2723091758771595E-2</v>
      </c>
      <c r="C9" s="73">
        <v>0.11886503067484663</v>
      </c>
      <c r="D9" s="73">
        <v>0.11789652247667516</v>
      </c>
      <c r="E9" s="73">
        <v>7.1633237822349566E-2</v>
      </c>
      <c r="F9" s="73">
        <v>0.18337408312958436</v>
      </c>
      <c r="G9" s="73">
        <v>0.10426839192708333</v>
      </c>
    </row>
    <row r="10" spans="1:7" ht="15.75" thickBot="1">
      <c r="A10" s="9" t="s">
        <v>149</v>
      </c>
      <c r="B10" s="74">
        <v>100</v>
      </c>
      <c r="C10" s="74">
        <v>100</v>
      </c>
      <c r="D10" s="74">
        <v>100</v>
      </c>
      <c r="E10" s="74">
        <v>100</v>
      </c>
      <c r="F10" s="74">
        <v>100</v>
      </c>
      <c r="G10" s="74">
        <v>100</v>
      </c>
    </row>
    <row r="11" spans="1:7" ht="15.75" thickTop="1"/>
    <row r="20" spans="5:21"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</row>
    <row r="21" spans="5:21"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</row>
    <row r="22" spans="5:21"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</row>
    <row r="23" spans="5:21">
      <c r="I23" s="281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</row>
    <row r="24" spans="5:21">
      <c r="I24" s="281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</row>
    <row r="25" spans="5:21">
      <c r="E25" s="281"/>
      <c r="F25" s="281"/>
      <c r="G25" s="281"/>
      <c r="H25" s="282"/>
      <c r="I25" s="282"/>
      <c r="J25" s="282"/>
      <c r="K25" s="282"/>
      <c r="L25" s="282"/>
      <c r="M25" s="282"/>
      <c r="N25" s="282"/>
      <c r="O25" s="282"/>
      <c r="P25" s="281"/>
      <c r="Q25" s="281"/>
      <c r="R25" s="281"/>
      <c r="S25" s="282"/>
      <c r="T25" s="282"/>
      <c r="U25" s="282"/>
    </row>
    <row r="26" spans="5:21">
      <c r="E26" s="281"/>
      <c r="F26" s="281"/>
      <c r="G26" s="281"/>
      <c r="H26" s="282"/>
      <c r="I26" s="282"/>
      <c r="J26" s="282"/>
      <c r="K26" s="282"/>
      <c r="L26" s="282"/>
      <c r="M26" s="282"/>
      <c r="N26" s="282"/>
      <c r="O26" s="282"/>
      <c r="P26" s="281"/>
      <c r="Q26" s="281"/>
      <c r="R26" s="281"/>
      <c r="S26" s="282"/>
      <c r="T26" s="282"/>
      <c r="U26" s="282"/>
    </row>
    <row r="27" spans="5:21">
      <c r="E27" s="281"/>
      <c r="F27" s="281"/>
      <c r="G27" s="281"/>
      <c r="H27" s="282"/>
      <c r="I27" s="282"/>
      <c r="J27" s="282"/>
      <c r="K27" s="282"/>
      <c r="L27" s="282"/>
      <c r="M27" s="282"/>
      <c r="N27" s="282"/>
      <c r="O27" s="282"/>
      <c r="P27" s="281"/>
      <c r="Q27" s="281"/>
      <c r="R27" s="281"/>
    </row>
    <row r="28" spans="5:21">
      <c r="E28" s="281"/>
      <c r="F28" s="281"/>
      <c r="G28" s="281"/>
      <c r="H28" s="282"/>
      <c r="I28" s="282"/>
      <c r="J28" s="282"/>
      <c r="K28" s="282"/>
      <c r="L28" s="282"/>
      <c r="M28" s="282"/>
      <c r="N28" s="282"/>
      <c r="O28" s="282"/>
      <c r="P28" s="281"/>
      <c r="Q28" s="281"/>
      <c r="R28" s="281"/>
    </row>
    <row r="29" spans="5:21">
      <c r="E29" s="281"/>
      <c r="F29" s="281"/>
      <c r="G29" s="281"/>
      <c r="H29" s="282"/>
      <c r="I29" s="282"/>
      <c r="J29" s="282"/>
      <c r="K29" s="282"/>
      <c r="L29" s="282"/>
      <c r="M29" s="282"/>
      <c r="N29" s="282"/>
      <c r="O29" s="282"/>
      <c r="P29" s="281"/>
      <c r="Q29" s="281"/>
      <c r="R29" s="281"/>
    </row>
    <row r="30" spans="5:21">
      <c r="E30" s="281"/>
      <c r="F30" s="281"/>
      <c r="G30" s="281"/>
      <c r="H30" s="282"/>
      <c r="I30" s="282"/>
      <c r="J30" s="282"/>
      <c r="K30" s="282"/>
      <c r="L30" s="282"/>
      <c r="M30" s="282"/>
      <c r="N30" s="282"/>
      <c r="O30" s="282"/>
      <c r="P30" s="281"/>
      <c r="Q30" s="281"/>
      <c r="R30" s="281"/>
    </row>
    <row r="31" spans="5:21">
      <c r="E31" s="281"/>
      <c r="F31" s="281"/>
      <c r="G31" s="281"/>
      <c r="H31" s="282"/>
      <c r="I31" s="282"/>
      <c r="J31" s="282"/>
      <c r="K31" s="282"/>
      <c r="L31" s="282"/>
      <c r="M31" s="282"/>
      <c r="N31" s="282"/>
      <c r="O31" s="282"/>
      <c r="P31" s="281"/>
      <c r="Q31" s="281"/>
      <c r="R31" s="281"/>
    </row>
  </sheetData>
  <mergeCells count="4">
    <mergeCell ref="A3:A4"/>
    <mergeCell ref="B3:F3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>
    <tabColor rgb="FF92D050"/>
  </sheetPr>
  <dimension ref="A1:M11"/>
  <sheetViews>
    <sheetView zoomScale="80" zoomScaleNormal="80" workbookViewId="0">
      <selection activeCell="H41" sqref="H41"/>
    </sheetView>
  </sheetViews>
  <sheetFormatPr defaultRowHeight="15"/>
  <cols>
    <col min="1" max="1" width="11.140625" bestFit="1" customWidth="1"/>
    <col min="3" max="3" width="11.85546875" bestFit="1" customWidth="1"/>
    <col min="4" max="4" width="9.7109375" bestFit="1" customWidth="1"/>
    <col min="5" max="5" width="12" bestFit="1" customWidth="1"/>
    <col min="8" max="8" width="9.5703125" bestFit="1" customWidth="1"/>
    <col min="9" max="9" width="11.85546875" bestFit="1" customWidth="1"/>
    <col min="10" max="10" width="9.7109375" bestFit="1" customWidth="1"/>
    <col min="11" max="11" width="12" bestFit="1" customWidth="1"/>
  </cols>
  <sheetData>
    <row r="1" spans="1:13">
      <c r="A1" s="321" t="s">
        <v>150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15.75" thickBot="1"/>
    <row r="3" spans="1:13" ht="16.5" thickTop="1" thickBot="1">
      <c r="A3" s="367" t="s">
        <v>134</v>
      </c>
      <c r="B3" s="369" t="s">
        <v>148</v>
      </c>
      <c r="C3" s="369"/>
      <c r="D3" s="369"/>
      <c r="E3" s="369"/>
      <c r="F3" s="369"/>
      <c r="G3" s="369"/>
      <c r="H3" s="369" t="s">
        <v>148</v>
      </c>
      <c r="I3" s="369"/>
      <c r="J3" s="369"/>
      <c r="K3" s="369"/>
      <c r="L3" s="369"/>
      <c r="M3" s="369"/>
    </row>
    <row r="4" spans="1:13" ht="15.75" thickBot="1">
      <c r="A4" s="368"/>
      <c r="B4" s="23" t="s">
        <v>143</v>
      </c>
      <c r="C4" s="23" t="s">
        <v>144</v>
      </c>
      <c r="D4" s="23" t="s">
        <v>145</v>
      </c>
      <c r="E4" s="23" t="s">
        <v>146</v>
      </c>
      <c r="F4" s="23" t="s">
        <v>46</v>
      </c>
      <c r="G4" s="23" t="s">
        <v>28</v>
      </c>
      <c r="H4" s="23" t="s">
        <v>143</v>
      </c>
      <c r="I4" s="23" t="s">
        <v>144</v>
      </c>
      <c r="J4" s="23" t="s">
        <v>145</v>
      </c>
      <c r="K4" s="23" t="s">
        <v>146</v>
      </c>
      <c r="L4" s="23" t="s">
        <v>46</v>
      </c>
      <c r="M4" s="23" t="s">
        <v>28</v>
      </c>
    </row>
    <row r="5" spans="1:13" ht="15.75" thickBot="1">
      <c r="A5" s="47" t="s">
        <v>135</v>
      </c>
      <c r="B5" s="7">
        <v>77136</v>
      </c>
      <c r="C5" s="7">
        <v>21535</v>
      </c>
      <c r="D5" s="7">
        <v>28954</v>
      </c>
      <c r="E5" s="7">
        <v>2514</v>
      </c>
      <c r="F5" s="7">
        <v>1494</v>
      </c>
      <c r="G5" s="7">
        <v>131633</v>
      </c>
      <c r="H5" s="117">
        <v>35.761442029523032</v>
      </c>
      <c r="I5" s="117">
        <v>41.286426380368098</v>
      </c>
      <c r="J5" s="117">
        <v>24.558100084817642</v>
      </c>
      <c r="K5" s="117">
        <v>60.02865329512894</v>
      </c>
      <c r="L5" s="117">
        <v>45.660146699266505</v>
      </c>
      <c r="M5" s="117">
        <v>33.476003011067704</v>
      </c>
    </row>
    <row r="6" spans="1:13" ht="15.75" thickBot="1">
      <c r="A6" s="47" t="s">
        <v>136</v>
      </c>
      <c r="B6" s="7">
        <v>132786</v>
      </c>
      <c r="C6" s="7">
        <v>29137</v>
      </c>
      <c r="D6" s="7">
        <v>86163</v>
      </c>
      <c r="E6" s="7">
        <v>1636</v>
      </c>
      <c r="F6" s="7">
        <v>1655</v>
      </c>
      <c r="G6" s="7">
        <v>251377</v>
      </c>
      <c r="H6" s="117">
        <v>61.561642311401229</v>
      </c>
      <c r="I6" s="117">
        <v>55.860812883435585</v>
      </c>
      <c r="J6" s="117">
        <v>73.081424936386767</v>
      </c>
      <c r="K6" s="117">
        <v>39.063992359121293</v>
      </c>
      <c r="L6" s="117">
        <v>50.580684596577022</v>
      </c>
      <c r="M6" s="117">
        <v>63.928476969401039</v>
      </c>
    </row>
    <row r="7" spans="1:13" ht="15.75" thickBot="1">
      <c r="A7" s="47" t="s">
        <v>137</v>
      </c>
      <c r="B7" s="7">
        <v>2271</v>
      </c>
      <c r="C7" s="7">
        <v>750</v>
      </c>
      <c r="D7" s="7">
        <v>1659</v>
      </c>
      <c r="E7" s="7">
        <v>12</v>
      </c>
      <c r="F7" s="7">
        <v>60</v>
      </c>
      <c r="G7" s="7">
        <v>4752</v>
      </c>
      <c r="H7" s="117">
        <v>1.0528707069208516</v>
      </c>
      <c r="I7" s="117">
        <v>1.4378834355828221</v>
      </c>
      <c r="J7" s="117">
        <v>1.4071246819338423</v>
      </c>
      <c r="K7" s="117">
        <v>0.28653295128939826</v>
      </c>
      <c r="L7" s="117">
        <v>1.8337408312958436</v>
      </c>
      <c r="M7" s="117">
        <v>1.20849609375</v>
      </c>
    </row>
    <row r="8" spans="1:13" ht="15.75" thickBot="1">
      <c r="A8" s="47" t="s">
        <v>138</v>
      </c>
      <c r="B8" s="7">
        <v>3303</v>
      </c>
      <c r="C8" s="7">
        <v>676</v>
      </c>
      <c r="D8" s="7">
        <v>985</v>
      </c>
      <c r="E8" s="7">
        <v>23</v>
      </c>
      <c r="F8" s="7">
        <v>57</v>
      </c>
      <c r="G8" s="7">
        <v>5044</v>
      </c>
      <c r="H8" s="117">
        <v>1.5313218603961132</v>
      </c>
      <c r="I8" s="117">
        <v>1.2960122699386503</v>
      </c>
      <c r="J8" s="117">
        <v>0.83545377438507207</v>
      </c>
      <c r="K8" s="117">
        <v>0.54918815663801335</v>
      </c>
      <c r="L8" s="117">
        <v>1.7420537897310513</v>
      </c>
      <c r="M8" s="117">
        <v>1.2827555338541665</v>
      </c>
    </row>
    <row r="9" spans="1:13" ht="15.75" thickBot="1">
      <c r="A9" s="47" t="s">
        <v>139</v>
      </c>
      <c r="B9" s="7">
        <v>200</v>
      </c>
      <c r="C9" s="7">
        <v>62</v>
      </c>
      <c r="D9" s="7">
        <v>139</v>
      </c>
      <c r="E9" s="7">
        <v>3</v>
      </c>
      <c r="F9" s="7">
        <v>6</v>
      </c>
      <c r="G9" s="7">
        <v>410</v>
      </c>
      <c r="H9" s="117">
        <v>9.2723091758771595E-2</v>
      </c>
      <c r="I9" s="117">
        <v>0.11886503067484663</v>
      </c>
      <c r="J9" s="117">
        <v>0.11789652247667516</v>
      </c>
      <c r="K9" s="117">
        <v>7.1633237822349566E-2</v>
      </c>
      <c r="L9" s="117">
        <v>0.18337408312958436</v>
      </c>
      <c r="M9" s="117">
        <v>0.10426839192708333</v>
      </c>
    </row>
    <row r="10" spans="1:13" ht="15.75" thickBot="1">
      <c r="A10" s="9" t="s">
        <v>149</v>
      </c>
      <c r="B10" s="107">
        <v>215696</v>
      </c>
      <c r="C10" s="107">
        <v>52160</v>
      </c>
      <c r="D10" s="107">
        <v>117900</v>
      </c>
      <c r="E10" s="107">
        <v>4188</v>
      </c>
      <c r="F10" s="107">
        <v>3272</v>
      </c>
      <c r="G10" s="107">
        <v>393216</v>
      </c>
      <c r="H10" s="121">
        <v>100</v>
      </c>
      <c r="I10" s="121">
        <v>100</v>
      </c>
      <c r="J10" s="121">
        <v>100</v>
      </c>
      <c r="K10" s="121">
        <v>100</v>
      </c>
      <c r="L10" s="121">
        <v>100</v>
      </c>
      <c r="M10" s="121">
        <v>100</v>
      </c>
    </row>
    <row r="11" spans="1:13" ht="15.75" thickTop="1"/>
  </sheetData>
  <mergeCells count="4">
    <mergeCell ref="A1:M1"/>
    <mergeCell ref="A3:A4"/>
    <mergeCell ref="B3:G3"/>
    <mergeCell ref="H3:M3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9">
    <tabColor rgb="FF92D050"/>
  </sheetPr>
  <dimension ref="A1:T27"/>
  <sheetViews>
    <sheetView topLeftCell="A4" workbookViewId="0">
      <selection activeCell="A3" sqref="A3:F26"/>
    </sheetView>
  </sheetViews>
  <sheetFormatPr defaultRowHeight="15"/>
  <cols>
    <col min="1" max="1" width="18.7109375" bestFit="1" customWidth="1"/>
    <col min="2" max="2" width="11.140625" customWidth="1"/>
    <col min="3" max="3" width="13.7109375" bestFit="1" customWidth="1"/>
    <col min="4" max="4" width="12.5703125" bestFit="1" customWidth="1"/>
    <col min="5" max="5" width="15.42578125" customWidth="1"/>
    <col min="6" max="6" width="11.5703125" bestFit="1" customWidth="1"/>
  </cols>
  <sheetData>
    <row r="1" spans="1:20" ht="36" customHeight="1">
      <c r="A1" s="321" t="s">
        <v>151</v>
      </c>
      <c r="B1" s="321"/>
      <c r="C1" s="321"/>
      <c r="D1" s="321"/>
      <c r="E1" s="321"/>
      <c r="F1" s="321"/>
    </row>
    <row r="2" spans="1:20" ht="15.75" thickBot="1"/>
    <row r="3" spans="1:20" ht="48" customHeight="1" thickTop="1" thickBot="1">
      <c r="A3" s="367" t="s">
        <v>4</v>
      </c>
      <c r="B3" s="322" t="s">
        <v>152</v>
      </c>
      <c r="C3" s="332" t="s">
        <v>153</v>
      </c>
      <c r="D3" s="332"/>
      <c r="E3" s="332"/>
      <c r="F3" s="322" t="s">
        <v>108</v>
      </c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1:20" ht="15.75" thickBot="1">
      <c r="A4" s="368"/>
      <c r="B4" s="323"/>
      <c r="C4" s="23" t="s">
        <v>154</v>
      </c>
      <c r="D4" s="90" t="s">
        <v>406</v>
      </c>
      <c r="E4" s="23" t="s">
        <v>155</v>
      </c>
      <c r="F4" s="323"/>
      <c r="J4" s="281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ht="15.75" thickBot="1">
      <c r="A5" s="6" t="s">
        <v>7</v>
      </c>
      <c r="B5" s="88">
        <v>0.26966594827586204</v>
      </c>
      <c r="C5" s="88">
        <v>79.828933189655174</v>
      </c>
      <c r="D5" s="88">
        <v>18.918372844827587</v>
      </c>
      <c r="E5" s="88">
        <v>1.2526939655172413</v>
      </c>
      <c r="F5" s="54">
        <v>29696</v>
      </c>
      <c r="J5" s="281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ht="15.75" thickBot="1">
      <c r="A6" s="6" t="s">
        <v>8</v>
      </c>
      <c r="B6" s="88">
        <v>0.3009049773755656</v>
      </c>
      <c r="C6" s="88">
        <v>77.149321266968329</v>
      </c>
      <c r="D6" s="88">
        <v>21.606334841628961</v>
      </c>
      <c r="E6" s="88">
        <v>1.244343891402715</v>
      </c>
      <c r="F6" s="54">
        <v>884</v>
      </c>
      <c r="J6" s="281"/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ht="15.75" thickBot="1">
      <c r="A7" s="6" t="s">
        <v>9</v>
      </c>
      <c r="B7" s="88">
        <v>0.27361472901545231</v>
      </c>
      <c r="C7" s="88">
        <v>79.82979691965302</v>
      </c>
      <c r="D7" s="88">
        <v>18.814648086795984</v>
      </c>
      <c r="E7" s="88">
        <v>1.3555549935509976</v>
      </c>
      <c r="F7" s="54">
        <v>79082</v>
      </c>
      <c r="J7" s="281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ht="15.75" thickBot="1">
      <c r="A8" s="6" t="s">
        <v>10</v>
      </c>
      <c r="B8" s="88">
        <v>0.24954329557910121</v>
      </c>
      <c r="C8" s="88">
        <v>80.544391669711374</v>
      </c>
      <c r="D8" s="88">
        <v>18.450858604311289</v>
      </c>
      <c r="E8" s="88">
        <v>1.0047497259773475</v>
      </c>
      <c r="F8" s="54">
        <v>5474</v>
      </c>
      <c r="J8" s="281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ht="15.75" thickBot="1">
      <c r="A9" s="6" t="s">
        <v>11</v>
      </c>
      <c r="B9" s="88">
        <v>0.28175856205975225</v>
      </c>
      <c r="C9" s="88">
        <v>78.552343939761954</v>
      </c>
      <c r="D9" s="88">
        <v>20.306048093271801</v>
      </c>
      <c r="E9" s="88">
        <v>1.1416079669662376</v>
      </c>
      <c r="F9" s="54">
        <v>4117</v>
      </c>
      <c r="J9" s="281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ht="15.75" thickBot="1">
      <c r="A10" s="6" t="s">
        <v>12</v>
      </c>
      <c r="B10" s="88">
        <v>0.24030576789437108</v>
      </c>
      <c r="C10" s="88">
        <v>82.368311327310622</v>
      </c>
      <c r="D10" s="88">
        <v>16.386379430159835</v>
      </c>
      <c r="E10" s="88">
        <v>1.2453092425295345</v>
      </c>
      <c r="F10" s="54">
        <v>35975</v>
      </c>
      <c r="J10" s="281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ht="15.75" thickBot="1">
      <c r="A11" s="6" t="s">
        <v>13</v>
      </c>
      <c r="B11" s="88">
        <v>0.27229990356798456</v>
      </c>
      <c r="C11" s="88">
        <v>80.110896817743495</v>
      </c>
      <c r="D11" s="88">
        <v>18.454676952748311</v>
      </c>
      <c r="E11" s="88">
        <v>1.4344262295081966</v>
      </c>
      <c r="F11" s="54">
        <v>8296</v>
      </c>
      <c r="J11" s="281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ht="15.75" thickBot="1">
      <c r="A12" s="6" t="s">
        <v>14</v>
      </c>
      <c r="B12" s="88">
        <v>0.25512652705061084</v>
      </c>
      <c r="C12" s="88">
        <v>81.031849912739958</v>
      </c>
      <c r="D12" s="88">
        <v>17.626527050610822</v>
      </c>
      <c r="E12" s="88">
        <v>1.3416230366492148</v>
      </c>
      <c r="F12" s="54">
        <v>9168</v>
      </c>
      <c r="J12" s="281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ht="15.75" thickBot="1">
      <c r="A13" s="6" t="s">
        <v>15</v>
      </c>
      <c r="B13" s="88">
        <v>0.25428415167719981</v>
      </c>
      <c r="C13" s="88">
        <v>81.013004375303836</v>
      </c>
      <c r="D13" s="88">
        <v>17.780748663101605</v>
      </c>
      <c r="E13" s="88">
        <v>1.2062469615945552</v>
      </c>
      <c r="F13" s="54">
        <v>32912</v>
      </c>
      <c r="J13" s="281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ht="15.75" thickBot="1">
      <c r="A14" s="6" t="s">
        <v>16</v>
      </c>
      <c r="B14" s="88">
        <v>0.26546587627298984</v>
      </c>
      <c r="C14" s="88">
        <v>79.924760601915196</v>
      </c>
      <c r="D14" s="88">
        <v>18.80984952120383</v>
      </c>
      <c r="E14" s="88">
        <v>1.265389876880985</v>
      </c>
      <c r="F14" s="54">
        <v>26316</v>
      </c>
      <c r="J14" s="281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ht="15.75" thickBot="1">
      <c r="A15" s="6" t="s">
        <v>17</v>
      </c>
      <c r="B15" s="88">
        <v>0.24074074074074073</v>
      </c>
      <c r="C15" s="88">
        <v>83.364720652856249</v>
      </c>
      <c r="D15" s="88">
        <v>15.505335844318896</v>
      </c>
      <c r="E15" s="88">
        <v>1.1299435028248588</v>
      </c>
      <c r="F15" s="54">
        <v>6372</v>
      </c>
      <c r="J15" s="281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  <row r="16" spans="1:20" ht="15.75" thickBot="1">
      <c r="A16" s="6" t="s">
        <v>18</v>
      </c>
      <c r="B16" s="88">
        <v>0.27081339712918662</v>
      </c>
      <c r="C16" s="88">
        <v>80.028708133971293</v>
      </c>
      <c r="D16" s="88">
        <v>18.755980861244019</v>
      </c>
      <c r="E16" s="88">
        <v>1.2153110047846889</v>
      </c>
      <c r="F16" s="54">
        <v>10450</v>
      </c>
      <c r="J16" s="281"/>
      <c r="K16" s="282"/>
      <c r="L16" s="282"/>
      <c r="M16" s="282"/>
      <c r="N16" s="282"/>
      <c r="O16" s="282"/>
      <c r="P16" s="282"/>
      <c r="Q16" s="282"/>
      <c r="R16" s="282"/>
      <c r="S16" s="282"/>
      <c r="T16" s="282"/>
    </row>
    <row r="17" spans="1:20" ht="15.75" thickBot="1">
      <c r="A17" s="6" t="s">
        <v>19</v>
      </c>
      <c r="B17" s="88">
        <v>0</v>
      </c>
      <c r="C17" s="88">
        <v>100</v>
      </c>
      <c r="D17" s="88">
        <v>0</v>
      </c>
      <c r="E17" s="88">
        <v>0</v>
      </c>
      <c r="F17" s="54">
        <v>43907</v>
      </c>
      <c r="J17" s="281"/>
      <c r="K17" s="282"/>
      <c r="L17" s="282"/>
      <c r="M17" s="282"/>
      <c r="N17" s="282"/>
      <c r="O17" s="282"/>
      <c r="P17" s="282"/>
      <c r="Q17" s="282"/>
      <c r="R17" s="282"/>
      <c r="S17" s="282"/>
      <c r="T17" s="282"/>
    </row>
    <row r="18" spans="1:20" ht="15.75" thickBot="1">
      <c r="A18" s="6" t="s">
        <v>20</v>
      </c>
      <c r="B18" s="88">
        <v>0.22288245462402767</v>
      </c>
      <c r="C18" s="88">
        <v>84.528954191875542</v>
      </c>
      <c r="D18" s="88">
        <v>14.325842696629213</v>
      </c>
      <c r="E18" s="88">
        <v>1.1452031114952463</v>
      </c>
      <c r="F18" s="54">
        <v>9256</v>
      </c>
      <c r="J18" s="281"/>
      <c r="K18" s="282"/>
      <c r="L18" s="282"/>
      <c r="M18" s="282"/>
      <c r="N18" s="282"/>
      <c r="O18" s="282"/>
      <c r="P18" s="282"/>
      <c r="Q18" s="282"/>
      <c r="R18" s="282"/>
      <c r="S18" s="282"/>
      <c r="T18" s="282"/>
    </row>
    <row r="19" spans="1:20" ht="15.75" thickBot="1">
      <c r="A19" s="6" t="s">
        <v>21</v>
      </c>
      <c r="B19" s="88">
        <v>0.11647254575707154</v>
      </c>
      <c r="C19" s="88">
        <v>91.735995562950635</v>
      </c>
      <c r="D19" s="88">
        <v>7.4320576816417088</v>
      </c>
      <c r="E19" s="88">
        <v>0.83194675540765384</v>
      </c>
      <c r="F19" s="54">
        <v>1803</v>
      </c>
      <c r="J19" s="281"/>
      <c r="K19" s="282"/>
      <c r="L19" s="282"/>
      <c r="M19" s="282"/>
      <c r="N19" s="282"/>
      <c r="O19" s="282"/>
      <c r="P19" s="282"/>
      <c r="Q19" s="282"/>
      <c r="R19" s="282"/>
      <c r="S19" s="282"/>
      <c r="T19" s="282"/>
    </row>
    <row r="20" spans="1:20" ht="15.75" thickBot="1">
      <c r="A20" s="6" t="s">
        <v>22</v>
      </c>
      <c r="B20" s="88">
        <v>0.21436387148114991</v>
      </c>
      <c r="C20" s="88">
        <v>84.181836267780767</v>
      </c>
      <c r="D20" s="88">
        <v>14.787625584402667</v>
      </c>
      <c r="E20" s="88">
        <v>1.030538147816572</v>
      </c>
      <c r="F20" s="54">
        <v>50265</v>
      </c>
      <c r="J20" s="281"/>
      <c r="K20" s="282"/>
      <c r="L20" s="282"/>
      <c r="M20" s="282"/>
      <c r="N20" s="282"/>
      <c r="O20" s="282"/>
      <c r="P20" s="282"/>
      <c r="Q20" s="282"/>
      <c r="R20" s="282"/>
      <c r="S20" s="282"/>
      <c r="T20" s="282"/>
    </row>
    <row r="21" spans="1:20" ht="15.75" thickBot="1">
      <c r="A21" s="6" t="s">
        <v>23</v>
      </c>
      <c r="B21" s="88">
        <v>0.19690045698390621</v>
      </c>
      <c r="C21" s="88">
        <v>85.442744552619374</v>
      </c>
      <c r="D21" s="88">
        <v>13.596926948804555</v>
      </c>
      <c r="E21" s="88">
        <v>0.96032849857606473</v>
      </c>
      <c r="F21" s="54">
        <v>30198</v>
      </c>
      <c r="J21" s="281"/>
      <c r="K21" s="282"/>
      <c r="L21" s="282"/>
      <c r="M21" s="282"/>
      <c r="N21" s="282"/>
      <c r="O21" s="282"/>
      <c r="P21" s="282"/>
      <c r="Q21" s="282"/>
      <c r="R21" s="282"/>
      <c r="S21" s="282"/>
      <c r="T21" s="282"/>
    </row>
    <row r="22" spans="1:20" ht="15.75" thickBot="1">
      <c r="A22" s="6" t="s">
        <v>24</v>
      </c>
      <c r="B22" s="88">
        <v>0.23824839188520536</v>
      </c>
      <c r="C22" s="88">
        <v>81.791192478970814</v>
      </c>
      <c r="D22" s="88">
        <v>17.293419099455715</v>
      </c>
      <c r="E22" s="88">
        <v>0.91538842157347855</v>
      </c>
      <c r="F22" s="54">
        <v>4042</v>
      </c>
      <c r="J22" s="281"/>
      <c r="K22" s="282"/>
      <c r="L22" s="282"/>
      <c r="M22" s="282"/>
      <c r="N22" s="282"/>
      <c r="O22" s="282"/>
      <c r="P22" s="282"/>
      <c r="Q22" s="282"/>
      <c r="R22" s="282"/>
      <c r="S22" s="282"/>
      <c r="T22" s="282"/>
    </row>
    <row r="23" spans="1:20" ht="15.75" thickBot="1">
      <c r="A23" s="6" t="s">
        <v>25</v>
      </c>
      <c r="B23" s="88">
        <v>0.1532784558614817</v>
      </c>
      <c r="C23" s="88">
        <v>88.759579903491343</v>
      </c>
      <c r="D23" s="88">
        <v>10.438546693159239</v>
      </c>
      <c r="E23" s="88">
        <v>0.80187340334941815</v>
      </c>
      <c r="F23" s="54">
        <v>14092</v>
      </c>
      <c r="J23" s="281"/>
      <c r="K23" s="282"/>
      <c r="L23" s="282"/>
      <c r="M23" s="282"/>
      <c r="N23" s="282"/>
      <c r="O23" s="282"/>
      <c r="P23" s="282"/>
      <c r="Q23" s="282"/>
      <c r="R23" s="282"/>
      <c r="S23" s="282"/>
      <c r="T23" s="282"/>
    </row>
    <row r="24" spans="1:20" ht="15.75" thickBot="1">
      <c r="A24" s="6" t="s">
        <v>26</v>
      </c>
      <c r="B24" s="88">
        <v>0.2350685596408203</v>
      </c>
      <c r="C24" s="88">
        <v>82.722970513287223</v>
      </c>
      <c r="D24" s="88">
        <v>16.092707195728671</v>
      </c>
      <c r="E24" s="88">
        <v>1.1843222909841038</v>
      </c>
      <c r="F24" s="54">
        <v>41205</v>
      </c>
      <c r="J24" s="281"/>
      <c r="K24" s="282"/>
      <c r="L24" s="282"/>
      <c r="M24" s="282"/>
      <c r="N24" s="282"/>
      <c r="O24" s="282"/>
      <c r="P24" s="282"/>
      <c r="Q24" s="282"/>
      <c r="R24" s="282"/>
      <c r="S24" s="282"/>
      <c r="T24" s="282"/>
    </row>
    <row r="25" spans="1:20" ht="15.75" thickBot="1">
      <c r="A25" s="6" t="s">
        <v>27</v>
      </c>
      <c r="B25" s="88">
        <v>0.24477459016393444</v>
      </c>
      <c r="C25" s="88">
        <v>81.342213114754102</v>
      </c>
      <c r="D25" s="88">
        <v>17.571721311475411</v>
      </c>
      <c r="E25" s="88">
        <v>1.0860655737704918</v>
      </c>
      <c r="F25" s="54">
        <v>9760</v>
      </c>
      <c r="J25" s="281"/>
      <c r="K25" s="282"/>
      <c r="L25" s="282"/>
      <c r="M25" s="282"/>
      <c r="N25" s="282"/>
      <c r="O25" s="282"/>
      <c r="P25" s="282"/>
      <c r="Q25" s="282"/>
      <c r="R25" s="282"/>
      <c r="S25" s="282"/>
      <c r="T25" s="282"/>
    </row>
    <row r="26" spans="1:20" ht="15.75" thickBot="1">
      <c r="A26" s="9" t="s">
        <v>28</v>
      </c>
      <c r="B26" s="89">
        <v>0.21971893132128753</v>
      </c>
      <c r="C26" s="89">
        <v>83.742581684205888</v>
      </c>
      <c r="D26" s="89">
        <v>15.187636508041566</v>
      </c>
      <c r="E26" s="89">
        <v>1.0697818077525536</v>
      </c>
      <c r="F26" s="55">
        <v>453270</v>
      </c>
    </row>
    <row r="27" spans="1:20" ht="15.75" thickTop="1"/>
  </sheetData>
  <mergeCells count="5">
    <mergeCell ref="A3:A4"/>
    <mergeCell ref="B3:B4"/>
    <mergeCell ref="C3:E3"/>
    <mergeCell ref="A1:F1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rgb="FF92D050"/>
    <pageSetUpPr fitToPage="1"/>
  </sheetPr>
  <dimension ref="A1:J29"/>
  <sheetViews>
    <sheetView workbookViewId="0">
      <selection activeCell="J33" sqref="J33"/>
    </sheetView>
  </sheetViews>
  <sheetFormatPr defaultRowHeight="15"/>
  <cols>
    <col min="1" max="1" width="18.140625" customWidth="1"/>
    <col min="2" max="2" width="9.140625" style="238"/>
    <col min="3" max="3" width="11" style="238" customWidth="1"/>
    <col min="5" max="5" width="10.85546875" customWidth="1"/>
    <col min="6" max="6" width="10" customWidth="1"/>
    <col min="7" max="7" width="10.42578125" customWidth="1"/>
    <col min="8" max="8" width="9.140625" customWidth="1"/>
  </cols>
  <sheetData>
    <row r="1" spans="1:8" ht="27" customHeight="1">
      <c r="A1" s="319" t="s">
        <v>29</v>
      </c>
      <c r="B1" s="319"/>
      <c r="C1" s="319"/>
      <c r="D1" s="319"/>
      <c r="E1" s="319"/>
      <c r="F1" s="319"/>
      <c r="G1" s="319"/>
      <c r="H1" s="319"/>
    </row>
    <row r="2" spans="1:8" ht="15.75" thickBot="1"/>
    <row r="3" spans="1:8" ht="16.5" thickTop="1" thickBot="1">
      <c r="A3" s="325" t="s">
        <v>4</v>
      </c>
      <c r="B3" s="332" t="s">
        <v>653</v>
      </c>
      <c r="C3" s="332"/>
      <c r="D3" s="333" t="s">
        <v>612</v>
      </c>
      <c r="E3" s="332"/>
      <c r="F3" s="332"/>
      <c r="G3" s="332"/>
      <c r="H3" s="332"/>
    </row>
    <row r="4" spans="1:8" ht="38.25">
      <c r="A4" s="326"/>
      <c r="B4" s="328" t="s">
        <v>31</v>
      </c>
      <c r="C4" s="328" t="s">
        <v>30</v>
      </c>
      <c r="D4" s="330" t="s">
        <v>32</v>
      </c>
      <c r="E4" s="334" t="s">
        <v>33</v>
      </c>
      <c r="F4" s="334"/>
      <c r="G4" s="334"/>
      <c r="H4" s="287" t="s">
        <v>599</v>
      </c>
    </row>
    <row r="5" spans="1:8" ht="26.25" thickBot="1">
      <c r="A5" s="327"/>
      <c r="B5" s="329"/>
      <c r="C5" s="329"/>
      <c r="D5" s="331"/>
      <c r="E5" s="285" t="s">
        <v>34</v>
      </c>
      <c r="F5" s="285" t="s">
        <v>35</v>
      </c>
      <c r="G5" s="285" t="s">
        <v>36</v>
      </c>
      <c r="H5" s="285" t="s">
        <v>37</v>
      </c>
    </row>
    <row r="6" spans="1:8" ht="15.75" thickBot="1">
      <c r="A6" s="12" t="s">
        <v>7</v>
      </c>
      <c r="B6" s="13">
        <v>7</v>
      </c>
      <c r="C6" s="136">
        <v>1.3384821591945477</v>
      </c>
      <c r="D6" s="288">
        <v>2.2370000000000001</v>
      </c>
      <c r="E6" s="136">
        <v>0.315</v>
      </c>
      <c r="F6" s="136">
        <v>0.66200000000000003</v>
      </c>
      <c r="G6" s="136">
        <v>1.387</v>
      </c>
      <c r="H6" s="136">
        <v>0.53600000000000003</v>
      </c>
    </row>
    <row r="7" spans="1:8" ht="15.75" thickBot="1">
      <c r="A7" s="12" t="s">
        <v>8</v>
      </c>
      <c r="B7" s="13">
        <v>7.2</v>
      </c>
      <c r="C7" s="286">
        <v>1.35001146662761</v>
      </c>
      <c r="D7" s="289">
        <v>4.1579999999999995</v>
      </c>
      <c r="E7" s="136">
        <v>0</v>
      </c>
      <c r="F7" s="136">
        <v>0</v>
      </c>
      <c r="G7" s="136">
        <v>4.1579999999999995</v>
      </c>
      <c r="H7" s="136">
        <v>0</v>
      </c>
    </row>
    <row r="8" spans="1:8" ht="15.75" thickBot="1">
      <c r="A8" s="12" t="s">
        <v>9</v>
      </c>
      <c r="B8" s="13">
        <v>7.9</v>
      </c>
      <c r="C8" s="136">
        <v>1.2755812922400458</v>
      </c>
      <c r="D8" s="288">
        <v>2.77</v>
      </c>
      <c r="E8" s="136">
        <v>0.72300000000000009</v>
      </c>
      <c r="F8" s="136">
        <v>0.56399999999999995</v>
      </c>
      <c r="G8" s="136">
        <v>1.238</v>
      </c>
      <c r="H8" s="136">
        <v>0.80899999999999994</v>
      </c>
    </row>
    <row r="9" spans="1:8" ht="15.75" thickBot="1">
      <c r="A9" s="12" t="s">
        <v>38</v>
      </c>
      <c r="B9" s="13">
        <v>9.1999999999999993</v>
      </c>
      <c r="C9" s="136">
        <v>1.394653262777052</v>
      </c>
      <c r="D9" s="288">
        <v>3.2709999999999999</v>
      </c>
      <c r="E9" s="136">
        <v>0.89200000000000002</v>
      </c>
      <c r="F9" s="136">
        <v>0.79299999999999993</v>
      </c>
      <c r="G9" s="136">
        <v>1.8829999999999998</v>
      </c>
      <c r="H9" s="136">
        <v>0.496</v>
      </c>
    </row>
    <row r="10" spans="1:8" ht="15.75" thickBot="1">
      <c r="A10" s="12" t="s">
        <v>39</v>
      </c>
      <c r="B10" s="13">
        <v>10.199999999999999</v>
      </c>
      <c r="C10" s="136">
        <v>1.6166932344604974</v>
      </c>
      <c r="D10" s="290">
        <v>0</v>
      </c>
      <c r="E10" s="222" t="s">
        <v>504</v>
      </c>
      <c r="F10" s="222" t="s">
        <v>504</v>
      </c>
      <c r="G10" s="222" t="s">
        <v>504</v>
      </c>
      <c r="H10" s="222" t="s">
        <v>504</v>
      </c>
    </row>
    <row r="11" spans="1:8" ht="15.75" thickBot="1">
      <c r="A11" s="12" t="s">
        <v>40</v>
      </c>
      <c r="B11" s="13">
        <v>8.3000000000000007</v>
      </c>
      <c r="C11" s="136">
        <v>1.7398732363550651</v>
      </c>
      <c r="D11" s="290">
        <v>0</v>
      </c>
      <c r="E11" s="222" t="s">
        <v>504</v>
      </c>
      <c r="F11" s="222" t="s">
        <v>504</v>
      </c>
      <c r="G11" s="222" t="s">
        <v>504</v>
      </c>
      <c r="H11" s="222" t="s">
        <v>504</v>
      </c>
    </row>
    <row r="12" spans="1:8" ht="15.75" thickBot="1">
      <c r="A12" s="12" t="s">
        <v>12</v>
      </c>
      <c r="B12" s="13">
        <v>7.5</v>
      </c>
      <c r="C12" s="136">
        <v>1.4893061120380764</v>
      </c>
      <c r="D12" s="288">
        <v>2.3239999999999998</v>
      </c>
      <c r="E12" s="136">
        <v>0.47499999999999998</v>
      </c>
      <c r="F12" s="136">
        <v>0.65999999999999992</v>
      </c>
      <c r="G12" s="136">
        <v>1.2150000000000001</v>
      </c>
      <c r="H12" s="136">
        <v>0.63400000000000001</v>
      </c>
    </row>
    <row r="13" spans="1:8" ht="15.75" thickBot="1">
      <c r="A13" s="12" t="s">
        <v>41</v>
      </c>
      <c r="B13" s="13">
        <v>6.7</v>
      </c>
      <c r="C13" s="136">
        <v>1.3585928423021898</v>
      </c>
      <c r="D13" s="288">
        <v>2.0059999999999998</v>
      </c>
      <c r="E13" s="136">
        <v>0.47199999999999998</v>
      </c>
      <c r="F13" s="136">
        <v>0.82599999999999996</v>
      </c>
      <c r="G13" s="136">
        <v>1.4159999999999999</v>
      </c>
      <c r="H13" s="136">
        <v>0.11799999999999999</v>
      </c>
    </row>
    <row r="14" spans="1:8" ht="15.75" thickBot="1">
      <c r="A14" s="12" t="s">
        <v>14</v>
      </c>
      <c r="B14" s="138">
        <v>6.1</v>
      </c>
      <c r="C14" s="286">
        <v>1.3064524192614799</v>
      </c>
      <c r="D14" s="289">
        <v>2.5249999999999999</v>
      </c>
      <c r="E14" s="136">
        <v>0.505</v>
      </c>
      <c r="F14" s="136">
        <v>0.80800000000000005</v>
      </c>
      <c r="G14" s="136">
        <v>1.4140000000000001</v>
      </c>
      <c r="H14" s="136">
        <v>0.60599999999999998</v>
      </c>
    </row>
    <row r="15" spans="1:8" ht="15.75" thickBot="1">
      <c r="A15" s="12" t="s">
        <v>15</v>
      </c>
      <c r="B15" s="13">
        <v>7.4</v>
      </c>
      <c r="C15" s="136">
        <v>1.354790206362575</v>
      </c>
      <c r="D15" s="289">
        <v>2.024</v>
      </c>
      <c r="E15" s="136">
        <v>0.46299999999999997</v>
      </c>
      <c r="F15" s="136">
        <v>0.28900000000000003</v>
      </c>
      <c r="G15" s="136">
        <v>0.86799999999999999</v>
      </c>
      <c r="H15" s="136">
        <v>0.69400000000000006</v>
      </c>
    </row>
    <row r="16" spans="1:8" ht="15.75" thickBot="1">
      <c r="A16" s="12" t="s">
        <v>16</v>
      </c>
      <c r="B16" s="13">
        <v>7</v>
      </c>
      <c r="C16" s="136">
        <v>1.284211043869766</v>
      </c>
      <c r="D16" s="289">
        <v>2.6749999999999998</v>
      </c>
      <c r="E16" s="136">
        <v>0.44600000000000001</v>
      </c>
      <c r="F16" s="136">
        <v>0.55700000000000005</v>
      </c>
      <c r="G16" s="136">
        <v>1.04</v>
      </c>
      <c r="H16" s="136">
        <v>1.1890000000000001</v>
      </c>
    </row>
    <row r="17" spans="1:10" ht="15.75" thickBot="1">
      <c r="A17" s="12" t="s">
        <v>17</v>
      </c>
      <c r="B17" s="13">
        <v>6.9</v>
      </c>
      <c r="C17" s="136">
        <v>1.2380875150495723</v>
      </c>
      <c r="D17" s="289">
        <v>1.7309999999999999</v>
      </c>
      <c r="E17" s="136">
        <v>0.157</v>
      </c>
      <c r="F17" s="136">
        <v>0.315</v>
      </c>
      <c r="G17" s="136">
        <v>0.63</v>
      </c>
      <c r="H17" s="136">
        <v>0.94399999999999995</v>
      </c>
    </row>
    <row r="18" spans="1:10" ht="15.75" thickBot="1">
      <c r="A18" s="12" t="s">
        <v>18</v>
      </c>
      <c r="B18" s="104">
        <v>7</v>
      </c>
      <c r="C18" s="136">
        <v>1.2526404954096968</v>
      </c>
      <c r="D18" s="289">
        <v>1.9159999999999999</v>
      </c>
      <c r="E18" s="136">
        <v>0.61</v>
      </c>
      <c r="F18" s="136">
        <v>0.34799999999999998</v>
      </c>
      <c r="G18" s="136">
        <v>0.52300000000000002</v>
      </c>
      <c r="H18" s="136">
        <v>0.78400000000000003</v>
      </c>
    </row>
    <row r="19" spans="1:10" ht="15.75" thickBot="1">
      <c r="A19" s="12" t="s">
        <v>19</v>
      </c>
      <c r="B19" s="13">
        <v>7.6</v>
      </c>
      <c r="C19" s="136">
        <v>1.2655141340615099</v>
      </c>
      <c r="D19" s="289">
        <v>2.8149999999999999</v>
      </c>
      <c r="E19" s="136">
        <v>0.75600000000000001</v>
      </c>
      <c r="F19" s="136">
        <v>0.84000000000000008</v>
      </c>
      <c r="G19" s="136">
        <v>1.3660000000000001</v>
      </c>
      <c r="H19" s="136">
        <v>0.69299999999999995</v>
      </c>
    </row>
    <row r="20" spans="1:10" ht="15.75" thickBot="1">
      <c r="A20" s="12" t="s">
        <v>20</v>
      </c>
      <c r="B20" s="13">
        <v>7.2</v>
      </c>
      <c r="C20" s="136">
        <v>1.2428993961054788</v>
      </c>
      <c r="D20" s="289">
        <v>2.4820000000000002</v>
      </c>
      <c r="E20" s="136">
        <v>0.69500000000000006</v>
      </c>
      <c r="F20" s="136">
        <v>0.39700000000000002</v>
      </c>
      <c r="G20" s="136">
        <v>0.89300000000000002</v>
      </c>
      <c r="H20" s="136">
        <v>0.89300000000000002</v>
      </c>
    </row>
    <row r="21" spans="1:10" ht="15.75" thickBot="1">
      <c r="A21" s="12" t="s">
        <v>21</v>
      </c>
      <c r="B21" s="104">
        <v>6.9</v>
      </c>
      <c r="C21" s="136">
        <v>1.1902870127815446</v>
      </c>
      <c r="D21" s="289">
        <v>0.95799999999999996</v>
      </c>
      <c r="E21" s="136">
        <v>0.47899999999999998</v>
      </c>
      <c r="F21" s="136">
        <v>0</v>
      </c>
      <c r="G21" s="136">
        <v>0</v>
      </c>
      <c r="H21" s="136">
        <v>0.47899999999999998</v>
      </c>
    </row>
    <row r="22" spans="1:10" ht="15.75" thickBot="1">
      <c r="A22" s="12" t="s">
        <v>22</v>
      </c>
      <c r="B22" s="13">
        <v>8.6</v>
      </c>
      <c r="C22" s="136">
        <v>1.346077156567725</v>
      </c>
      <c r="D22" s="289">
        <v>3.1949999999999998</v>
      </c>
      <c r="E22" s="136">
        <v>0.95299999999999996</v>
      </c>
      <c r="F22" s="136">
        <v>0.71500000000000008</v>
      </c>
      <c r="G22" s="136">
        <v>1.528</v>
      </c>
      <c r="H22" s="136">
        <v>0.71500000000000008</v>
      </c>
    </row>
    <row r="23" spans="1:10" ht="15.75" thickBot="1">
      <c r="A23" s="12" t="s">
        <v>23</v>
      </c>
      <c r="B23" s="13">
        <v>7.4</v>
      </c>
      <c r="C23" s="136">
        <v>1.2362106694378547</v>
      </c>
      <c r="D23" s="289">
        <v>2.73</v>
      </c>
      <c r="E23" s="136">
        <v>0.64200000000000002</v>
      </c>
      <c r="F23" s="136">
        <v>0.41799999999999998</v>
      </c>
      <c r="G23" s="136">
        <v>1.06</v>
      </c>
      <c r="H23" s="136">
        <v>1.028</v>
      </c>
    </row>
    <row r="24" spans="1:10" ht="15.75" thickBot="1">
      <c r="A24" s="12" t="s">
        <v>24</v>
      </c>
      <c r="B24" s="13">
        <v>7</v>
      </c>
      <c r="C24" s="136">
        <v>1.1898527745027958</v>
      </c>
      <c r="D24" s="289">
        <v>4.2320000000000002</v>
      </c>
      <c r="E24" s="136">
        <v>0.99600000000000011</v>
      </c>
      <c r="F24" s="136">
        <v>1.494</v>
      </c>
      <c r="G24" s="136">
        <v>2.2399999999999998</v>
      </c>
      <c r="H24" s="136">
        <v>0.99600000000000011</v>
      </c>
    </row>
    <row r="25" spans="1:10" ht="15.75" thickBot="1">
      <c r="A25" s="12" t="s">
        <v>25</v>
      </c>
      <c r="B25" s="13">
        <v>8</v>
      </c>
      <c r="C25" s="136">
        <v>1.2799970365211244</v>
      </c>
      <c r="D25" s="289">
        <v>4.8020000000000005</v>
      </c>
      <c r="E25" s="136">
        <v>1.4970000000000001</v>
      </c>
      <c r="F25" s="136">
        <v>1.5589999999999999</v>
      </c>
      <c r="G25" s="136">
        <v>2.1829999999999998</v>
      </c>
      <c r="H25" s="136">
        <v>1.1220000000000001</v>
      </c>
    </row>
    <row r="26" spans="1:10" ht="15.75" thickBot="1">
      <c r="A26" s="12" t="s">
        <v>26</v>
      </c>
      <c r="B26" s="13">
        <v>8.1999999999999993</v>
      </c>
      <c r="C26" s="136">
        <v>1.3460064075452705</v>
      </c>
      <c r="D26" s="289">
        <v>3.9619999999999997</v>
      </c>
      <c r="E26" s="136">
        <v>1.0329999999999999</v>
      </c>
      <c r="F26" s="136">
        <v>0.93699999999999994</v>
      </c>
      <c r="G26" s="136">
        <v>1.8010000000000002</v>
      </c>
      <c r="H26" s="136">
        <v>1.129</v>
      </c>
    </row>
    <row r="27" spans="1:10" ht="15.75" thickBot="1">
      <c r="A27" s="12" t="s">
        <v>27</v>
      </c>
      <c r="B27" s="13">
        <v>6.1</v>
      </c>
      <c r="C27" s="136">
        <v>1.321948091046125</v>
      </c>
      <c r="D27" s="289">
        <v>2.5649999999999999</v>
      </c>
      <c r="E27" s="136">
        <v>1.2349999999999999</v>
      </c>
      <c r="F27" s="136">
        <v>0.19</v>
      </c>
      <c r="G27" s="136">
        <v>0.66500000000000004</v>
      </c>
      <c r="H27" s="136">
        <v>0.66500000000000004</v>
      </c>
    </row>
    <row r="28" spans="1:10" ht="15.75" thickBot="1">
      <c r="A28" s="14" t="s">
        <v>42</v>
      </c>
      <c r="B28" s="15">
        <v>7.6</v>
      </c>
      <c r="C28" s="137">
        <v>1.3406936899619373</v>
      </c>
      <c r="D28" s="291">
        <v>2.8129999999999997</v>
      </c>
      <c r="E28" s="137">
        <v>0.71199999999999997</v>
      </c>
      <c r="F28" s="137">
        <v>0.65700000000000003</v>
      </c>
      <c r="G28" s="137">
        <v>1.3050000000000002</v>
      </c>
      <c r="H28" s="137">
        <v>0.79600000000000004</v>
      </c>
    </row>
    <row r="29" spans="1:10" ht="15.75" thickTop="1">
      <c r="J29" s="242"/>
    </row>
  </sheetData>
  <mergeCells count="8">
    <mergeCell ref="A1:H1"/>
    <mergeCell ref="A3:A5"/>
    <mergeCell ref="B4:B5"/>
    <mergeCell ref="C4:C5"/>
    <mergeCell ref="D4:D5"/>
    <mergeCell ref="B3:C3"/>
    <mergeCell ref="D3:H3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30">
    <tabColor rgb="FF92D050"/>
  </sheetPr>
  <dimension ref="A1:I19"/>
  <sheetViews>
    <sheetView workbookViewId="0">
      <selection activeCell="J32" sqref="J32"/>
    </sheetView>
  </sheetViews>
  <sheetFormatPr defaultRowHeight="15"/>
  <cols>
    <col min="1" max="1" width="20" customWidth="1"/>
  </cols>
  <sheetData>
    <row r="1" spans="1:9" ht="40.5" customHeight="1">
      <c r="A1" s="321" t="s">
        <v>156</v>
      </c>
      <c r="B1" s="321"/>
      <c r="C1" s="321"/>
      <c r="D1" s="321"/>
      <c r="E1" s="321"/>
      <c r="F1" s="321"/>
    </row>
    <row r="2" spans="1:9" ht="15.75" thickBot="1"/>
    <row r="3" spans="1:9" ht="22.5" customHeight="1" thickTop="1" thickBot="1">
      <c r="A3" s="322" t="s">
        <v>157</v>
      </c>
      <c r="B3" s="332" t="s">
        <v>158</v>
      </c>
      <c r="C3" s="332"/>
      <c r="D3" s="332"/>
      <c r="E3" s="338" t="s">
        <v>108</v>
      </c>
      <c r="F3" s="338"/>
    </row>
    <row r="4" spans="1:9" ht="15.75" thickBot="1">
      <c r="A4" s="323"/>
      <c r="B4" s="23" t="s">
        <v>154</v>
      </c>
      <c r="C4" s="90" t="s">
        <v>406</v>
      </c>
      <c r="D4" s="23" t="s">
        <v>155</v>
      </c>
      <c r="E4" s="23" t="s">
        <v>62</v>
      </c>
      <c r="F4" s="22" t="s">
        <v>61</v>
      </c>
    </row>
    <row r="5" spans="1:9" ht="15.75" thickBot="1">
      <c r="A5" s="47" t="s">
        <v>154</v>
      </c>
      <c r="B5" s="77">
        <v>88.456586979504152</v>
      </c>
      <c r="C5" s="77">
        <v>10.882668894724278</v>
      </c>
      <c r="D5" s="77">
        <v>0.66074412577157871</v>
      </c>
      <c r="E5" s="77">
        <v>100</v>
      </c>
      <c r="F5" s="54">
        <v>234584</v>
      </c>
    </row>
    <row r="6" spans="1:9" ht="15.75" thickBot="1">
      <c r="A6" s="87" t="s">
        <v>406</v>
      </c>
      <c r="B6" s="77">
        <v>79.389661004485617</v>
      </c>
      <c r="C6" s="77">
        <v>19.25092531313577</v>
      </c>
      <c r="D6" s="77">
        <v>1.3594136823786063</v>
      </c>
      <c r="E6" s="77">
        <v>100</v>
      </c>
      <c r="F6" s="54">
        <v>203985</v>
      </c>
    </row>
    <row r="7" spans="1:9" ht="15.75" thickBot="1">
      <c r="A7" s="87" t="s">
        <v>407</v>
      </c>
      <c r="B7" s="77">
        <v>69.63185574755822</v>
      </c>
      <c r="C7" s="77">
        <v>27.205108940646134</v>
      </c>
      <c r="D7" s="77">
        <v>3.1630353117956425</v>
      </c>
      <c r="E7" s="77">
        <v>100</v>
      </c>
      <c r="F7" s="54">
        <v>13310</v>
      </c>
    </row>
    <row r="8" spans="1:9" ht="15.75" thickBot="1">
      <c r="A8" s="47" t="s">
        <v>159</v>
      </c>
      <c r="B8" s="77">
        <v>62.113587347232205</v>
      </c>
      <c r="C8" s="77">
        <v>30.337886412652772</v>
      </c>
      <c r="D8" s="77">
        <v>7.5485262401150246</v>
      </c>
      <c r="E8" s="77">
        <v>100</v>
      </c>
      <c r="F8" s="54">
        <v>1391</v>
      </c>
    </row>
    <row r="9" spans="1:9" ht="15.75" thickBot="1">
      <c r="A9" s="9" t="s">
        <v>28</v>
      </c>
      <c r="B9" s="78">
        <v>83.742581684205888</v>
      </c>
      <c r="C9" s="78">
        <v>15.187636508041566</v>
      </c>
      <c r="D9" s="78">
        <v>1.0697818077525536</v>
      </c>
      <c r="E9" s="78">
        <v>100</v>
      </c>
      <c r="F9" s="55">
        <v>453270</v>
      </c>
    </row>
    <row r="10" spans="1:9" ht="15.75" thickTop="1"/>
    <row r="14" spans="1:9">
      <c r="A14" s="281"/>
      <c r="B14" s="281"/>
      <c r="C14" s="281"/>
      <c r="D14" s="281"/>
      <c r="E14" s="281"/>
      <c r="F14" s="281"/>
      <c r="G14" s="281"/>
      <c r="H14" s="281"/>
      <c r="I14" s="281"/>
    </row>
    <row r="15" spans="1:9">
      <c r="A15" s="281"/>
      <c r="B15" s="282"/>
      <c r="C15" s="282"/>
      <c r="D15" s="282"/>
      <c r="E15" s="282"/>
      <c r="F15" s="282"/>
      <c r="G15" s="282"/>
      <c r="H15" s="282"/>
      <c r="I15" s="282"/>
    </row>
    <row r="16" spans="1:9">
      <c r="A16" s="281"/>
      <c r="B16" s="282"/>
      <c r="C16" s="282"/>
      <c r="D16" s="282"/>
      <c r="E16" s="282"/>
      <c r="F16" s="282"/>
      <c r="G16" s="282"/>
      <c r="H16" s="282"/>
      <c r="I16" s="282"/>
    </row>
    <row r="17" spans="1:9">
      <c r="A17" s="281"/>
      <c r="B17" s="282"/>
      <c r="C17" s="282"/>
      <c r="D17" s="282"/>
      <c r="E17" s="282"/>
      <c r="F17" s="282"/>
      <c r="G17" s="282"/>
      <c r="H17" s="282"/>
      <c r="I17" s="282"/>
    </row>
    <row r="18" spans="1:9">
      <c r="A18" s="281"/>
      <c r="B18" s="282"/>
      <c r="C18" s="282"/>
      <c r="D18" s="282"/>
      <c r="E18" s="282"/>
      <c r="F18" s="282"/>
      <c r="G18" s="282"/>
      <c r="H18" s="282"/>
      <c r="I18" s="282"/>
    </row>
    <row r="19" spans="1:9">
      <c r="A19" s="281"/>
      <c r="B19" s="282"/>
      <c r="C19" s="282"/>
      <c r="D19" s="282"/>
      <c r="E19" s="282"/>
      <c r="F19" s="282"/>
      <c r="G19" s="282"/>
      <c r="H19" s="282"/>
      <c r="I19" s="282"/>
    </row>
  </sheetData>
  <mergeCells count="4">
    <mergeCell ref="A3:A4"/>
    <mergeCell ref="B3:D3"/>
    <mergeCell ref="E3:F3"/>
    <mergeCell ref="A1:F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1">
    <tabColor rgb="FF92D050"/>
  </sheetPr>
  <dimension ref="A1:I28"/>
  <sheetViews>
    <sheetView workbookViewId="0">
      <selection activeCell="I28" sqref="I28"/>
    </sheetView>
  </sheetViews>
  <sheetFormatPr defaultRowHeight="15"/>
  <cols>
    <col min="1" max="1" width="12.5703125" customWidth="1"/>
    <col min="2" max="3" width="9.5703125" bestFit="1" customWidth="1"/>
    <col min="4" max="4" width="9.28515625" bestFit="1" customWidth="1"/>
    <col min="5" max="5" width="10.5703125" bestFit="1" customWidth="1"/>
  </cols>
  <sheetData>
    <row r="1" spans="1:6" ht="38.25" customHeight="1">
      <c r="A1" s="321" t="s">
        <v>160</v>
      </c>
      <c r="B1" s="321"/>
      <c r="C1" s="321"/>
      <c r="D1" s="321"/>
      <c r="E1" s="321"/>
      <c r="F1" s="321"/>
    </row>
    <row r="2" spans="1:6" ht="15.75" thickBot="1"/>
    <row r="3" spans="1:6" ht="16.5" thickTop="1" thickBot="1">
      <c r="A3" s="322" t="s">
        <v>115</v>
      </c>
      <c r="B3" s="332" t="s">
        <v>158</v>
      </c>
      <c r="C3" s="332"/>
      <c r="D3" s="332"/>
      <c r="E3" s="338" t="s">
        <v>108</v>
      </c>
      <c r="F3" s="338"/>
    </row>
    <row r="4" spans="1:6" ht="15.75" thickBot="1">
      <c r="A4" s="323"/>
      <c r="B4" s="23" t="s">
        <v>154</v>
      </c>
      <c r="C4" s="90" t="s">
        <v>406</v>
      </c>
      <c r="D4" s="23" t="s">
        <v>155</v>
      </c>
      <c r="E4" s="23" t="s">
        <v>62</v>
      </c>
      <c r="F4" s="22" t="s">
        <v>61</v>
      </c>
    </row>
    <row r="5" spans="1:6" ht="15.75" thickBot="1">
      <c r="A5" s="132" t="s">
        <v>503</v>
      </c>
      <c r="B5" s="77">
        <v>93.75</v>
      </c>
      <c r="C5" s="77">
        <v>6.25</v>
      </c>
      <c r="D5" s="77">
        <v>0</v>
      </c>
      <c r="E5" s="77">
        <v>100</v>
      </c>
      <c r="F5" s="47">
        <v>32</v>
      </c>
    </row>
    <row r="6" spans="1:6" ht="15.75" thickBot="1">
      <c r="A6" s="6" t="s">
        <v>162</v>
      </c>
      <c r="B6" s="77">
        <v>96.223224351747461</v>
      </c>
      <c r="C6" s="77">
        <v>3.7391957910559936</v>
      </c>
      <c r="D6" s="77">
        <v>3.7579857196542651E-2</v>
      </c>
      <c r="E6" s="77">
        <v>100</v>
      </c>
      <c r="F6" s="54">
        <v>5322</v>
      </c>
    </row>
    <row r="7" spans="1:6" ht="15.75" thickBot="1">
      <c r="A7" s="6" t="s">
        <v>163</v>
      </c>
      <c r="B7" s="77">
        <v>89.200427976294364</v>
      </c>
      <c r="C7" s="77">
        <v>10.436854526001078</v>
      </c>
      <c r="D7" s="77">
        <v>0.36271749770455974</v>
      </c>
      <c r="E7" s="77">
        <v>100</v>
      </c>
      <c r="F7" s="54">
        <v>131783</v>
      </c>
    </row>
    <row r="8" spans="1:6" ht="15.75" thickBot="1">
      <c r="A8" s="6" t="s">
        <v>164</v>
      </c>
      <c r="B8" s="77">
        <v>82.885821459812888</v>
      </c>
      <c r="C8" s="77">
        <v>16.085963793793645</v>
      </c>
      <c r="D8" s="77">
        <v>1.0282147463934643</v>
      </c>
      <c r="E8" s="77">
        <v>100</v>
      </c>
      <c r="F8" s="54">
        <v>269788</v>
      </c>
    </row>
    <row r="9" spans="1:6" ht="15.75" thickBot="1">
      <c r="A9" s="6" t="s">
        <v>165</v>
      </c>
      <c r="B9" s="77">
        <v>71.679001026044048</v>
      </c>
      <c r="C9" s="77">
        <v>24.880476783024427</v>
      </c>
      <c r="D9" s="77">
        <v>3.4405221909315173</v>
      </c>
      <c r="E9" s="77">
        <v>100</v>
      </c>
      <c r="F9" s="54">
        <v>45807</v>
      </c>
    </row>
    <row r="10" spans="1:6" ht="15.75" thickBot="1">
      <c r="A10" s="6" t="s">
        <v>166</v>
      </c>
      <c r="B10" s="77">
        <v>73.497267759562845</v>
      </c>
      <c r="C10" s="77">
        <v>21.311475409836063</v>
      </c>
      <c r="D10" s="77">
        <v>5.1912568306010929</v>
      </c>
      <c r="E10" s="77">
        <v>100</v>
      </c>
      <c r="F10" s="47">
        <v>366</v>
      </c>
    </row>
    <row r="11" spans="1:6" ht="15.75" thickBot="1">
      <c r="A11" s="6" t="s">
        <v>167</v>
      </c>
      <c r="B11" s="77">
        <v>92.441860465116278</v>
      </c>
      <c r="C11" s="77">
        <v>7.5581395348837201</v>
      </c>
      <c r="D11" s="77">
        <v>0</v>
      </c>
      <c r="E11" s="77">
        <v>100</v>
      </c>
      <c r="F11" s="54">
        <v>172</v>
      </c>
    </row>
    <row r="12" spans="1:6" ht="15.75" thickBot="1">
      <c r="A12" s="9" t="s">
        <v>28</v>
      </c>
      <c r="B12" s="78">
        <v>83.742581684205888</v>
      </c>
      <c r="C12" s="78">
        <v>15.187636508041566</v>
      </c>
      <c r="D12" s="78">
        <v>1.0697818077525536</v>
      </c>
      <c r="E12" s="78">
        <v>100</v>
      </c>
      <c r="F12" s="55">
        <v>453270</v>
      </c>
    </row>
    <row r="13" spans="1:6" ht="15.75" thickTop="1"/>
    <row r="20" spans="1:9">
      <c r="A20" s="281"/>
      <c r="B20" s="281"/>
      <c r="C20" s="281"/>
      <c r="D20" s="281"/>
      <c r="E20" s="281"/>
      <c r="F20" s="281"/>
      <c r="G20" s="281"/>
      <c r="H20" s="281"/>
      <c r="I20" s="281"/>
    </row>
    <row r="21" spans="1:9">
      <c r="A21" s="281"/>
      <c r="B21" s="282"/>
      <c r="C21" s="282"/>
      <c r="D21" s="282"/>
      <c r="E21" s="282"/>
      <c r="F21" s="282"/>
      <c r="G21" s="282"/>
      <c r="H21" s="282"/>
      <c r="I21" s="282"/>
    </row>
    <row r="22" spans="1:9">
      <c r="A22" s="281"/>
      <c r="B22" s="282"/>
      <c r="C22" s="282"/>
      <c r="D22" s="282"/>
      <c r="E22" s="282"/>
      <c r="F22" s="282"/>
      <c r="G22" s="282"/>
      <c r="H22" s="282"/>
      <c r="I22" s="282"/>
    </row>
    <row r="23" spans="1:9">
      <c r="A23" s="281"/>
      <c r="B23" s="282"/>
      <c r="C23" s="282"/>
      <c r="D23" s="282"/>
      <c r="E23" s="282"/>
      <c r="F23" s="282"/>
      <c r="G23" s="282"/>
      <c r="H23" s="282"/>
      <c r="I23" s="282"/>
    </row>
    <row r="24" spans="1:9">
      <c r="A24" s="281"/>
      <c r="B24" s="282"/>
      <c r="C24" s="282"/>
      <c r="D24" s="282"/>
      <c r="E24" s="282"/>
      <c r="F24" s="282"/>
      <c r="G24" s="282"/>
      <c r="H24" s="282"/>
      <c r="I24" s="282"/>
    </row>
    <row r="25" spans="1:9">
      <c r="A25" s="281"/>
      <c r="B25" s="282"/>
      <c r="C25" s="282"/>
      <c r="D25" s="282"/>
      <c r="E25" s="282"/>
      <c r="F25" s="282"/>
      <c r="G25" s="282"/>
      <c r="H25" s="282"/>
      <c r="I25" s="282"/>
    </row>
    <row r="26" spans="1:9">
      <c r="A26" s="281"/>
      <c r="B26" s="282"/>
      <c r="C26" s="282"/>
      <c r="D26" s="282"/>
      <c r="E26" s="282"/>
      <c r="F26" s="282"/>
      <c r="G26" s="282"/>
      <c r="H26" s="282"/>
      <c r="I26" s="282"/>
    </row>
    <row r="27" spans="1:9">
      <c r="A27" s="281"/>
      <c r="B27" s="282"/>
      <c r="C27" s="282"/>
      <c r="D27" s="282"/>
      <c r="E27" s="282"/>
      <c r="F27" s="282"/>
      <c r="G27" s="282"/>
      <c r="H27" s="282"/>
      <c r="I27" s="282"/>
    </row>
    <row r="28" spans="1:9">
      <c r="A28" s="281"/>
      <c r="B28" s="282"/>
      <c r="C28" s="282"/>
      <c r="D28" s="282"/>
      <c r="E28" s="282"/>
      <c r="F28" s="282"/>
      <c r="G28" s="282"/>
      <c r="H28" s="282"/>
      <c r="I28" s="282"/>
    </row>
  </sheetData>
  <mergeCells count="4">
    <mergeCell ref="A3:A4"/>
    <mergeCell ref="B3:D3"/>
    <mergeCell ref="E3:F3"/>
    <mergeCell ref="A1:F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2">
    <tabColor rgb="FF92D050"/>
  </sheetPr>
  <dimension ref="A1:U51"/>
  <sheetViews>
    <sheetView topLeftCell="B1" workbookViewId="0">
      <selection activeCell="H51" sqref="H51"/>
    </sheetView>
  </sheetViews>
  <sheetFormatPr defaultRowHeight="15"/>
  <cols>
    <col min="1" max="1" width="22" customWidth="1"/>
    <col min="2" max="2" width="9.5703125" customWidth="1"/>
    <col min="5" max="6" width="9.140625" style="238"/>
    <col min="10" max="11" width="9.140625" style="238"/>
  </cols>
  <sheetData>
    <row r="1" spans="1:21" ht="31.5" customHeight="1">
      <c r="A1" s="321" t="s">
        <v>161</v>
      </c>
      <c r="B1" s="321"/>
      <c r="C1" s="321"/>
      <c r="D1" s="321"/>
      <c r="E1" s="321"/>
      <c r="F1" s="321"/>
      <c r="G1" s="321"/>
      <c r="H1" s="321"/>
      <c r="I1" s="321"/>
      <c r="J1" s="247"/>
      <c r="K1" s="247"/>
    </row>
    <row r="2" spans="1:21" ht="15.75" thickBot="1"/>
    <row r="3" spans="1:21" ht="16.5" customHeight="1" thickTop="1">
      <c r="A3" s="367" t="s">
        <v>4</v>
      </c>
      <c r="B3" s="367" t="s">
        <v>501</v>
      </c>
      <c r="C3" s="367"/>
      <c r="D3" s="367"/>
      <c r="E3" s="367"/>
      <c r="F3" s="367"/>
      <c r="G3" s="367"/>
      <c r="H3" s="367"/>
      <c r="I3" s="367"/>
      <c r="J3" s="367"/>
      <c r="K3" s="367"/>
      <c r="L3" s="367" t="s">
        <v>501</v>
      </c>
      <c r="M3" s="367"/>
      <c r="N3" s="367"/>
      <c r="O3" s="367"/>
      <c r="P3" s="367"/>
      <c r="Q3" s="367"/>
      <c r="R3" s="367"/>
      <c r="S3" s="367"/>
      <c r="T3" s="367"/>
      <c r="U3" s="367"/>
    </row>
    <row r="4" spans="1:21" ht="15.75" thickBot="1">
      <c r="A4" s="368"/>
      <c r="B4" s="124">
        <v>2012</v>
      </c>
      <c r="C4" s="124">
        <v>2013</v>
      </c>
      <c r="D4" s="124">
        <v>2014</v>
      </c>
      <c r="E4" s="124">
        <v>2015</v>
      </c>
      <c r="F4" s="124">
        <v>2016</v>
      </c>
      <c r="G4" s="124">
        <v>2012</v>
      </c>
      <c r="H4" s="124">
        <v>2013</v>
      </c>
      <c r="I4" s="124">
        <v>2014</v>
      </c>
      <c r="J4" s="124">
        <v>2015</v>
      </c>
      <c r="K4" s="124">
        <v>2016</v>
      </c>
      <c r="L4" s="124">
        <v>2017</v>
      </c>
    </row>
    <row r="5" spans="1:21" ht="15.75" thickBot="1">
      <c r="A5" s="51" t="s">
        <v>7</v>
      </c>
      <c r="B5" s="54">
        <v>7688</v>
      </c>
      <c r="C5" s="54">
        <v>7314</v>
      </c>
      <c r="D5" s="54">
        <v>6960</v>
      </c>
      <c r="E5" s="54">
        <v>6897</v>
      </c>
      <c r="F5" s="54">
        <v>7121</v>
      </c>
      <c r="G5" s="81">
        <v>0.22114831434817628</v>
      </c>
      <c r="H5" s="81">
        <v>0.22065345280115847</v>
      </c>
      <c r="I5" s="81">
        <v>0.21688999688376442</v>
      </c>
      <c r="J5" s="81">
        <v>0.22421247683755405</v>
      </c>
      <c r="K5" s="81">
        <v>0.2341048063646525</v>
      </c>
      <c r="L5" s="81">
        <v>0.26966594827586204</v>
      </c>
    </row>
    <row r="6" spans="1:21" ht="15.75" thickBot="1">
      <c r="A6" s="51" t="s">
        <v>8</v>
      </c>
      <c r="B6" s="54">
        <v>310</v>
      </c>
      <c r="C6" s="54">
        <v>234</v>
      </c>
      <c r="D6" s="54">
        <v>273</v>
      </c>
      <c r="E6" s="54">
        <v>221</v>
      </c>
      <c r="F6" s="54">
        <v>248</v>
      </c>
      <c r="G6" s="81">
        <v>0.25223759153783565</v>
      </c>
      <c r="H6" s="81">
        <v>0.20763087843833186</v>
      </c>
      <c r="I6" s="81">
        <v>0.24116607773851589</v>
      </c>
      <c r="J6" s="81">
        <v>0.23068893528183715</v>
      </c>
      <c r="K6" s="81">
        <v>0.26160337552742619</v>
      </c>
      <c r="L6" s="81">
        <v>0.3009049773755656</v>
      </c>
    </row>
    <row r="7" spans="1:21" ht="15.75" thickBot="1">
      <c r="A7" s="51" t="s">
        <v>9</v>
      </c>
      <c r="B7" s="54">
        <v>22611</v>
      </c>
      <c r="C7" s="54">
        <v>21813</v>
      </c>
      <c r="D7" s="54">
        <v>21291</v>
      </c>
      <c r="E7" s="54">
        <v>21007</v>
      </c>
      <c r="F7" s="54">
        <v>20900</v>
      </c>
      <c r="G7" s="81">
        <v>0.24709045011966035</v>
      </c>
      <c r="H7" s="81">
        <v>0.24852172129746727</v>
      </c>
      <c r="I7" s="81">
        <v>0.2484132169692444</v>
      </c>
      <c r="J7" s="81">
        <v>0.2507939160956042</v>
      </c>
      <c r="K7" s="81">
        <v>0.25804061979134513</v>
      </c>
      <c r="L7" s="81">
        <v>0.27361472901545231</v>
      </c>
    </row>
    <row r="8" spans="1:21" ht="15.75" thickBot="1">
      <c r="A8" s="51" t="s">
        <v>10</v>
      </c>
      <c r="B8" s="54">
        <v>1450</v>
      </c>
      <c r="C8" s="54">
        <v>1262</v>
      </c>
      <c r="D8" s="54">
        <v>1481</v>
      </c>
      <c r="E8" s="54">
        <v>1407</v>
      </c>
      <c r="F8" s="54">
        <v>1444</v>
      </c>
      <c r="G8" s="81">
        <v>0.26126126126126126</v>
      </c>
      <c r="H8" s="81">
        <v>0.23147468818782099</v>
      </c>
      <c r="I8" s="81">
        <v>0.26474794422595638</v>
      </c>
      <c r="J8" s="81">
        <v>0.2607970342910102</v>
      </c>
      <c r="K8" s="81">
        <v>0.25836464483807481</v>
      </c>
      <c r="L8" s="81">
        <v>0.24954329557910121</v>
      </c>
    </row>
    <row r="9" spans="1:21" ht="15.75" thickBot="1">
      <c r="A9" s="51" t="s">
        <v>11</v>
      </c>
      <c r="B9" s="54">
        <v>1196</v>
      </c>
      <c r="C9" s="54">
        <v>1087</v>
      </c>
      <c r="D9" s="54">
        <v>1116</v>
      </c>
      <c r="E9" s="54">
        <v>1128</v>
      </c>
      <c r="F9" s="54">
        <v>1177</v>
      </c>
      <c r="G9" s="81">
        <v>0.2472095907399752</v>
      </c>
      <c r="H9" s="81">
        <v>0.23472252213344849</v>
      </c>
      <c r="I9" s="81">
        <v>0.24652087475149106</v>
      </c>
      <c r="J9" s="81">
        <v>0.25223613595706618</v>
      </c>
      <c r="K9" s="81">
        <v>0.27759433962264152</v>
      </c>
      <c r="L9" s="81">
        <v>0.28175856205975225</v>
      </c>
    </row>
    <row r="10" spans="1:21" ht="15.75" thickBot="1">
      <c r="A10" s="51" t="s">
        <v>12</v>
      </c>
      <c r="B10" s="54">
        <v>11147</v>
      </c>
      <c r="C10" s="54">
        <v>10773</v>
      </c>
      <c r="D10" s="54">
        <v>10602</v>
      </c>
      <c r="E10" s="54">
        <v>9450</v>
      </c>
      <c r="F10" s="54">
        <v>8719</v>
      </c>
      <c r="G10" s="81">
        <v>0.25687291162576331</v>
      </c>
      <c r="H10" s="81">
        <v>0.26335989830342738</v>
      </c>
      <c r="I10" s="81">
        <v>0.26761238862104653</v>
      </c>
      <c r="J10" s="81">
        <v>0.24891347293559857</v>
      </c>
      <c r="K10" s="81">
        <v>0.23710975742412704</v>
      </c>
      <c r="L10" s="81">
        <v>0.24030576789437108</v>
      </c>
    </row>
    <row r="11" spans="1:21" ht="15.75" thickBot="1">
      <c r="A11" s="51" t="s">
        <v>13</v>
      </c>
      <c r="B11" s="54">
        <v>2114</v>
      </c>
      <c r="C11" s="54">
        <v>2081</v>
      </c>
      <c r="D11" s="54">
        <v>2138</v>
      </c>
      <c r="E11" s="54">
        <v>2237</v>
      </c>
      <c r="F11" s="54">
        <v>2233</v>
      </c>
      <c r="G11" s="81">
        <v>0.21639881257037569</v>
      </c>
      <c r="H11" s="81">
        <v>0.2232832618025751</v>
      </c>
      <c r="I11" s="81">
        <v>0.23399365218343002</v>
      </c>
      <c r="J11" s="81">
        <v>0.25712643678160918</v>
      </c>
      <c r="K11" s="81">
        <v>0.25320331103299692</v>
      </c>
      <c r="L11" s="81">
        <v>0.27229990356798456</v>
      </c>
    </row>
    <row r="12" spans="1:21" ht="15.75" thickBot="1">
      <c r="A12" s="51" t="s">
        <v>14</v>
      </c>
      <c r="B12" s="54">
        <v>2506</v>
      </c>
      <c r="C12" s="54">
        <v>2557</v>
      </c>
      <c r="D12" s="54">
        <v>2399</v>
      </c>
      <c r="E12" s="54">
        <v>2409</v>
      </c>
      <c r="F12" s="54">
        <v>2425</v>
      </c>
      <c r="G12" s="81">
        <v>0.22615287428932407</v>
      </c>
      <c r="H12" s="81">
        <v>0.242530589016409</v>
      </c>
      <c r="I12" s="81">
        <v>0.23432310998241845</v>
      </c>
      <c r="J12" s="81">
        <v>0.24804365733113673</v>
      </c>
      <c r="K12" s="81">
        <v>0.2562070787110407</v>
      </c>
      <c r="L12" s="81">
        <v>0.25512652705061084</v>
      </c>
    </row>
    <row r="13" spans="1:21" ht="15.75" thickBot="1">
      <c r="A13" s="51" t="s">
        <v>15</v>
      </c>
      <c r="B13" s="54">
        <v>9216</v>
      </c>
      <c r="C13" s="54">
        <v>9131</v>
      </c>
      <c r="D13" s="54">
        <v>8827</v>
      </c>
      <c r="E13" s="54">
        <v>8623</v>
      </c>
      <c r="F13" s="54">
        <v>8558</v>
      </c>
      <c r="G13" s="81">
        <v>0.23764214434903691</v>
      </c>
      <c r="H13" s="81">
        <v>0.24464807223427912</v>
      </c>
      <c r="I13" s="81">
        <v>0.24388020113831022</v>
      </c>
      <c r="J13" s="81">
        <v>0.24477688202566142</v>
      </c>
      <c r="K13" s="81">
        <v>0.2505636070853462</v>
      </c>
      <c r="L13" s="81">
        <v>0.25428415167719981</v>
      </c>
    </row>
    <row r="14" spans="1:21" ht="15.75" thickBot="1">
      <c r="A14" s="51" t="s">
        <v>16</v>
      </c>
      <c r="B14" s="54">
        <v>7499</v>
      </c>
      <c r="C14" s="54">
        <v>7235</v>
      </c>
      <c r="D14" s="54">
        <v>7080</v>
      </c>
      <c r="E14" s="54">
        <v>6829</v>
      </c>
      <c r="F14" s="54">
        <v>6853</v>
      </c>
      <c r="G14" s="81">
        <v>0.24009092655439584</v>
      </c>
      <c r="H14" s="81">
        <v>0.24679355983080911</v>
      </c>
      <c r="I14" s="81">
        <v>0.24401171807685679</v>
      </c>
      <c r="J14" s="81">
        <v>0.24670351504642174</v>
      </c>
      <c r="K14" s="81">
        <v>0.25041107903679616</v>
      </c>
      <c r="L14" s="81">
        <v>0.26546587627298984</v>
      </c>
    </row>
    <row r="15" spans="1:21" ht="15.75" thickBot="1">
      <c r="A15" s="51" t="s">
        <v>17</v>
      </c>
      <c r="B15" s="54">
        <v>2021</v>
      </c>
      <c r="C15" s="54">
        <v>1780</v>
      </c>
      <c r="D15" s="54">
        <v>1724</v>
      </c>
      <c r="E15" s="54">
        <v>1688</v>
      </c>
      <c r="F15" s="54">
        <v>1458</v>
      </c>
      <c r="G15" s="81">
        <v>0.24420009666505557</v>
      </c>
      <c r="H15" s="81">
        <v>0.23784072688401925</v>
      </c>
      <c r="I15" s="81">
        <v>0.23584131326949384</v>
      </c>
      <c r="J15" s="81">
        <v>0.24474409163404379</v>
      </c>
      <c r="K15" s="81">
        <v>0.21770942212931163</v>
      </c>
      <c r="L15" s="81">
        <v>0.24074074074074073</v>
      </c>
    </row>
    <row r="16" spans="1:21" ht="15.75" thickBot="1">
      <c r="A16" s="51" t="s">
        <v>18</v>
      </c>
      <c r="B16" s="54">
        <v>2830</v>
      </c>
      <c r="C16" s="54">
        <v>3136</v>
      </c>
      <c r="D16" s="54">
        <v>2913</v>
      </c>
      <c r="E16" s="54">
        <v>2933</v>
      </c>
      <c r="F16" s="54">
        <v>2857</v>
      </c>
      <c r="G16" s="81">
        <v>0.21770905454265713</v>
      </c>
      <c r="H16" s="81">
        <v>0.25593732147229248</v>
      </c>
      <c r="I16" s="81">
        <v>0.24343974594684942</v>
      </c>
      <c r="J16" s="81">
        <v>0.2535442600276625</v>
      </c>
      <c r="K16" s="81">
        <v>0.25743377185078392</v>
      </c>
      <c r="L16" s="81">
        <v>0.27081339712918662</v>
      </c>
    </row>
    <row r="17" spans="1:12" ht="15.75" thickBot="1">
      <c r="A17" s="51" t="s">
        <v>19</v>
      </c>
      <c r="B17" s="123" t="s">
        <v>52</v>
      </c>
      <c r="C17" s="123" t="s">
        <v>52</v>
      </c>
      <c r="D17" s="123" t="s">
        <v>52</v>
      </c>
      <c r="E17" s="123" t="s">
        <v>52</v>
      </c>
      <c r="F17" s="123" t="s">
        <v>52</v>
      </c>
      <c r="G17" s="123" t="s">
        <v>52</v>
      </c>
      <c r="H17" s="123" t="s">
        <v>52</v>
      </c>
      <c r="I17" s="123" t="s">
        <v>52</v>
      </c>
      <c r="J17" s="123" t="s">
        <v>52</v>
      </c>
      <c r="K17" s="123" t="s">
        <v>52</v>
      </c>
      <c r="L17" s="123" t="s">
        <v>52</v>
      </c>
    </row>
    <row r="18" spans="1:12" ht="15.75" thickBot="1">
      <c r="A18" s="51" t="s">
        <v>20</v>
      </c>
      <c r="B18" s="54">
        <v>2056</v>
      </c>
      <c r="C18" s="54">
        <v>2045</v>
      </c>
      <c r="D18" s="54">
        <v>1905</v>
      </c>
      <c r="E18" s="54">
        <v>1972</v>
      </c>
      <c r="F18" s="54">
        <v>1968</v>
      </c>
      <c r="G18" s="81">
        <v>0.19822599305823371</v>
      </c>
      <c r="H18" s="81">
        <v>0.20338140228741919</v>
      </c>
      <c r="I18" s="81">
        <v>0.19034772182254198</v>
      </c>
      <c r="J18" s="81">
        <v>0.19867015917791658</v>
      </c>
      <c r="K18" s="81">
        <v>0.20042774213260006</v>
      </c>
      <c r="L18" s="81">
        <v>0.22288245462402767</v>
      </c>
    </row>
    <row r="19" spans="1:12" ht="15.75" thickBot="1">
      <c r="A19" s="51" t="s">
        <v>21</v>
      </c>
      <c r="B19" s="54">
        <v>294</v>
      </c>
      <c r="C19" s="54">
        <v>208</v>
      </c>
      <c r="D19" s="54">
        <v>227</v>
      </c>
      <c r="E19" s="54">
        <v>219</v>
      </c>
      <c r="F19" s="54">
        <v>272</v>
      </c>
      <c r="G19" s="81">
        <v>0.15123456790123457</v>
      </c>
      <c r="H19" s="81">
        <v>0.11613623673925182</v>
      </c>
      <c r="I19" s="81">
        <v>0.11816762103071317</v>
      </c>
      <c r="J19" s="81">
        <v>0.11514195583596215</v>
      </c>
      <c r="K19" s="81">
        <v>0.15596330275229359</v>
      </c>
      <c r="L19" s="81">
        <v>0.11647254575707154</v>
      </c>
    </row>
    <row r="20" spans="1:12" ht="15.75" thickBot="1">
      <c r="A20" s="51" t="s">
        <v>22</v>
      </c>
      <c r="B20" s="54">
        <v>11172</v>
      </c>
      <c r="C20" s="54">
        <v>10594</v>
      </c>
      <c r="D20" s="54">
        <v>10314</v>
      </c>
      <c r="E20" s="54">
        <v>10455</v>
      </c>
      <c r="F20" s="54">
        <v>10589</v>
      </c>
      <c r="G20" s="81">
        <v>0.20468286248213696</v>
      </c>
      <c r="H20" s="81">
        <v>0.19861267341582303</v>
      </c>
      <c r="I20" s="81">
        <v>0.19799205267502351</v>
      </c>
      <c r="J20" s="81">
        <v>0.204099560761347</v>
      </c>
      <c r="K20" s="81">
        <v>0.20864613505152607</v>
      </c>
      <c r="L20" s="81">
        <v>0.21436387148114991</v>
      </c>
    </row>
    <row r="21" spans="1:12" ht="15.75" thickBot="1">
      <c r="A21" s="51" t="s">
        <v>23</v>
      </c>
      <c r="B21" s="54">
        <v>6993</v>
      </c>
      <c r="C21" s="54">
        <v>6234</v>
      </c>
      <c r="D21" s="54">
        <v>6563</v>
      </c>
      <c r="E21" s="54">
        <v>5848</v>
      </c>
      <c r="F21" s="54">
        <v>5522</v>
      </c>
      <c r="G21" s="81">
        <v>0.20189392845800733</v>
      </c>
      <c r="H21" s="81">
        <v>0.18466733811244743</v>
      </c>
      <c r="I21" s="81">
        <v>0.20098609664972131</v>
      </c>
      <c r="J21" s="81">
        <v>0.18528610354223432</v>
      </c>
      <c r="K21" s="81">
        <v>0.17787083266226444</v>
      </c>
      <c r="L21" s="81">
        <v>0.19690045698390621</v>
      </c>
    </row>
    <row r="22" spans="1:12" ht="15.75" thickBot="1">
      <c r="A22" s="51" t="s">
        <v>24</v>
      </c>
      <c r="B22" s="54">
        <v>960</v>
      </c>
      <c r="C22" s="54">
        <v>957</v>
      </c>
      <c r="D22" s="54">
        <v>877</v>
      </c>
      <c r="E22" s="54">
        <v>937</v>
      </c>
      <c r="F22" s="54">
        <v>895</v>
      </c>
      <c r="G22" s="81">
        <v>0.22186272244048993</v>
      </c>
      <c r="H22" s="81">
        <v>0.23490427098674521</v>
      </c>
      <c r="I22" s="81">
        <v>0.2140068326012689</v>
      </c>
      <c r="J22" s="81">
        <v>0.22410906481702941</v>
      </c>
      <c r="K22" s="81">
        <v>0.21628806186563557</v>
      </c>
      <c r="L22" s="81">
        <v>0.23824839188520536</v>
      </c>
    </row>
    <row r="23" spans="1:12" ht="15.75" thickBot="1">
      <c r="A23" s="51" t="s">
        <v>25</v>
      </c>
      <c r="B23" s="54">
        <v>2861</v>
      </c>
      <c r="C23" s="54">
        <v>2862</v>
      </c>
      <c r="D23" s="54">
        <v>2892</v>
      </c>
      <c r="E23" s="54">
        <v>2782</v>
      </c>
      <c r="F23" s="54">
        <v>2489</v>
      </c>
      <c r="G23" s="81">
        <v>0.17243249758919962</v>
      </c>
      <c r="H23" s="81">
        <v>0.17922224309599849</v>
      </c>
      <c r="I23" s="81">
        <v>0.18172678145029533</v>
      </c>
      <c r="J23" s="81">
        <v>0.17889524789402611</v>
      </c>
      <c r="K23" s="81">
        <v>0.16550302546711881</v>
      </c>
      <c r="L23" s="81">
        <v>0.1532784558614817</v>
      </c>
    </row>
    <row r="24" spans="1:12" ht="15.75" thickBot="1">
      <c r="A24" s="51" t="s">
        <v>26</v>
      </c>
      <c r="B24" s="54">
        <v>9125</v>
      </c>
      <c r="C24" s="54">
        <v>9010</v>
      </c>
      <c r="D24" s="54">
        <v>9491</v>
      </c>
      <c r="E24" s="54">
        <v>9846</v>
      </c>
      <c r="F24" s="54">
        <v>9711</v>
      </c>
      <c r="G24" s="81">
        <v>0.20106647863737523</v>
      </c>
      <c r="H24" s="81">
        <v>0.20700271102329643</v>
      </c>
      <c r="I24" s="81">
        <v>0.21414711191335739</v>
      </c>
      <c r="J24" s="81">
        <v>0.22925931962651641</v>
      </c>
      <c r="K24" s="81">
        <v>0.23489429635721543</v>
      </c>
      <c r="L24" s="81">
        <v>0.2350685596408203</v>
      </c>
    </row>
    <row r="25" spans="1:12" ht="15.75" thickBot="1">
      <c r="A25" s="51" t="s">
        <v>27</v>
      </c>
      <c r="B25" s="54">
        <v>2080</v>
      </c>
      <c r="C25" s="54">
        <v>2041</v>
      </c>
      <c r="D25" s="54">
        <v>1870</v>
      </c>
      <c r="E25" s="54">
        <v>2034</v>
      </c>
      <c r="F25" s="54">
        <v>2217</v>
      </c>
      <c r="G25" s="81">
        <v>0.17350684017350684</v>
      </c>
      <c r="H25" s="81">
        <v>0.17976043685044918</v>
      </c>
      <c r="I25" s="81">
        <v>0.17239789803632341</v>
      </c>
      <c r="J25" s="81">
        <v>0.19102178812922616</v>
      </c>
      <c r="K25" s="81">
        <v>0.21846669294442256</v>
      </c>
      <c r="L25" s="81">
        <v>0.24477459016393444</v>
      </c>
    </row>
    <row r="26" spans="1:12" ht="15.75" thickBot="1">
      <c r="A26" s="52" t="s">
        <v>28</v>
      </c>
      <c r="B26" s="55">
        <v>106129</v>
      </c>
      <c r="C26" s="55">
        <v>102354</v>
      </c>
      <c r="D26" s="55">
        <v>100943</v>
      </c>
      <c r="E26" s="55">
        <v>98922</v>
      </c>
      <c r="F26" s="55">
        <v>97656</v>
      </c>
      <c r="G26" s="82">
        <v>0.20154890070969125</v>
      </c>
      <c r="H26" s="82">
        <v>0.20337710025592523</v>
      </c>
      <c r="I26" s="82">
        <v>0.20446967886210152</v>
      </c>
      <c r="J26" s="82">
        <v>0.20687837880229629</v>
      </c>
      <c r="K26" s="82">
        <v>0.20924477241609832</v>
      </c>
      <c r="L26" s="82">
        <v>0.21971893132128753</v>
      </c>
    </row>
    <row r="27" spans="1:12" ht="15.75" thickTop="1"/>
    <row r="30" spans="1:12">
      <c r="A30" s="249">
        <v>7121</v>
      </c>
      <c r="B30" s="249"/>
    </row>
    <row r="31" spans="1:12">
      <c r="A31" s="249">
        <v>248</v>
      </c>
      <c r="B31" s="249"/>
    </row>
    <row r="32" spans="1:12">
      <c r="A32" s="249">
        <v>20900</v>
      </c>
      <c r="B32" s="249"/>
    </row>
    <row r="33" spans="1:2">
      <c r="A33" s="249">
        <v>1444</v>
      </c>
      <c r="B33" s="249"/>
    </row>
    <row r="34" spans="1:2">
      <c r="A34" s="249">
        <v>1177</v>
      </c>
      <c r="B34" s="249"/>
    </row>
    <row r="35" spans="1:2">
      <c r="A35" s="249">
        <v>8719</v>
      </c>
      <c r="B35" s="249"/>
    </row>
    <row r="36" spans="1:2">
      <c r="A36" s="249">
        <v>2233</v>
      </c>
      <c r="B36" s="249"/>
    </row>
    <row r="37" spans="1:2">
      <c r="A37" s="249">
        <v>2425</v>
      </c>
      <c r="B37" s="249"/>
    </row>
    <row r="38" spans="1:2">
      <c r="A38" s="249">
        <v>8558</v>
      </c>
      <c r="B38" s="249"/>
    </row>
    <row r="39" spans="1:2">
      <c r="A39" s="249">
        <v>6853</v>
      </c>
      <c r="B39" s="249"/>
    </row>
    <row r="40" spans="1:2">
      <c r="A40" s="249">
        <v>1458</v>
      </c>
      <c r="B40" s="249"/>
    </row>
    <row r="41" spans="1:2">
      <c r="A41" s="249">
        <v>2857</v>
      </c>
      <c r="B41" s="249"/>
    </row>
    <row r="42" spans="1:2">
      <c r="A42" s="249">
        <v>0</v>
      </c>
      <c r="B42" s="249"/>
    </row>
    <row r="43" spans="1:2">
      <c r="A43" s="249">
        <v>1968</v>
      </c>
      <c r="B43" s="249"/>
    </row>
    <row r="44" spans="1:2">
      <c r="A44" s="249">
        <v>272</v>
      </c>
      <c r="B44" s="249"/>
    </row>
    <row r="45" spans="1:2">
      <c r="A45" s="249">
        <v>10589</v>
      </c>
      <c r="B45" s="249"/>
    </row>
    <row r="46" spans="1:2">
      <c r="A46" s="249">
        <v>5522</v>
      </c>
      <c r="B46" s="249"/>
    </row>
    <row r="47" spans="1:2">
      <c r="A47" s="249">
        <v>895</v>
      </c>
      <c r="B47" s="249"/>
    </row>
    <row r="48" spans="1:2">
      <c r="A48" s="249">
        <v>2489</v>
      </c>
      <c r="B48" s="249"/>
    </row>
    <row r="49" spans="1:2">
      <c r="A49" s="249">
        <v>9711</v>
      </c>
      <c r="B49" s="249"/>
    </row>
    <row r="50" spans="1:2">
      <c r="A50" s="249">
        <v>2217</v>
      </c>
      <c r="B50" s="249"/>
    </row>
    <row r="51" spans="1:2">
      <c r="A51" s="249">
        <v>97656</v>
      </c>
      <c r="B51" s="249"/>
    </row>
  </sheetData>
  <mergeCells count="4">
    <mergeCell ref="A3:A4"/>
    <mergeCell ref="A1:I1"/>
    <mergeCell ref="B3:K3"/>
    <mergeCell ref="L3:U3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3">
    <tabColor rgb="FF92D050"/>
  </sheetPr>
  <dimension ref="A1:U34"/>
  <sheetViews>
    <sheetView workbookViewId="0">
      <selection activeCell="F30" sqref="F30"/>
    </sheetView>
  </sheetViews>
  <sheetFormatPr defaultRowHeight="15"/>
  <cols>
    <col min="1" max="1" width="18.7109375" customWidth="1"/>
    <col min="2" max="2" width="9.5703125" bestFit="1" customWidth="1"/>
    <col min="3" max="4" width="10.5703125" bestFit="1" customWidth="1"/>
    <col min="5" max="6" width="11.5703125" bestFit="1" customWidth="1"/>
  </cols>
  <sheetData>
    <row r="1" spans="1:21" ht="30.75" customHeight="1">
      <c r="A1" s="321" t="s">
        <v>168</v>
      </c>
      <c r="B1" s="321"/>
      <c r="C1" s="321"/>
      <c r="D1" s="321"/>
      <c r="E1" s="321"/>
      <c r="F1" s="321"/>
      <c r="G1" s="321"/>
    </row>
    <row r="2" spans="1:21" ht="15.75" thickBot="1"/>
    <row r="3" spans="1:21" ht="16.5" thickTop="1" thickBot="1">
      <c r="A3" s="367" t="s">
        <v>4</v>
      </c>
      <c r="B3" s="332" t="s">
        <v>169</v>
      </c>
      <c r="C3" s="332"/>
      <c r="D3" s="332"/>
      <c r="E3" s="332"/>
      <c r="F3" s="332"/>
      <c r="G3" s="367" t="s">
        <v>28</v>
      </c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55"/>
    </row>
    <row r="4" spans="1:21" ht="15.75" thickBot="1">
      <c r="A4" s="368"/>
      <c r="B4" s="22" t="s">
        <v>170</v>
      </c>
      <c r="C4" s="22" t="s">
        <v>171</v>
      </c>
      <c r="D4" s="22" t="s">
        <v>172</v>
      </c>
      <c r="E4" s="22" t="s">
        <v>28</v>
      </c>
      <c r="F4" s="22" t="s">
        <v>173</v>
      </c>
      <c r="G4" s="368"/>
      <c r="I4" s="281"/>
      <c r="J4" s="281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56"/>
    </row>
    <row r="5" spans="1:21" ht="15.75" thickBot="1">
      <c r="A5" s="6" t="s">
        <v>7</v>
      </c>
      <c r="B5" s="91">
        <v>0.73410560344827591</v>
      </c>
      <c r="C5" s="91">
        <v>10.082165948275861</v>
      </c>
      <c r="D5" s="91">
        <v>89.183728448275872</v>
      </c>
      <c r="E5" s="91">
        <v>100.00000000000001</v>
      </c>
      <c r="F5" s="123" t="s">
        <v>52</v>
      </c>
      <c r="G5" s="56">
        <v>29696</v>
      </c>
      <c r="I5" s="281"/>
      <c r="J5" s="281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56"/>
    </row>
    <row r="6" spans="1:21" ht="15.75" thickBot="1">
      <c r="A6" s="6" t="s">
        <v>8</v>
      </c>
      <c r="B6" s="73">
        <v>0.22624434389140274</v>
      </c>
      <c r="C6" s="91">
        <v>3.3936651583710407</v>
      </c>
      <c r="D6" s="91">
        <v>96.380090497737555</v>
      </c>
      <c r="E6" s="91">
        <v>100</v>
      </c>
      <c r="F6" s="123" t="s">
        <v>52</v>
      </c>
      <c r="G6" s="56">
        <v>884</v>
      </c>
      <c r="I6" s="281"/>
      <c r="J6" s="281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56"/>
    </row>
    <row r="7" spans="1:21" ht="15.75" thickBot="1">
      <c r="A7" s="6" t="s">
        <v>9</v>
      </c>
      <c r="B7" s="91">
        <v>1.1861106193571229</v>
      </c>
      <c r="C7" s="91">
        <v>13.465769707392328</v>
      </c>
      <c r="D7" s="91">
        <v>85.348119673250551</v>
      </c>
      <c r="E7" s="91">
        <v>100</v>
      </c>
      <c r="F7" s="123" t="s">
        <v>52</v>
      </c>
      <c r="G7" s="56">
        <v>79082</v>
      </c>
      <c r="I7" s="281"/>
      <c r="J7" s="281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56"/>
    </row>
    <row r="8" spans="1:21" ht="15.75" thickBot="1">
      <c r="A8" s="6" t="s">
        <v>10</v>
      </c>
      <c r="B8" s="91">
        <v>0.12787723785166241</v>
      </c>
      <c r="C8" s="91">
        <v>7.3803434417245155</v>
      </c>
      <c r="D8" s="91">
        <v>92.491779320423817</v>
      </c>
      <c r="E8" s="91">
        <v>100</v>
      </c>
      <c r="F8" s="123" t="s">
        <v>52</v>
      </c>
      <c r="G8" s="56">
        <v>5474</v>
      </c>
      <c r="I8" s="281"/>
      <c r="J8" s="281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56"/>
    </row>
    <row r="9" spans="1:21" ht="15.75" thickBot="1">
      <c r="A9" s="6" t="s">
        <v>11</v>
      </c>
      <c r="B9" s="93">
        <v>2.4289531212047608E-2</v>
      </c>
      <c r="C9" s="91">
        <v>19.067282001457372</v>
      </c>
      <c r="D9" s="91">
        <v>80.90842846733058</v>
      </c>
      <c r="E9" s="91">
        <v>100</v>
      </c>
      <c r="F9" s="123" t="s">
        <v>52</v>
      </c>
      <c r="G9" s="56">
        <v>4117</v>
      </c>
      <c r="I9" s="281"/>
      <c r="J9" s="281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56"/>
    </row>
    <row r="10" spans="1:21" ht="15.75" thickBot="1">
      <c r="A10" s="6" t="s">
        <v>12</v>
      </c>
      <c r="B10" s="91">
        <v>0.26188220872569234</v>
      </c>
      <c r="C10" s="91">
        <v>12.093943277427982</v>
      </c>
      <c r="D10" s="91">
        <v>87.644174513846323</v>
      </c>
      <c r="E10" s="91">
        <v>100</v>
      </c>
      <c r="F10" s="91">
        <v>0.22515635858234884</v>
      </c>
      <c r="G10" s="56">
        <v>35975</v>
      </c>
      <c r="I10" s="281"/>
      <c r="J10" s="281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56"/>
    </row>
    <row r="11" spans="1:21" ht="15.75" thickBot="1">
      <c r="A11" s="6" t="s">
        <v>13</v>
      </c>
      <c r="B11" s="91">
        <v>5.2917068466730957</v>
      </c>
      <c r="C11" s="91">
        <v>11.76470588235294</v>
      </c>
      <c r="D11" s="91">
        <v>82.943587270973964</v>
      </c>
      <c r="E11" s="91">
        <v>100</v>
      </c>
      <c r="F11" s="123" t="s">
        <v>52</v>
      </c>
      <c r="G11" s="56">
        <v>8296</v>
      </c>
      <c r="I11" s="281"/>
      <c r="J11" s="281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56"/>
    </row>
    <row r="12" spans="1:21" ht="15.75" thickBot="1">
      <c r="A12" s="6" t="s">
        <v>14</v>
      </c>
      <c r="B12" s="91">
        <v>0.98107109879963061</v>
      </c>
      <c r="C12" s="91">
        <v>5.3785780240073873</v>
      </c>
      <c r="D12" s="91">
        <v>93.640350877192986</v>
      </c>
      <c r="E12" s="91">
        <v>100</v>
      </c>
      <c r="F12" s="91">
        <v>5.4973821989528799</v>
      </c>
      <c r="G12" s="56">
        <v>9168</v>
      </c>
      <c r="I12" s="281"/>
      <c r="J12" s="281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56"/>
    </row>
    <row r="13" spans="1:21" ht="15.75" thickBot="1">
      <c r="A13" s="6" t="s">
        <v>15</v>
      </c>
      <c r="B13" s="91">
        <v>0.14584346135148274</v>
      </c>
      <c r="C13" s="91">
        <v>8.6229946524064172</v>
      </c>
      <c r="D13" s="91">
        <v>91.231161886242091</v>
      </c>
      <c r="E13" s="91">
        <v>99.999999999999986</v>
      </c>
      <c r="F13" s="81">
        <v>0</v>
      </c>
      <c r="G13" s="56">
        <v>32912</v>
      </c>
      <c r="I13" s="281"/>
      <c r="J13" s="281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56"/>
    </row>
    <row r="14" spans="1:21" ht="15.75" thickBot="1">
      <c r="A14" s="6" t="s">
        <v>16</v>
      </c>
      <c r="B14" s="91">
        <v>0.3185446730119742</v>
      </c>
      <c r="C14" s="91">
        <v>10.561866748541602</v>
      </c>
      <c r="D14" s="91">
        <v>89.119588578446411</v>
      </c>
      <c r="E14" s="91">
        <v>99.999999999999986</v>
      </c>
      <c r="F14" s="91">
        <v>0.98799209606323157</v>
      </c>
      <c r="G14" s="56">
        <v>26316</v>
      </c>
      <c r="I14" s="281"/>
      <c r="J14" s="281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56"/>
    </row>
    <row r="15" spans="1:21" ht="15.75" thickBot="1">
      <c r="A15" s="6" t="s">
        <v>17</v>
      </c>
      <c r="B15" s="91">
        <v>0.67567567567567566</v>
      </c>
      <c r="C15" s="91">
        <v>3.4569453174104336</v>
      </c>
      <c r="D15" s="91">
        <v>95.867379006913893</v>
      </c>
      <c r="E15" s="91">
        <v>100</v>
      </c>
      <c r="F15" s="91">
        <v>0.12554927809165098</v>
      </c>
      <c r="G15" s="56">
        <v>6372</v>
      </c>
      <c r="I15" s="281"/>
      <c r="J15" s="281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56"/>
    </row>
    <row r="16" spans="1:21" ht="15.75" thickBot="1">
      <c r="A16" s="6" t="s">
        <v>18</v>
      </c>
      <c r="B16" s="91">
        <v>0.42283298097251587</v>
      </c>
      <c r="C16" s="91">
        <v>7.313088602729195</v>
      </c>
      <c r="D16" s="91">
        <v>92.26407841629829</v>
      </c>
      <c r="E16" s="91">
        <v>100</v>
      </c>
      <c r="F16" s="91">
        <v>0.42105263157894735</v>
      </c>
      <c r="G16" s="56">
        <v>10450</v>
      </c>
      <c r="I16" s="281"/>
      <c r="J16" s="281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56"/>
    </row>
    <row r="17" spans="1:21" ht="15.75" thickBot="1">
      <c r="A17" s="6" t="s">
        <v>19</v>
      </c>
      <c r="B17" s="123" t="s">
        <v>52</v>
      </c>
      <c r="C17" s="123" t="s">
        <v>52</v>
      </c>
      <c r="D17" s="123" t="s">
        <v>52</v>
      </c>
      <c r="E17" s="123" t="s">
        <v>52</v>
      </c>
      <c r="F17" s="91">
        <v>100</v>
      </c>
      <c r="G17" s="56">
        <v>43907</v>
      </c>
      <c r="I17" s="281"/>
      <c r="J17" s="281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56"/>
    </row>
    <row r="18" spans="1:21" ht="15.75" thickBot="1">
      <c r="A18" s="6" t="s">
        <v>20</v>
      </c>
      <c r="B18" s="91">
        <v>0.44309953528585322</v>
      </c>
      <c r="C18" s="91">
        <v>7.100399870312331</v>
      </c>
      <c r="D18" s="91">
        <v>92.456500594401817</v>
      </c>
      <c r="E18" s="91">
        <v>100</v>
      </c>
      <c r="F18" s="81">
        <v>3.2411408815903195E-2</v>
      </c>
      <c r="G18" s="56">
        <v>9256</v>
      </c>
      <c r="I18" s="281"/>
      <c r="J18" s="281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56"/>
    </row>
    <row r="19" spans="1:21" ht="15.75" thickBot="1">
      <c r="A19" s="6" t="s">
        <v>21</v>
      </c>
      <c r="B19" s="123" t="s">
        <v>52</v>
      </c>
      <c r="C19" s="91">
        <v>7.5429839156960625</v>
      </c>
      <c r="D19" s="91">
        <v>92.45701608430393</v>
      </c>
      <c r="E19" s="91">
        <v>100</v>
      </c>
      <c r="F19" s="81">
        <v>0</v>
      </c>
      <c r="G19" s="56">
        <v>1803</v>
      </c>
      <c r="I19" s="281"/>
      <c r="J19" s="281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56"/>
    </row>
    <row r="20" spans="1:21" ht="15.75" thickBot="1">
      <c r="A20" s="6" t="s">
        <v>22</v>
      </c>
      <c r="B20" s="91">
        <v>0.6933589836078714</v>
      </c>
      <c r="C20" s="91">
        <v>16.694721654442706</v>
      </c>
      <c r="D20" s="91">
        <v>80.257304316460264</v>
      </c>
      <c r="E20" s="91">
        <v>97.645384954510845</v>
      </c>
      <c r="F20" s="91">
        <v>0.72217248582512683</v>
      </c>
      <c r="G20" s="56">
        <v>50265</v>
      </c>
      <c r="I20" s="281"/>
      <c r="J20" s="281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56"/>
    </row>
    <row r="21" spans="1:21" ht="15.75" thickBot="1">
      <c r="A21" s="6" t="s">
        <v>23</v>
      </c>
      <c r="B21" s="91">
        <v>0.25498377375985165</v>
      </c>
      <c r="C21" s="91">
        <v>14.484402940592092</v>
      </c>
      <c r="D21" s="91">
        <v>85.260613285648063</v>
      </c>
      <c r="E21" s="91">
        <v>100</v>
      </c>
      <c r="F21" s="123" t="s">
        <v>52</v>
      </c>
      <c r="G21" s="56">
        <v>30198</v>
      </c>
      <c r="I21" s="281"/>
      <c r="J21" s="281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56"/>
    </row>
    <row r="22" spans="1:21" ht="15.75" thickBot="1">
      <c r="A22" s="6" t="s">
        <v>24</v>
      </c>
      <c r="B22" s="91">
        <v>1.0896483407627537</v>
      </c>
      <c r="C22" s="91">
        <v>12.283308568598315</v>
      </c>
      <c r="D22" s="91">
        <v>86.627043090638935</v>
      </c>
      <c r="E22" s="91">
        <v>100</v>
      </c>
      <c r="F22" s="91">
        <v>9.8960910440376054E-2</v>
      </c>
      <c r="G22" s="56">
        <v>4042</v>
      </c>
      <c r="I22" s="281"/>
      <c r="J22" s="281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56"/>
    </row>
    <row r="23" spans="1:21" ht="15.75" thickBot="1">
      <c r="A23" s="6" t="s">
        <v>25</v>
      </c>
      <c r="B23" s="91">
        <v>0.24836786829406754</v>
      </c>
      <c r="C23" s="91">
        <v>25.248367868294068</v>
      </c>
      <c r="D23" s="91">
        <v>74.503264263411864</v>
      </c>
      <c r="E23" s="91">
        <v>100</v>
      </c>
      <c r="F23" s="91">
        <v>0</v>
      </c>
      <c r="G23" s="56">
        <v>14092</v>
      </c>
      <c r="I23" s="281"/>
      <c r="J23" s="281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56"/>
    </row>
    <row r="24" spans="1:21" ht="15.75" thickBot="1">
      <c r="A24" s="6" t="s">
        <v>26</v>
      </c>
      <c r="B24" s="91">
        <v>1.3251140665954761</v>
      </c>
      <c r="C24" s="91">
        <v>13.411319289389379</v>
      </c>
      <c r="D24" s="91">
        <v>85.263566644015143</v>
      </c>
      <c r="E24" s="91">
        <v>100</v>
      </c>
      <c r="F24" s="123" t="s">
        <v>52</v>
      </c>
      <c r="G24" s="56">
        <v>41205</v>
      </c>
      <c r="I24" s="281"/>
      <c r="J24" s="281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56"/>
    </row>
    <row r="25" spans="1:21" ht="15.75" thickBot="1">
      <c r="A25" s="6" t="s">
        <v>27</v>
      </c>
      <c r="B25" s="91">
        <v>0.47131147540983609</v>
      </c>
      <c r="C25" s="91">
        <v>4.5696721311475414</v>
      </c>
      <c r="D25" s="91">
        <v>94.959016393442624</v>
      </c>
      <c r="E25" s="91">
        <v>100</v>
      </c>
      <c r="F25" s="123" t="s">
        <v>52</v>
      </c>
      <c r="G25" s="56">
        <v>9760</v>
      </c>
      <c r="I25" s="281"/>
      <c r="J25" s="281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56"/>
    </row>
    <row r="26" spans="1:21" ht="15.75" thickBot="1">
      <c r="A26" s="9" t="s">
        <v>28</v>
      </c>
      <c r="B26" s="92">
        <v>0.76869356399857869</v>
      </c>
      <c r="C26" s="92">
        <v>12.433379482718484</v>
      </c>
      <c r="D26" s="92">
        <v>86.510003798135244</v>
      </c>
      <c r="E26" s="92">
        <v>99.712076844852305</v>
      </c>
      <c r="F26" s="92">
        <v>9.96646590332473</v>
      </c>
      <c r="G26" s="57">
        <v>453270</v>
      </c>
    </row>
    <row r="27" spans="1:21" ht="15.75" thickTop="1"/>
    <row r="29" spans="1:21">
      <c r="N29" s="282"/>
    </row>
    <row r="30" spans="1:21">
      <c r="N30" s="282"/>
    </row>
    <row r="31" spans="1:21">
      <c r="N31" s="282"/>
    </row>
    <row r="32" spans="1:21">
      <c r="N32" s="282"/>
    </row>
    <row r="33" spans="13:16">
      <c r="M33" s="281"/>
      <c r="N33" s="282"/>
      <c r="O33" s="281"/>
      <c r="P33" s="281"/>
    </row>
    <row r="34" spans="13:16">
      <c r="M34" s="281"/>
      <c r="N34" s="282"/>
      <c r="O34" s="281"/>
      <c r="P34" s="281"/>
    </row>
  </sheetData>
  <mergeCells count="4">
    <mergeCell ref="A3:A4"/>
    <mergeCell ref="B3:F3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4">
    <tabColor rgb="FF92D050"/>
  </sheetPr>
  <dimension ref="A1:P26"/>
  <sheetViews>
    <sheetView topLeftCell="A16" workbookViewId="0">
      <selection activeCell="A3" sqref="A3:E25"/>
    </sheetView>
  </sheetViews>
  <sheetFormatPr defaultRowHeight="15"/>
  <cols>
    <col min="3" max="3" width="24" customWidth="1"/>
    <col min="9" max="9" width="12.85546875" customWidth="1"/>
    <col min="10" max="10" width="14.85546875" customWidth="1"/>
    <col min="11" max="11" width="18.42578125" customWidth="1"/>
  </cols>
  <sheetData>
    <row r="1" spans="1:16" ht="46.5" customHeight="1">
      <c r="A1" s="321" t="s">
        <v>174</v>
      </c>
      <c r="B1" s="321"/>
      <c r="C1" s="321"/>
      <c r="D1" s="321"/>
      <c r="E1" s="321"/>
    </row>
    <row r="2" spans="1:16" ht="15.75" thickBot="1"/>
    <row r="3" spans="1:16" ht="52.5" thickTop="1" thickBot="1">
      <c r="A3" s="374"/>
      <c r="B3" s="374"/>
      <c r="C3" s="374"/>
      <c r="D3" s="58" t="s">
        <v>175</v>
      </c>
      <c r="E3" s="58" t="s">
        <v>176</v>
      </c>
      <c r="H3" s="239"/>
      <c r="I3" s="239"/>
      <c r="J3" s="281"/>
      <c r="K3" s="281"/>
      <c r="L3" s="281"/>
      <c r="M3" s="281"/>
      <c r="N3" s="281"/>
      <c r="O3" s="281"/>
      <c r="P3" s="281"/>
    </row>
    <row r="4" spans="1:16" ht="15.75" thickBot="1">
      <c r="A4" s="375" t="s">
        <v>129</v>
      </c>
      <c r="B4" s="375"/>
      <c r="C4" s="59" t="s">
        <v>177</v>
      </c>
      <c r="D4" s="94">
        <v>10.859531846360888</v>
      </c>
      <c r="E4" s="94">
        <v>2.0678624219560087</v>
      </c>
      <c r="H4" s="238"/>
      <c r="I4" s="238"/>
      <c r="J4" s="281"/>
      <c r="K4" s="281"/>
      <c r="L4" s="282"/>
      <c r="M4" s="282"/>
      <c r="N4" s="281"/>
      <c r="O4" s="281"/>
      <c r="P4" s="281"/>
    </row>
    <row r="5" spans="1:16" ht="15.75" thickBot="1">
      <c r="A5" s="370"/>
      <c r="B5" s="376" t="s">
        <v>130</v>
      </c>
      <c r="C5" s="376"/>
      <c r="D5" s="73">
        <v>0.52919213987546199</v>
      </c>
      <c r="E5" s="73">
        <v>2.4529327610872675</v>
      </c>
      <c r="H5" s="238"/>
      <c r="I5" s="238"/>
      <c r="J5" s="281"/>
      <c r="K5" s="281"/>
      <c r="L5" s="282"/>
      <c r="M5" s="282"/>
      <c r="N5" s="281"/>
      <c r="O5" s="281"/>
      <c r="P5" s="281"/>
    </row>
    <row r="6" spans="1:16" ht="15.75" thickBot="1">
      <c r="A6" s="372"/>
      <c r="B6" s="376" t="s">
        <v>131</v>
      </c>
      <c r="C6" s="376"/>
      <c r="D6" s="73">
        <v>1.3808989154213884</v>
      </c>
      <c r="E6" s="73">
        <v>11.80016314077778</v>
      </c>
      <c r="H6" s="238"/>
      <c r="I6" s="238"/>
      <c r="J6" s="281"/>
      <c r="K6" s="281"/>
      <c r="L6" s="282"/>
      <c r="M6" s="282"/>
      <c r="N6" s="281"/>
      <c r="O6" s="281"/>
      <c r="P6" s="281"/>
    </row>
    <row r="7" spans="1:16" ht="15.75" thickBot="1">
      <c r="A7" s="6"/>
      <c r="B7" s="6"/>
      <c r="C7" s="24"/>
      <c r="D7" s="24"/>
      <c r="E7" s="8"/>
      <c r="H7" s="238"/>
      <c r="I7" s="238"/>
      <c r="J7" s="281"/>
      <c r="K7" s="281"/>
      <c r="L7" s="282"/>
      <c r="M7" s="282"/>
      <c r="N7" s="281"/>
      <c r="O7" s="281"/>
      <c r="P7" s="281"/>
    </row>
    <row r="8" spans="1:16" ht="15.75" thickBot="1">
      <c r="A8" s="373" t="s">
        <v>178</v>
      </c>
      <c r="B8" s="373"/>
      <c r="C8" s="59" t="s">
        <v>179</v>
      </c>
      <c r="D8" s="94">
        <v>12.661107066428398</v>
      </c>
      <c r="E8" s="94">
        <v>3.81053235378472</v>
      </c>
      <c r="H8" s="238"/>
      <c r="I8" s="238"/>
      <c r="J8" s="281"/>
      <c r="K8" s="281"/>
      <c r="L8" s="282"/>
      <c r="M8" s="282"/>
      <c r="N8" s="281"/>
      <c r="O8" s="281"/>
      <c r="P8" s="281"/>
    </row>
    <row r="9" spans="1:16" ht="15.75" thickBot="1">
      <c r="A9" s="370"/>
      <c r="B9" s="376" t="s">
        <v>180</v>
      </c>
      <c r="C9" s="376"/>
      <c r="D9" s="73">
        <v>0.49345990638260639</v>
      </c>
      <c r="E9" s="73">
        <v>2.5297918393292513</v>
      </c>
      <c r="H9" s="238"/>
      <c r="I9" s="238"/>
      <c r="J9" s="281"/>
      <c r="K9" s="281"/>
      <c r="L9" s="282"/>
      <c r="M9" s="282"/>
      <c r="N9" s="281"/>
      <c r="O9" s="281"/>
      <c r="P9" s="281"/>
    </row>
    <row r="10" spans="1:16" ht="15.75" thickBot="1">
      <c r="A10" s="371"/>
      <c r="B10" s="376" t="s">
        <v>181</v>
      </c>
      <c r="C10" s="376"/>
      <c r="D10" s="73">
        <v>0.48252583717072828</v>
      </c>
      <c r="E10" s="73">
        <v>3.7673724710131653</v>
      </c>
      <c r="H10" s="238"/>
      <c r="I10" s="238"/>
      <c r="J10" s="281"/>
      <c r="K10" s="281"/>
      <c r="L10" s="282"/>
      <c r="M10" s="282"/>
      <c r="N10" s="281"/>
      <c r="O10" s="281"/>
      <c r="P10" s="281"/>
    </row>
    <row r="11" spans="1:16" ht="15.75" thickBot="1">
      <c r="A11" s="371"/>
      <c r="B11" s="376" t="s">
        <v>182</v>
      </c>
      <c r="C11" s="376"/>
      <c r="D11" s="73">
        <v>0.77802542512795114</v>
      </c>
      <c r="E11" s="73">
        <v>6.7651098901098896</v>
      </c>
      <c r="H11" s="238"/>
      <c r="I11" s="238"/>
      <c r="J11" s="281"/>
      <c r="K11" s="281"/>
      <c r="L11" s="282"/>
      <c r="M11" s="282"/>
      <c r="N11" s="281"/>
      <c r="O11" s="281"/>
      <c r="P11" s="281"/>
    </row>
    <row r="12" spans="1:16" ht="15.75" thickBot="1">
      <c r="A12" s="372"/>
      <c r="B12" s="376" t="s">
        <v>183</v>
      </c>
      <c r="C12" s="376"/>
      <c r="D12" s="73">
        <v>3.3638145003265842</v>
      </c>
      <c r="E12" s="73">
        <v>12.919505425182942</v>
      </c>
      <c r="H12" s="238"/>
      <c r="I12" s="238"/>
      <c r="J12" s="281"/>
      <c r="K12" s="281"/>
      <c r="L12" s="282"/>
      <c r="M12" s="282"/>
      <c r="N12" s="281"/>
      <c r="O12" s="281"/>
      <c r="P12" s="281"/>
    </row>
    <row r="13" spans="1:16" ht="15.75" thickBot="1">
      <c r="A13" s="377"/>
      <c r="B13" s="377"/>
      <c r="C13" s="377"/>
      <c r="D13" s="377"/>
      <c r="E13" s="377"/>
      <c r="H13" s="238"/>
      <c r="I13" s="238"/>
      <c r="J13" s="281"/>
      <c r="K13" s="281"/>
      <c r="L13" s="282"/>
      <c r="M13" s="282"/>
      <c r="N13" s="281"/>
      <c r="O13" s="281"/>
      <c r="P13" s="281"/>
    </row>
    <row r="14" spans="1:16" ht="15.75" thickBot="1">
      <c r="A14" s="373" t="s">
        <v>184</v>
      </c>
      <c r="B14" s="373"/>
      <c r="C14" s="59" t="s">
        <v>177</v>
      </c>
      <c r="D14" s="94">
        <v>10.25988924923335</v>
      </c>
      <c r="E14" s="94">
        <v>1.5264632558960443</v>
      </c>
      <c r="H14" s="238"/>
      <c r="I14" s="238"/>
      <c r="J14" s="281"/>
      <c r="K14" s="281"/>
      <c r="L14" s="282"/>
      <c r="M14" s="282"/>
      <c r="N14" s="281"/>
      <c r="O14" s="281"/>
      <c r="P14" s="281"/>
    </row>
    <row r="15" spans="1:16" ht="15.75" thickBot="1">
      <c r="A15" s="370"/>
      <c r="B15" s="376" t="s">
        <v>110</v>
      </c>
      <c r="C15" s="376"/>
      <c r="D15" s="73">
        <v>3.2357157485152568</v>
      </c>
      <c r="E15" s="73">
        <v>14.935822637106183</v>
      </c>
      <c r="H15" s="238"/>
      <c r="I15" s="238"/>
      <c r="J15" s="281"/>
      <c r="K15" s="281"/>
      <c r="L15" s="282"/>
      <c r="M15" s="282"/>
      <c r="N15" s="281"/>
      <c r="O15" s="281"/>
      <c r="P15" s="281"/>
    </row>
    <row r="16" spans="1:16" ht="15.75" thickBot="1">
      <c r="A16" s="371"/>
      <c r="B16" s="376" t="s">
        <v>185</v>
      </c>
      <c r="C16" s="376"/>
      <c r="D16" s="73">
        <v>1.015296239396166</v>
      </c>
      <c r="E16" s="73">
        <v>6.5309243710461065</v>
      </c>
      <c r="H16" s="238"/>
      <c r="I16" s="238"/>
      <c r="J16" s="281"/>
      <c r="K16" s="281"/>
      <c r="L16" s="282"/>
      <c r="M16" s="282"/>
      <c r="N16" s="281"/>
      <c r="O16" s="281"/>
      <c r="P16" s="281"/>
    </row>
    <row r="17" spans="1:16" ht="15.75" thickBot="1">
      <c r="A17" s="371"/>
      <c r="B17" s="376" t="s">
        <v>186</v>
      </c>
      <c r="C17" s="376"/>
      <c r="D17" s="73">
        <v>0.60820560739935259</v>
      </c>
      <c r="E17" s="73">
        <v>3.3726223744703869</v>
      </c>
      <c r="H17" s="238"/>
      <c r="I17" s="238"/>
      <c r="J17" s="281"/>
      <c r="K17" s="281"/>
      <c r="L17" s="282"/>
      <c r="M17" s="282"/>
      <c r="N17" s="281"/>
      <c r="O17" s="281"/>
      <c r="P17" s="281"/>
    </row>
    <row r="18" spans="1:16" ht="15.75" thickBot="1">
      <c r="A18" s="372"/>
      <c r="B18" s="379" t="s">
        <v>113</v>
      </c>
      <c r="C18" s="379"/>
      <c r="D18" s="73">
        <v>3.6564436064185939</v>
      </c>
      <c r="E18" s="73">
        <v>6.7795208248302625</v>
      </c>
      <c r="H18" s="238"/>
      <c r="I18" s="238"/>
      <c r="J18" s="281"/>
      <c r="K18" s="281"/>
      <c r="L18" s="282"/>
      <c r="M18" s="282"/>
      <c r="N18" s="281"/>
      <c r="O18" s="281"/>
      <c r="P18" s="281"/>
    </row>
    <row r="19" spans="1:16" ht="15.75" thickBot="1">
      <c r="A19" s="377" t="s">
        <v>187</v>
      </c>
      <c r="B19" s="377"/>
      <c r="C19" s="377"/>
      <c r="D19" s="377"/>
      <c r="E19" s="377"/>
      <c r="H19" s="238"/>
      <c r="I19" s="238"/>
      <c r="J19" s="281"/>
      <c r="K19" s="281"/>
      <c r="L19" s="282"/>
      <c r="M19" s="282"/>
      <c r="N19" s="281"/>
      <c r="O19" s="281"/>
      <c r="P19" s="281"/>
    </row>
    <row r="20" spans="1:16" ht="15.75" thickBot="1">
      <c r="A20" s="373" t="s">
        <v>188</v>
      </c>
      <c r="B20" s="373"/>
      <c r="C20" s="59" t="s">
        <v>177</v>
      </c>
      <c r="D20" s="94">
        <v>12.322015575705429</v>
      </c>
      <c r="E20" s="94">
        <v>12.792596024444592</v>
      </c>
      <c r="H20" s="238"/>
      <c r="I20" s="238"/>
      <c r="J20" s="281"/>
      <c r="K20" s="281"/>
      <c r="L20" s="282"/>
      <c r="M20" s="282"/>
      <c r="N20" s="281"/>
      <c r="O20" s="281"/>
      <c r="P20" s="281"/>
    </row>
    <row r="21" spans="1:16" ht="15.75" thickBot="1">
      <c r="A21" s="370"/>
      <c r="B21" s="376" t="s">
        <v>136</v>
      </c>
      <c r="C21" s="376"/>
      <c r="D21" s="73">
        <v>0.52053437335367247</v>
      </c>
      <c r="E21" s="73">
        <v>4.4333983465070554</v>
      </c>
      <c r="H21" s="238"/>
      <c r="I21" s="238"/>
      <c r="J21" s="281"/>
      <c r="K21" s="281"/>
      <c r="L21" s="282"/>
      <c r="M21" s="282"/>
      <c r="N21" s="281"/>
      <c r="O21" s="281"/>
      <c r="P21" s="281"/>
    </row>
    <row r="22" spans="1:16" ht="15.75" thickBot="1">
      <c r="A22" s="371"/>
      <c r="B22" s="376" t="s">
        <v>135</v>
      </c>
      <c r="C22" s="376"/>
      <c r="D22" s="73">
        <v>0.8790232071165478</v>
      </c>
      <c r="E22" s="73">
        <v>4.936397583411761</v>
      </c>
      <c r="H22" s="238"/>
      <c r="I22" s="238"/>
      <c r="J22" s="281"/>
      <c r="K22" s="281"/>
      <c r="L22" s="282"/>
      <c r="M22" s="282"/>
      <c r="N22" s="281"/>
      <c r="O22" s="281"/>
      <c r="P22" s="281"/>
    </row>
    <row r="23" spans="1:16" ht="15.75" thickBot="1">
      <c r="A23" s="371"/>
      <c r="B23" s="376" t="s">
        <v>137</v>
      </c>
      <c r="C23" s="376"/>
      <c r="D23" s="73">
        <v>0.91628488129945862</v>
      </c>
      <c r="E23" s="73">
        <v>5.169526998744244</v>
      </c>
      <c r="H23" s="238"/>
      <c r="I23" s="238"/>
      <c r="J23" s="281"/>
      <c r="K23" s="281"/>
      <c r="L23" s="282"/>
      <c r="M23" s="282"/>
      <c r="N23" s="281"/>
      <c r="O23" s="281"/>
      <c r="P23" s="281"/>
    </row>
    <row r="24" spans="1:16" ht="15.75" thickBot="1">
      <c r="A24" s="371"/>
      <c r="B24" s="376" t="s">
        <v>138</v>
      </c>
      <c r="C24" s="376"/>
      <c r="D24" s="73">
        <v>0.67260138476755693</v>
      </c>
      <c r="E24" s="73">
        <v>5.088451600079507</v>
      </c>
      <c r="J24" s="281"/>
      <c r="K24" s="281"/>
      <c r="L24" s="281"/>
      <c r="M24" s="281"/>
      <c r="N24" s="281"/>
      <c r="O24" s="281"/>
      <c r="P24" s="281"/>
    </row>
    <row r="25" spans="1:16" ht="15.75" thickBot="1">
      <c r="A25" s="380"/>
      <c r="B25" s="378" t="s">
        <v>139</v>
      </c>
      <c r="C25" s="378"/>
      <c r="D25" s="73">
        <v>0.89686098654708524</v>
      </c>
      <c r="E25" s="73">
        <v>8.2191780821917799</v>
      </c>
      <c r="J25" s="281"/>
      <c r="K25" s="281"/>
      <c r="L25" s="281"/>
      <c r="M25" s="281"/>
      <c r="N25" s="281"/>
      <c r="O25" s="281"/>
      <c r="P25" s="281"/>
    </row>
    <row r="26" spans="1:16" ht="15.75" thickTop="1"/>
  </sheetData>
  <mergeCells count="27">
    <mergeCell ref="A13:E13"/>
    <mergeCell ref="B25:C25"/>
    <mergeCell ref="A14:B14"/>
    <mergeCell ref="A15:A18"/>
    <mergeCell ref="B15:C15"/>
    <mergeCell ref="B16:C16"/>
    <mergeCell ref="B17:C17"/>
    <mergeCell ref="B18:C18"/>
    <mergeCell ref="A21:A25"/>
    <mergeCell ref="B21:C21"/>
    <mergeCell ref="B22:C22"/>
    <mergeCell ref="B23:C23"/>
    <mergeCell ref="B24:C24"/>
    <mergeCell ref="A19:E19"/>
    <mergeCell ref="A20:B20"/>
    <mergeCell ref="A1:E1"/>
    <mergeCell ref="A9:A12"/>
    <mergeCell ref="A8:B8"/>
    <mergeCell ref="A3:C3"/>
    <mergeCell ref="A4:B4"/>
    <mergeCell ref="A5:A6"/>
    <mergeCell ref="B5:C5"/>
    <mergeCell ref="B6:C6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5">
    <tabColor rgb="FF92D050"/>
  </sheetPr>
  <dimension ref="A1:I18"/>
  <sheetViews>
    <sheetView workbookViewId="0">
      <selection activeCell="E17" sqref="E17"/>
    </sheetView>
  </sheetViews>
  <sheetFormatPr defaultRowHeight="15"/>
  <cols>
    <col min="1" max="1" width="20.140625" customWidth="1"/>
    <col min="2" max="2" width="11.5703125" bestFit="1" customWidth="1"/>
    <col min="3" max="3" width="16.140625" customWidth="1"/>
    <col min="4" max="4" width="14.42578125" customWidth="1"/>
  </cols>
  <sheetData>
    <row r="1" spans="1:9" ht="34.5" customHeight="1">
      <c r="A1" s="321" t="s">
        <v>189</v>
      </c>
      <c r="B1" s="321"/>
      <c r="C1" s="321"/>
      <c r="D1" s="321"/>
    </row>
    <row r="2" spans="1:9" ht="15.75" thickBot="1"/>
    <row r="3" spans="1:9" ht="48" customHeight="1" thickTop="1" thickBot="1">
      <c r="A3" s="322" t="s">
        <v>190</v>
      </c>
      <c r="B3" s="332" t="s">
        <v>191</v>
      </c>
      <c r="C3" s="332"/>
      <c r="D3" s="367" t="s">
        <v>108</v>
      </c>
    </row>
    <row r="4" spans="1:9" ht="15.75" thickBot="1">
      <c r="A4" s="323"/>
      <c r="B4" s="28" t="s">
        <v>192</v>
      </c>
      <c r="C4" s="28" t="s">
        <v>193</v>
      </c>
      <c r="D4" s="368"/>
    </row>
    <row r="5" spans="1:9" ht="15.75" thickBot="1">
      <c r="A5" s="6" t="s">
        <v>170</v>
      </c>
      <c r="B5" s="73">
        <v>0.5839576285973197</v>
      </c>
      <c r="C5" s="73">
        <v>0.98790238184938672</v>
      </c>
      <c r="D5" s="73">
        <v>0.63183432892099467</v>
      </c>
    </row>
    <row r="6" spans="1:9" ht="15.75" thickBot="1">
      <c r="A6" s="6" t="s">
        <v>171</v>
      </c>
      <c r="B6" s="73">
        <v>12.572115249314731</v>
      </c>
      <c r="C6" s="73">
        <v>11.959479258236009</v>
      </c>
      <c r="D6" s="73">
        <v>12.499503859969439</v>
      </c>
    </row>
    <row r="7" spans="1:9" ht="15.75" thickBot="1">
      <c r="A7" s="6" t="s">
        <v>172</v>
      </c>
      <c r="B7" s="73">
        <v>86.843927122087948</v>
      </c>
      <c r="C7" s="73">
        <v>87.052618359914604</v>
      </c>
      <c r="D7" s="73">
        <v>86.868661811109575</v>
      </c>
    </row>
    <row r="8" spans="1:9" ht="15.75" thickBot="1">
      <c r="A8" s="60" t="s">
        <v>28</v>
      </c>
      <c r="B8" s="74">
        <v>100</v>
      </c>
      <c r="C8" s="74">
        <v>100</v>
      </c>
      <c r="D8" s="74">
        <v>100</v>
      </c>
    </row>
    <row r="9" spans="1:9" ht="15.75" thickTop="1"/>
    <row r="13" spans="1:9">
      <c r="A13" s="281"/>
      <c r="B13" s="281"/>
      <c r="C13" s="281"/>
      <c r="D13" s="281"/>
      <c r="E13" s="281"/>
      <c r="F13" s="281"/>
      <c r="G13" s="281"/>
      <c r="H13" s="281"/>
      <c r="I13" s="281"/>
    </row>
    <row r="14" spans="1:9">
      <c r="A14" s="281"/>
      <c r="B14" s="281"/>
      <c r="C14" s="282"/>
      <c r="D14" s="282"/>
      <c r="E14" s="282"/>
      <c r="F14" s="282"/>
      <c r="G14" s="282"/>
      <c r="H14" s="282"/>
      <c r="I14" s="281"/>
    </row>
    <row r="15" spans="1:9">
      <c r="A15" s="281"/>
      <c r="B15" s="281"/>
      <c r="C15" s="282"/>
      <c r="D15" s="282"/>
      <c r="E15" s="282"/>
      <c r="F15" s="282"/>
      <c r="G15" s="282"/>
      <c r="H15" s="282"/>
      <c r="I15" s="281"/>
    </row>
    <row r="16" spans="1:9">
      <c r="A16" s="281"/>
      <c r="B16" s="281"/>
      <c r="C16" s="282"/>
      <c r="D16" s="282"/>
      <c r="E16" s="282"/>
      <c r="F16" s="282"/>
      <c r="G16" s="282"/>
      <c r="H16" s="282"/>
      <c r="I16" s="281"/>
    </row>
    <row r="17" spans="1:9">
      <c r="A17" s="281"/>
      <c r="B17" s="281"/>
      <c r="C17" s="282"/>
      <c r="D17" s="282"/>
      <c r="E17" s="282"/>
      <c r="F17" s="282"/>
      <c r="G17" s="282"/>
      <c r="H17" s="282"/>
      <c r="I17" s="281"/>
    </row>
    <row r="18" spans="1:9">
      <c r="A18" s="281"/>
      <c r="B18" s="281"/>
      <c r="C18" s="281"/>
      <c r="D18" s="281"/>
      <c r="E18" s="281"/>
      <c r="F18" s="281"/>
      <c r="G18" s="281"/>
      <c r="H18" s="281"/>
      <c r="I18" s="281"/>
    </row>
  </sheetData>
  <mergeCells count="4">
    <mergeCell ref="A3:A4"/>
    <mergeCell ref="B3:C3"/>
    <mergeCell ref="D3:D4"/>
    <mergeCell ref="A1:D1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6">
    <tabColor rgb="FF92D050"/>
  </sheetPr>
  <dimension ref="A1:X32"/>
  <sheetViews>
    <sheetView workbookViewId="0">
      <selection activeCell="D26" sqref="D26:E26"/>
    </sheetView>
  </sheetViews>
  <sheetFormatPr defaultRowHeight="15"/>
  <cols>
    <col min="1" max="1" width="21.140625" customWidth="1"/>
    <col min="2" max="2" width="9.28515625" bestFit="1" customWidth="1"/>
    <col min="3" max="5" width="9.5703125" bestFit="1" customWidth="1"/>
    <col min="6" max="6" width="10.5703125" bestFit="1" customWidth="1"/>
    <col min="7" max="7" width="13" customWidth="1"/>
  </cols>
  <sheetData>
    <row r="1" spans="1:24" ht="32.25" customHeight="1">
      <c r="A1" s="321" t="s">
        <v>194</v>
      </c>
      <c r="B1" s="321"/>
      <c r="C1" s="321"/>
      <c r="D1" s="321"/>
      <c r="E1" s="321"/>
      <c r="F1" s="321"/>
      <c r="G1" s="321"/>
    </row>
    <row r="2" spans="1:24" ht="15.75" thickBot="1"/>
    <row r="3" spans="1:24" ht="35.25" customHeight="1" thickTop="1" thickBot="1">
      <c r="A3" s="325" t="s">
        <v>4</v>
      </c>
      <c r="B3" s="325" t="s">
        <v>195</v>
      </c>
      <c r="C3" s="347" t="s">
        <v>196</v>
      </c>
      <c r="D3" s="347"/>
      <c r="E3" s="347"/>
      <c r="F3" s="347"/>
      <c r="G3" s="325" t="s">
        <v>197</v>
      </c>
    </row>
    <row r="4" spans="1:24" ht="15.75" thickBot="1">
      <c r="A4" s="327"/>
      <c r="B4" s="327"/>
      <c r="C4" s="95" t="s">
        <v>408</v>
      </c>
      <c r="D4" s="95" t="s">
        <v>409</v>
      </c>
      <c r="E4" s="22" t="s">
        <v>198</v>
      </c>
      <c r="F4" s="22" t="s">
        <v>28</v>
      </c>
      <c r="G4" s="327"/>
    </row>
    <row r="5" spans="1:24" ht="15.75" thickBot="1">
      <c r="A5" s="6" t="s">
        <v>7</v>
      </c>
      <c r="B5" s="73">
        <v>3.8481021253480003</v>
      </c>
      <c r="C5" s="73">
        <v>54.427242479799013</v>
      </c>
      <c r="D5" s="73">
        <v>34.100631493175797</v>
      </c>
      <c r="E5" s="73">
        <v>11.472126027025192</v>
      </c>
      <c r="F5" s="73">
        <v>100</v>
      </c>
      <c r="G5" s="73">
        <v>0.81492456896551724</v>
      </c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</row>
    <row r="6" spans="1:24" ht="15.75" thickBot="1">
      <c r="A6" s="6" t="s">
        <v>8</v>
      </c>
      <c r="B6" s="73">
        <v>5.3454133635334085</v>
      </c>
      <c r="C6" s="73">
        <v>20.951302378255946</v>
      </c>
      <c r="D6" s="73">
        <v>50.509626274065688</v>
      </c>
      <c r="E6" s="73">
        <v>28.53907134767837</v>
      </c>
      <c r="F6" s="73">
        <v>100</v>
      </c>
      <c r="G6" s="81">
        <v>0.11312217194570137</v>
      </c>
      <c r="J6" s="281"/>
      <c r="K6" s="281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</row>
    <row r="7" spans="1:24" ht="15.75" thickBot="1">
      <c r="A7" s="6" t="s">
        <v>9</v>
      </c>
      <c r="B7" s="73">
        <v>5.0782337688878671</v>
      </c>
      <c r="C7" s="73">
        <v>36.538043964184901</v>
      </c>
      <c r="D7" s="73">
        <v>34.947822865974373</v>
      </c>
      <c r="E7" s="73">
        <v>28.514133169840722</v>
      </c>
      <c r="F7" s="73">
        <v>100</v>
      </c>
      <c r="G7" s="73">
        <v>1.0002276118459321</v>
      </c>
      <c r="J7" s="281"/>
      <c r="K7" s="281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</row>
    <row r="8" spans="1:24" ht="15.75" thickBot="1">
      <c r="A8" s="6" t="s">
        <v>10</v>
      </c>
      <c r="B8" s="73">
        <v>4.4103518897784397</v>
      </c>
      <c r="C8" s="73">
        <v>32.433438838205177</v>
      </c>
      <c r="D8" s="73">
        <v>55.501768758145595</v>
      </c>
      <c r="E8" s="73">
        <v>12.064792403649227</v>
      </c>
      <c r="F8" s="73">
        <v>100</v>
      </c>
      <c r="G8" s="73">
        <v>1.8816222141030328</v>
      </c>
      <c r="J8" s="281"/>
      <c r="K8" s="281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</row>
    <row r="9" spans="1:24" ht="15.75" thickBot="1">
      <c r="A9" s="6" t="s">
        <v>11</v>
      </c>
      <c r="B9" s="73">
        <v>4.1613854089904203</v>
      </c>
      <c r="C9" s="73">
        <v>38.000491279783837</v>
      </c>
      <c r="D9" s="73">
        <v>53.721444362564483</v>
      </c>
      <c r="E9" s="73">
        <v>8.278064357651683</v>
      </c>
      <c r="F9" s="73">
        <v>100</v>
      </c>
      <c r="G9" s="73">
        <v>1.1173184357541899</v>
      </c>
      <c r="J9" s="281"/>
      <c r="K9" s="281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</row>
    <row r="10" spans="1:24" ht="15.75" thickBot="1">
      <c r="A10" s="6" t="s">
        <v>12</v>
      </c>
      <c r="B10" s="73">
        <v>4.6485305241924184</v>
      </c>
      <c r="C10" s="73">
        <v>40.512145238562184</v>
      </c>
      <c r="D10" s="73">
        <v>39.366262292326226</v>
      </c>
      <c r="E10" s="73">
        <v>20.12159246911159</v>
      </c>
      <c r="F10" s="73">
        <v>100</v>
      </c>
      <c r="G10" s="73">
        <v>0.78387769284225162</v>
      </c>
      <c r="J10" s="281"/>
      <c r="K10" s="281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</row>
    <row r="11" spans="1:24" ht="15.75" thickBot="1">
      <c r="A11" s="6" t="s">
        <v>13</v>
      </c>
      <c r="B11" s="73">
        <v>5.22671332046332</v>
      </c>
      <c r="C11" s="73">
        <v>20.837355212355213</v>
      </c>
      <c r="D11" s="73">
        <v>54.379826254826256</v>
      </c>
      <c r="E11" s="73">
        <v>24.782818532818531</v>
      </c>
      <c r="F11" s="73">
        <v>100</v>
      </c>
      <c r="G11" s="73">
        <v>9.643201542912247E-2</v>
      </c>
      <c r="J11" s="281"/>
      <c r="K11" s="281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</row>
    <row r="12" spans="1:24" ht="15.75" thickBot="1">
      <c r="A12" s="6" t="s">
        <v>14</v>
      </c>
      <c r="B12" s="73">
        <v>6.3567949907235626</v>
      </c>
      <c r="C12" s="73">
        <v>19.190630797773657</v>
      </c>
      <c r="D12" s="73">
        <v>28.791743970315398</v>
      </c>
      <c r="E12" s="73">
        <v>52.017625231910948</v>
      </c>
      <c r="F12" s="73">
        <v>100</v>
      </c>
      <c r="G12" s="73">
        <v>5.9336823734729496</v>
      </c>
      <c r="J12" s="281"/>
      <c r="K12" s="281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</row>
    <row r="13" spans="1:24" ht="15.75" thickBot="1">
      <c r="A13" s="6" t="s">
        <v>15</v>
      </c>
      <c r="B13" s="73">
        <v>4.8326003298515667</v>
      </c>
      <c r="C13" s="73">
        <v>37.083867815038793</v>
      </c>
      <c r="D13" s="73">
        <v>39.710463624702221</v>
      </c>
      <c r="E13" s="73">
        <v>23.205668560258992</v>
      </c>
      <c r="F13" s="73">
        <v>100</v>
      </c>
      <c r="G13" s="73">
        <v>0.51652892561983477</v>
      </c>
      <c r="J13" s="281"/>
      <c r="K13" s="281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</row>
    <row r="14" spans="1:24" ht="15.75" thickBot="1">
      <c r="A14" s="6" t="s">
        <v>16</v>
      </c>
      <c r="B14" s="73">
        <v>5.1469167050161069</v>
      </c>
      <c r="C14" s="73">
        <v>36.738763614051237</v>
      </c>
      <c r="D14" s="73">
        <v>32.792606227949072</v>
      </c>
      <c r="E14" s="73">
        <v>30.468630157999694</v>
      </c>
      <c r="F14" s="73">
        <v>100</v>
      </c>
      <c r="G14" s="73">
        <v>0.91199270405836752</v>
      </c>
      <c r="J14" s="281"/>
      <c r="K14" s="281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spans="1:24" ht="15.75" thickBot="1">
      <c r="A15" s="6" t="s">
        <v>17</v>
      </c>
      <c r="B15" s="73">
        <v>6.2956878850102669</v>
      </c>
      <c r="C15" s="73">
        <v>7.9292370873479703</v>
      </c>
      <c r="D15" s="73">
        <v>45.980097930816619</v>
      </c>
      <c r="E15" s="73">
        <v>46.09066498183541</v>
      </c>
      <c r="F15" s="73">
        <v>100</v>
      </c>
      <c r="G15" s="73">
        <v>0.64344005021971129</v>
      </c>
      <c r="J15" s="281"/>
      <c r="K15" s="281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</row>
    <row r="16" spans="1:24" ht="15.75" thickBot="1">
      <c r="A16" s="6" t="s">
        <v>18</v>
      </c>
      <c r="B16" s="73">
        <v>5.2218912166058047</v>
      </c>
      <c r="C16" s="73">
        <v>24.812608110705362</v>
      </c>
      <c r="D16" s="73">
        <v>48.087641745147032</v>
      </c>
      <c r="E16" s="73">
        <v>27.099750144147606</v>
      </c>
      <c r="F16" s="73">
        <v>100</v>
      </c>
      <c r="G16" s="73">
        <v>0.42105263157894735</v>
      </c>
      <c r="J16" s="281"/>
      <c r="K16" s="281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</row>
    <row r="17" spans="1:24" ht="15.75" thickBot="1">
      <c r="A17" s="6" t="s">
        <v>19</v>
      </c>
      <c r="B17" s="73"/>
      <c r="C17" s="81" t="s">
        <v>52</v>
      </c>
      <c r="D17" s="81" t="s">
        <v>52</v>
      </c>
      <c r="E17" s="81" t="s">
        <v>52</v>
      </c>
      <c r="F17" s="81" t="s">
        <v>52</v>
      </c>
      <c r="G17" s="73">
        <v>100</v>
      </c>
      <c r="J17" s="281"/>
      <c r="K17" s="281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</row>
    <row r="18" spans="1:24" ht="15.75" thickBot="1">
      <c r="A18" s="6" t="s">
        <v>20</v>
      </c>
      <c r="B18" s="73">
        <v>6.4821038847664774</v>
      </c>
      <c r="C18" s="73">
        <v>4.5831514622435616</v>
      </c>
      <c r="D18" s="73">
        <v>45.667830641641203</v>
      </c>
      <c r="E18" s="73">
        <v>49.749017896115234</v>
      </c>
      <c r="F18" s="73">
        <v>100</v>
      </c>
      <c r="G18" s="73">
        <v>0.99394987035436466</v>
      </c>
      <c r="J18" s="281"/>
      <c r="K18" s="281"/>
      <c r="L18" s="282"/>
      <c r="M18" s="282"/>
      <c r="N18" s="282"/>
      <c r="O18" s="282"/>
      <c r="P18" s="282"/>
      <c r="Q18" s="282"/>
      <c r="R18" s="282"/>
      <c r="S18" s="281"/>
      <c r="T18" s="282"/>
      <c r="U18" s="282"/>
      <c r="V18" s="282"/>
      <c r="W18" s="282"/>
      <c r="X18" s="282"/>
    </row>
    <row r="19" spans="1:24" ht="15.75" thickBot="1">
      <c r="A19" s="6" t="s">
        <v>21</v>
      </c>
      <c r="B19" s="73">
        <v>6.1447887323943666</v>
      </c>
      <c r="C19" s="73">
        <v>6.197183098591549</v>
      </c>
      <c r="D19" s="73">
        <v>51.436619718309863</v>
      </c>
      <c r="E19" s="73">
        <v>42.366197183098592</v>
      </c>
      <c r="F19" s="73">
        <v>100</v>
      </c>
      <c r="G19" s="73">
        <v>1.5529672767609539</v>
      </c>
      <c r="J19" s="281"/>
      <c r="K19" s="281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</row>
    <row r="20" spans="1:24" ht="15.75" thickBot="1">
      <c r="A20" s="6" t="s">
        <v>22</v>
      </c>
      <c r="B20" s="73">
        <v>6.527658967778728</v>
      </c>
      <c r="C20" s="73">
        <v>7.5318750254592848</v>
      </c>
      <c r="D20" s="73">
        <v>41.313291783779384</v>
      </c>
      <c r="E20" s="73">
        <v>51.154833190761337</v>
      </c>
      <c r="F20" s="73">
        <v>100</v>
      </c>
      <c r="G20" s="73">
        <v>2.321695016413011</v>
      </c>
      <c r="J20" s="281"/>
      <c r="K20" s="281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</row>
    <row r="21" spans="1:24" ht="15.75" thickBot="1">
      <c r="A21" s="6" t="s">
        <v>23</v>
      </c>
      <c r="B21" s="73">
        <v>6.3290432006385311</v>
      </c>
      <c r="C21" s="73">
        <v>4.8588247031826803</v>
      </c>
      <c r="D21" s="73">
        <v>48.315540922544812</v>
      </c>
      <c r="E21" s="73">
        <v>46.825634374272504</v>
      </c>
      <c r="F21" s="73">
        <v>100</v>
      </c>
      <c r="G21" s="73">
        <v>0.42718060798728397</v>
      </c>
      <c r="J21" s="281"/>
      <c r="K21" s="281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</row>
    <row r="22" spans="1:24" ht="15.75" thickBot="1">
      <c r="A22" s="6" t="s">
        <v>24</v>
      </c>
      <c r="B22" s="73">
        <v>7.0249563264287493</v>
      </c>
      <c r="C22" s="73">
        <v>3.0197154978787122</v>
      </c>
      <c r="D22" s="73">
        <v>30.421761916645867</v>
      </c>
      <c r="E22" s="73">
        <v>66.558522585475416</v>
      </c>
      <c r="F22" s="73">
        <v>100</v>
      </c>
      <c r="G22" s="73">
        <v>0.86590796635329037</v>
      </c>
      <c r="J22" s="281"/>
      <c r="K22" s="281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</row>
    <row r="23" spans="1:24" ht="15.75" thickBot="1">
      <c r="A23" s="6" t="s">
        <v>25</v>
      </c>
      <c r="B23" s="73">
        <v>6.9158991932605129</v>
      </c>
      <c r="C23" s="73">
        <v>5.7685442992789318</v>
      </c>
      <c r="D23" s="73">
        <v>33.26907974584136</v>
      </c>
      <c r="E23" s="73">
        <v>60.962375954879697</v>
      </c>
      <c r="F23" s="73">
        <v>100</v>
      </c>
      <c r="G23" s="73">
        <v>0.60317910871416414</v>
      </c>
      <c r="J23" s="281"/>
      <c r="K23" s="281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</row>
    <row r="24" spans="1:24" ht="15.75" thickBot="1">
      <c r="A24" s="6" t="s">
        <v>26</v>
      </c>
      <c r="B24" s="73">
        <v>6.1877180054040775</v>
      </c>
      <c r="C24" s="73">
        <v>12.535003684598378</v>
      </c>
      <c r="D24" s="73">
        <v>43.473348071726846</v>
      </c>
      <c r="E24" s="73">
        <v>43.991648243674774</v>
      </c>
      <c r="F24" s="73">
        <v>100</v>
      </c>
      <c r="G24" s="73">
        <v>1.2013105205678922</v>
      </c>
      <c r="J24" s="281"/>
      <c r="K24" s="281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</row>
    <row r="25" spans="1:24" ht="15.75" thickBot="1">
      <c r="A25" s="6" t="s">
        <v>27</v>
      </c>
      <c r="B25" s="73">
        <v>7.1404158945851348</v>
      </c>
      <c r="C25" s="73">
        <v>6.3207741404158941</v>
      </c>
      <c r="D25" s="73">
        <v>25.952233889232033</v>
      </c>
      <c r="E25" s="73">
        <v>67.726991970352074</v>
      </c>
      <c r="F25" s="73">
        <v>100</v>
      </c>
      <c r="G25" s="73">
        <v>0.47131147540983609</v>
      </c>
      <c r="J25" s="281"/>
      <c r="K25" s="281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</row>
    <row r="26" spans="1:24" ht="15.75" thickBot="1">
      <c r="A26" s="9" t="s">
        <v>28</v>
      </c>
      <c r="B26" s="74">
        <v>5.5200284603260092</v>
      </c>
      <c r="C26" s="74">
        <v>25.469521263717532</v>
      </c>
      <c r="D26" s="74">
        <v>39.413598699521216</v>
      </c>
      <c r="E26" s="74">
        <v>35.116880036761259</v>
      </c>
      <c r="F26" s="74">
        <v>100</v>
      </c>
      <c r="G26" s="74">
        <v>10.699141791867982</v>
      </c>
      <c r="J26" s="281"/>
      <c r="K26" s="281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</row>
    <row r="27" spans="1:24" ht="15.75" thickTop="1">
      <c r="J27" s="281"/>
      <c r="K27" s="281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</row>
    <row r="32" spans="1:24" ht="15.75" thickBot="1">
      <c r="F32" s="81" t="s">
        <v>52</v>
      </c>
    </row>
  </sheetData>
  <mergeCells count="5">
    <mergeCell ref="A3:A4"/>
    <mergeCell ref="B3:B4"/>
    <mergeCell ref="C3:F3"/>
    <mergeCell ref="G3:G4"/>
    <mergeCell ref="A1:G1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7">
    <tabColor rgb="FF92D050"/>
  </sheetPr>
  <dimension ref="A1:F18"/>
  <sheetViews>
    <sheetView workbookViewId="0">
      <selection activeCell="A3" sqref="A3:D8"/>
    </sheetView>
  </sheetViews>
  <sheetFormatPr defaultRowHeight="15"/>
  <cols>
    <col min="1" max="1" width="23.42578125" customWidth="1"/>
    <col min="3" max="3" width="9.5703125" bestFit="1" customWidth="1"/>
  </cols>
  <sheetData>
    <row r="1" spans="1:6" ht="28.5" customHeight="1">
      <c r="A1" s="321" t="s">
        <v>199</v>
      </c>
      <c r="B1" s="321"/>
      <c r="C1" s="321"/>
      <c r="D1" s="321"/>
    </row>
    <row r="2" spans="1:6" ht="15.75" thickBot="1"/>
    <row r="3" spans="1:6" ht="16.5" thickTop="1" thickBot="1">
      <c r="A3" s="367" t="s">
        <v>191</v>
      </c>
      <c r="B3" s="332" t="s">
        <v>200</v>
      </c>
      <c r="C3" s="332"/>
      <c r="D3" s="332"/>
    </row>
    <row r="4" spans="1:6" ht="15.75" thickBot="1">
      <c r="A4" s="368"/>
      <c r="B4" s="23">
        <v>2015</v>
      </c>
      <c r="C4" s="23">
        <v>2016</v>
      </c>
      <c r="D4" s="23">
        <v>2017</v>
      </c>
    </row>
    <row r="5" spans="1:6" ht="15.75" thickBot="1">
      <c r="A5" s="6" t="s">
        <v>201</v>
      </c>
      <c r="B5" s="81">
        <v>5.4671047445888359</v>
      </c>
      <c r="C5" s="81">
        <v>5.5215640953655525</v>
      </c>
      <c r="D5" s="81">
        <v>5.5249305796843533</v>
      </c>
      <c r="E5" s="249"/>
    </row>
    <row r="6" spans="1:6" ht="15.75" thickBot="1">
      <c r="A6" s="6" t="s">
        <v>202</v>
      </c>
      <c r="B6" s="81">
        <v>5.4457186544342511</v>
      </c>
      <c r="C6" s="81">
        <v>5.4939556444282855</v>
      </c>
      <c r="D6" s="81">
        <v>5.5323289919414229</v>
      </c>
      <c r="E6" s="249"/>
    </row>
    <row r="7" spans="1:6" ht="15.75" thickBot="1">
      <c r="A7" s="6" t="s">
        <v>173</v>
      </c>
      <c r="B7" s="81">
        <v>4.6331350892098557</v>
      </c>
      <c r="C7" s="81">
        <v>5.1538263334192216</v>
      </c>
      <c r="D7" s="81">
        <v>4.8048705302096177</v>
      </c>
      <c r="E7" s="249"/>
    </row>
    <row r="8" spans="1:6" ht="15.75" thickBot="1">
      <c r="A8" s="9" t="s">
        <v>28</v>
      </c>
      <c r="B8" s="82">
        <v>5.4536052446755781</v>
      </c>
      <c r="C8" s="82">
        <v>5.5151938896550394</v>
      </c>
      <c r="D8" s="82">
        <v>5.5200284603260092</v>
      </c>
      <c r="E8" s="249"/>
    </row>
    <row r="9" spans="1:6" ht="15.75" thickTop="1"/>
    <row r="14" spans="1:6">
      <c r="A14" s="281"/>
      <c r="B14" s="281"/>
      <c r="C14" s="281"/>
      <c r="D14" s="281"/>
      <c r="E14" s="281"/>
      <c r="F14" s="281"/>
    </row>
    <row r="15" spans="1:6">
      <c r="A15" s="281"/>
      <c r="B15" s="281"/>
      <c r="C15" s="282"/>
      <c r="D15" s="282"/>
      <c r="E15" s="282"/>
      <c r="F15" s="281"/>
    </row>
    <row r="16" spans="1:6">
      <c r="A16" s="281"/>
      <c r="B16" s="281"/>
      <c r="C16" s="282"/>
      <c r="D16" s="282"/>
      <c r="E16" s="282"/>
      <c r="F16" s="281"/>
    </row>
    <row r="17" spans="1:6">
      <c r="A17" s="281"/>
      <c r="B17" s="281"/>
      <c r="C17" s="282"/>
      <c r="D17" s="282"/>
      <c r="E17" s="282"/>
      <c r="F17" s="281"/>
    </row>
    <row r="18" spans="1:6">
      <c r="A18" s="281"/>
      <c r="B18" s="281"/>
      <c r="C18" s="282"/>
      <c r="D18" s="282"/>
      <c r="E18" s="282"/>
      <c r="F18" s="281"/>
    </row>
  </sheetData>
  <mergeCells count="3">
    <mergeCell ref="A3:A4"/>
    <mergeCell ref="B3:D3"/>
    <mergeCell ref="A1:D1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38">
    <tabColor rgb="FF92D050"/>
  </sheetPr>
  <dimension ref="A1:W27"/>
  <sheetViews>
    <sheetView topLeftCell="A10" workbookViewId="0">
      <selection activeCell="H31" sqref="H31"/>
    </sheetView>
  </sheetViews>
  <sheetFormatPr defaultRowHeight="15"/>
  <cols>
    <col min="1" max="1" width="20.85546875" customWidth="1"/>
  </cols>
  <sheetData>
    <row r="1" spans="1:23" ht="32.25" customHeight="1">
      <c r="A1" s="321" t="s">
        <v>410</v>
      </c>
      <c r="B1" s="321"/>
      <c r="C1" s="321"/>
      <c r="D1" s="321"/>
    </row>
    <row r="2" spans="1:23" ht="15.75" thickBot="1"/>
    <row r="3" spans="1:23" ht="16.5" customHeight="1" thickTop="1" thickBot="1">
      <c r="A3" s="322" t="s">
        <v>4</v>
      </c>
      <c r="B3" s="338" t="s">
        <v>204</v>
      </c>
      <c r="C3" s="338"/>
      <c r="D3" s="338"/>
      <c r="U3" s="281"/>
      <c r="V3" s="281"/>
      <c r="W3" s="281"/>
    </row>
    <row r="4" spans="1:23" ht="15.75" customHeight="1">
      <c r="A4" s="320"/>
      <c r="B4" s="349">
        <v>2017</v>
      </c>
      <c r="C4" s="349">
        <v>2016</v>
      </c>
      <c r="D4" s="294">
        <v>2015</v>
      </c>
      <c r="U4" s="281"/>
      <c r="V4" s="281"/>
      <c r="W4" s="282"/>
    </row>
    <row r="5" spans="1:23" ht="15.75" thickBot="1">
      <c r="A5" s="323"/>
      <c r="B5" s="352"/>
      <c r="C5" s="352"/>
      <c r="D5" s="295"/>
      <c r="U5" s="281"/>
      <c r="V5" s="281"/>
      <c r="W5" s="282"/>
    </row>
    <row r="6" spans="1:23" ht="15.75" thickBot="1">
      <c r="A6" s="6" t="s">
        <v>7</v>
      </c>
      <c r="B6" s="73">
        <v>3.8481021253480003</v>
      </c>
      <c r="C6" s="73">
        <v>4.0333981094166855</v>
      </c>
      <c r="D6" s="73">
        <v>3.7674957771668929</v>
      </c>
      <c r="U6" s="281"/>
      <c r="V6" s="281"/>
      <c r="W6" s="282"/>
    </row>
    <row r="7" spans="1:23" ht="15.75" thickBot="1">
      <c r="A7" s="6" t="s">
        <v>8</v>
      </c>
      <c r="B7" s="73">
        <v>5.3454133635334085</v>
      </c>
      <c r="C7" s="73">
        <v>5.4704641350210972</v>
      </c>
      <c r="D7" s="73">
        <v>5.4864016736401675</v>
      </c>
      <c r="U7" s="281"/>
      <c r="V7" s="281"/>
      <c r="W7" s="282"/>
    </row>
    <row r="8" spans="1:23" ht="15.75" thickBot="1">
      <c r="A8" s="6" t="s">
        <v>9</v>
      </c>
      <c r="B8" s="73">
        <v>5.0782337688878671</v>
      </c>
      <c r="C8" s="73">
        <v>5.1312034856631952</v>
      </c>
      <c r="D8" s="73">
        <v>4.9755845031422314</v>
      </c>
      <c r="U8" s="281"/>
      <c r="V8" s="281"/>
      <c r="W8" s="282"/>
    </row>
    <row r="9" spans="1:23" ht="15.75" thickBot="1">
      <c r="A9" s="6" t="s">
        <v>10</v>
      </c>
      <c r="B9" s="73">
        <v>4.4103518897784397</v>
      </c>
      <c r="C9" s="73">
        <v>4.3796245671587393</v>
      </c>
      <c r="D9" s="73">
        <v>4.384876485008486</v>
      </c>
      <c r="U9" s="281"/>
      <c r="V9" s="281"/>
      <c r="W9" s="282"/>
    </row>
    <row r="10" spans="1:23" ht="15.75" thickBot="1">
      <c r="A10" s="6" t="s">
        <v>11</v>
      </c>
      <c r="B10" s="73">
        <v>4.1613854089904203</v>
      </c>
      <c r="C10" s="73">
        <v>4.083115027387473</v>
      </c>
      <c r="D10" s="73">
        <v>3.9630214205186021</v>
      </c>
      <c r="U10" s="281"/>
      <c r="V10" s="281"/>
      <c r="W10" s="282"/>
    </row>
    <row r="11" spans="1:23" ht="15.75" thickBot="1">
      <c r="A11" s="6" t="s">
        <v>12</v>
      </c>
      <c r="B11" s="73">
        <v>4.6485305241924184</v>
      </c>
      <c r="C11" s="73">
        <v>4.6828278396314378</v>
      </c>
      <c r="D11" s="73">
        <v>4.649734325185972</v>
      </c>
      <c r="U11" s="281"/>
      <c r="V11" s="281"/>
      <c r="W11" s="282"/>
    </row>
    <row r="12" spans="1:23" ht="15.75" thickBot="1">
      <c r="A12" s="6" t="s">
        <v>13</v>
      </c>
      <c r="B12" s="73">
        <v>5.22671332046332</v>
      </c>
      <c r="C12" s="73">
        <v>5.2624645088018172</v>
      </c>
      <c r="D12" s="73">
        <v>5.1290173943094111</v>
      </c>
      <c r="U12" s="281"/>
      <c r="V12" s="281"/>
      <c r="W12" s="282"/>
    </row>
    <row r="13" spans="1:23" ht="15.75" thickBot="1">
      <c r="A13" s="6" t="s">
        <v>14</v>
      </c>
      <c r="B13" s="73">
        <v>6.3567949907235626</v>
      </c>
      <c r="C13" s="73">
        <v>6.3921920574377387</v>
      </c>
      <c r="D13" s="73">
        <v>6.3112882378285224</v>
      </c>
      <c r="U13" s="281"/>
      <c r="V13" s="281"/>
      <c r="W13" s="282"/>
    </row>
    <row r="14" spans="1:23" ht="15.75" thickBot="1">
      <c r="A14" s="6" t="s">
        <v>15</v>
      </c>
      <c r="B14" s="73">
        <v>4.8326003298515667</v>
      </c>
      <c r="C14" s="73">
        <v>4.8314460957773058</v>
      </c>
      <c r="D14" s="73">
        <v>4.8260795016146085</v>
      </c>
      <c r="U14" s="281"/>
      <c r="V14" s="281"/>
      <c r="W14" s="282"/>
    </row>
    <row r="15" spans="1:23" ht="15.75" thickBot="1">
      <c r="A15" s="6" t="s">
        <v>16</v>
      </c>
      <c r="B15" s="73">
        <v>5.1469167050161069</v>
      </c>
      <c r="C15" s="73">
        <v>5.074207305766735</v>
      </c>
      <c r="D15" s="73">
        <v>5.0584851746019961</v>
      </c>
      <c r="U15" s="281"/>
      <c r="V15" s="281"/>
      <c r="W15" s="282"/>
    </row>
    <row r="16" spans="1:23" ht="15.75" thickBot="1">
      <c r="A16" s="6" t="s">
        <v>17</v>
      </c>
      <c r="B16" s="73">
        <v>6.2956878850102669</v>
      </c>
      <c r="C16" s="73">
        <v>6.3242098896113719</v>
      </c>
      <c r="D16" s="73">
        <v>6.3354495792115753</v>
      </c>
      <c r="U16" s="281"/>
      <c r="V16" s="281"/>
      <c r="W16" s="281"/>
    </row>
    <row r="17" spans="1:23" ht="15.75" thickBot="1">
      <c r="A17" s="6" t="s">
        <v>18</v>
      </c>
      <c r="B17" s="73">
        <v>5.2218912166058047</v>
      </c>
      <c r="C17" s="73">
        <v>5.2547955121245025</v>
      </c>
      <c r="D17" s="73">
        <v>5.1494581707845688</v>
      </c>
      <c r="U17" s="281"/>
      <c r="V17" s="281"/>
      <c r="W17" s="282"/>
    </row>
    <row r="18" spans="1:23" ht="15.75" thickBot="1">
      <c r="A18" s="6" t="s">
        <v>19</v>
      </c>
      <c r="B18" s="73"/>
      <c r="C18" s="73"/>
      <c r="D18" s="73"/>
      <c r="U18" s="281"/>
      <c r="V18" s="281"/>
      <c r="W18" s="282"/>
    </row>
    <row r="19" spans="1:23" ht="15.75" thickBot="1">
      <c r="A19" s="6" t="s">
        <v>20</v>
      </c>
      <c r="B19" s="73">
        <v>6.4821038847664774</v>
      </c>
      <c r="C19" s="73">
        <v>6.6381578947368425</v>
      </c>
      <c r="D19" s="73">
        <v>6.6782173157518141</v>
      </c>
      <c r="U19" s="281"/>
      <c r="V19" s="281"/>
      <c r="W19" s="282"/>
    </row>
    <row r="20" spans="1:23" ht="15.75" thickBot="1">
      <c r="A20" s="6" t="s">
        <v>21</v>
      </c>
      <c r="B20" s="73">
        <v>6.1447887323943666</v>
      </c>
      <c r="C20" s="73">
        <v>6.2457378012933571</v>
      </c>
      <c r="D20" s="73">
        <v>6.3245324532453244</v>
      </c>
      <c r="U20" s="281"/>
      <c r="V20" s="281"/>
      <c r="W20" s="282"/>
    </row>
    <row r="21" spans="1:23" ht="15.75" thickBot="1">
      <c r="A21" s="6" t="s">
        <v>22</v>
      </c>
      <c r="B21" s="73">
        <v>6.527658967778728</v>
      </c>
      <c r="C21" s="73">
        <v>6.4386386588567968</v>
      </c>
      <c r="D21" s="73">
        <v>6.4213815267417873</v>
      </c>
      <c r="U21" s="281"/>
      <c r="V21" s="281"/>
      <c r="W21" s="282"/>
    </row>
    <row r="22" spans="1:23" ht="15.75" thickBot="1">
      <c r="A22" s="6" t="s">
        <v>23</v>
      </c>
      <c r="B22" s="73">
        <v>6.3290432006385311</v>
      </c>
      <c r="C22" s="73">
        <v>6.2730066310852335</v>
      </c>
      <c r="D22" s="73">
        <v>6.2672380830996683</v>
      </c>
      <c r="U22" s="281"/>
      <c r="V22" s="281"/>
      <c r="W22" s="282"/>
    </row>
    <row r="23" spans="1:23" ht="15.75" thickBot="1">
      <c r="A23" s="6" t="s">
        <v>24</v>
      </c>
      <c r="B23" s="73">
        <v>7.0249563264287493</v>
      </c>
      <c r="C23" s="73">
        <v>7.0551353988777752</v>
      </c>
      <c r="D23" s="73">
        <v>6.952714113389626</v>
      </c>
      <c r="U23" s="281"/>
      <c r="V23" s="281"/>
      <c r="W23" s="282"/>
    </row>
    <row r="24" spans="1:23" ht="15.75" thickBot="1">
      <c r="A24" s="6" t="s">
        <v>25</v>
      </c>
      <c r="B24" s="73">
        <v>6.9158991932605129</v>
      </c>
      <c r="C24" s="73">
        <v>6.8889186833813767</v>
      </c>
      <c r="D24" s="73">
        <v>6.880088438028352</v>
      </c>
      <c r="U24" s="281"/>
      <c r="V24" s="281"/>
      <c r="W24" s="282"/>
    </row>
    <row r="25" spans="1:23" ht="15.75" thickBot="1">
      <c r="A25" s="6" t="s">
        <v>26</v>
      </c>
      <c r="B25" s="73">
        <v>6.1877180054040775</v>
      </c>
      <c r="C25" s="73">
        <v>6.1059224127447402</v>
      </c>
      <c r="D25" s="73">
        <v>6.0981324835391426</v>
      </c>
      <c r="U25" s="281"/>
      <c r="V25" s="281"/>
      <c r="W25" s="282"/>
    </row>
    <row r="26" spans="1:23" ht="15.75" thickBot="1">
      <c r="A26" s="6" t="s">
        <v>27</v>
      </c>
      <c r="B26" s="73">
        <v>7.1404158945851348</v>
      </c>
      <c r="C26" s="73">
        <v>6.8337476693598509</v>
      </c>
      <c r="D26" s="73">
        <v>6.8644018583042969</v>
      </c>
    </row>
    <row r="27" spans="1:23" ht="15.75" thickBot="1">
      <c r="A27" s="62" t="s">
        <v>28</v>
      </c>
      <c r="B27" s="96">
        <v>5.5200284603260092</v>
      </c>
      <c r="C27" s="96">
        <v>5.5151938896550394</v>
      </c>
      <c r="D27" s="96">
        <v>5.4536052446755781</v>
      </c>
    </row>
  </sheetData>
  <mergeCells count="5">
    <mergeCell ref="A1:D1"/>
    <mergeCell ref="A3:A5"/>
    <mergeCell ref="B3:D3"/>
    <mergeCell ref="B4:B5"/>
    <mergeCell ref="C4:C5"/>
  </mergeCells>
  <pageMargins left="0.7" right="0.7" top="0.75" bottom="0.75" header="0.3" footer="0.3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9">
    <tabColor rgb="FF92D050"/>
  </sheetPr>
  <dimension ref="A1:Z38"/>
  <sheetViews>
    <sheetView topLeftCell="A19" workbookViewId="0">
      <selection activeCell="H15" sqref="H15"/>
    </sheetView>
  </sheetViews>
  <sheetFormatPr defaultRowHeight="15"/>
  <cols>
    <col min="1" max="1" width="19.42578125" customWidth="1"/>
    <col min="2" max="2" width="10.5703125" bestFit="1" customWidth="1"/>
    <col min="3" max="3" width="13.140625" customWidth="1"/>
    <col min="4" max="4" width="16.140625" customWidth="1"/>
  </cols>
  <sheetData>
    <row r="1" spans="1:26" ht="33.75" customHeight="1">
      <c r="A1" s="321" t="s">
        <v>203</v>
      </c>
      <c r="B1" s="321"/>
      <c r="C1" s="321"/>
      <c r="D1" s="321"/>
      <c r="E1" s="321"/>
    </row>
    <row r="2" spans="1:26" ht="15.75" thickBot="1"/>
    <row r="3" spans="1:26" ht="16.5" thickTop="1" thickBot="1">
      <c r="A3" s="322" t="s">
        <v>4</v>
      </c>
      <c r="B3" s="338" t="s">
        <v>204</v>
      </c>
      <c r="C3" s="338"/>
      <c r="D3" s="338"/>
      <c r="E3" s="322" t="s">
        <v>108</v>
      </c>
    </row>
    <row r="4" spans="1:26">
      <c r="A4" s="320"/>
      <c r="B4" s="349" t="s">
        <v>205</v>
      </c>
      <c r="C4" s="349" t="s">
        <v>206</v>
      </c>
      <c r="D4" s="39" t="s">
        <v>207</v>
      </c>
      <c r="E4" s="320"/>
    </row>
    <row r="5" spans="1:26" ht="15.75" thickBot="1">
      <c r="A5" s="323"/>
      <c r="B5" s="352"/>
      <c r="C5" s="352"/>
      <c r="D5" s="22" t="s">
        <v>208</v>
      </c>
      <c r="E5" s="323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1:26" ht="15.75" thickBot="1">
      <c r="A6" s="6" t="s">
        <v>7</v>
      </c>
      <c r="B6" s="73">
        <v>4.825565732758621</v>
      </c>
      <c r="C6" s="73">
        <v>7.1962553879310347</v>
      </c>
      <c r="D6" s="73">
        <v>1.2863685344827587</v>
      </c>
      <c r="E6" s="7">
        <v>29696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15.75" thickBot="1">
      <c r="A7" s="6" t="s">
        <v>8</v>
      </c>
      <c r="B7" s="73">
        <v>1.3574660633484164</v>
      </c>
      <c r="C7" s="73">
        <v>6.2217194570135748</v>
      </c>
      <c r="D7" s="73">
        <v>0.11312217194570137</v>
      </c>
      <c r="E7" s="7">
        <v>884</v>
      </c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2"/>
      <c r="T7" s="282"/>
      <c r="U7" s="282"/>
      <c r="V7" s="282"/>
      <c r="W7" s="282"/>
      <c r="X7" s="282"/>
      <c r="Y7" s="282"/>
      <c r="Z7" s="282"/>
    </row>
    <row r="8" spans="1:26" ht="15.75" thickBot="1">
      <c r="A8" s="6" t="s">
        <v>9</v>
      </c>
      <c r="B8" s="73">
        <v>4.4412861964825012</v>
      </c>
      <c r="C8" s="73">
        <v>4.8535681656684604</v>
      </c>
      <c r="D8" s="73">
        <v>0.53994587896107837</v>
      </c>
      <c r="E8" s="7">
        <v>79082</v>
      </c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2"/>
      <c r="T8" s="282"/>
      <c r="U8" s="282"/>
      <c r="V8" s="282"/>
      <c r="W8" s="282"/>
      <c r="X8" s="282"/>
      <c r="Y8" s="282"/>
      <c r="Z8" s="282"/>
    </row>
    <row r="9" spans="1:26" ht="15.75" thickBot="1">
      <c r="A9" s="6" t="s">
        <v>10</v>
      </c>
      <c r="B9" s="73">
        <v>0.8220679576178298</v>
      </c>
      <c r="C9" s="73">
        <v>1.4066496163682864</v>
      </c>
      <c r="D9" s="73">
        <v>1.0412860796492511</v>
      </c>
      <c r="E9" s="7">
        <v>5474</v>
      </c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2"/>
      <c r="T9" s="282"/>
      <c r="U9" s="282"/>
      <c r="V9" s="282"/>
      <c r="W9" s="282"/>
      <c r="X9" s="282"/>
      <c r="Y9" s="282"/>
      <c r="Z9" s="282"/>
    </row>
    <row r="10" spans="1:26" ht="15.75" thickBot="1">
      <c r="A10" s="6" t="s">
        <v>11</v>
      </c>
      <c r="B10" s="73">
        <v>5.5380131163468542</v>
      </c>
      <c r="C10" s="73">
        <v>1.6038882138517618</v>
      </c>
      <c r="D10" s="73">
        <v>0.3643429681807141</v>
      </c>
      <c r="E10" s="7">
        <v>4117</v>
      </c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2"/>
      <c r="T10" s="282"/>
      <c r="U10" s="282"/>
      <c r="V10" s="282"/>
      <c r="W10" s="282"/>
      <c r="X10" s="282"/>
      <c r="Y10" s="282"/>
      <c r="Z10" s="282"/>
    </row>
    <row r="11" spans="1:26" ht="15.75" thickBot="1">
      <c r="A11" s="6" t="s">
        <v>12</v>
      </c>
      <c r="B11" s="73">
        <v>6.8988305605838569</v>
      </c>
      <c r="C11" s="73">
        <v>5.6986285811635762</v>
      </c>
      <c r="D11" s="73">
        <v>0.11118832522585129</v>
      </c>
      <c r="E11" s="7">
        <v>35975</v>
      </c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2"/>
      <c r="T11" s="282"/>
      <c r="U11" s="282"/>
      <c r="V11" s="282"/>
      <c r="W11" s="282"/>
      <c r="X11" s="282"/>
      <c r="Y11" s="282"/>
      <c r="Z11" s="282"/>
    </row>
    <row r="12" spans="1:26" ht="15.75" thickBot="1">
      <c r="A12" s="6" t="s">
        <v>13</v>
      </c>
      <c r="B12" s="73">
        <v>5.6412729026036645</v>
      </c>
      <c r="C12" s="73">
        <v>6.1837029893924784</v>
      </c>
      <c r="D12" s="73">
        <v>0.84378013500482163</v>
      </c>
      <c r="E12" s="7">
        <v>8296</v>
      </c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2"/>
      <c r="T12" s="282"/>
      <c r="U12" s="282"/>
      <c r="V12" s="282"/>
      <c r="W12" s="282"/>
      <c r="X12" s="282"/>
      <c r="Y12" s="282"/>
      <c r="Z12" s="282"/>
    </row>
    <row r="13" spans="1:26" ht="15.75" thickBot="1">
      <c r="A13" s="6" t="s">
        <v>14</v>
      </c>
      <c r="B13" s="73">
        <v>1.9933184855233852</v>
      </c>
      <c r="C13" s="219">
        <v>10.117725455353177</v>
      </c>
      <c r="D13" s="73">
        <v>0.64354275741710298</v>
      </c>
      <c r="E13" s="7">
        <v>9168</v>
      </c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2"/>
      <c r="T13" s="282"/>
      <c r="U13" s="282"/>
      <c r="V13" s="282"/>
      <c r="W13" s="282"/>
      <c r="X13" s="282"/>
      <c r="Y13" s="282"/>
      <c r="Z13" s="282"/>
    </row>
    <row r="14" spans="1:26" ht="15.75" thickBot="1">
      <c r="A14" s="6" t="s">
        <v>15</v>
      </c>
      <c r="B14" s="73">
        <v>8.0794540580063376</v>
      </c>
      <c r="C14" s="219">
        <v>6.8300852618757606</v>
      </c>
      <c r="D14" s="73">
        <v>0.25826446280991738</v>
      </c>
      <c r="E14" s="7">
        <v>32912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2"/>
      <c r="T14" s="282"/>
      <c r="U14" s="282"/>
      <c r="V14" s="282"/>
      <c r="W14" s="282"/>
      <c r="X14" s="282"/>
      <c r="Y14" s="282"/>
      <c r="Z14" s="282"/>
    </row>
    <row r="15" spans="1:26" ht="15.75" thickBot="1">
      <c r="A15" s="6" t="s">
        <v>16</v>
      </c>
      <c r="B15" s="73">
        <v>4.787169902327264</v>
      </c>
      <c r="C15" s="219">
        <v>3.8461538461538463</v>
      </c>
      <c r="D15" s="73">
        <v>0.47119623043015657</v>
      </c>
      <c r="E15" s="7">
        <v>26316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2"/>
      <c r="T15" s="282"/>
      <c r="U15" s="282"/>
      <c r="V15" s="282"/>
      <c r="W15" s="282"/>
      <c r="X15" s="282"/>
      <c r="Y15" s="282"/>
      <c r="Z15" s="282"/>
    </row>
    <row r="16" spans="1:26" ht="15.75" thickBot="1">
      <c r="A16" s="6" t="s">
        <v>17</v>
      </c>
      <c r="B16" s="73">
        <v>0.91238005348434803</v>
      </c>
      <c r="C16" s="219">
        <v>17.368751964790945</v>
      </c>
      <c r="D16" s="73">
        <v>0.21971123666038919</v>
      </c>
      <c r="E16" s="7">
        <v>6372</v>
      </c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2"/>
      <c r="T16" s="282"/>
      <c r="U16" s="282"/>
      <c r="V16" s="282"/>
      <c r="W16" s="282"/>
      <c r="X16" s="282"/>
      <c r="Y16" s="282"/>
      <c r="Z16" s="282"/>
    </row>
    <row r="17" spans="1:26" ht="15.75" thickBot="1">
      <c r="A17" s="6" t="s">
        <v>18</v>
      </c>
      <c r="B17" s="73">
        <v>6.6507177033492821</v>
      </c>
      <c r="C17" s="219">
        <v>3.7898363479758825</v>
      </c>
      <c r="D17" s="73">
        <v>0.16267942583732059</v>
      </c>
      <c r="E17" s="7">
        <v>10450</v>
      </c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2"/>
      <c r="T17" s="282"/>
      <c r="U17" s="282"/>
      <c r="V17" s="282"/>
      <c r="W17" s="282"/>
      <c r="X17" s="282"/>
      <c r="Y17" s="282"/>
      <c r="Z17" s="282"/>
    </row>
    <row r="18" spans="1:26" ht="15.75" thickBot="1">
      <c r="A18" s="6" t="s">
        <v>19</v>
      </c>
      <c r="B18" s="73">
        <v>1.2307972831289602</v>
      </c>
      <c r="C18" s="219">
        <v>11.136436158089074</v>
      </c>
      <c r="D18" s="73">
        <v>0</v>
      </c>
      <c r="E18" s="7">
        <v>43907</v>
      </c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2"/>
      <c r="T18" s="282"/>
      <c r="U18" s="282"/>
      <c r="V18" s="282"/>
      <c r="W18" s="282"/>
      <c r="X18" s="282"/>
      <c r="Y18" s="282"/>
      <c r="Z18" s="282"/>
    </row>
    <row r="19" spans="1:26" ht="15.75" thickBot="1">
      <c r="A19" s="6" t="s">
        <v>20</v>
      </c>
      <c r="B19" s="73">
        <v>1.0698076507456236</v>
      </c>
      <c r="C19" s="73">
        <v>4.3332612924140905</v>
      </c>
      <c r="D19" s="73">
        <v>5.4019014693172003E-2</v>
      </c>
      <c r="E19" s="7">
        <v>9256</v>
      </c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2"/>
      <c r="T19" s="282"/>
      <c r="U19" s="282"/>
      <c r="V19" s="282"/>
      <c r="W19" s="282"/>
      <c r="X19" s="282"/>
      <c r="Y19" s="282"/>
      <c r="Z19" s="282"/>
    </row>
    <row r="20" spans="1:26" ht="15.75" thickBot="1">
      <c r="A20" s="6" t="s">
        <v>21</v>
      </c>
      <c r="B20" s="73"/>
      <c r="C20" s="73"/>
      <c r="D20" s="73"/>
      <c r="E20" s="7">
        <v>1803</v>
      </c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2"/>
      <c r="T20" s="282"/>
      <c r="U20" s="282"/>
      <c r="V20" s="282"/>
      <c r="W20" s="282"/>
      <c r="X20" s="282"/>
      <c r="Y20" s="282"/>
      <c r="Z20" s="282"/>
    </row>
    <row r="21" spans="1:26" ht="15.75" thickBot="1">
      <c r="A21" s="6" t="s">
        <v>22</v>
      </c>
      <c r="B21" s="73">
        <v>0.43285472972972971</v>
      </c>
      <c r="C21" s="73">
        <v>7.8359453151050351</v>
      </c>
      <c r="D21" s="73">
        <v>0.36009151497065556</v>
      </c>
      <c r="E21" s="7">
        <v>50265</v>
      </c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2"/>
      <c r="T21" s="282"/>
      <c r="U21" s="282"/>
      <c r="V21" s="282"/>
      <c r="W21" s="281"/>
      <c r="X21" s="281"/>
      <c r="Y21" s="281"/>
      <c r="Z21" s="282"/>
    </row>
    <row r="22" spans="1:26" ht="15.75" thickBot="1">
      <c r="A22" s="6" t="s">
        <v>23</v>
      </c>
      <c r="B22" s="73">
        <v>0.70534472481621302</v>
      </c>
      <c r="C22" s="73">
        <v>3.659182727332936</v>
      </c>
      <c r="D22" s="73">
        <v>0.32121332538578712</v>
      </c>
      <c r="E22" s="7">
        <v>30198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2"/>
      <c r="T22" s="282"/>
      <c r="U22" s="282"/>
      <c r="V22" s="282"/>
      <c r="W22" s="282"/>
      <c r="X22" s="282"/>
      <c r="Y22" s="282"/>
      <c r="Z22" s="282"/>
    </row>
    <row r="23" spans="1:26" ht="15.75" thickBot="1">
      <c r="A23" s="6" t="s">
        <v>24</v>
      </c>
      <c r="B23" s="73"/>
      <c r="C23" s="73"/>
      <c r="D23" s="73"/>
      <c r="E23" s="7">
        <v>4042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2"/>
      <c r="T23" s="282"/>
      <c r="U23" s="282"/>
      <c r="V23" s="282"/>
      <c r="W23" s="282"/>
      <c r="X23" s="282"/>
      <c r="Y23" s="282"/>
      <c r="Z23" s="282"/>
    </row>
    <row r="24" spans="1:26" ht="15.75" thickBot="1">
      <c r="A24" s="6" t="s">
        <v>25</v>
      </c>
      <c r="B24" s="73">
        <v>0.29094521714447913</v>
      </c>
      <c r="C24" s="73">
        <v>6.0034061879080332</v>
      </c>
      <c r="D24" s="73">
        <v>0.20579051944365598</v>
      </c>
      <c r="E24" s="7">
        <v>14092</v>
      </c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2"/>
      <c r="T24" s="282"/>
      <c r="U24" s="282"/>
      <c r="V24" s="282"/>
      <c r="W24" s="281"/>
      <c r="X24" s="281"/>
      <c r="Y24" s="281"/>
      <c r="Z24" s="282"/>
    </row>
    <row r="25" spans="1:26" ht="15.75" thickBot="1">
      <c r="A25" s="6" t="s">
        <v>26</v>
      </c>
      <c r="B25" s="73">
        <v>0.71160501047911484</v>
      </c>
      <c r="C25" s="73">
        <v>3.0414544391099847</v>
      </c>
      <c r="D25" s="73">
        <v>0.39315617036767386</v>
      </c>
      <c r="E25" s="7">
        <v>41205</v>
      </c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2"/>
      <c r="T25" s="282"/>
      <c r="U25" s="282"/>
      <c r="V25" s="282"/>
      <c r="W25" s="282"/>
      <c r="X25" s="282"/>
      <c r="Y25" s="282"/>
      <c r="Z25" s="282"/>
    </row>
    <row r="26" spans="1:26" ht="15.75" thickBot="1">
      <c r="A26" s="6" t="s">
        <v>27</v>
      </c>
      <c r="B26" s="73">
        <v>2.7971311475409837</v>
      </c>
      <c r="C26" s="73">
        <v>8.3913934426229506</v>
      </c>
      <c r="D26" s="73">
        <v>0.10245901639344263</v>
      </c>
      <c r="E26" s="7">
        <v>9760</v>
      </c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2"/>
      <c r="T26" s="282"/>
      <c r="U26" s="282"/>
      <c r="V26" s="282"/>
      <c r="W26" s="282"/>
      <c r="X26" s="282"/>
      <c r="Y26" s="282"/>
      <c r="Z26" s="282"/>
    </row>
    <row r="27" spans="1:26" ht="15.75" thickBot="1">
      <c r="A27" s="62" t="s">
        <v>28</v>
      </c>
      <c r="B27" s="96">
        <v>3.2926204498365594</v>
      </c>
      <c r="C27" s="96">
        <v>6.1863690021212214</v>
      </c>
      <c r="D27" s="96">
        <v>0.39671453316198246</v>
      </c>
      <c r="E27" s="63">
        <v>453270</v>
      </c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2"/>
      <c r="T27" s="282"/>
      <c r="U27" s="282"/>
      <c r="V27" s="282"/>
      <c r="W27" s="282"/>
      <c r="X27" s="282"/>
      <c r="Y27" s="282"/>
      <c r="Z27" s="282"/>
    </row>
    <row r="28" spans="1:26" ht="15.75" thickBot="1">
      <c r="A28" s="24"/>
      <c r="B28" s="24"/>
      <c r="C28" s="24"/>
      <c r="D28" s="24"/>
      <c r="E28" s="24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2"/>
      <c r="T28" s="282"/>
      <c r="U28" s="282"/>
      <c r="V28" s="282"/>
      <c r="W28" s="282"/>
      <c r="X28" s="282"/>
      <c r="Y28" s="282"/>
      <c r="Z28" s="282"/>
    </row>
    <row r="29" spans="1:26" ht="38.25" customHeight="1" thickBot="1">
      <c r="A29" s="381" t="s">
        <v>209</v>
      </c>
      <c r="B29" s="381"/>
      <c r="C29" s="381"/>
      <c r="D29" s="381"/>
      <c r="E29" s="3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</row>
    <row r="30" spans="1:26" ht="15.75" thickTop="1"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</row>
    <row r="31" spans="1:26"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</row>
    <row r="32" spans="1:26"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</row>
    <row r="33" spans="6:18"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</row>
    <row r="34" spans="6:18"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</row>
    <row r="35" spans="6:18"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</row>
    <row r="36" spans="6:18"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</row>
    <row r="37" spans="6:18"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</row>
    <row r="38" spans="6:18"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</row>
  </sheetData>
  <sortState ref="L5:L26">
    <sortCondition ref="L5"/>
  </sortState>
  <mergeCells count="7">
    <mergeCell ref="A29:E29"/>
    <mergeCell ref="A1:E1"/>
    <mergeCell ref="A3:A5"/>
    <mergeCell ref="B3:D3"/>
    <mergeCell ref="E3:E5"/>
    <mergeCell ref="B4:B5"/>
    <mergeCell ref="C4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rgb="FF92D050"/>
    <pageSetUpPr fitToPage="1"/>
  </sheetPr>
  <dimension ref="A1:AA53"/>
  <sheetViews>
    <sheetView workbookViewId="0">
      <selection activeCell="Q12" sqref="Q12"/>
    </sheetView>
  </sheetViews>
  <sheetFormatPr defaultRowHeight="15"/>
  <cols>
    <col min="2" max="2" width="25.140625" customWidth="1"/>
  </cols>
  <sheetData>
    <row r="1" spans="1:6" ht="30" customHeight="1">
      <c r="A1" s="319" t="s">
        <v>675</v>
      </c>
      <c r="B1" s="319"/>
    </row>
    <row r="2" spans="1:6" ht="15.75" thickBot="1">
      <c r="A2" s="109"/>
      <c r="B2" s="109"/>
    </row>
    <row r="3" spans="1:6" ht="16.5" thickTop="1" thickBot="1">
      <c r="A3" s="335" t="s">
        <v>93</v>
      </c>
      <c r="B3" s="335"/>
    </row>
    <row r="4" spans="1:6" ht="39" customHeight="1" thickTop="1" thickBot="1">
      <c r="A4" s="111" t="s">
        <v>432</v>
      </c>
      <c r="B4" s="112" t="s">
        <v>433</v>
      </c>
    </row>
    <row r="5" spans="1:6" ht="15.75" thickBot="1">
      <c r="A5" s="6">
        <v>1993</v>
      </c>
      <c r="B5" s="113">
        <v>1.2432999999999998</v>
      </c>
      <c r="C5" s="86"/>
      <c r="F5" s="65"/>
    </row>
    <row r="6" spans="1:6" ht="15.75" thickBot="1">
      <c r="A6" s="6">
        <v>1994</v>
      </c>
      <c r="B6" s="113">
        <v>1.2022999999999999</v>
      </c>
      <c r="C6" s="86"/>
      <c r="F6" s="65"/>
    </row>
    <row r="7" spans="1:6" ht="15.75" thickBot="1">
      <c r="A7" s="6">
        <v>1995</v>
      </c>
      <c r="B7" s="113">
        <v>1.1844000000000001</v>
      </c>
      <c r="C7" s="86"/>
      <c r="F7" s="65"/>
    </row>
    <row r="8" spans="1:6" ht="15.75" thickBot="1">
      <c r="A8" s="6">
        <v>1996</v>
      </c>
      <c r="B8" s="113">
        <v>1.1914</v>
      </c>
      <c r="C8" s="86"/>
      <c r="F8" s="65"/>
    </row>
    <row r="9" spans="1:6" ht="15.75" thickBot="1">
      <c r="A9" s="6">
        <v>1997</v>
      </c>
      <c r="B9" s="113">
        <v>1.2050000000000001</v>
      </c>
      <c r="C9" s="86"/>
      <c r="F9" s="65"/>
    </row>
    <row r="10" spans="1:6" ht="15.75" thickBot="1">
      <c r="A10" s="6">
        <v>1998</v>
      </c>
      <c r="B10" s="113">
        <v>1.2039000000000002</v>
      </c>
      <c r="C10" s="86"/>
      <c r="F10" s="65"/>
    </row>
    <row r="11" spans="1:6" ht="15.75" thickBot="1">
      <c r="A11" s="6">
        <v>1999</v>
      </c>
      <c r="B11" s="192">
        <v>1.2329052235009574</v>
      </c>
      <c r="C11" s="86"/>
      <c r="F11" s="65"/>
    </row>
    <row r="12" spans="1:6" ht="15.75" thickBot="1">
      <c r="A12" s="6">
        <v>2000</v>
      </c>
      <c r="B12" s="192">
        <v>1.2565006114495847</v>
      </c>
      <c r="C12" s="86"/>
      <c r="F12" s="65"/>
    </row>
    <row r="13" spans="1:6" ht="15.75" thickBot="1">
      <c r="A13" s="6">
        <v>2001</v>
      </c>
      <c r="B13" s="192">
        <v>1.2509836673196819</v>
      </c>
      <c r="C13" s="86"/>
      <c r="F13" s="65"/>
    </row>
    <row r="14" spans="1:6" ht="15.75" thickBot="1">
      <c r="A14" s="6">
        <v>2002</v>
      </c>
      <c r="B14" s="192">
        <v>1.26979075447943</v>
      </c>
      <c r="C14" s="86"/>
      <c r="F14" s="65"/>
    </row>
    <row r="15" spans="1:6" ht="15.75" thickBot="1">
      <c r="A15" s="6">
        <v>2003</v>
      </c>
      <c r="B15" s="192">
        <v>1.2892618468402821</v>
      </c>
      <c r="C15" s="86"/>
      <c r="F15" s="65"/>
    </row>
    <row r="16" spans="1:6" ht="15.75" thickBot="1">
      <c r="A16" s="6">
        <v>2004</v>
      </c>
      <c r="B16" s="192">
        <v>1.3423081539275896</v>
      </c>
      <c r="C16" s="86"/>
      <c r="F16" s="65"/>
    </row>
    <row r="17" spans="1:6" ht="15.75" thickBot="1">
      <c r="A17" s="6">
        <v>2005</v>
      </c>
      <c r="B17" s="192">
        <v>1.3372014654613902</v>
      </c>
      <c r="C17" s="86"/>
      <c r="F17" s="65"/>
    </row>
    <row r="18" spans="1:6" ht="15.75" thickBot="1">
      <c r="A18" s="6">
        <v>2006</v>
      </c>
      <c r="B18" s="192">
        <v>1.3728820864629481</v>
      </c>
      <c r="C18" s="86"/>
      <c r="F18" s="65"/>
    </row>
    <row r="19" spans="1:6" ht="15.75" thickBot="1">
      <c r="A19" s="6">
        <v>2007</v>
      </c>
      <c r="B19" s="192">
        <v>1.4004236887346915</v>
      </c>
      <c r="C19" s="86"/>
      <c r="F19" s="65"/>
    </row>
    <row r="20" spans="1:6" ht="15.75" thickBot="1">
      <c r="A20" s="6">
        <v>2008</v>
      </c>
      <c r="B20" s="192">
        <v>1.4472500930927854</v>
      </c>
      <c r="C20" s="86"/>
      <c r="F20" s="65"/>
    </row>
    <row r="21" spans="1:6" ht="15.75" thickBot="1">
      <c r="A21" s="6">
        <v>2009</v>
      </c>
      <c r="B21" s="192">
        <v>1.4492079576698873</v>
      </c>
      <c r="C21" s="86"/>
      <c r="F21" s="65"/>
    </row>
    <row r="22" spans="1:6" ht="15.75" thickBot="1">
      <c r="A22" s="6">
        <v>2010</v>
      </c>
      <c r="B22" s="192">
        <v>1.4551226507482289</v>
      </c>
      <c r="C22" s="86"/>
      <c r="F22" s="65"/>
    </row>
    <row r="23" spans="1:6" ht="15.75" thickBot="1">
      <c r="A23" s="6">
        <v>2011</v>
      </c>
      <c r="B23" s="192">
        <v>1.4372220839817058</v>
      </c>
      <c r="C23" s="86"/>
      <c r="F23" s="65"/>
    </row>
    <row r="24" spans="1:6" ht="15.75" thickBot="1">
      <c r="A24" s="6">
        <v>2012</v>
      </c>
      <c r="B24" s="192">
        <v>1.4162980922326329</v>
      </c>
      <c r="C24" s="86"/>
      <c r="F24" s="65"/>
    </row>
    <row r="25" spans="1:6" ht="15.75" thickBot="1">
      <c r="A25" s="6">
        <v>2013</v>
      </c>
      <c r="B25" s="192">
        <v>1.3861584043848501</v>
      </c>
      <c r="C25" s="86"/>
      <c r="F25" s="65"/>
    </row>
    <row r="26" spans="1:6" ht="15.75" thickBot="1">
      <c r="A26" s="6">
        <v>2014</v>
      </c>
      <c r="B26" s="192">
        <v>1.3685828051875699</v>
      </c>
      <c r="C26" s="86"/>
      <c r="F26" s="65"/>
    </row>
    <row r="27" spans="1:6" ht="15.75" thickBot="1">
      <c r="A27" s="6">
        <v>2015</v>
      </c>
      <c r="B27" s="192">
        <v>1.35</v>
      </c>
      <c r="C27" s="86"/>
      <c r="F27" s="65"/>
    </row>
    <row r="28" spans="1:6" ht="15.75" thickBot="1">
      <c r="A28" s="6">
        <v>2016</v>
      </c>
      <c r="B28" s="192">
        <v>1.34</v>
      </c>
      <c r="F28" s="65"/>
    </row>
    <row r="29" spans="1:6" ht="15.75" thickBot="1">
      <c r="A29" s="6">
        <v>2017</v>
      </c>
      <c r="B29" s="192">
        <v>1.34</v>
      </c>
    </row>
    <row r="31" spans="1:6">
      <c r="A31" s="235"/>
      <c r="B31" s="235"/>
      <c r="C31" s="86"/>
    </row>
    <row r="32" spans="1:6">
      <c r="A32" s="235"/>
      <c r="B32" s="235"/>
      <c r="C32" s="86"/>
    </row>
    <row r="33" spans="1:27">
      <c r="A33" s="235"/>
      <c r="B33" s="235"/>
      <c r="C33" s="86"/>
    </row>
    <row r="34" spans="1:27" ht="15" customHeight="1">
      <c r="A34" s="235"/>
      <c r="B34" s="235"/>
      <c r="C34" s="86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</row>
    <row r="35" spans="1:27">
      <c r="A35" s="235"/>
      <c r="B35" s="235"/>
      <c r="C35" s="86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</row>
    <row r="36" spans="1:27">
      <c r="A36" s="235"/>
      <c r="B36" s="235"/>
      <c r="C36" s="86"/>
    </row>
    <row r="37" spans="1:27">
      <c r="A37" s="235"/>
      <c r="B37" s="235"/>
      <c r="C37" s="86"/>
    </row>
    <row r="38" spans="1:27">
      <c r="A38" s="235"/>
      <c r="B38" s="235"/>
      <c r="C38" s="86"/>
    </row>
    <row r="39" spans="1:27">
      <c r="A39" s="235"/>
      <c r="B39" s="235"/>
      <c r="C39" s="86"/>
    </row>
    <row r="40" spans="1:27">
      <c r="A40" s="235"/>
      <c r="B40" s="235"/>
      <c r="C40" s="86"/>
    </row>
    <row r="41" spans="1:27">
      <c r="A41" s="235"/>
      <c r="B41" s="235"/>
      <c r="C41" s="86"/>
    </row>
    <row r="42" spans="1:27">
      <c r="A42" s="235"/>
      <c r="B42" s="235"/>
      <c r="C42" s="86"/>
    </row>
    <row r="43" spans="1:27">
      <c r="A43" s="235"/>
      <c r="B43" s="235"/>
      <c r="C43" s="86"/>
    </row>
    <row r="44" spans="1:27">
      <c r="A44" s="235"/>
      <c r="B44" s="235"/>
      <c r="C44" s="86"/>
    </row>
    <row r="45" spans="1:27">
      <c r="A45" s="235"/>
      <c r="B45" s="235"/>
      <c r="C45" s="86"/>
    </row>
    <row r="46" spans="1:27">
      <c r="A46" s="235"/>
      <c r="B46" s="235"/>
      <c r="C46" s="86"/>
    </row>
    <row r="47" spans="1:27">
      <c r="A47" s="235"/>
      <c r="B47" s="235"/>
      <c r="C47" s="86"/>
    </row>
    <row r="48" spans="1:27">
      <c r="A48" s="235"/>
      <c r="B48" s="235"/>
      <c r="C48" s="86"/>
    </row>
    <row r="49" spans="1:3">
      <c r="A49" s="235"/>
      <c r="B49" s="235"/>
      <c r="C49" s="86"/>
    </row>
    <row r="50" spans="1:3">
      <c r="A50" s="235"/>
      <c r="B50" s="235"/>
      <c r="C50" s="86"/>
    </row>
    <row r="51" spans="1:3">
      <c r="A51" s="235"/>
      <c r="B51" s="235"/>
      <c r="C51" s="86"/>
    </row>
    <row r="52" spans="1:3">
      <c r="A52" s="235"/>
      <c r="B52" s="235"/>
      <c r="C52" s="86"/>
    </row>
    <row r="53" spans="1:3">
      <c r="A53" s="235"/>
      <c r="B53" s="235"/>
      <c r="C53" s="86"/>
    </row>
  </sheetData>
  <mergeCells count="2">
    <mergeCell ref="A1:B1"/>
    <mergeCell ref="A3:B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40">
    <tabColor rgb="FF92D050"/>
  </sheetPr>
  <dimension ref="A1:X52"/>
  <sheetViews>
    <sheetView workbookViewId="0">
      <selection activeCell="L13" sqref="L13"/>
    </sheetView>
  </sheetViews>
  <sheetFormatPr defaultRowHeight="15"/>
  <cols>
    <col min="1" max="1" width="17.42578125" customWidth="1"/>
    <col min="9" max="9" width="13.140625" customWidth="1"/>
  </cols>
  <sheetData>
    <row r="1" spans="1:17" ht="15.75" customHeight="1">
      <c r="A1" s="321" t="s">
        <v>210</v>
      </c>
      <c r="B1" s="321"/>
      <c r="C1" s="321"/>
      <c r="D1" s="321"/>
      <c r="E1" s="321"/>
      <c r="F1" s="321"/>
      <c r="G1" s="321"/>
      <c r="H1" s="321"/>
      <c r="I1" s="321"/>
    </row>
    <row r="2" spans="1:17" ht="15.75" thickBot="1"/>
    <row r="3" spans="1:17" ht="22.5" customHeight="1" thickTop="1" thickBot="1">
      <c r="A3" s="382" t="s">
        <v>4</v>
      </c>
      <c r="B3" s="358" t="s">
        <v>211</v>
      </c>
      <c r="C3" s="358"/>
      <c r="D3" s="358"/>
      <c r="E3" s="358"/>
      <c r="F3" s="358"/>
      <c r="G3" s="358"/>
      <c r="H3" s="382" t="s">
        <v>28</v>
      </c>
      <c r="I3" s="325" t="s">
        <v>212</v>
      </c>
    </row>
    <row r="4" spans="1:17" ht="15.75" thickBot="1">
      <c r="A4" s="383"/>
      <c r="B4" s="23" t="s">
        <v>213</v>
      </c>
      <c r="C4" s="23" t="s">
        <v>214</v>
      </c>
      <c r="D4" s="23" t="s">
        <v>215</v>
      </c>
      <c r="E4" s="23" t="s">
        <v>216</v>
      </c>
      <c r="F4" s="23" t="s">
        <v>217</v>
      </c>
      <c r="G4" s="23" t="s">
        <v>218</v>
      </c>
      <c r="H4" s="383"/>
      <c r="I4" s="327"/>
    </row>
    <row r="5" spans="1:17" ht="15.75" thickBot="1">
      <c r="A5" s="6" t="s">
        <v>7</v>
      </c>
      <c r="B5" s="81">
        <v>2.6283367556468171</v>
      </c>
      <c r="C5" s="81">
        <v>2.6142767689417661</v>
      </c>
      <c r="D5" s="81">
        <v>3.3684419713831479</v>
      </c>
      <c r="E5" s="81">
        <v>8.832866479925304</v>
      </c>
      <c r="F5" s="81">
        <v>18.141852286049236</v>
      </c>
      <c r="G5" s="81">
        <v>23.284313725490197</v>
      </c>
      <c r="H5" s="7">
        <v>29696</v>
      </c>
      <c r="I5" s="81">
        <v>6.7349137931034479E-3</v>
      </c>
    </row>
    <row r="6" spans="1:17" ht="15.75" thickBot="1">
      <c r="A6" s="6" t="s">
        <v>8</v>
      </c>
      <c r="B6" s="81">
        <v>1.6949152542372881</v>
      </c>
      <c r="C6" s="81">
        <v>1.0416666666666665</v>
      </c>
      <c r="D6" s="81">
        <v>2.0761245674740483</v>
      </c>
      <c r="E6" s="81">
        <v>7.9470198675496695</v>
      </c>
      <c r="F6" s="81">
        <v>17.699115044247787</v>
      </c>
      <c r="G6" s="81">
        <v>17.5</v>
      </c>
      <c r="H6" s="7">
        <v>884</v>
      </c>
      <c r="I6" s="81" t="s">
        <v>52</v>
      </c>
    </row>
    <row r="7" spans="1:17" ht="15.75" thickBot="1">
      <c r="A7" s="6" t="s">
        <v>9</v>
      </c>
      <c r="B7" s="81">
        <v>0.87500000000000011</v>
      </c>
      <c r="C7" s="81">
        <v>1.3124362895005097</v>
      </c>
      <c r="D7" s="81">
        <v>1.6228422704481955</v>
      </c>
      <c r="E7" s="81">
        <v>6.2391796510853643</v>
      </c>
      <c r="F7" s="81">
        <v>12.719164893077936</v>
      </c>
      <c r="G7" s="81">
        <v>16.631541974007728</v>
      </c>
      <c r="H7" s="7">
        <v>79082</v>
      </c>
      <c r="I7" s="81">
        <v>0.35406287144988746</v>
      </c>
    </row>
    <row r="8" spans="1:17" ht="15.75" thickBot="1">
      <c r="A8" s="6" t="s">
        <v>10</v>
      </c>
      <c r="B8" s="81">
        <v>0.66079295154185025</v>
      </c>
      <c r="C8" s="81">
        <v>0.74738415545590431</v>
      </c>
      <c r="D8" s="81">
        <v>0.52002080083203328</v>
      </c>
      <c r="E8" s="81">
        <v>1.3785790031813361</v>
      </c>
      <c r="F8" s="81">
        <v>3.795066413662239</v>
      </c>
      <c r="G8" s="81">
        <v>7.2664359861591699</v>
      </c>
      <c r="H8" s="7">
        <v>5474</v>
      </c>
      <c r="I8" s="81" t="s">
        <v>52</v>
      </c>
    </row>
    <row r="9" spans="1:17" ht="15.75" thickBot="1">
      <c r="A9" s="6" t="s">
        <v>11</v>
      </c>
      <c r="B9" s="81">
        <v>0.32573289902280134</v>
      </c>
      <c r="C9" s="81">
        <v>0.73684210526315785</v>
      </c>
      <c r="D9" s="81">
        <v>1.1412268188302426</v>
      </c>
      <c r="E9" s="81">
        <v>1.1283497884344147</v>
      </c>
      <c r="F9" s="81">
        <v>4.1580041580041582</v>
      </c>
      <c r="G9" s="81">
        <v>5.3231939163498092</v>
      </c>
      <c r="H9" s="7">
        <v>4117</v>
      </c>
      <c r="I9" s="81">
        <v>0.12144765606023804</v>
      </c>
      <c r="Q9" s="281" t="s">
        <v>52</v>
      </c>
    </row>
    <row r="10" spans="1:17" ht="15.75" thickBot="1">
      <c r="A10" s="6" t="s">
        <v>12</v>
      </c>
      <c r="B10" s="81">
        <v>1.2132352941176472</v>
      </c>
      <c r="C10" s="81">
        <v>1.6782644289807616</v>
      </c>
      <c r="D10" s="81">
        <v>2.5946405784772435</v>
      </c>
      <c r="E10" s="81">
        <v>8.0882352941176467</v>
      </c>
      <c r="F10" s="81">
        <v>13.628076572470373</v>
      </c>
      <c r="G10" s="81">
        <v>16.813450760608486</v>
      </c>
      <c r="H10" s="7">
        <v>35975</v>
      </c>
      <c r="I10" s="81">
        <v>2.1042390548992356</v>
      </c>
    </row>
    <row r="11" spans="1:17" ht="15.75" thickBot="1">
      <c r="A11" s="6" t="s">
        <v>13</v>
      </c>
      <c r="B11" s="81">
        <v>1.5898251192368837</v>
      </c>
      <c r="C11" s="81">
        <v>1.5625</v>
      </c>
      <c r="D11" s="81">
        <v>2.4853801169590644</v>
      </c>
      <c r="E11" s="81">
        <v>7.8981723237597921</v>
      </c>
      <c r="F11" s="81">
        <v>15.71279916753382</v>
      </c>
      <c r="G11" s="81">
        <v>20.962732919254659</v>
      </c>
      <c r="H11" s="7">
        <v>8296</v>
      </c>
      <c r="I11" s="81">
        <v>2.4108003857280617E-2</v>
      </c>
    </row>
    <row r="12" spans="1:17" ht="15.75" thickBot="1">
      <c r="A12" s="6" t="s">
        <v>14</v>
      </c>
      <c r="B12" s="81">
        <v>1.5330188679245282</v>
      </c>
      <c r="C12" s="81">
        <v>1.520912547528517</v>
      </c>
      <c r="D12" s="81">
        <v>2.7187173231090971</v>
      </c>
      <c r="E12" s="81">
        <v>13.909774436090224</v>
      </c>
      <c r="F12" s="81">
        <v>27.946428571428573</v>
      </c>
      <c r="G12" s="81">
        <v>35.546334716459199</v>
      </c>
      <c r="H12" s="7">
        <v>9168</v>
      </c>
      <c r="I12" s="81">
        <v>1.8651832460732982</v>
      </c>
    </row>
    <row r="13" spans="1:17" ht="15.75" thickBot="1">
      <c r="A13" s="6" t="s">
        <v>15</v>
      </c>
      <c r="B13" s="81">
        <v>1.2736535662299855</v>
      </c>
      <c r="C13" s="81">
        <v>1.8303312027890761</v>
      </c>
      <c r="D13" s="81">
        <v>3.2869901482368102</v>
      </c>
      <c r="E13" s="81">
        <v>10.06688389641571</v>
      </c>
      <c r="F13" s="81">
        <v>16.724738675958189</v>
      </c>
      <c r="G13" s="81">
        <v>18.896999188969993</v>
      </c>
      <c r="H13" s="7">
        <v>32912</v>
      </c>
      <c r="I13" s="81">
        <v>0.31599416626154592</v>
      </c>
    </row>
    <row r="14" spans="1:17" ht="15.75" thickBot="1">
      <c r="A14" s="6" t="s">
        <v>16</v>
      </c>
      <c r="B14" s="81">
        <v>1.1195928753180662</v>
      </c>
      <c r="C14" s="81">
        <v>1.1345218800648298</v>
      </c>
      <c r="D14" s="81">
        <v>1.9940915805022157</v>
      </c>
      <c r="E14" s="81">
        <v>4.4362692057996105</v>
      </c>
      <c r="F14" s="81">
        <v>8.7833643699565496</v>
      </c>
      <c r="G14" s="81">
        <v>11.474584801207852</v>
      </c>
      <c r="H14" s="7">
        <v>26316</v>
      </c>
      <c r="I14" s="81">
        <v>5.5517555859553127</v>
      </c>
    </row>
    <row r="15" spans="1:17" ht="15.75" thickBot="1">
      <c r="A15" s="6" t="s">
        <v>17</v>
      </c>
      <c r="B15" s="81">
        <v>3.0864197530864197</v>
      </c>
      <c r="C15" s="81">
        <v>4.8798798798798799</v>
      </c>
      <c r="D15" s="81">
        <v>9.9814298978644391</v>
      </c>
      <c r="E15" s="81">
        <v>24.978392394122732</v>
      </c>
      <c r="F15" s="81">
        <v>38.764783180026278</v>
      </c>
      <c r="G15" s="81">
        <v>48.596112311015119</v>
      </c>
      <c r="H15" s="7">
        <v>6372</v>
      </c>
      <c r="I15" s="81">
        <v>0.29817953546767106</v>
      </c>
    </row>
    <row r="16" spans="1:17" ht="15.75" thickBot="1">
      <c r="A16" s="6" t="s">
        <v>18</v>
      </c>
      <c r="B16" s="81">
        <v>1.2453300124533</v>
      </c>
      <c r="C16" s="81">
        <v>1.2738853503184715</v>
      </c>
      <c r="D16" s="81">
        <v>1.8572257690075449</v>
      </c>
      <c r="E16" s="81">
        <v>5.0440744368266408</v>
      </c>
      <c r="F16" s="81">
        <v>8.1602373887240365</v>
      </c>
      <c r="G16" s="81">
        <v>11.141304347826086</v>
      </c>
      <c r="H16" s="7">
        <v>10450</v>
      </c>
      <c r="I16" s="81">
        <v>0.32535885167464118</v>
      </c>
    </row>
    <row r="17" spans="1:24" ht="15.75" thickBot="1">
      <c r="A17" s="6" t="s">
        <v>19</v>
      </c>
      <c r="B17" s="81">
        <v>2.1839434020301445</v>
      </c>
      <c r="C17" s="81">
        <v>3.3477842003853562</v>
      </c>
      <c r="D17" s="81">
        <v>6.0711692084241102</v>
      </c>
      <c r="E17" s="81">
        <v>15.076088238763713</v>
      </c>
      <c r="F17" s="81">
        <v>23.439301597759844</v>
      </c>
      <c r="G17" s="81">
        <v>25.100401606425706</v>
      </c>
      <c r="H17" s="7">
        <v>43907</v>
      </c>
      <c r="I17" s="81">
        <v>0.11387705832782927</v>
      </c>
    </row>
    <row r="18" spans="1:24" ht="15.75" thickBot="1">
      <c r="A18" s="6" t="s">
        <v>20</v>
      </c>
      <c r="B18" s="81">
        <v>0.39840637450199201</v>
      </c>
      <c r="C18" s="81">
        <v>1.4428412874583796</v>
      </c>
      <c r="D18" s="81">
        <v>2.2351797862001943</v>
      </c>
      <c r="E18" s="81">
        <v>5.1123595505617976</v>
      </c>
      <c r="F18" s="81">
        <v>10.0169779286927</v>
      </c>
      <c r="G18" s="81">
        <v>14.37308868501529</v>
      </c>
      <c r="H18" s="7">
        <v>9256</v>
      </c>
      <c r="I18" s="81">
        <v>2.1607605877268798E-2</v>
      </c>
    </row>
    <row r="19" spans="1:24" ht="15.75" thickBot="1">
      <c r="A19" s="6" t="s">
        <v>21</v>
      </c>
      <c r="B19" s="81" t="s">
        <v>52</v>
      </c>
      <c r="C19" s="81" t="s">
        <v>52</v>
      </c>
      <c r="D19" s="81" t="s">
        <v>52</v>
      </c>
      <c r="E19" s="81" t="s">
        <v>52</v>
      </c>
      <c r="F19" s="81" t="s">
        <v>52</v>
      </c>
      <c r="G19" s="81" t="s">
        <v>52</v>
      </c>
      <c r="H19" s="7">
        <v>1803</v>
      </c>
      <c r="I19" s="81">
        <v>100</v>
      </c>
    </row>
    <row r="20" spans="1:24" ht="15.75" thickBot="1">
      <c r="A20" s="6" t="s">
        <v>22</v>
      </c>
      <c r="B20" s="81">
        <v>3.6560720191071101</v>
      </c>
      <c r="C20" s="81">
        <v>3.9501039501039505</v>
      </c>
      <c r="D20" s="81">
        <v>5.096410192820386</v>
      </c>
      <c r="E20" s="81">
        <v>11.160714285714286</v>
      </c>
      <c r="F20" s="81">
        <v>17.562568008705114</v>
      </c>
      <c r="G20" s="81">
        <v>24.691358024691358</v>
      </c>
      <c r="H20" s="7">
        <v>50265</v>
      </c>
      <c r="I20" s="81">
        <v>4.5439172386352329</v>
      </c>
    </row>
    <row r="21" spans="1:24" ht="15.75" thickBot="1">
      <c r="A21" s="6" t="s">
        <v>23</v>
      </c>
      <c r="B21" s="81">
        <v>0.88235294117647056</v>
      </c>
      <c r="C21" s="81">
        <v>0.95851665619107485</v>
      </c>
      <c r="D21" s="81">
        <v>1.3768332834480694</v>
      </c>
      <c r="E21" s="81">
        <v>4.4480755265068987</v>
      </c>
      <c r="F21" s="81">
        <v>10.469208211143695</v>
      </c>
      <c r="G21" s="81">
        <v>15.120087336244541</v>
      </c>
      <c r="H21" s="7">
        <v>30198</v>
      </c>
      <c r="I21" s="81" t="s">
        <v>52</v>
      </c>
    </row>
    <row r="22" spans="1:24" ht="15.75" thickBot="1">
      <c r="A22" s="6" t="s">
        <v>24</v>
      </c>
      <c r="B22" s="81" t="s">
        <v>52</v>
      </c>
      <c r="C22" s="81" t="s">
        <v>52</v>
      </c>
      <c r="D22" s="81" t="s">
        <v>52</v>
      </c>
      <c r="E22" s="81" t="s">
        <v>52</v>
      </c>
      <c r="F22" s="81" t="s">
        <v>52</v>
      </c>
      <c r="G22" s="81" t="s">
        <v>52</v>
      </c>
      <c r="H22" s="7">
        <v>4042</v>
      </c>
      <c r="I22" s="81">
        <v>100</v>
      </c>
    </row>
    <row r="23" spans="1:24" ht="15.75" thickBot="1">
      <c r="A23" s="6" t="s">
        <v>25</v>
      </c>
      <c r="B23" s="81">
        <v>1.3614703880190604</v>
      </c>
      <c r="C23" s="81">
        <v>1.2507271669575335</v>
      </c>
      <c r="D23" s="81">
        <v>2.1790215765861998</v>
      </c>
      <c r="E23" s="81">
        <v>10.588235294117647</v>
      </c>
      <c r="F23" s="81">
        <v>18.045649072753207</v>
      </c>
      <c r="G23" s="81">
        <v>23.009950248756219</v>
      </c>
      <c r="H23" s="7">
        <v>14092</v>
      </c>
      <c r="I23" s="81">
        <v>2.1288674425205791E-2</v>
      </c>
    </row>
    <row r="24" spans="1:24" ht="15.75" thickBot="1">
      <c r="A24" s="6" t="s">
        <v>26</v>
      </c>
      <c r="B24" s="81">
        <v>0.55896141363144614</v>
      </c>
      <c r="C24" s="81">
        <v>0.79063250600480384</v>
      </c>
      <c r="D24" s="81">
        <v>1.2168056937323029</v>
      </c>
      <c r="E24" s="81">
        <v>4.9152010050251258</v>
      </c>
      <c r="F24" s="81">
        <v>9.7598760650658409</v>
      </c>
      <c r="G24" s="81">
        <v>13.432835820895523</v>
      </c>
      <c r="H24" s="7">
        <v>41205</v>
      </c>
      <c r="I24" s="81">
        <v>0.52178133721635722</v>
      </c>
    </row>
    <row r="25" spans="1:24" ht="15.75" thickBot="1">
      <c r="A25" s="6" t="s">
        <v>27</v>
      </c>
      <c r="B25" s="81">
        <v>2.1534320323014806</v>
      </c>
      <c r="C25" s="81">
        <v>2.335084646818447</v>
      </c>
      <c r="D25" s="81">
        <v>2.712659075686537</v>
      </c>
      <c r="E25" s="81">
        <v>8.9098532494758906</v>
      </c>
      <c r="F25" s="81">
        <v>20.640326975476839</v>
      </c>
      <c r="G25" s="81">
        <v>22.281449893390192</v>
      </c>
      <c r="H25" s="7">
        <v>9760</v>
      </c>
      <c r="I25" s="81">
        <v>4.0983606557377046E-2</v>
      </c>
    </row>
    <row r="26" spans="1:24" ht="15.75" thickBot="1">
      <c r="A26" s="9" t="s">
        <v>28</v>
      </c>
      <c r="B26" s="82">
        <v>1.5703282733866748</v>
      </c>
      <c r="C26" s="82">
        <v>1.9461843282628146</v>
      </c>
      <c r="D26" s="82">
        <v>2.9217900517550675</v>
      </c>
      <c r="E26" s="82">
        <v>8.4271708156015013</v>
      </c>
      <c r="F26" s="82">
        <v>15.311692042516517</v>
      </c>
      <c r="G26" s="82">
        <v>19.358309693827643</v>
      </c>
      <c r="H26" s="10">
        <v>453270</v>
      </c>
      <c r="I26" s="82">
        <v>2.4795375824563726</v>
      </c>
    </row>
    <row r="27" spans="1:24" ht="15.75" thickTop="1"/>
    <row r="30" spans="1:24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</row>
    <row r="31" spans="1:24">
      <c r="A31" s="281"/>
      <c r="B31" s="281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</row>
    <row r="32" spans="1:24">
      <c r="A32" s="281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</row>
    <row r="33" spans="1:24">
      <c r="A33" s="281"/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</row>
    <row r="34" spans="1:24">
      <c r="A34" s="281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</row>
    <row r="35" spans="1:24">
      <c r="A35" s="281"/>
      <c r="B35" s="281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</row>
    <row r="36" spans="1:24">
      <c r="A36" s="281"/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</row>
    <row r="37" spans="1:24">
      <c r="A37" s="281"/>
      <c r="B37" s="281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</row>
    <row r="38" spans="1:24">
      <c r="A38" s="281"/>
      <c r="B38" s="281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</row>
    <row r="39" spans="1:24">
      <c r="A39" s="281"/>
      <c r="B39" s="281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</row>
    <row r="40" spans="1:24">
      <c r="A40" s="281"/>
      <c r="B40" s="281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</row>
    <row r="41" spans="1:24">
      <c r="A41" s="281"/>
      <c r="B41" s="281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</row>
    <row r="42" spans="1:24">
      <c r="A42" s="281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</row>
    <row r="43" spans="1:24">
      <c r="A43" s="281"/>
      <c r="B43" s="281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</row>
    <row r="44" spans="1:24">
      <c r="A44" s="281"/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</row>
    <row r="45" spans="1:24">
      <c r="A45" s="281"/>
      <c r="B45" s="281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</row>
    <row r="46" spans="1:24">
      <c r="A46" s="281"/>
      <c r="B46" s="281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</row>
    <row r="47" spans="1:24">
      <c r="A47" s="281"/>
      <c r="B47" s="281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</row>
    <row r="48" spans="1:24">
      <c r="A48" s="281"/>
      <c r="B48" s="281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</row>
    <row r="49" spans="1:24">
      <c r="A49" s="281"/>
      <c r="B49" s="281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</row>
    <row r="50" spans="1:24">
      <c r="A50" s="281"/>
      <c r="B50" s="281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</row>
    <row r="51" spans="1:24">
      <c r="A51" s="281"/>
      <c r="B51" s="281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</row>
    <row r="52" spans="1:24">
      <c r="A52" s="281"/>
      <c r="B52" s="281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</row>
  </sheetData>
  <mergeCells count="5">
    <mergeCell ref="A3:A4"/>
    <mergeCell ref="B3:G3"/>
    <mergeCell ref="H3:H4"/>
    <mergeCell ref="I3:I4"/>
    <mergeCell ref="A1:I1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41">
    <tabColor rgb="FF92D050"/>
    <pageSetUpPr fitToPage="1"/>
  </sheetPr>
  <dimension ref="A1:AA30"/>
  <sheetViews>
    <sheetView workbookViewId="0">
      <selection activeCell="I26" sqref="A3:I26"/>
    </sheetView>
  </sheetViews>
  <sheetFormatPr defaultRowHeight="15"/>
  <cols>
    <col min="1" max="1" width="22.85546875" customWidth="1"/>
    <col min="2" max="2" width="8.140625" customWidth="1"/>
    <col min="3" max="3" width="8.7109375" customWidth="1"/>
    <col min="4" max="4" width="7.7109375" customWidth="1"/>
    <col min="6" max="6" width="8.140625" customWidth="1"/>
    <col min="7" max="7" width="7.42578125" customWidth="1"/>
    <col min="8" max="8" width="11.7109375" customWidth="1"/>
    <col min="9" max="9" width="13.5703125" customWidth="1"/>
  </cols>
  <sheetData>
    <row r="1" spans="1:27">
      <c r="A1" s="321" t="s">
        <v>219</v>
      </c>
      <c r="B1" s="321"/>
      <c r="C1" s="321"/>
      <c r="D1" s="321"/>
      <c r="E1" s="321"/>
      <c r="F1" s="321"/>
      <c r="G1" s="321"/>
      <c r="H1" s="321"/>
      <c r="I1" s="321"/>
    </row>
    <row r="2" spans="1:27" ht="15.75" thickBot="1"/>
    <row r="3" spans="1:27" ht="22.5" customHeight="1" thickTop="1" thickBot="1">
      <c r="A3" s="325" t="s">
        <v>4</v>
      </c>
      <c r="B3" s="16"/>
      <c r="C3" s="347" t="s">
        <v>220</v>
      </c>
      <c r="D3" s="347"/>
      <c r="E3" s="347"/>
      <c r="F3" s="347"/>
      <c r="G3" s="347"/>
      <c r="H3" s="325" t="s">
        <v>108</v>
      </c>
      <c r="I3" s="325" t="s">
        <v>212</v>
      </c>
    </row>
    <row r="4" spans="1:27" ht="15.75" thickBot="1">
      <c r="A4" s="327"/>
      <c r="B4" s="2" t="s">
        <v>221</v>
      </c>
      <c r="C4" s="2" t="s">
        <v>222</v>
      </c>
      <c r="D4" s="2" t="s">
        <v>601</v>
      </c>
      <c r="E4" s="2" t="s">
        <v>602</v>
      </c>
      <c r="F4" s="2" t="s">
        <v>603</v>
      </c>
      <c r="G4" s="2" t="s">
        <v>604</v>
      </c>
      <c r="H4" s="327"/>
      <c r="I4" s="327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</row>
    <row r="5" spans="1:27" ht="15.75" thickBot="1">
      <c r="A5" s="6" t="s">
        <v>7</v>
      </c>
      <c r="B5" s="104">
        <v>0.28890928248529962</v>
      </c>
      <c r="C5" s="73">
        <v>0.58461643044084166</v>
      </c>
      <c r="D5" s="73">
        <v>0.84293531831005053</v>
      </c>
      <c r="E5" s="104">
        <v>5.6830155331225995</v>
      </c>
      <c r="F5" s="73">
        <v>92.226640834777882</v>
      </c>
      <c r="G5" s="73">
        <v>0.37388260086332892</v>
      </c>
      <c r="H5" s="7">
        <v>29696</v>
      </c>
      <c r="I5" s="73">
        <v>0.92605064655172409</v>
      </c>
      <c r="K5" s="281"/>
      <c r="L5" s="281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</row>
    <row r="6" spans="1:27" ht="15.75" thickBot="1">
      <c r="A6" s="6" t="s">
        <v>8</v>
      </c>
      <c r="B6" s="104">
        <v>0.22624434389140274</v>
      </c>
      <c r="C6" s="73">
        <v>0.56561085972850678</v>
      </c>
      <c r="D6" s="73">
        <v>0.22624434389140274</v>
      </c>
      <c r="E6" s="104">
        <v>4.6380090497737561</v>
      </c>
      <c r="F6" s="73">
        <v>93.891402714932127</v>
      </c>
      <c r="G6" s="73">
        <v>0.45248868778280549</v>
      </c>
      <c r="H6" s="7">
        <v>884</v>
      </c>
      <c r="I6" s="8">
        <v>0</v>
      </c>
      <c r="K6" s="281"/>
      <c r="L6" s="281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</row>
    <row r="7" spans="1:27" ht="15.75" thickBot="1">
      <c r="A7" s="6" t="s">
        <v>9</v>
      </c>
      <c r="B7" s="104">
        <v>0.29849236061924517</v>
      </c>
      <c r="C7" s="73">
        <v>0.65010624304361031</v>
      </c>
      <c r="D7" s="73">
        <v>0.76393807548315296</v>
      </c>
      <c r="E7" s="104">
        <v>5.1869371648284934</v>
      </c>
      <c r="F7" s="73">
        <v>92.769149043812604</v>
      </c>
      <c r="G7" s="73">
        <v>0.33137711221289085</v>
      </c>
      <c r="H7" s="7">
        <v>79082</v>
      </c>
      <c r="I7" s="73">
        <v>2.276118459320705E-2</v>
      </c>
      <c r="K7" s="281"/>
      <c r="L7" s="281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</row>
    <row r="8" spans="1:27" ht="15.75" thickBot="1">
      <c r="A8" s="6" t="s">
        <v>10</v>
      </c>
      <c r="B8" s="104">
        <v>0.31084293289449627</v>
      </c>
      <c r="C8" s="73">
        <v>0.58511610897787525</v>
      </c>
      <c r="D8" s="73">
        <v>0.85938928506125423</v>
      </c>
      <c r="E8" s="104">
        <v>4.6077893582007681</v>
      </c>
      <c r="F8" s="73">
        <v>93.051746205887724</v>
      </c>
      <c r="G8" s="73">
        <v>0.58511610897787525</v>
      </c>
      <c r="H8" s="7">
        <v>5474</v>
      </c>
      <c r="I8" s="73">
        <v>9.1340884179758858E-2</v>
      </c>
      <c r="K8" s="281"/>
      <c r="L8" s="281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</row>
    <row r="9" spans="1:27" ht="15.75" thickBot="1">
      <c r="A9" s="6" t="s">
        <v>11</v>
      </c>
      <c r="B9" s="104">
        <v>0.34005343696866652</v>
      </c>
      <c r="C9" s="73">
        <v>0.63152781151323778</v>
      </c>
      <c r="D9" s="73">
        <v>0.8501335924216662</v>
      </c>
      <c r="E9" s="104">
        <v>4.3235365557444743</v>
      </c>
      <c r="F9" s="73">
        <v>93.247510323050761</v>
      </c>
      <c r="G9" s="73">
        <v>0.6072382803011902</v>
      </c>
      <c r="H9" s="7">
        <v>4117</v>
      </c>
      <c r="I9" s="8">
        <v>0</v>
      </c>
      <c r="K9" s="281"/>
      <c r="L9" s="281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</row>
    <row r="10" spans="1:27" ht="15.75" thickBot="1">
      <c r="A10" s="6" t="s">
        <v>12</v>
      </c>
      <c r="B10" s="104">
        <v>0.37251195374179918</v>
      </c>
      <c r="C10" s="73">
        <v>0.59768708995885689</v>
      </c>
      <c r="D10" s="73">
        <v>0.7172245079506282</v>
      </c>
      <c r="E10" s="104">
        <v>4.6202602023796286</v>
      </c>
      <c r="F10" s="73">
        <v>93.169687534749244</v>
      </c>
      <c r="G10" s="73">
        <v>0.52262871121983767</v>
      </c>
      <c r="H10" s="7">
        <v>35975</v>
      </c>
      <c r="I10" s="73">
        <v>8.3391243919388458E-3</v>
      </c>
      <c r="K10" s="281"/>
      <c r="L10" s="281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</row>
    <row r="11" spans="1:27" ht="15.75" thickBot="1">
      <c r="A11" s="6" t="s">
        <v>13</v>
      </c>
      <c r="B11" s="104">
        <v>0.26518804243008681</v>
      </c>
      <c r="C11" s="73">
        <v>0.59064609450337513</v>
      </c>
      <c r="D11" s="73">
        <v>0.90405014464802302</v>
      </c>
      <c r="E11" s="104">
        <v>4.7131147540983607</v>
      </c>
      <c r="F11" s="73">
        <v>92.839922854387652</v>
      </c>
      <c r="G11" s="73">
        <v>0.68707810993249752</v>
      </c>
      <c r="H11" s="7">
        <v>8296</v>
      </c>
      <c r="I11" s="73">
        <v>0</v>
      </c>
      <c r="K11" s="281"/>
      <c r="L11" s="281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</row>
    <row r="12" spans="1:27" ht="15.75" thickBot="1">
      <c r="A12" s="6" t="s">
        <v>14</v>
      </c>
      <c r="B12" s="104">
        <v>0.29566360052562418</v>
      </c>
      <c r="C12" s="73">
        <v>0.56942619360490587</v>
      </c>
      <c r="D12" s="73">
        <v>0.73368374945247483</v>
      </c>
      <c r="E12" s="104">
        <v>4.872974156811213</v>
      </c>
      <c r="F12" s="73">
        <v>90.889180902321513</v>
      </c>
      <c r="G12" s="73">
        <v>2.6390713972842752</v>
      </c>
      <c r="H12" s="7">
        <v>9168</v>
      </c>
      <c r="I12" s="73">
        <v>0.3926701570680628</v>
      </c>
      <c r="K12" s="281"/>
      <c r="L12" s="281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</row>
    <row r="13" spans="1:27" ht="15.75" thickBot="1">
      <c r="A13" s="6" t="s">
        <v>15</v>
      </c>
      <c r="B13" s="104">
        <v>0.33141779926419168</v>
      </c>
      <c r="C13" s="73">
        <v>0.72060567362948091</v>
      </c>
      <c r="D13" s="73">
        <v>0.8148621119523245</v>
      </c>
      <c r="E13" s="104">
        <v>5.0077533521846211</v>
      </c>
      <c r="F13" s="73">
        <v>91.927392137188718</v>
      </c>
      <c r="G13" s="73">
        <v>1.1979689257806561</v>
      </c>
      <c r="H13" s="7">
        <v>32912</v>
      </c>
      <c r="I13" s="73">
        <v>6.9883325230918808E-2</v>
      </c>
      <c r="K13" s="281"/>
      <c r="L13" s="281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</row>
    <row r="14" spans="1:27" ht="15.75" thickBot="1">
      <c r="A14" s="6" t="s">
        <v>16</v>
      </c>
      <c r="B14" s="104">
        <v>0.33488088895654161</v>
      </c>
      <c r="C14" s="73">
        <v>0.52134865667097952</v>
      </c>
      <c r="D14" s="73">
        <v>0.86764593956922142</v>
      </c>
      <c r="E14" s="104">
        <v>5.2629576071238295</v>
      </c>
      <c r="F14" s="73">
        <v>92.198797473171481</v>
      </c>
      <c r="G14" s="73">
        <v>0.8143694345079534</v>
      </c>
      <c r="H14" s="7">
        <v>26316</v>
      </c>
      <c r="I14" s="73">
        <v>0.14439884480924151</v>
      </c>
      <c r="K14" s="281"/>
      <c r="L14" s="281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</row>
    <row r="15" spans="1:27" ht="15.75" thickBot="1">
      <c r="A15" s="6" t="s">
        <v>17</v>
      </c>
      <c r="B15" s="104">
        <v>0.30211480362537763</v>
      </c>
      <c r="C15" s="73">
        <v>0.7155350612179997</v>
      </c>
      <c r="D15" s="73">
        <v>0.73143584035617737</v>
      </c>
      <c r="E15" s="104">
        <v>4.150103355064398</v>
      </c>
      <c r="F15" s="73">
        <v>93.925902369216089</v>
      </c>
      <c r="G15" s="73">
        <v>0.17490857051995548</v>
      </c>
      <c r="H15" s="7">
        <v>6372</v>
      </c>
      <c r="I15" s="73">
        <v>1.3025737602008789</v>
      </c>
      <c r="K15" s="281"/>
      <c r="L15" s="281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</row>
    <row r="16" spans="1:27" ht="15.75" thickBot="1">
      <c r="A16" s="6" t="s">
        <v>18</v>
      </c>
      <c r="B16" s="104">
        <v>0.31666826600134346</v>
      </c>
      <c r="C16" s="73">
        <v>0.55656846751751277</v>
      </c>
      <c r="D16" s="73">
        <v>0.64293254006333367</v>
      </c>
      <c r="E16" s="104">
        <v>4.5868918529891562</v>
      </c>
      <c r="F16" s="73">
        <v>93.800978792822193</v>
      </c>
      <c r="G16" s="73">
        <v>9.5960080606467699E-2</v>
      </c>
      <c r="H16" s="7">
        <v>10450</v>
      </c>
      <c r="I16" s="73">
        <v>0.27751196172248804</v>
      </c>
      <c r="K16" s="281"/>
      <c r="L16" s="281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</row>
    <row r="17" spans="1:27" ht="15.75" thickBot="1">
      <c r="A17" s="6" t="s">
        <v>19</v>
      </c>
      <c r="B17" s="104">
        <v>0.34190371991247265</v>
      </c>
      <c r="C17" s="73">
        <v>0.69976294675419404</v>
      </c>
      <c r="D17" s="73">
        <v>0.84108315098468267</v>
      </c>
      <c r="E17" s="104">
        <v>5.8966994894237779</v>
      </c>
      <c r="F17" s="73">
        <v>91.044401896425967</v>
      </c>
      <c r="G17" s="73">
        <v>1.1761487964989059</v>
      </c>
      <c r="H17" s="7">
        <v>43907</v>
      </c>
      <c r="I17" s="73">
        <v>7.9713940829480495E-2</v>
      </c>
      <c r="K17" s="281"/>
      <c r="L17" s="281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</row>
    <row r="18" spans="1:27" ht="15.75" thickBot="1">
      <c r="A18" s="6" t="s">
        <v>20</v>
      </c>
      <c r="B18" s="104">
        <v>0.18587360594795538</v>
      </c>
      <c r="C18" s="73">
        <v>0.61228952547561777</v>
      </c>
      <c r="D18" s="73">
        <v>0.75442816531817192</v>
      </c>
      <c r="E18" s="104">
        <v>4.7780450470150884</v>
      </c>
      <c r="F18" s="73">
        <v>93.527225016400621</v>
      </c>
      <c r="G18" s="73">
        <v>0.14213863984255412</v>
      </c>
      <c r="H18" s="7">
        <v>9256</v>
      </c>
      <c r="I18" s="73">
        <v>1.188418323249784</v>
      </c>
      <c r="K18" s="281"/>
      <c r="L18" s="281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</row>
    <row r="19" spans="1:27" ht="15.75" thickBot="1">
      <c r="A19" s="6" t="s">
        <v>21</v>
      </c>
      <c r="B19" s="104">
        <v>0.22185246810870773</v>
      </c>
      <c r="C19" s="73">
        <v>0.61009428729894621</v>
      </c>
      <c r="D19" s="73">
        <v>0.49916805324459235</v>
      </c>
      <c r="E19" s="104">
        <v>5.0471436494731003</v>
      </c>
      <c r="F19" s="73">
        <v>93.288962839711587</v>
      </c>
      <c r="G19" s="73">
        <v>0.33277870216306155</v>
      </c>
      <c r="H19" s="7">
        <v>1803</v>
      </c>
      <c r="I19" s="73">
        <v>0</v>
      </c>
      <c r="K19" s="281"/>
      <c r="L19" s="281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</row>
    <row r="20" spans="1:27" ht="15.75" thickBot="1">
      <c r="A20" s="6" t="s">
        <v>22</v>
      </c>
      <c r="B20" s="104">
        <v>0.28931929598971312</v>
      </c>
      <c r="C20" s="73">
        <v>0.57261110664630721</v>
      </c>
      <c r="D20" s="73">
        <v>0.66503254842079884</v>
      </c>
      <c r="E20" s="104">
        <v>4.6753194567226553</v>
      </c>
      <c r="F20" s="73">
        <v>92.813228321144408</v>
      </c>
      <c r="G20" s="73">
        <v>0.98448927107610706</v>
      </c>
      <c r="H20" s="7">
        <v>50265</v>
      </c>
      <c r="I20" s="73">
        <v>0.98080175072117781</v>
      </c>
      <c r="K20" s="281"/>
      <c r="L20" s="281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</row>
    <row r="21" spans="1:27" ht="15.75" thickBot="1">
      <c r="A21" s="6" t="s">
        <v>23</v>
      </c>
      <c r="B21" s="104">
        <v>0.35446895912012194</v>
      </c>
      <c r="C21" s="73">
        <v>0.67580997813555954</v>
      </c>
      <c r="D21" s="73">
        <v>0.86463923673226006</v>
      </c>
      <c r="E21" s="104">
        <v>5.3236599748227658</v>
      </c>
      <c r="F21" s="73">
        <v>92.493208772278535</v>
      </c>
      <c r="G21" s="73">
        <v>0.28821307891075332</v>
      </c>
      <c r="H21" s="7">
        <v>30198</v>
      </c>
      <c r="I21" s="73">
        <v>3.9737730975561297E-2</v>
      </c>
      <c r="K21" s="281"/>
      <c r="L21" s="281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</row>
    <row r="22" spans="1:27" ht="15.75" thickBot="1">
      <c r="A22" s="6" t="s">
        <v>24</v>
      </c>
      <c r="B22" s="104">
        <v>0.30090270812437309</v>
      </c>
      <c r="C22" s="73">
        <v>0.4012036108324975</v>
      </c>
      <c r="D22" s="73">
        <v>0.4012036108324975</v>
      </c>
      <c r="E22" s="104">
        <v>4.4383149448345041</v>
      </c>
      <c r="F22" s="73">
        <v>94.182547642928782</v>
      </c>
      <c r="G22" s="73">
        <v>0.27582748244734201</v>
      </c>
      <c r="H22" s="7">
        <v>4042</v>
      </c>
      <c r="I22" s="73">
        <v>1.3359722909450766</v>
      </c>
      <c r="K22" s="281"/>
      <c r="L22" s="281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</row>
    <row r="23" spans="1:27" ht="15.75" thickBot="1">
      <c r="A23" s="6" t="s">
        <v>25</v>
      </c>
      <c r="B23" s="104">
        <v>0.34337220115888117</v>
      </c>
      <c r="C23" s="73">
        <v>0.79404821517991275</v>
      </c>
      <c r="D23" s="73">
        <v>0.90135202804206316</v>
      </c>
      <c r="E23" s="104">
        <v>5.694255669218113</v>
      </c>
      <c r="F23" s="73">
        <v>92.038057085628438</v>
      </c>
      <c r="G23" s="73">
        <v>0.22891480077258747</v>
      </c>
      <c r="H23" s="7">
        <v>14092</v>
      </c>
      <c r="I23" s="73">
        <v>0.80187340334941815</v>
      </c>
      <c r="K23" s="281"/>
      <c r="L23" s="281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</row>
    <row r="24" spans="1:27" ht="15.75" thickBot="1">
      <c r="A24" s="6" t="s">
        <v>26</v>
      </c>
      <c r="B24" s="104">
        <v>0.3638419745802296</v>
      </c>
      <c r="C24" s="73">
        <v>0.70310003195909243</v>
      </c>
      <c r="D24" s="73">
        <v>0.7547262580819627</v>
      </c>
      <c r="E24" s="104">
        <v>5.3322516409764731</v>
      </c>
      <c r="F24" s="73">
        <v>92.229023772647935</v>
      </c>
      <c r="G24" s="73">
        <v>0.61705632175430825</v>
      </c>
      <c r="H24" s="7">
        <v>41205</v>
      </c>
      <c r="I24" s="73">
        <v>1.2813978886057518</v>
      </c>
      <c r="K24" s="281"/>
      <c r="L24" s="281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</row>
    <row r="25" spans="1:27" ht="15.75" thickBot="1">
      <c r="A25" s="6" t="s">
        <v>27</v>
      </c>
      <c r="B25" s="104">
        <v>0.29716159442565837</v>
      </c>
      <c r="C25" s="73">
        <v>0.79926221948970178</v>
      </c>
      <c r="D25" s="73">
        <v>0.80950917102162112</v>
      </c>
      <c r="E25" s="104">
        <v>6.17891177374731</v>
      </c>
      <c r="F25" s="73">
        <v>91.792191822932679</v>
      </c>
      <c r="G25" s="73">
        <v>0.12296341838303104</v>
      </c>
      <c r="H25" s="7">
        <v>9760</v>
      </c>
      <c r="I25" s="73">
        <v>1.0245901639344262E-2</v>
      </c>
      <c r="K25" s="281"/>
      <c r="L25" s="281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</row>
    <row r="26" spans="1:27" ht="15.75" thickBot="1">
      <c r="A26" s="9" t="s">
        <v>28</v>
      </c>
      <c r="B26" s="105">
        <v>0.32010526922071536</v>
      </c>
      <c r="C26" s="74">
        <v>0.64153969526864474</v>
      </c>
      <c r="D26" s="74">
        <v>0.77799979619595316</v>
      </c>
      <c r="E26" s="105">
        <v>5.1626666430372126</v>
      </c>
      <c r="F26" s="74">
        <v>92.440642071357999</v>
      </c>
      <c r="G26" s="74">
        <v>0.65704652491947524</v>
      </c>
      <c r="H26" s="10">
        <v>453270</v>
      </c>
      <c r="I26" s="74">
        <v>0.40946896992962256</v>
      </c>
      <c r="K26" s="281"/>
      <c r="L26" s="281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</row>
    <row r="27" spans="1:27" ht="15.75" thickTop="1"/>
    <row r="30" spans="1:27">
      <c r="E30">
        <f>5.1+0.8+0.7+0.3</f>
        <v>6.8999999999999995</v>
      </c>
    </row>
  </sheetData>
  <mergeCells count="5">
    <mergeCell ref="A3:A4"/>
    <mergeCell ref="C3:G3"/>
    <mergeCell ref="H3:H4"/>
    <mergeCell ref="I3:I4"/>
    <mergeCell ref="A1:I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42">
    <tabColor rgb="FF92D050"/>
  </sheetPr>
  <dimension ref="A1:N12"/>
  <sheetViews>
    <sheetView workbookViewId="0">
      <selection activeCell="J12" sqref="J12"/>
    </sheetView>
  </sheetViews>
  <sheetFormatPr defaultRowHeight="15"/>
  <cols>
    <col min="1" max="1" width="13.140625" customWidth="1"/>
    <col min="2" max="2" width="9.85546875" customWidth="1"/>
    <col min="3" max="3" width="10.140625" customWidth="1"/>
    <col min="4" max="4" width="10.5703125" bestFit="1" customWidth="1"/>
    <col min="5" max="5" width="12.140625" customWidth="1"/>
  </cols>
  <sheetData>
    <row r="1" spans="1:14" ht="44.25" customHeight="1">
      <c r="A1" s="321" t="s">
        <v>223</v>
      </c>
      <c r="B1" s="321"/>
      <c r="C1" s="321"/>
      <c r="D1" s="321"/>
    </row>
    <row r="2" spans="1:14" ht="15.75" thickBot="1"/>
    <row r="3" spans="1:14" ht="25.5" customHeight="1" thickTop="1" thickBot="1">
      <c r="A3" s="322" t="s">
        <v>224</v>
      </c>
      <c r="B3" s="338" t="s">
        <v>225</v>
      </c>
      <c r="C3" s="338"/>
      <c r="D3" s="322" t="s">
        <v>108</v>
      </c>
    </row>
    <row r="4" spans="1:14" ht="15.75" thickBot="1">
      <c r="A4" s="323"/>
      <c r="B4" s="22" t="s">
        <v>226</v>
      </c>
      <c r="C4" s="22" t="s">
        <v>227</v>
      </c>
      <c r="D4" s="323"/>
    </row>
    <row r="5" spans="1:14" ht="15.75" thickBot="1">
      <c r="A5" s="47" t="s">
        <v>221</v>
      </c>
      <c r="B5" s="73">
        <v>0.15717699985941233</v>
      </c>
      <c r="C5" s="73">
        <v>1.450454962851657</v>
      </c>
      <c r="D5" s="73">
        <v>0.31072984344568172</v>
      </c>
      <c r="G5" s="238"/>
      <c r="H5" s="238"/>
      <c r="I5" s="238"/>
      <c r="J5" s="238"/>
      <c r="K5" s="238"/>
      <c r="L5" s="238"/>
      <c r="M5" s="238"/>
      <c r="N5" s="238"/>
    </row>
    <row r="6" spans="1:14" ht="15.75" thickBot="1">
      <c r="A6" s="47" t="s">
        <v>222</v>
      </c>
      <c r="B6" s="73">
        <v>0.33965977787150292</v>
      </c>
      <c r="C6" s="73">
        <v>2.7819517488938978</v>
      </c>
      <c r="D6" s="73">
        <v>0.62963678803467094</v>
      </c>
      <c r="G6" s="238"/>
      <c r="H6" s="238"/>
      <c r="I6" s="249"/>
      <c r="J6" s="249"/>
      <c r="K6" s="249"/>
      <c r="L6" s="249"/>
      <c r="M6" s="249"/>
      <c r="N6" s="249"/>
    </row>
    <row r="7" spans="1:14" ht="15.75" thickBot="1">
      <c r="A7" s="47" t="s">
        <v>601</v>
      </c>
      <c r="B7" s="73">
        <v>0.45437930549697736</v>
      </c>
      <c r="C7" s="73">
        <v>3.0532598714416896</v>
      </c>
      <c r="D7" s="73">
        <v>0.76294831576495548</v>
      </c>
      <c r="G7" s="238"/>
      <c r="H7" s="238"/>
      <c r="I7" s="249"/>
      <c r="J7" s="249"/>
      <c r="K7" s="249"/>
      <c r="L7" s="249"/>
      <c r="M7" s="249"/>
      <c r="N7" s="249"/>
    </row>
    <row r="8" spans="1:14" ht="15.75" thickBot="1">
      <c r="A8" s="47" t="s">
        <v>602</v>
      </c>
      <c r="B8" s="73">
        <v>4.0666385491353862</v>
      </c>
      <c r="C8" s="73">
        <v>12.54069621838217</v>
      </c>
      <c r="D8" s="73">
        <v>5.0727762001754364</v>
      </c>
      <c r="G8" s="238"/>
      <c r="H8" s="238"/>
      <c r="I8" s="249"/>
      <c r="J8" s="249"/>
      <c r="K8" s="249"/>
      <c r="L8" s="249"/>
      <c r="M8" s="249"/>
      <c r="N8" s="249"/>
    </row>
    <row r="9" spans="1:14" ht="15.75" thickBot="1">
      <c r="A9" s="47" t="s">
        <v>603</v>
      </c>
      <c r="B9" s="73">
        <v>94.363278504147345</v>
      </c>
      <c r="C9" s="73">
        <v>79.735370231237994</v>
      </c>
      <c r="D9" s="73">
        <v>92.626484887230347</v>
      </c>
      <c r="G9" s="238"/>
      <c r="H9" s="238"/>
      <c r="I9" s="249"/>
      <c r="J9" s="249"/>
      <c r="K9" s="249"/>
      <c r="L9" s="249"/>
      <c r="M9" s="249"/>
      <c r="N9" s="249"/>
    </row>
    <row r="10" spans="1:14" ht="15.75" thickBot="1">
      <c r="A10" s="47" t="s">
        <v>604</v>
      </c>
      <c r="B10" s="73">
        <v>0.61886686348938569</v>
      </c>
      <c r="C10" s="73">
        <v>0.43826696719258706</v>
      </c>
      <c r="D10" s="73">
        <v>0.5974239653489144</v>
      </c>
      <c r="G10" s="238"/>
      <c r="H10" s="238"/>
      <c r="I10" s="249"/>
      <c r="J10" s="249"/>
      <c r="K10" s="249"/>
      <c r="L10" s="249"/>
      <c r="M10" s="249"/>
      <c r="N10" s="249"/>
    </row>
    <row r="11" spans="1:14" ht="15.75" thickBot="1">
      <c r="A11" s="64" t="s">
        <v>28</v>
      </c>
      <c r="B11" s="74">
        <v>100</v>
      </c>
      <c r="C11" s="74">
        <v>100</v>
      </c>
      <c r="D11" s="74">
        <v>100</v>
      </c>
      <c r="G11" s="238"/>
      <c r="H11" s="238"/>
      <c r="I11" s="249"/>
      <c r="J11" s="249"/>
      <c r="K11" s="249"/>
      <c r="L11" s="249"/>
      <c r="M11" s="249"/>
      <c r="N11" s="249"/>
    </row>
    <row r="12" spans="1:14" ht="15.75" thickTop="1">
      <c r="G12" s="238"/>
      <c r="H12" s="238"/>
      <c r="I12" s="249"/>
      <c r="J12" s="249"/>
      <c r="K12" s="249"/>
      <c r="L12" s="249"/>
      <c r="M12" s="249"/>
      <c r="N12" s="249"/>
    </row>
  </sheetData>
  <mergeCells count="4">
    <mergeCell ref="A3:A4"/>
    <mergeCell ref="B3:C3"/>
    <mergeCell ref="D3:D4"/>
    <mergeCell ref="A1:D1"/>
  </mergeCell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43">
    <tabColor rgb="FF92D050"/>
  </sheetPr>
  <dimension ref="A1:G12"/>
  <sheetViews>
    <sheetView zoomScale="80" zoomScaleNormal="80" workbookViewId="0">
      <selection activeCell="I36" sqref="I36"/>
    </sheetView>
  </sheetViews>
  <sheetFormatPr defaultRowHeight="15"/>
  <cols>
    <col min="1" max="1" width="22.7109375" customWidth="1"/>
    <col min="2" max="2" width="17.140625" customWidth="1"/>
    <col min="3" max="5" width="9.5703125" bestFit="1" customWidth="1"/>
    <col min="6" max="6" width="10.28515625" customWidth="1"/>
  </cols>
  <sheetData>
    <row r="1" spans="1:7" ht="29.25" customHeight="1">
      <c r="A1" s="321" t="s">
        <v>228</v>
      </c>
      <c r="B1" s="321"/>
      <c r="C1" s="321"/>
      <c r="D1" s="321"/>
      <c r="E1" s="321"/>
      <c r="F1" s="321"/>
      <c r="G1" s="321"/>
    </row>
    <row r="2" spans="1:7" ht="18.75" customHeight="1" thickBot="1"/>
    <row r="3" spans="1:7" ht="27" customHeight="1" thickTop="1">
      <c r="A3" s="100" t="s">
        <v>224</v>
      </c>
      <c r="B3" s="367" t="s">
        <v>225</v>
      </c>
      <c r="C3" s="367"/>
      <c r="D3" s="367"/>
      <c r="E3" s="367" t="s">
        <v>225</v>
      </c>
      <c r="F3" s="367"/>
      <c r="G3" s="367"/>
    </row>
    <row r="4" spans="1:7" ht="26.25" thickBot="1">
      <c r="A4" s="101"/>
      <c r="B4" s="127" t="s">
        <v>226</v>
      </c>
      <c r="C4" s="127" t="s">
        <v>227</v>
      </c>
      <c r="D4" s="127" t="s">
        <v>108</v>
      </c>
      <c r="E4" s="127" t="s">
        <v>226</v>
      </c>
      <c r="F4" s="127" t="s">
        <v>227</v>
      </c>
      <c r="G4" s="127" t="s">
        <v>108</v>
      </c>
    </row>
    <row r="5" spans="1:7" ht="15.75" thickBot="1">
      <c r="A5" s="47" t="s">
        <v>221</v>
      </c>
      <c r="B5" s="213">
        <v>559</v>
      </c>
      <c r="C5" s="213">
        <v>695</v>
      </c>
      <c r="D5" s="213">
        <v>1254</v>
      </c>
      <c r="E5" s="73">
        <v>0.15717699985941233</v>
      </c>
      <c r="F5" s="73">
        <v>1.450454962851657</v>
      </c>
      <c r="G5" s="73">
        <v>0.31072984344568172</v>
      </c>
    </row>
    <row r="6" spans="1:7" ht="15.75" thickBot="1">
      <c r="A6" s="47" t="s">
        <v>222</v>
      </c>
      <c r="B6" s="213">
        <v>1208</v>
      </c>
      <c r="C6" s="213">
        <v>1333</v>
      </c>
      <c r="D6" s="213">
        <v>2541</v>
      </c>
      <c r="E6" s="73">
        <v>0.33965977787150292</v>
      </c>
      <c r="F6" s="73">
        <v>2.7819517488938978</v>
      </c>
      <c r="G6" s="73">
        <v>0.62963678803467094</v>
      </c>
    </row>
    <row r="7" spans="1:7" ht="16.5" customHeight="1" thickBot="1">
      <c r="A7" s="47" t="s">
        <v>601</v>
      </c>
      <c r="B7" s="213">
        <v>1616</v>
      </c>
      <c r="C7" s="213">
        <v>1463</v>
      </c>
      <c r="D7" s="213">
        <v>3079</v>
      </c>
      <c r="E7" s="73">
        <v>0.45437930549697736</v>
      </c>
      <c r="F7" s="73">
        <v>3.0532598714416896</v>
      </c>
      <c r="G7" s="73">
        <v>0.76294831576495548</v>
      </c>
    </row>
    <row r="8" spans="1:7" ht="15.75" thickBot="1">
      <c r="A8" s="47" t="s">
        <v>602</v>
      </c>
      <c r="B8" s="213">
        <v>14463</v>
      </c>
      <c r="C8" s="213">
        <v>6009</v>
      </c>
      <c r="D8" s="213">
        <v>20472</v>
      </c>
      <c r="E8" s="73">
        <v>4.0666385491353862</v>
      </c>
      <c r="F8" s="73">
        <v>12.54069621838217</v>
      </c>
      <c r="G8" s="73">
        <v>5.0727762001754364</v>
      </c>
    </row>
    <row r="9" spans="1:7" ht="15.75" thickBot="1">
      <c r="A9" s="47" t="s">
        <v>603</v>
      </c>
      <c r="B9" s="213">
        <v>335603</v>
      </c>
      <c r="C9" s="213">
        <v>38206</v>
      </c>
      <c r="D9" s="213">
        <v>373809</v>
      </c>
      <c r="E9" s="73">
        <v>94.363278504147345</v>
      </c>
      <c r="F9" s="73">
        <v>79.735370231237994</v>
      </c>
      <c r="G9" s="73">
        <v>92.626484887230347</v>
      </c>
    </row>
    <row r="10" spans="1:7" ht="15.75" thickBot="1">
      <c r="A10" s="47" t="s">
        <v>604</v>
      </c>
      <c r="B10" s="213">
        <v>2201</v>
      </c>
      <c r="C10" s="213">
        <v>210</v>
      </c>
      <c r="D10" s="213">
        <v>2411</v>
      </c>
      <c r="E10" s="73">
        <v>0.61886686348938569</v>
      </c>
      <c r="F10" s="73">
        <v>0.43826696719258706</v>
      </c>
      <c r="G10" s="73">
        <v>0.5974239653489144</v>
      </c>
    </row>
    <row r="11" spans="1:7" ht="15.75" thickBot="1">
      <c r="A11" s="106" t="s">
        <v>28</v>
      </c>
      <c r="B11" s="214">
        <v>355650</v>
      </c>
      <c r="C11" s="214">
        <v>47916</v>
      </c>
      <c r="D11" s="214">
        <v>403566</v>
      </c>
      <c r="E11" s="74">
        <v>100</v>
      </c>
      <c r="F11" s="74">
        <v>100</v>
      </c>
      <c r="G11" s="74">
        <v>100</v>
      </c>
    </row>
    <row r="12" spans="1:7" ht="15.75" thickTop="1"/>
  </sheetData>
  <mergeCells count="3">
    <mergeCell ref="E3:G3"/>
    <mergeCell ref="B3:D3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44">
    <tabColor rgb="FF92D050"/>
  </sheetPr>
  <dimension ref="A1:Y26"/>
  <sheetViews>
    <sheetView workbookViewId="0">
      <selection activeCell="K3" sqref="K3:Z27"/>
    </sheetView>
  </sheetViews>
  <sheetFormatPr defaultRowHeight="15"/>
  <cols>
    <col min="1" max="1" width="18.5703125" customWidth="1"/>
    <col min="2" max="2" width="10.140625" customWidth="1"/>
    <col min="7" max="7" width="9.85546875" customWidth="1"/>
    <col min="12" max="12" width="18.7109375" customWidth="1"/>
    <col min="13" max="13" width="18.28515625" customWidth="1"/>
    <col min="14" max="14" width="19.7109375" customWidth="1"/>
  </cols>
  <sheetData>
    <row r="1" spans="1:25" ht="33.75" customHeight="1">
      <c r="A1" s="321" t="s">
        <v>229</v>
      </c>
      <c r="B1" s="321"/>
      <c r="C1" s="321"/>
      <c r="D1" s="321"/>
      <c r="E1" s="321"/>
      <c r="F1" s="321"/>
      <c r="G1" s="321"/>
    </row>
    <row r="2" spans="1:25" ht="15.75" thickBot="1"/>
    <row r="3" spans="1:25" ht="16.5" thickTop="1" thickBot="1">
      <c r="A3" s="322" t="s">
        <v>230</v>
      </c>
      <c r="B3" s="338" t="s">
        <v>231</v>
      </c>
      <c r="C3" s="338"/>
      <c r="D3" s="338"/>
      <c r="E3" s="338"/>
      <c r="F3" s="338"/>
      <c r="G3" s="322" t="s">
        <v>232</v>
      </c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</row>
    <row r="4" spans="1:25" ht="25.5" customHeight="1" thickBot="1">
      <c r="A4" s="323"/>
      <c r="B4" s="22" t="s">
        <v>233</v>
      </c>
      <c r="C4" s="22" t="s">
        <v>234</v>
      </c>
      <c r="D4" s="22" t="s">
        <v>235</v>
      </c>
      <c r="E4" s="22" t="s">
        <v>236</v>
      </c>
      <c r="F4" s="22" t="s">
        <v>237</v>
      </c>
      <c r="G4" s="323"/>
      <c r="K4" s="238"/>
      <c r="L4" s="238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</row>
    <row r="5" spans="1:25" ht="15.75" thickBot="1">
      <c r="A5" s="47" t="s">
        <v>238</v>
      </c>
      <c r="B5" s="81">
        <v>65.326831442106169</v>
      </c>
      <c r="C5" s="81">
        <v>29.961541050344785</v>
      </c>
      <c r="D5" s="81">
        <v>4.5955775689394657E-2</v>
      </c>
      <c r="E5" s="81">
        <v>3.7187042328054609</v>
      </c>
      <c r="F5" s="81">
        <v>0.94696749905419308</v>
      </c>
      <c r="G5" s="56">
        <v>430867</v>
      </c>
      <c r="K5" s="238"/>
      <c r="L5" s="238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</row>
    <row r="6" spans="1:25" ht="15.75" thickBot="1">
      <c r="A6" s="47" t="s">
        <v>239</v>
      </c>
      <c r="B6" s="81">
        <v>20</v>
      </c>
      <c r="C6" s="81">
        <v>76.59574468085107</v>
      </c>
      <c r="D6" s="81">
        <v>0</v>
      </c>
      <c r="E6" s="81">
        <v>1.0638297872340425</v>
      </c>
      <c r="F6" s="81">
        <v>2.3404255319148937</v>
      </c>
      <c r="G6" s="6">
        <v>470</v>
      </c>
      <c r="K6" s="238"/>
      <c r="L6" s="238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</row>
    <row r="7" spans="1:25" ht="15.75" thickBot="1">
      <c r="A7" s="47" t="s">
        <v>240</v>
      </c>
      <c r="B7" s="81">
        <v>17.22689075630252</v>
      </c>
      <c r="C7" s="81">
        <v>78.571428571428569</v>
      </c>
      <c r="D7" s="81">
        <v>0</v>
      </c>
      <c r="E7" s="81">
        <v>1.2605042016806722</v>
      </c>
      <c r="F7" s="81">
        <v>2.9411764705882351</v>
      </c>
      <c r="G7" s="6">
        <v>238</v>
      </c>
      <c r="K7" s="238"/>
      <c r="L7" s="238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</row>
    <row r="8" spans="1:25" ht="15.75" thickBot="1">
      <c r="A8" s="47" t="s">
        <v>241</v>
      </c>
      <c r="B8" s="81">
        <v>3.6018850987432676</v>
      </c>
      <c r="C8" s="81">
        <v>93.059919210053863</v>
      </c>
      <c r="D8" s="81">
        <v>2.244165170556553E-2</v>
      </c>
      <c r="E8" s="81">
        <v>5.6104129263913824E-2</v>
      </c>
      <c r="F8" s="81">
        <v>3.2596499102333936</v>
      </c>
      <c r="G8" s="56">
        <v>17826</v>
      </c>
      <c r="K8" s="238"/>
      <c r="L8" s="238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</row>
    <row r="9" spans="1:25" ht="15.75" thickBot="1">
      <c r="A9" s="47" t="s">
        <v>242</v>
      </c>
      <c r="B9" s="81">
        <v>3.1115879828326181</v>
      </c>
      <c r="C9" s="81">
        <v>90.987124463519308</v>
      </c>
      <c r="D9" s="81">
        <v>0</v>
      </c>
      <c r="E9" s="81">
        <v>0.42918454935622319</v>
      </c>
      <c r="F9" s="81">
        <v>5.4721030042918457</v>
      </c>
      <c r="G9" s="56">
        <v>932</v>
      </c>
      <c r="K9" s="238"/>
      <c r="L9" s="238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</row>
    <row r="10" spans="1:25" ht="15.75" thickBot="1">
      <c r="A10" s="47" t="s">
        <v>243</v>
      </c>
      <c r="B10" s="81">
        <v>37.149532710280376</v>
      </c>
      <c r="C10" s="81">
        <v>50.116822429906534</v>
      </c>
      <c r="D10" s="81">
        <v>0.11682242990654204</v>
      </c>
      <c r="E10" s="81">
        <v>11.214953271028037</v>
      </c>
      <c r="F10" s="81">
        <v>1.4018691588785046</v>
      </c>
      <c r="G10" s="6">
        <v>856</v>
      </c>
      <c r="K10" s="238"/>
      <c r="L10" s="238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</row>
    <row r="11" spans="1:25" ht="15.75" thickBot="1">
      <c r="A11" s="9" t="s">
        <v>28</v>
      </c>
      <c r="B11" s="82">
        <v>62.485001557849237</v>
      </c>
      <c r="C11" s="82">
        <v>32.847637924900617</v>
      </c>
      <c r="D11" s="82">
        <v>4.5078190773555009E-2</v>
      </c>
      <c r="E11" s="82">
        <v>3.5682481598596389</v>
      </c>
      <c r="F11" s="82">
        <v>1.0540341666169482</v>
      </c>
      <c r="G11" s="57">
        <v>452756</v>
      </c>
      <c r="K11" s="238"/>
      <c r="L11" s="238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</row>
    <row r="12" spans="1:25" ht="15.75" thickTop="1">
      <c r="K12" s="238"/>
      <c r="L12" s="238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54"/>
    </row>
    <row r="17" spans="11:25"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</row>
    <row r="18" spans="11:25">
      <c r="K18" s="281"/>
      <c r="L18" s="281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</row>
    <row r="19" spans="11:25">
      <c r="K19" s="281"/>
      <c r="L19" s="281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</row>
    <row r="20" spans="11:25">
      <c r="K20" s="281"/>
      <c r="L20" s="281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</row>
    <row r="21" spans="11:25">
      <c r="K21" s="281"/>
      <c r="L21" s="281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</row>
    <row r="22" spans="11:25">
      <c r="K22" s="281"/>
      <c r="L22" s="281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</row>
    <row r="23" spans="11:25">
      <c r="K23" s="281"/>
      <c r="L23" s="281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</row>
    <row r="24" spans="11:25">
      <c r="K24" s="281"/>
      <c r="L24" s="281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</row>
    <row r="25" spans="11:25">
      <c r="K25" s="281"/>
      <c r="L25" s="281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</row>
    <row r="26" spans="11:25">
      <c r="K26" s="281"/>
      <c r="L26" s="281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</row>
  </sheetData>
  <mergeCells count="4">
    <mergeCell ref="A3:A4"/>
    <mergeCell ref="B3:F3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45">
    <tabColor rgb="FF92D050"/>
  </sheetPr>
  <dimension ref="A1:U39"/>
  <sheetViews>
    <sheetView workbookViewId="0">
      <selection activeCell="L32" sqref="L32"/>
    </sheetView>
  </sheetViews>
  <sheetFormatPr defaultRowHeight="15"/>
  <cols>
    <col min="2" max="2" width="11.140625" customWidth="1"/>
    <col min="6" max="6" width="10" customWidth="1"/>
  </cols>
  <sheetData>
    <row r="1" spans="1:12" ht="28.5" customHeight="1">
      <c r="A1" s="321" t="s">
        <v>244</v>
      </c>
      <c r="B1" s="321"/>
      <c r="C1" s="321"/>
      <c r="D1" s="321"/>
      <c r="E1" s="321"/>
      <c r="F1" s="321"/>
      <c r="G1" s="321"/>
      <c r="H1" s="321"/>
      <c r="I1" s="321"/>
    </row>
    <row r="2" spans="1:12" ht="15.75" thickBot="1"/>
    <row r="3" spans="1:12" ht="16.5" customHeight="1" thickTop="1" thickBot="1">
      <c r="A3" s="322" t="s">
        <v>224</v>
      </c>
      <c r="B3" s="338" t="s">
        <v>430</v>
      </c>
      <c r="C3" s="338"/>
      <c r="D3" s="338"/>
      <c r="E3" s="384" t="s">
        <v>108</v>
      </c>
      <c r="F3" s="338" t="s">
        <v>430</v>
      </c>
      <c r="G3" s="338"/>
      <c r="H3" s="338"/>
      <c r="I3" s="384" t="s">
        <v>108</v>
      </c>
    </row>
    <row r="4" spans="1:12" ht="38.25" customHeight="1" thickBot="1">
      <c r="A4" s="323"/>
      <c r="B4" s="102" t="s">
        <v>233</v>
      </c>
      <c r="C4" s="102" t="s">
        <v>234</v>
      </c>
      <c r="D4" s="102" t="s">
        <v>429</v>
      </c>
      <c r="E4" s="385"/>
      <c r="F4" s="110" t="s">
        <v>233</v>
      </c>
      <c r="G4" s="110" t="s">
        <v>234</v>
      </c>
      <c r="H4" s="110" t="s">
        <v>429</v>
      </c>
      <c r="I4" s="385"/>
    </row>
    <row r="5" spans="1:12" ht="15.75" thickBot="1">
      <c r="A5" s="6" t="s">
        <v>238</v>
      </c>
      <c r="B5" s="7">
        <v>281460</v>
      </c>
      <c r="C5" s="7">
        <v>129089</v>
      </c>
      <c r="D5" s="7">
        <v>20300</v>
      </c>
      <c r="E5" s="224">
        <v>430867</v>
      </c>
      <c r="F5" s="73">
        <v>65.324102333202589</v>
      </c>
      <c r="G5" s="73">
        <v>29.960289370037625</v>
      </c>
      <c r="H5" s="73">
        <v>4.7114306735024956</v>
      </c>
      <c r="I5" s="224">
        <v>430867</v>
      </c>
      <c r="L5" s="103"/>
    </row>
    <row r="6" spans="1:12" ht="15.75" thickBot="1">
      <c r="A6" s="6" t="s">
        <v>239</v>
      </c>
      <c r="B6" s="7">
        <v>94</v>
      </c>
      <c r="C6" s="7">
        <v>360</v>
      </c>
      <c r="D6" s="7">
        <v>16</v>
      </c>
      <c r="E6" s="224">
        <v>470</v>
      </c>
      <c r="F6" s="73">
        <v>20</v>
      </c>
      <c r="G6" s="73">
        <v>76.59574468085107</v>
      </c>
      <c r="H6" s="73">
        <v>3.4042553191489362</v>
      </c>
      <c r="I6" s="224">
        <v>470</v>
      </c>
      <c r="L6" s="103"/>
    </row>
    <row r="7" spans="1:12" ht="15.75" thickBot="1">
      <c r="A7" s="6" t="s">
        <v>240</v>
      </c>
      <c r="B7" s="7">
        <v>41</v>
      </c>
      <c r="C7" s="7">
        <v>187</v>
      </c>
      <c r="D7" s="7">
        <v>10</v>
      </c>
      <c r="E7" s="224">
        <v>238</v>
      </c>
      <c r="F7" s="73">
        <v>17.22689075630252</v>
      </c>
      <c r="G7" s="73">
        <v>78.571428571428569</v>
      </c>
      <c r="H7" s="73">
        <v>4.2016806722689077</v>
      </c>
      <c r="I7" s="224">
        <v>238</v>
      </c>
      <c r="L7" s="103"/>
    </row>
    <row r="8" spans="1:12" ht="15.75" thickBot="1">
      <c r="A8" s="6" t="s">
        <v>241</v>
      </c>
      <c r="B8" s="7">
        <v>642</v>
      </c>
      <c r="C8" s="7">
        <v>16587</v>
      </c>
      <c r="D8" s="7">
        <v>595</v>
      </c>
      <c r="E8" s="224">
        <v>17826</v>
      </c>
      <c r="F8" s="73">
        <v>3.6014809828340626</v>
      </c>
      <c r="G8" s="73">
        <v>93.049478290137998</v>
      </c>
      <c r="H8" s="73">
        <v>3.3378211601032199</v>
      </c>
      <c r="I8" s="224">
        <v>17826</v>
      </c>
      <c r="L8" s="103"/>
    </row>
    <row r="9" spans="1:12" ht="15.75" thickBot="1">
      <c r="A9" s="6" t="s">
        <v>242</v>
      </c>
      <c r="B9" s="7">
        <v>29</v>
      </c>
      <c r="C9" s="7">
        <v>848</v>
      </c>
      <c r="D9" s="7">
        <v>55</v>
      </c>
      <c r="E9" s="224">
        <v>932</v>
      </c>
      <c r="F9" s="73">
        <v>3.1115879828326181</v>
      </c>
      <c r="G9" s="73">
        <v>90.987124463519308</v>
      </c>
      <c r="H9" s="73">
        <v>5.9012875536480687</v>
      </c>
      <c r="I9" s="224">
        <v>932</v>
      </c>
      <c r="L9" s="103"/>
    </row>
    <row r="10" spans="1:12" ht="15.75" thickBot="1">
      <c r="A10" s="6" t="s">
        <v>243</v>
      </c>
      <c r="B10" s="7">
        <v>318</v>
      </c>
      <c r="C10" s="7">
        <v>429</v>
      </c>
      <c r="D10" s="7">
        <v>109</v>
      </c>
      <c r="E10" s="224">
        <v>856</v>
      </c>
      <c r="F10" s="73">
        <v>37.149532710280376</v>
      </c>
      <c r="G10" s="73">
        <v>50.116822429906534</v>
      </c>
      <c r="H10" s="73">
        <v>12.733644859813085</v>
      </c>
      <c r="I10" s="224">
        <v>856</v>
      </c>
      <c r="L10" s="103"/>
    </row>
    <row r="11" spans="1:12" ht="15.75" thickBot="1">
      <c r="A11" s="106" t="s">
        <v>28</v>
      </c>
      <c r="B11" s="107">
        <v>282774</v>
      </c>
      <c r="C11" s="107">
        <v>148651</v>
      </c>
      <c r="D11" s="107">
        <v>21122</v>
      </c>
      <c r="E11" s="225">
        <v>452756</v>
      </c>
      <c r="F11" s="74">
        <v>62.456157400454103</v>
      </c>
      <c r="G11" s="74">
        <v>32.832474887135675</v>
      </c>
      <c r="H11" s="74">
        <v>4.6652059829135339</v>
      </c>
      <c r="I11" s="225">
        <v>452756</v>
      </c>
      <c r="L11" s="103"/>
    </row>
    <row r="12" spans="1:12" ht="15.75" thickTop="1"/>
    <row r="13" spans="1:12">
      <c r="B13" s="238"/>
      <c r="C13" s="238"/>
      <c r="D13" s="238"/>
      <c r="E13" s="238"/>
      <c r="F13" s="238"/>
      <c r="G13" s="238"/>
      <c r="I13" s="238"/>
    </row>
    <row r="14" spans="1:12">
      <c r="B14" s="238"/>
      <c r="C14" s="238"/>
      <c r="D14" s="238"/>
      <c r="E14" s="238"/>
      <c r="F14" s="238"/>
      <c r="G14" s="238"/>
      <c r="H14" s="238"/>
      <c r="I14" s="238"/>
    </row>
    <row r="15" spans="1:12">
      <c r="B15" s="238"/>
      <c r="C15" s="240"/>
      <c r="D15" s="238"/>
      <c r="E15" s="238"/>
      <c r="F15" s="238"/>
      <c r="G15" s="238"/>
      <c r="H15" s="238"/>
      <c r="I15" s="238"/>
    </row>
    <row r="16" spans="1:12">
      <c r="B16" s="238"/>
      <c r="C16" s="238"/>
      <c r="D16" s="238"/>
      <c r="E16" s="238"/>
      <c r="F16" s="238"/>
      <c r="G16" s="238"/>
      <c r="H16" s="238"/>
      <c r="I16" s="238"/>
    </row>
    <row r="17" spans="1:21">
      <c r="B17" s="238"/>
      <c r="C17" s="240"/>
      <c r="D17" s="238"/>
      <c r="E17" s="238"/>
      <c r="F17" s="238"/>
      <c r="G17" s="238"/>
      <c r="H17" s="238"/>
      <c r="I17" s="238"/>
    </row>
    <row r="18" spans="1:21">
      <c r="B18" s="238"/>
      <c r="C18" s="240"/>
      <c r="D18" s="238"/>
      <c r="E18" s="238"/>
      <c r="F18" s="238"/>
      <c r="G18" s="238"/>
      <c r="H18" s="238"/>
      <c r="I18" s="238"/>
    </row>
    <row r="19" spans="1:21">
      <c r="B19" s="238"/>
      <c r="C19" s="238"/>
      <c r="D19" s="238"/>
      <c r="E19" s="238"/>
      <c r="F19" s="238"/>
      <c r="G19" s="238"/>
      <c r="H19" s="238"/>
      <c r="I19" s="238"/>
    </row>
    <row r="22" spans="1:21">
      <c r="A22" s="238"/>
      <c r="B22" s="238"/>
      <c r="C22" s="238"/>
      <c r="D22" s="238"/>
      <c r="E22" s="238"/>
      <c r="F22" s="238"/>
      <c r="G22" s="238"/>
      <c r="H22" s="238"/>
      <c r="I22" s="238"/>
    </row>
    <row r="23" spans="1:21">
      <c r="A23" s="238"/>
      <c r="B23" s="238"/>
      <c r="C23" s="238"/>
      <c r="D23" s="238"/>
      <c r="E23" s="238"/>
      <c r="F23" s="238"/>
      <c r="G23" s="238"/>
      <c r="H23" s="238"/>
      <c r="I23" s="238"/>
    </row>
    <row r="24" spans="1:21">
      <c r="S24" s="249"/>
      <c r="U24" s="249"/>
    </row>
    <row r="25" spans="1:21">
      <c r="S25" s="249"/>
      <c r="U25" s="249"/>
    </row>
    <row r="26" spans="1:21">
      <c r="S26" s="249"/>
      <c r="U26" s="249"/>
    </row>
    <row r="27" spans="1:21">
      <c r="S27" s="249"/>
      <c r="U27" s="249"/>
    </row>
    <row r="29" spans="1:21">
      <c r="A29" s="281"/>
      <c r="B29" s="281"/>
      <c r="C29" s="282"/>
      <c r="D29" s="282"/>
      <c r="E29" s="282"/>
      <c r="F29" s="282"/>
      <c r="G29" s="282"/>
      <c r="H29" s="282"/>
      <c r="I29" s="282"/>
      <c r="J29" s="282"/>
    </row>
    <row r="30" spans="1:21">
      <c r="A30" s="281"/>
      <c r="B30" s="281"/>
      <c r="C30" s="282"/>
      <c r="D30" s="282"/>
      <c r="E30" s="282"/>
      <c r="F30" s="282"/>
      <c r="G30" s="282"/>
      <c r="H30" s="282"/>
      <c r="I30" s="282"/>
      <c r="J30" s="282"/>
    </row>
    <row r="31" spans="1:21">
      <c r="A31" s="281"/>
      <c r="B31" s="281"/>
      <c r="C31" s="282"/>
      <c r="D31" s="282"/>
      <c r="E31" s="282"/>
      <c r="F31" s="282"/>
      <c r="G31" s="282"/>
      <c r="H31" s="282"/>
      <c r="I31" s="282"/>
      <c r="J31" s="282"/>
    </row>
    <row r="32" spans="1:21">
      <c r="A32" s="281"/>
      <c r="B32" s="281"/>
      <c r="C32" s="282"/>
      <c r="D32" s="282"/>
      <c r="E32" s="282"/>
      <c r="F32" s="282"/>
      <c r="G32" s="282"/>
      <c r="H32" s="282"/>
      <c r="I32" s="282"/>
      <c r="J32" s="282"/>
    </row>
    <row r="33" spans="1:10">
      <c r="A33" s="281"/>
      <c r="B33" s="281"/>
      <c r="C33" s="282"/>
      <c r="D33" s="282"/>
      <c r="E33" s="282"/>
      <c r="F33" s="282"/>
      <c r="G33" s="282"/>
      <c r="H33" s="282"/>
      <c r="I33" s="282"/>
      <c r="J33" s="282"/>
    </row>
    <row r="34" spans="1:10">
      <c r="A34" s="281"/>
      <c r="B34" s="281"/>
      <c r="C34" s="282"/>
      <c r="D34" s="282"/>
      <c r="E34" s="282"/>
      <c r="F34" s="282"/>
      <c r="G34" s="282"/>
      <c r="H34" s="282"/>
      <c r="I34" s="282"/>
      <c r="J34" s="282"/>
    </row>
    <row r="35" spans="1:10">
      <c r="A35" s="281"/>
      <c r="B35" s="281"/>
      <c r="C35" s="282"/>
      <c r="D35" s="282"/>
      <c r="E35" s="282"/>
      <c r="F35" s="282"/>
      <c r="G35" s="282"/>
      <c r="H35" s="282"/>
      <c r="I35" s="282"/>
      <c r="J35" s="282"/>
    </row>
    <row r="36" spans="1:10">
      <c r="A36" s="281"/>
      <c r="B36" s="281"/>
      <c r="C36" s="282"/>
      <c r="D36" s="282"/>
      <c r="E36" s="282"/>
      <c r="F36" s="282"/>
      <c r="G36" s="282"/>
      <c r="H36" s="282"/>
      <c r="I36" s="282"/>
    </row>
    <row r="37" spans="1:10">
      <c r="A37" s="281"/>
      <c r="B37" s="281"/>
      <c r="C37" s="282"/>
      <c r="D37" s="282"/>
      <c r="E37" s="282"/>
      <c r="F37" s="282"/>
      <c r="G37" s="282"/>
      <c r="H37" s="282"/>
      <c r="I37" s="282"/>
    </row>
    <row r="38" spans="1:10">
      <c r="A38" s="281"/>
      <c r="B38" s="281"/>
      <c r="C38" s="282"/>
      <c r="D38" s="282"/>
      <c r="E38" s="282"/>
      <c r="F38" s="282"/>
      <c r="G38" s="282"/>
      <c r="H38" s="282"/>
      <c r="I38" s="282"/>
    </row>
    <row r="39" spans="1:10">
      <c r="A39" s="281"/>
      <c r="B39" s="281"/>
      <c r="C39" s="282"/>
      <c r="D39" s="282"/>
      <c r="E39" s="282"/>
      <c r="F39" s="282"/>
      <c r="G39" s="282"/>
      <c r="H39" s="282"/>
      <c r="I39" s="282"/>
    </row>
  </sheetData>
  <mergeCells count="6">
    <mergeCell ref="A1:I1"/>
    <mergeCell ref="F3:H3"/>
    <mergeCell ref="I3:I4"/>
    <mergeCell ref="A3:A4"/>
    <mergeCell ref="B3:D3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oglio46">
    <tabColor rgb="FF92D050"/>
  </sheetPr>
  <dimension ref="A1:M18"/>
  <sheetViews>
    <sheetView workbookViewId="0">
      <selection activeCell="G27" sqref="G27"/>
    </sheetView>
  </sheetViews>
  <sheetFormatPr defaultRowHeight="15"/>
  <cols>
    <col min="1" max="1" width="18.42578125" customWidth="1"/>
    <col min="6" max="6" width="11.28515625" customWidth="1"/>
  </cols>
  <sheetData>
    <row r="1" spans="1:13" ht="64.5" customHeight="1">
      <c r="A1" s="321" t="s">
        <v>245</v>
      </c>
      <c r="B1" s="321"/>
      <c r="C1" s="321"/>
      <c r="D1" s="321"/>
      <c r="E1" s="321"/>
    </row>
    <row r="2" spans="1:13" ht="15.75" thickBot="1"/>
    <row r="3" spans="1:13" ht="22.5" customHeight="1" thickTop="1" thickBot="1">
      <c r="A3" s="367" t="s">
        <v>246</v>
      </c>
      <c r="B3" s="367" t="s">
        <v>49</v>
      </c>
      <c r="C3" s="332" t="s">
        <v>247</v>
      </c>
      <c r="D3" s="332"/>
      <c r="E3" s="322" t="s">
        <v>232</v>
      </c>
      <c r="G3" s="238"/>
      <c r="H3" s="238"/>
      <c r="I3" s="238"/>
      <c r="J3" s="240"/>
      <c r="K3" s="240"/>
      <c r="L3" s="240"/>
      <c r="M3" s="238"/>
    </row>
    <row r="4" spans="1:13" ht="15.75" thickBot="1">
      <c r="A4" s="368"/>
      <c r="B4" s="368"/>
      <c r="C4" s="23" t="s">
        <v>248</v>
      </c>
      <c r="D4" s="23" t="s">
        <v>249</v>
      </c>
      <c r="E4" s="323"/>
      <c r="G4" s="238"/>
      <c r="H4" s="238"/>
      <c r="I4" s="238"/>
      <c r="J4" s="240"/>
      <c r="K4" s="240"/>
      <c r="L4" s="240"/>
      <c r="M4" s="238"/>
    </row>
    <row r="5" spans="1:13" ht="15.75" thickBot="1">
      <c r="A5" s="47" t="s">
        <v>250</v>
      </c>
      <c r="B5" s="73">
        <v>64.288602850520292</v>
      </c>
      <c r="C5" s="73">
        <v>47.268188762884378</v>
      </c>
      <c r="D5" s="73">
        <v>17.164179104477611</v>
      </c>
      <c r="E5" s="56">
        <v>282774</v>
      </c>
      <c r="G5" s="238"/>
      <c r="H5" s="238"/>
      <c r="I5" s="238"/>
      <c r="J5" s="240"/>
      <c r="K5" s="240"/>
      <c r="L5" s="240"/>
      <c r="M5" s="238"/>
    </row>
    <row r="6" spans="1:13" ht="15.75" thickBot="1">
      <c r="A6" s="47" t="s">
        <v>251</v>
      </c>
      <c r="B6" s="73">
        <v>30.862060462593089</v>
      </c>
      <c r="C6" s="73">
        <v>49.602978201458974</v>
      </c>
      <c r="D6" s="73">
        <v>82.462686567164184</v>
      </c>
      <c r="E6" s="56">
        <v>148651</v>
      </c>
      <c r="G6" s="238"/>
      <c r="H6" s="238"/>
      <c r="I6" s="238"/>
      <c r="J6" s="240"/>
      <c r="K6" s="240"/>
      <c r="L6" s="240"/>
      <c r="M6" s="238"/>
    </row>
    <row r="7" spans="1:13" ht="15.75" thickBot="1">
      <c r="A7" s="47" t="s">
        <v>46</v>
      </c>
      <c r="B7" s="73">
        <v>4.8493366868866206</v>
      </c>
      <c r="C7" s="73">
        <v>3.1288330356566458</v>
      </c>
      <c r="D7" s="73">
        <v>0.37313432835820892</v>
      </c>
      <c r="E7" s="56">
        <v>21122</v>
      </c>
    </row>
    <row r="8" spans="1:13" ht="15.75" thickBot="1">
      <c r="A8" s="48" t="s">
        <v>28</v>
      </c>
      <c r="B8" s="74">
        <v>100</v>
      </c>
      <c r="C8" s="74">
        <v>100</v>
      </c>
      <c r="D8" s="74">
        <v>100</v>
      </c>
      <c r="E8" s="57">
        <v>452756</v>
      </c>
    </row>
    <row r="9" spans="1:13" ht="15.75" thickTop="1"/>
    <row r="11" spans="1:13" s="65" customFormat="1"/>
    <row r="14" spans="1:13">
      <c r="A14" s="281"/>
      <c r="B14" s="281"/>
      <c r="C14" s="281"/>
      <c r="D14" s="281"/>
      <c r="E14" s="281"/>
      <c r="F14" s="281"/>
      <c r="G14" s="281"/>
      <c r="H14" s="281"/>
      <c r="I14" s="281"/>
    </row>
    <row r="15" spans="1:13">
      <c r="A15" s="281"/>
      <c r="B15" s="281"/>
      <c r="C15" s="282"/>
      <c r="D15" s="282"/>
      <c r="E15" s="282"/>
      <c r="F15" s="282"/>
      <c r="G15" s="282"/>
      <c r="H15" s="282"/>
      <c r="I15" s="282"/>
    </row>
    <row r="16" spans="1:13">
      <c r="A16" s="281"/>
      <c r="B16" s="281"/>
      <c r="C16" s="282"/>
      <c r="D16" s="282"/>
      <c r="E16" s="282"/>
      <c r="F16" s="282"/>
      <c r="G16" s="282"/>
      <c r="H16" s="282"/>
      <c r="I16" s="282"/>
    </row>
    <row r="17" spans="1:9">
      <c r="A17" s="281"/>
      <c r="B17" s="281"/>
      <c r="C17" s="282"/>
      <c r="D17" s="282"/>
      <c r="E17" s="282"/>
      <c r="F17" s="282"/>
      <c r="G17" s="282"/>
      <c r="H17" s="282"/>
      <c r="I17" s="282"/>
    </row>
    <row r="18" spans="1:9">
      <c r="A18" s="281"/>
      <c r="B18" s="281"/>
      <c r="C18" s="282"/>
      <c r="D18" s="282"/>
      <c r="E18" s="282"/>
      <c r="F18" s="282"/>
      <c r="G18" s="282"/>
      <c r="H18" s="282"/>
      <c r="I18" s="282"/>
    </row>
  </sheetData>
  <mergeCells count="5">
    <mergeCell ref="A3:A4"/>
    <mergeCell ref="B3:B4"/>
    <mergeCell ref="C3:D3"/>
    <mergeCell ref="E3:E4"/>
    <mergeCell ref="A1:E1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oglio47">
    <tabColor rgb="FF92D050"/>
  </sheetPr>
  <dimension ref="A1:I27"/>
  <sheetViews>
    <sheetView workbookViewId="0">
      <selection activeCell="I32" sqref="I32"/>
    </sheetView>
  </sheetViews>
  <sheetFormatPr defaultRowHeight="15"/>
  <cols>
    <col min="1" max="1" width="9.28515625" customWidth="1"/>
    <col min="2" max="2" width="11.5703125" customWidth="1"/>
    <col min="3" max="3" width="13.85546875" customWidth="1"/>
    <col min="6" max="6" width="12" bestFit="1" customWidth="1"/>
    <col min="7" max="7" width="11" bestFit="1" customWidth="1"/>
  </cols>
  <sheetData>
    <row r="1" spans="1:9" ht="45.75" customHeight="1">
      <c r="A1" t="s">
        <v>252</v>
      </c>
    </row>
    <row r="2" spans="1:9" ht="15.75" thickBot="1"/>
    <row r="3" spans="1:9" ht="16.5" customHeight="1" thickTop="1" thickBot="1">
      <c r="A3" s="322" t="s">
        <v>246</v>
      </c>
      <c r="B3" s="126"/>
      <c r="C3" s="332" t="s">
        <v>247</v>
      </c>
      <c r="D3" s="332"/>
      <c r="E3" s="322" t="s">
        <v>232</v>
      </c>
      <c r="F3" s="126"/>
      <c r="G3" s="332" t="s">
        <v>247</v>
      </c>
      <c r="H3" s="332"/>
      <c r="I3" s="322" t="s">
        <v>232</v>
      </c>
    </row>
    <row r="4" spans="1:9" ht="23.25" customHeight="1" thickBot="1">
      <c r="A4" s="386"/>
      <c r="B4" s="23" t="s">
        <v>49</v>
      </c>
      <c r="C4" s="23" t="s">
        <v>248</v>
      </c>
      <c r="D4" s="23" t="s">
        <v>249</v>
      </c>
      <c r="E4" s="323"/>
      <c r="F4" s="23" t="s">
        <v>49</v>
      </c>
      <c r="G4" s="23" t="s">
        <v>248</v>
      </c>
      <c r="H4" s="23" t="s">
        <v>249</v>
      </c>
      <c r="I4" s="323"/>
    </row>
    <row r="5" spans="1:9" ht="15.75" thickBot="1">
      <c r="A5" s="47" t="s">
        <v>250</v>
      </c>
      <c r="B5" s="7">
        <v>260716</v>
      </c>
      <c r="C5" s="7">
        <v>21966</v>
      </c>
      <c r="D5" s="7">
        <v>92</v>
      </c>
      <c r="E5" s="56">
        <v>282774</v>
      </c>
      <c r="F5" s="73">
        <v>64.288602850520292</v>
      </c>
      <c r="G5" s="73">
        <v>47.268188762884378</v>
      </c>
      <c r="H5" s="73">
        <v>17.164179104477611</v>
      </c>
      <c r="I5" s="56">
        <v>282774</v>
      </c>
    </row>
    <row r="6" spans="1:9" ht="15.75" thickBot="1">
      <c r="A6" s="47" t="s">
        <v>251</v>
      </c>
      <c r="B6" s="7">
        <v>125158</v>
      </c>
      <c r="C6" s="7">
        <v>23051</v>
      </c>
      <c r="D6" s="7">
        <v>442</v>
      </c>
      <c r="E6" s="56">
        <v>148651</v>
      </c>
      <c r="F6" s="73">
        <v>30.862060462593089</v>
      </c>
      <c r="G6" s="73">
        <v>49.602978201458974</v>
      </c>
      <c r="H6" s="73">
        <v>82.462686567164184</v>
      </c>
      <c r="I6" s="56">
        <v>148651</v>
      </c>
    </row>
    <row r="7" spans="1:9" ht="15.75" thickBot="1">
      <c r="A7" s="47" t="s">
        <v>46</v>
      </c>
      <c r="B7" s="7">
        <v>19666</v>
      </c>
      <c r="C7" s="7">
        <v>1454</v>
      </c>
      <c r="D7" s="7">
        <v>2</v>
      </c>
      <c r="E7" s="56">
        <v>21122</v>
      </c>
      <c r="F7" s="73">
        <v>4.8493366868866206</v>
      </c>
      <c r="G7" s="73">
        <v>3.1288330356566458</v>
      </c>
      <c r="H7" s="73">
        <v>0.37313432835820892</v>
      </c>
      <c r="I7" s="56">
        <v>21122</v>
      </c>
    </row>
    <row r="8" spans="1:9" ht="15.75" thickBot="1">
      <c r="A8" s="48" t="s">
        <v>28</v>
      </c>
      <c r="B8" s="107">
        <v>405743</v>
      </c>
      <c r="C8" s="107">
        <v>46477</v>
      </c>
      <c r="D8" s="107">
        <v>536</v>
      </c>
      <c r="E8" s="57">
        <v>452756</v>
      </c>
      <c r="F8" s="74">
        <v>100</v>
      </c>
      <c r="G8" s="74">
        <v>100</v>
      </c>
      <c r="H8" s="74">
        <v>100</v>
      </c>
      <c r="I8" s="57">
        <v>452756</v>
      </c>
    </row>
    <row r="9" spans="1:9" ht="15.75" thickTop="1"/>
    <row r="10" spans="1:9" ht="16.5" customHeight="1"/>
    <row r="11" spans="1:9">
      <c r="B11" s="208"/>
    </row>
    <row r="12" spans="1:9">
      <c r="B12" s="208"/>
    </row>
    <row r="13" spans="1:9">
      <c r="B13" s="208"/>
    </row>
    <row r="23" spans="1:9">
      <c r="A23" s="281"/>
      <c r="B23" s="281"/>
      <c r="C23" s="281"/>
      <c r="D23" s="281"/>
      <c r="E23" s="281"/>
      <c r="F23" s="281"/>
      <c r="G23" s="281"/>
      <c r="H23" s="281"/>
      <c r="I23" s="281"/>
    </row>
    <row r="24" spans="1:9">
      <c r="A24" s="281"/>
      <c r="B24" s="281"/>
      <c r="C24" s="282"/>
      <c r="D24" s="282"/>
      <c r="E24" s="282"/>
      <c r="F24" s="282"/>
      <c r="G24" s="282"/>
      <c r="H24" s="282"/>
      <c r="I24" s="282"/>
    </row>
    <row r="25" spans="1:9">
      <c r="A25" s="281"/>
      <c r="B25" s="281"/>
      <c r="C25" s="282"/>
      <c r="D25" s="282"/>
      <c r="E25" s="282"/>
      <c r="F25" s="282"/>
      <c r="G25" s="282"/>
      <c r="H25" s="282"/>
      <c r="I25" s="282"/>
    </row>
    <row r="26" spans="1:9">
      <c r="A26" s="281"/>
      <c r="B26" s="281"/>
      <c r="C26" s="282"/>
      <c r="D26" s="282"/>
      <c r="E26" s="282"/>
      <c r="F26" s="282"/>
      <c r="G26" s="282"/>
      <c r="H26" s="282"/>
      <c r="I26" s="282"/>
    </row>
    <row r="27" spans="1:9">
      <c r="A27" s="281"/>
      <c r="B27" s="281"/>
      <c r="C27" s="282"/>
      <c r="D27" s="282"/>
      <c r="E27" s="282"/>
      <c r="F27" s="282"/>
      <c r="G27" s="282"/>
      <c r="H27" s="282"/>
      <c r="I27" s="282"/>
    </row>
  </sheetData>
  <mergeCells count="5">
    <mergeCell ref="G3:H3"/>
    <mergeCell ref="I3:I4"/>
    <mergeCell ref="A3:A4"/>
    <mergeCell ref="C3:D3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oglio48">
    <tabColor rgb="FF92D050"/>
  </sheetPr>
  <dimension ref="A1:O24"/>
  <sheetViews>
    <sheetView workbookViewId="0">
      <selection activeCell="J31" sqref="J31"/>
    </sheetView>
  </sheetViews>
  <sheetFormatPr defaultRowHeight="15"/>
  <cols>
    <col min="1" max="1" width="11" customWidth="1"/>
    <col min="3" max="3" width="10.42578125" customWidth="1"/>
    <col min="4" max="4" width="12.7109375" customWidth="1"/>
  </cols>
  <sheetData>
    <row r="1" spans="1:15" ht="45.75" customHeight="1">
      <c r="A1" s="321" t="s">
        <v>253</v>
      </c>
      <c r="B1" s="321"/>
      <c r="C1" s="321"/>
      <c r="D1" s="321"/>
      <c r="E1" s="321"/>
    </row>
    <row r="2" spans="1:15" ht="15.75" thickBot="1"/>
    <row r="3" spans="1:15" ht="16.5" thickTop="1" thickBot="1">
      <c r="A3" s="322" t="s">
        <v>254</v>
      </c>
      <c r="B3" s="387" t="s">
        <v>255</v>
      </c>
      <c r="C3" s="387"/>
      <c r="D3" s="387"/>
      <c r="E3" s="387"/>
    </row>
    <row r="4" spans="1:15" ht="26.25" thickBot="1">
      <c r="A4" s="323"/>
      <c r="B4" s="43" t="s">
        <v>57</v>
      </c>
      <c r="C4" s="43" t="s">
        <v>58</v>
      </c>
      <c r="D4" s="43" t="s">
        <v>59</v>
      </c>
      <c r="E4" s="21" t="s">
        <v>28</v>
      </c>
    </row>
    <row r="5" spans="1:15" ht="15.75" thickBot="1">
      <c r="A5" s="47" t="s">
        <v>256</v>
      </c>
      <c r="B5" s="81">
        <v>34.068971206996125</v>
      </c>
      <c r="C5" s="81">
        <v>48.036253776435046</v>
      </c>
      <c r="D5" s="81">
        <v>82.462686567164184</v>
      </c>
      <c r="E5" s="81">
        <v>35.924790980970755</v>
      </c>
    </row>
    <row r="6" spans="1:15" ht="15.75" thickBot="1">
      <c r="A6" s="47" t="s">
        <v>257</v>
      </c>
      <c r="B6" s="81">
        <v>32.011510387422796</v>
      </c>
      <c r="C6" s="81">
        <v>52.157633623514002</v>
      </c>
      <c r="D6" s="81"/>
      <c r="E6" s="81">
        <v>34.638624073825419</v>
      </c>
    </row>
    <row r="7" spans="1:15" ht="15.75" thickBot="1">
      <c r="A7" s="47" t="s">
        <v>258</v>
      </c>
      <c r="B7" s="81">
        <v>30.766507676255777</v>
      </c>
      <c r="C7" s="81">
        <v>57.890185905750116</v>
      </c>
      <c r="D7" s="81"/>
      <c r="E7" s="81">
        <v>32.918796528182789</v>
      </c>
    </row>
    <row r="8" spans="1:15" ht="15.75" thickBot="1">
      <c r="A8" s="47" t="s">
        <v>259</v>
      </c>
      <c r="B8" s="81">
        <v>30.434597244797356</v>
      </c>
      <c r="C8" s="81">
        <v>53.304383788254761</v>
      </c>
      <c r="D8" s="81"/>
      <c r="E8" s="81">
        <v>33.045202407647821</v>
      </c>
    </row>
    <row r="9" spans="1:15" ht="15.75" thickBot="1">
      <c r="A9" s="47" t="s">
        <v>260</v>
      </c>
      <c r="B9" s="81">
        <v>29.781353195327387</v>
      </c>
      <c r="C9" s="81">
        <v>20.968650272198236</v>
      </c>
      <c r="D9" s="81"/>
      <c r="E9" s="81">
        <v>29.147540098288061</v>
      </c>
    </row>
    <row r="10" spans="1:15" ht="15.75" thickBot="1">
      <c r="A10" s="9" t="s">
        <v>28</v>
      </c>
      <c r="B10" s="82">
        <v>30.862060462593089</v>
      </c>
      <c r="C10" s="82">
        <v>49.602978201458974</v>
      </c>
      <c r="D10" s="82">
        <v>82.462686567164184</v>
      </c>
      <c r="E10" s="82">
        <v>32.847637924900617</v>
      </c>
    </row>
    <row r="11" spans="1:15" ht="15.75" thickTop="1"/>
    <row r="14" spans="1: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8" spans="1:15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</row>
    <row r="19" spans="1:15">
      <c r="A19" s="281"/>
      <c r="B19" s="281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</row>
    <row r="20" spans="1:15">
      <c r="A20" s="281"/>
      <c r="B20" s="281"/>
      <c r="C20" s="282"/>
      <c r="D20" s="282"/>
      <c r="E20" s="282"/>
      <c r="F20" s="282"/>
      <c r="G20" s="282"/>
      <c r="H20" s="281"/>
      <c r="I20" s="282"/>
      <c r="J20" s="282"/>
      <c r="K20" s="281"/>
      <c r="L20" s="282"/>
      <c r="M20" s="282"/>
      <c r="N20" s="281"/>
      <c r="O20" s="282"/>
    </row>
    <row r="21" spans="1:15">
      <c r="A21" s="281"/>
      <c r="B21" s="281"/>
      <c r="C21" s="282"/>
      <c r="D21" s="282"/>
      <c r="E21" s="282"/>
      <c r="F21" s="282"/>
      <c r="G21" s="282"/>
      <c r="H21" s="281"/>
      <c r="I21" s="282"/>
      <c r="J21" s="282"/>
      <c r="K21" s="281"/>
      <c r="L21" s="282"/>
      <c r="M21" s="282"/>
      <c r="N21" s="281"/>
      <c r="O21" s="282"/>
    </row>
    <row r="22" spans="1:15">
      <c r="A22" s="281"/>
      <c r="B22" s="281"/>
      <c r="C22" s="282"/>
      <c r="D22" s="282"/>
      <c r="E22" s="282"/>
      <c r="F22" s="282"/>
      <c r="G22" s="282"/>
      <c r="H22" s="281"/>
      <c r="I22" s="282"/>
      <c r="J22" s="282"/>
      <c r="K22" s="281"/>
      <c r="L22" s="282"/>
      <c r="M22" s="282"/>
      <c r="N22" s="281"/>
      <c r="O22" s="282"/>
    </row>
    <row r="23" spans="1:15">
      <c r="A23" s="281"/>
      <c r="B23" s="281"/>
      <c r="C23" s="282"/>
      <c r="D23" s="282"/>
      <c r="E23" s="282"/>
      <c r="F23" s="282"/>
      <c r="G23" s="282"/>
      <c r="H23" s="281"/>
      <c r="I23" s="282"/>
      <c r="J23" s="282"/>
      <c r="K23" s="281"/>
      <c r="L23" s="282"/>
      <c r="M23" s="282"/>
      <c r="N23" s="281"/>
      <c r="O23" s="282"/>
    </row>
    <row r="24" spans="1:15">
      <c r="A24" s="281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</row>
  </sheetData>
  <mergeCells count="3">
    <mergeCell ref="A3:A4"/>
    <mergeCell ref="B3:E3"/>
    <mergeCell ref="A1:E1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Foglio49">
    <tabColor rgb="FF92D050"/>
  </sheetPr>
  <dimension ref="A1:U26"/>
  <sheetViews>
    <sheetView topLeftCell="A7" workbookViewId="0">
      <selection activeCell="H4" sqref="H4"/>
    </sheetView>
  </sheetViews>
  <sheetFormatPr defaultRowHeight="15"/>
  <cols>
    <col min="1" max="1" width="20.42578125" customWidth="1"/>
    <col min="2" max="2" width="11.7109375" customWidth="1"/>
    <col min="3" max="3" width="11.140625" bestFit="1" customWidth="1"/>
    <col min="4" max="4" width="13.7109375" customWidth="1"/>
  </cols>
  <sheetData>
    <row r="1" spans="1:21" ht="63.75" customHeight="1">
      <c r="A1" s="321" t="s">
        <v>261</v>
      </c>
      <c r="B1" s="321"/>
      <c r="C1" s="321"/>
      <c r="D1" s="321"/>
      <c r="E1" s="321"/>
    </row>
    <row r="2" spans="1:21" ht="15.75" thickBot="1"/>
    <row r="3" spans="1:21" ht="27" thickTop="1" thickBot="1">
      <c r="A3" s="26" t="s">
        <v>4</v>
      </c>
      <c r="B3" s="26" t="s">
        <v>262</v>
      </c>
      <c r="C3" s="26" t="s">
        <v>263</v>
      </c>
      <c r="D3" s="20" t="s">
        <v>264</v>
      </c>
      <c r="E3" s="26" t="s">
        <v>265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15.75" thickBot="1">
      <c r="A4" s="6" t="s">
        <v>7</v>
      </c>
      <c r="B4" s="81">
        <v>74.262526939655174</v>
      </c>
      <c r="C4" s="81">
        <v>33.937230603448278</v>
      </c>
      <c r="D4" s="81">
        <v>48.501481681034484</v>
      </c>
      <c r="E4" s="81">
        <v>96.528151939655174</v>
      </c>
      <c r="H4" s="281"/>
      <c r="I4" s="281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15.75" thickBot="1">
      <c r="A5" s="6" t="s">
        <v>8</v>
      </c>
      <c r="B5" s="81">
        <v>97.624434389140262</v>
      </c>
      <c r="C5" s="81">
        <v>45.588235294117645</v>
      </c>
      <c r="D5" s="81">
        <v>98.868778280542983</v>
      </c>
      <c r="E5" s="81">
        <v>98.981900452488688</v>
      </c>
      <c r="H5" s="281"/>
      <c r="I5" s="281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ht="15.75" thickBot="1">
      <c r="A6" s="6" t="s">
        <v>9</v>
      </c>
      <c r="B6" s="81">
        <v>80.413314523201279</v>
      </c>
      <c r="C6" s="81">
        <v>35.416533999006582</v>
      </c>
      <c r="D6" s="81">
        <v>58.094461918526918</v>
      </c>
      <c r="E6" s="81">
        <v>97.623586556289666</v>
      </c>
      <c r="H6" s="281"/>
      <c r="I6" s="281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</row>
    <row r="7" spans="1:21" ht="15.75" thickBot="1">
      <c r="A7" s="6" t="s">
        <v>10</v>
      </c>
      <c r="B7" s="81">
        <v>91.70624771647789</v>
      </c>
      <c r="C7" s="81">
        <v>32.206795761782978</v>
      </c>
      <c r="D7" s="81">
        <v>34.398976982097182</v>
      </c>
      <c r="E7" s="81">
        <v>99.561563755937158</v>
      </c>
      <c r="H7" s="281"/>
      <c r="I7" s="281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</row>
    <row r="8" spans="1:21" ht="15.75" thickBot="1">
      <c r="A8" s="6" t="s">
        <v>11</v>
      </c>
      <c r="B8" s="81">
        <v>78.212290502793294</v>
      </c>
      <c r="C8" s="81">
        <v>100</v>
      </c>
      <c r="D8" s="81">
        <v>100</v>
      </c>
      <c r="E8" s="81">
        <v>100</v>
      </c>
      <c r="H8" s="281"/>
      <c r="I8" s="281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</row>
    <row r="9" spans="1:21" ht="15.75" thickBot="1">
      <c r="A9" s="6" t="s">
        <v>12</v>
      </c>
      <c r="B9" s="81">
        <v>84.47704551247557</v>
      </c>
      <c r="C9" s="81">
        <v>29.64467882769949</v>
      </c>
      <c r="D9" s="81">
        <v>36.954326437577542</v>
      </c>
      <c r="E9" s="81">
        <v>99.608763693270745</v>
      </c>
      <c r="H9" s="281"/>
      <c r="I9" s="281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</row>
    <row r="10" spans="1:21" ht="15.75" thickBot="1">
      <c r="A10" s="6" t="s">
        <v>13</v>
      </c>
      <c r="B10" s="81">
        <v>96.347637415621989</v>
      </c>
      <c r="C10" s="81">
        <v>30.291706846673094</v>
      </c>
      <c r="D10" s="81">
        <v>89.971070395371271</v>
      </c>
      <c r="E10" s="81">
        <v>99.529893924783025</v>
      </c>
      <c r="H10" s="281"/>
      <c r="I10" s="281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</row>
    <row r="11" spans="1:21" ht="15.75" thickBot="1">
      <c r="A11" s="6" t="s">
        <v>14</v>
      </c>
      <c r="B11" s="81">
        <v>89.749754125232215</v>
      </c>
      <c r="C11" s="81">
        <v>46.961997348652233</v>
      </c>
      <c r="D11" s="81">
        <v>81.862905870777297</v>
      </c>
      <c r="E11" s="81">
        <v>94.179546201907272</v>
      </c>
      <c r="H11" s="281"/>
      <c r="I11" s="281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</row>
    <row r="12" spans="1:21" ht="15.75" thickBot="1">
      <c r="A12" s="6" t="s">
        <v>15</v>
      </c>
      <c r="B12" s="81">
        <v>78.513328255902508</v>
      </c>
      <c r="C12" s="81">
        <v>37.427882413993103</v>
      </c>
      <c r="D12" s="81">
        <v>35.61233534032214</v>
      </c>
      <c r="E12" s="81">
        <v>99.321466605811665</v>
      </c>
      <c r="H12" s="281"/>
      <c r="I12" s="281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</row>
    <row r="13" spans="1:21" ht="15.75" thickBot="1">
      <c r="A13" s="6" t="s">
        <v>16</v>
      </c>
      <c r="B13" s="81">
        <v>87.01930384556924</v>
      </c>
      <c r="C13" s="81">
        <v>33.086335309317526</v>
      </c>
      <c r="D13" s="81">
        <v>65.2530779753762</v>
      </c>
      <c r="E13" s="81">
        <v>98.677610579115367</v>
      </c>
      <c r="H13" s="281"/>
      <c r="I13" s="281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</row>
    <row r="14" spans="1:21" ht="15.75" thickBot="1">
      <c r="A14" s="6" t="s">
        <v>17</v>
      </c>
      <c r="B14" s="81">
        <v>76.895306859205775</v>
      </c>
      <c r="C14" s="81">
        <v>23.230262125255059</v>
      </c>
      <c r="D14" s="81">
        <v>47.16684978810234</v>
      </c>
      <c r="E14" s="81">
        <v>84.44514204991367</v>
      </c>
      <c r="H14" s="281"/>
      <c r="I14" s="281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</row>
    <row r="15" spans="1:21" ht="15.75" thickBot="1">
      <c r="A15" s="6" t="s">
        <v>18</v>
      </c>
      <c r="B15" s="81">
        <v>96.181818181818173</v>
      </c>
      <c r="C15" s="81">
        <v>36.822966507177036</v>
      </c>
      <c r="D15" s="81">
        <v>55.540669856459331</v>
      </c>
      <c r="E15" s="81">
        <v>98.985548856349894</v>
      </c>
      <c r="H15" s="281"/>
      <c r="I15" s="281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</row>
    <row r="16" spans="1:21" ht="15.75" thickBot="1">
      <c r="A16" s="6" t="s">
        <v>19</v>
      </c>
      <c r="B16" s="81"/>
      <c r="C16" s="81"/>
      <c r="D16" s="81"/>
      <c r="E16" s="81"/>
      <c r="H16" s="281"/>
      <c r="I16" s="281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</row>
    <row r="17" spans="1:21" ht="15.75" thickBot="1">
      <c r="A17" s="6" t="s">
        <v>20</v>
      </c>
      <c r="B17" s="81">
        <v>98.55229040622298</v>
      </c>
      <c r="C17" s="81">
        <v>37.705272255834053</v>
      </c>
      <c r="D17" s="81">
        <v>72.947277441659466</v>
      </c>
      <c r="E17" s="81">
        <v>99.135695764909244</v>
      </c>
      <c r="H17" s="281"/>
      <c r="I17" s="281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</row>
    <row r="18" spans="1:21" ht="15.75" thickBot="1">
      <c r="A18" s="6" t="s">
        <v>21</v>
      </c>
      <c r="B18" s="81">
        <v>99.889073765945653</v>
      </c>
      <c r="C18" s="81">
        <v>43.205768164170827</v>
      </c>
      <c r="D18" s="81">
        <v>98.003327787021632</v>
      </c>
      <c r="E18" s="81">
        <v>99.889073765945653</v>
      </c>
      <c r="H18" s="281"/>
      <c r="I18" s="281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</row>
    <row r="19" spans="1:21" ht="15.75" thickBot="1">
      <c r="A19" s="6" t="s">
        <v>22</v>
      </c>
      <c r="B19" s="81">
        <v>97.961603729222475</v>
      </c>
      <c r="C19" s="81">
        <v>83.977576081153231</v>
      </c>
      <c r="D19" s="81">
        <v>98.838176042976826</v>
      </c>
      <c r="E19" s="81">
        <v>97.837669094693027</v>
      </c>
      <c r="H19" s="281"/>
      <c r="I19" s="281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</row>
    <row r="20" spans="1:21" ht="15.75" thickBot="1">
      <c r="A20" s="6" t="s">
        <v>23</v>
      </c>
      <c r="B20" s="81">
        <v>96.751440492747861</v>
      </c>
      <c r="C20" s="81">
        <v>51.778263461156371</v>
      </c>
      <c r="D20" s="81">
        <v>94.267832306775276</v>
      </c>
      <c r="E20" s="81">
        <v>87.621696801112662</v>
      </c>
      <c r="H20" s="281"/>
      <c r="I20" s="281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</row>
    <row r="21" spans="1:21" ht="15.75" thickBot="1">
      <c r="A21" s="6" t="s">
        <v>24</v>
      </c>
      <c r="B21" s="81">
        <v>97.699158832261261</v>
      </c>
      <c r="C21" s="81">
        <v>42.08312716476992</v>
      </c>
      <c r="D21" s="81">
        <v>95.645719940623451</v>
      </c>
      <c r="E21" s="81">
        <v>83.918852053438897</v>
      </c>
      <c r="H21" s="281"/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</row>
    <row r="22" spans="1:21" ht="15.75" thickBot="1">
      <c r="A22" s="6" t="s">
        <v>25</v>
      </c>
      <c r="B22" s="81">
        <v>90.512347431166617</v>
      </c>
      <c r="C22" s="81">
        <v>37.609991484530234</v>
      </c>
      <c r="D22" s="81">
        <v>90.462673857507809</v>
      </c>
      <c r="E22" s="81">
        <v>90.725234175418677</v>
      </c>
      <c r="H22" s="28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</row>
    <row r="23" spans="1:21" ht="15.75" thickBot="1">
      <c r="A23" s="6" t="s">
        <v>26</v>
      </c>
      <c r="B23" s="81">
        <v>93.836818248281915</v>
      </c>
      <c r="C23" s="81">
        <v>52.376194189900559</v>
      </c>
      <c r="D23" s="81">
        <v>98.554856947896866</v>
      </c>
      <c r="E23" s="81">
        <v>94.399766047667782</v>
      </c>
      <c r="H23" s="281"/>
      <c r="I23" s="281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</row>
    <row r="24" spans="1:21" ht="15.75" thickBot="1">
      <c r="A24" s="6" t="s">
        <v>27</v>
      </c>
      <c r="B24" s="81">
        <v>84.754098360655732</v>
      </c>
      <c r="C24" s="81">
        <v>53.668032786885242</v>
      </c>
      <c r="D24" s="81">
        <v>66.239754098360663</v>
      </c>
      <c r="E24" s="81">
        <v>83.309426229508205</v>
      </c>
      <c r="H24" s="281"/>
      <c r="I24" s="281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</row>
    <row r="25" spans="1:21" ht="15.75" thickBot="1">
      <c r="A25" s="9" t="s">
        <v>28</v>
      </c>
      <c r="B25" s="82">
        <v>87.446946634338744</v>
      </c>
      <c r="C25" s="82">
        <v>43.3275297402189</v>
      </c>
      <c r="D25" s="82">
        <v>68.948819172373916</v>
      </c>
      <c r="E25" s="82">
        <v>96.040062052635875</v>
      </c>
    </row>
    <row r="26" spans="1:21" ht="15.75" thickTop="1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rgb="FF92D050"/>
    <pageSetUpPr fitToPage="1"/>
  </sheetPr>
  <dimension ref="A1:C28"/>
  <sheetViews>
    <sheetView topLeftCell="A16" workbookViewId="0">
      <selection sqref="A1:C1"/>
    </sheetView>
  </sheetViews>
  <sheetFormatPr defaultRowHeight="15"/>
  <cols>
    <col min="3" max="3" width="9.85546875" customWidth="1"/>
  </cols>
  <sheetData>
    <row r="1" spans="1:3" ht="51" customHeight="1">
      <c r="A1" s="319" t="s">
        <v>654</v>
      </c>
      <c r="B1" s="319"/>
      <c r="C1" s="319"/>
    </row>
    <row r="2" spans="1:3" ht="15.75" thickBot="1"/>
    <row r="3" spans="1:3" ht="16.5" thickTop="1" thickBot="1">
      <c r="A3" s="335" t="s">
        <v>93</v>
      </c>
      <c r="B3" s="335"/>
      <c r="C3" s="335"/>
    </row>
    <row r="4" spans="1:3" ht="52.5" thickTop="1" thickBot="1">
      <c r="A4" s="111" t="s">
        <v>432</v>
      </c>
      <c r="B4" s="112" t="s">
        <v>434</v>
      </c>
      <c r="C4" s="112" t="s">
        <v>435</v>
      </c>
    </row>
    <row r="5" spans="1:3" ht="15.75" thickBot="1">
      <c r="A5" s="6">
        <v>1993</v>
      </c>
      <c r="B5" s="113">
        <v>7.0730000000000004</v>
      </c>
      <c r="C5" s="113">
        <v>5.3970000000000002</v>
      </c>
    </row>
    <row r="6" spans="1:3" ht="15.75" thickBot="1">
      <c r="A6" s="6">
        <v>1994</v>
      </c>
      <c r="B6" s="113">
        <v>6.5279999999999996</v>
      </c>
      <c r="C6" s="113">
        <v>4.9060000000000006</v>
      </c>
    </row>
    <row r="7" spans="1:3" ht="15.75" thickBot="1">
      <c r="A7" s="6">
        <v>1995</v>
      </c>
      <c r="B7" s="113">
        <v>6.1319999999999997</v>
      </c>
      <c r="C7" s="113">
        <v>4.6029999999999998</v>
      </c>
    </row>
    <row r="8" spans="1:3" ht="15.75" thickBot="1">
      <c r="A8" s="6">
        <v>1996</v>
      </c>
      <c r="B8" s="113">
        <v>6.0449999999999999</v>
      </c>
      <c r="C8" s="113">
        <v>4.5640000000000001</v>
      </c>
    </row>
    <row r="9" spans="1:3" ht="15.75" thickBot="1">
      <c r="A9" s="6">
        <v>1997</v>
      </c>
      <c r="B9" s="113">
        <v>5.556</v>
      </c>
      <c r="C9" s="113">
        <v>4.2309999999999999</v>
      </c>
    </row>
    <row r="10" spans="1:3" ht="15.75" thickBot="1">
      <c r="A10" s="6">
        <v>1998</v>
      </c>
      <c r="B10" s="113">
        <v>5.2140000000000004</v>
      </c>
      <c r="C10" s="113">
        <v>3.8850000000000002</v>
      </c>
    </row>
    <row r="11" spans="1:3" ht="15.75" thickBot="1">
      <c r="A11" s="6">
        <v>1999</v>
      </c>
      <c r="B11" s="113">
        <v>4.8899999999999997</v>
      </c>
      <c r="C11" s="113">
        <v>3.601</v>
      </c>
    </row>
    <row r="12" spans="1:3" ht="15.75" thickBot="1">
      <c r="A12" s="6">
        <v>2000</v>
      </c>
      <c r="B12" s="113">
        <v>4.2699999999999996</v>
      </c>
      <c r="C12" s="113">
        <v>3.1420000000000003</v>
      </c>
    </row>
    <row r="13" spans="1:3" ht="15.75" thickBot="1">
      <c r="A13" s="6">
        <v>2001</v>
      </c>
      <c r="B13" s="113">
        <v>4.4029999999999996</v>
      </c>
      <c r="C13" s="113">
        <v>3.286</v>
      </c>
    </row>
    <row r="14" spans="1:3" ht="15.75" thickBot="1">
      <c r="A14" s="6">
        <v>2002</v>
      </c>
      <c r="B14" s="113">
        <v>4.0540000000000003</v>
      </c>
      <c r="C14" s="113">
        <v>2.98</v>
      </c>
    </row>
    <row r="15" spans="1:3" ht="15.75" thickBot="1">
      <c r="A15" s="6">
        <v>2003</v>
      </c>
      <c r="B15" s="113">
        <v>3.718</v>
      </c>
      <c r="C15" s="113">
        <v>2.68</v>
      </c>
    </row>
    <row r="16" spans="1:3" ht="15.75" thickBot="1">
      <c r="A16" s="6">
        <v>2004</v>
      </c>
      <c r="B16" s="113">
        <v>3.7010000000000001</v>
      </c>
      <c r="C16" s="113">
        <v>2.7060000000000004</v>
      </c>
    </row>
    <row r="17" spans="1:3" ht="15.75" thickBot="1">
      <c r="A17" s="6">
        <v>2005</v>
      </c>
      <c r="B17" s="113">
        <v>3.694</v>
      </c>
      <c r="C17" s="113">
        <v>2.681</v>
      </c>
    </row>
    <row r="18" spans="1:3" ht="15.75" thickBot="1">
      <c r="A18" s="6">
        <v>2006</v>
      </c>
      <c r="B18" s="113">
        <v>3.4620000000000002</v>
      </c>
      <c r="C18" s="113">
        <v>2.528</v>
      </c>
    </row>
    <row r="19" spans="1:3" ht="15.75" thickBot="1">
      <c r="A19" s="6">
        <v>2007</v>
      </c>
      <c r="B19" s="113">
        <v>3.343</v>
      </c>
      <c r="C19" s="113">
        <v>2.3809999999999998</v>
      </c>
    </row>
    <row r="20" spans="1:3" ht="15.75" thickBot="1">
      <c r="A20" s="6">
        <v>2008</v>
      </c>
      <c r="B20" s="113">
        <v>3.3410000000000002</v>
      </c>
      <c r="C20" s="113">
        <v>2.4129999999999998</v>
      </c>
    </row>
    <row r="21" spans="1:3" ht="15.75" thickBot="1">
      <c r="A21" s="6">
        <v>2009</v>
      </c>
      <c r="B21" s="113">
        <v>3.476</v>
      </c>
      <c r="C21" s="113">
        <v>2.5419999999999998</v>
      </c>
    </row>
    <row r="22" spans="1:3" ht="15.75" thickBot="1">
      <c r="A22" s="6">
        <v>2010</v>
      </c>
      <c r="B22" s="113">
        <v>3.21</v>
      </c>
      <c r="C22" s="113">
        <v>2.33</v>
      </c>
    </row>
    <row r="23" spans="1:3" ht="15.75" thickBot="1">
      <c r="A23" s="6">
        <v>2011</v>
      </c>
      <c r="B23" s="192">
        <v>3.09</v>
      </c>
      <c r="C23" s="192">
        <v>2.21</v>
      </c>
    </row>
    <row r="24" spans="1:3" ht="15.75" thickBot="1">
      <c r="A24" s="6">
        <v>2012</v>
      </c>
      <c r="B24" s="113">
        <v>3.2</v>
      </c>
      <c r="C24" s="113">
        <v>2.29</v>
      </c>
    </row>
    <row r="25" spans="1:3" ht="15.75" thickBot="1">
      <c r="A25" s="6">
        <v>2013</v>
      </c>
      <c r="B25" s="113">
        <v>2.96</v>
      </c>
      <c r="C25" s="223">
        <v>2.19</v>
      </c>
    </row>
    <row r="26" spans="1:3" ht="15.75" thickBot="1">
      <c r="A26" s="6">
        <v>2014</v>
      </c>
      <c r="B26" s="113">
        <v>2.78</v>
      </c>
      <c r="C26" s="223">
        <v>2.0099999999999998</v>
      </c>
    </row>
    <row r="27" spans="1:3" ht="15.75" thickBot="1">
      <c r="A27" s="6">
        <v>2015</v>
      </c>
      <c r="B27" s="113">
        <v>2.9</v>
      </c>
      <c r="C27" s="223">
        <v>2.0099999999999998</v>
      </c>
    </row>
    <row r="28" spans="1:3" ht="15.75" thickBot="1">
      <c r="A28" s="6">
        <v>2016</v>
      </c>
      <c r="B28" s="113">
        <v>2.81</v>
      </c>
      <c r="C28" s="223">
        <v>2.02</v>
      </c>
    </row>
  </sheetData>
  <mergeCells count="2">
    <mergeCell ref="A3:C3"/>
    <mergeCell ref="A1:C1"/>
  </mergeCells>
  <pageMargins left="0" right="0" top="0.74803149606299213" bottom="0.74803149606299213" header="0.31496062992125984" footer="0.31496062992125984"/>
  <pageSetup paperSize="9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Foglio50">
    <tabColor rgb="FF92D050"/>
  </sheetPr>
  <dimension ref="A1:T53"/>
  <sheetViews>
    <sheetView workbookViewId="0">
      <selection activeCell="O30" sqref="O30"/>
    </sheetView>
  </sheetViews>
  <sheetFormatPr defaultRowHeight="15"/>
  <cols>
    <col min="1" max="1" width="19.7109375" customWidth="1"/>
    <col min="5" max="5" width="11.5703125" bestFit="1" customWidth="1"/>
    <col min="15" max="15" width="12.7109375" customWidth="1"/>
  </cols>
  <sheetData>
    <row r="1" spans="1:20" ht="42" customHeight="1">
      <c r="A1" s="321" t="s">
        <v>266</v>
      </c>
      <c r="B1" s="321"/>
      <c r="C1" s="321"/>
      <c r="D1" s="321"/>
      <c r="E1" s="321"/>
      <c r="F1" s="321"/>
      <c r="G1" s="321"/>
    </row>
    <row r="2" spans="1:20" ht="15.75" thickBot="1"/>
    <row r="3" spans="1:20" ht="32.25" customHeight="1" thickTop="1" thickBot="1">
      <c r="A3" s="325" t="s">
        <v>4</v>
      </c>
      <c r="B3" s="358" t="s">
        <v>267</v>
      </c>
      <c r="C3" s="358"/>
      <c r="D3" s="358"/>
      <c r="E3" s="358"/>
      <c r="F3" s="325" t="s">
        <v>268</v>
      </c>
      <c r="G3" s="325" t="s">
        <v>269</v>
      </c>
      <c r="K3" s="238"/>
      <c r="L3" s="238"/>
      <c r="M3" s="238"/>
      <c r="N3" s="238"/>
      <c r="O3" s="238"/>
      <c r="P3" s="238"/>
      <c r="Q3" s="238"/>
      <c r="R3" s="238"/>
      <c r="S3" s="238"/>
      <c r="T3" s="238"/>
    </row>
    <row r="4" spans="1:20" ht="15.75" thickBot="1">
      <c r="A4" s="326"/>
      <c r="B4" s="388" t="s">
        <v>250</v>
      </c>
      <c r="C4" s="388"/>
      <c r="D4" s="388" t="s">
        <v>270</v>
      </c>
      <c r="E4" s="388"/>
      <c r="F4" s="326"/>
      <c r="G4" s="326"/>
      <c r="K4" s="238"/>
      <c r="L4" s="238"/>
      <c r="M4" s="249"/>
      <c r="N4" s="249"/>
      <c r="O4" s="249"/>
      <c r="P4" s="249"/>
      <c r="Q4" s="249"/>
      <c r="R4" s="249"/>
      <c r="S4" s="249"/>
      <c r="T4" s="249"/>
    </row>
    <row r="5" spans="1:20" ht="15.75" thickBot="1">
      <c r="A5" s="327"/>
      <c r="B5" s="23" t="s">
        <v>61</v>
      </c>
      <c r="C5" s="23" t="s">
        <v>62</v>
      </c>
      <c r="D5" s="23" t="s">
        <v>61</v>
      </c>
      <c r="E5" s="23" t="s">
        <v>62</v>
      </c>
      <c r="F5" s="327"/>
      <c r="G5" s="327"/>
      <c r="K5" s="238"/>
      <c r="L5" s="238"/>
      <c r="M5" s="249"/>
      <c r="N5" s="249"/>
      <c r="O5" s="249"/>
      <c r="P5" s="249"/>
      <c r="Q5" s="249"/>
      <c r="R5" s="249"/>
      <c r="S5" s="249"/>
      <c r="T5" s="249"/>
    </row>
    <row r="6" spans="1:20" ht="15.75" thickBot="1">
      <c r="A6" s="47" t="s">
        <v>7</v>
      </c>
      <c r="B6" s="7">
        <v>16084</v>
      </c>
      <c r="C6" s="73">
        <v>66.724745903339553</v>
      </c>
      <c r="D6" s="7">
        <v>8021</v>
      </c>
      <c r="E6" s="73">
        <v>33.275254096660447</v>
      </c>
      <c r="F6" s="7">
        <v>25167</v>
      </c>
      <c r="G6" s="73">
        <v>4.2198116581237333</v>
      </c>
      <c r="K6" s="238"/>
      <c r="L6" s="238"/>
      <c r="M6" s="249"/>
      <c r="N6" s="249"/>
      <c r="O6" s="249"/>
      <c r="P6" s="249"/>
      <c r="Q6" s="249"/>
      <c r="R6" s="249"/>
      <c r="S6" s="249"/>
      <c r="T6" s="249"/>
    </row>
    <row r="7" spans="1:20" ht="15.75" thickBot="1">
      <c r="A7" s="47" t="s">
        <v>8</v>
      </c>
      <c r="B7" s="8">
        <v>522</v>
      </c>
      <c r="C7" s="73">
        <v>72.803347280334734</v>
      </c>
      <c r="D7" s="8">
        <v>195</v>
      </c>
      <c r="E7" s="73">
        <v>27.19665271966527</v>
      </c>
      <c r="F7" s="7">
        <v>778</v>
      </c>
      <c r="G7" s="73">
        <v>7.8406169665809768</v>
      </c>
      <c r="K7" s="238"/>
      <c r="L7" s="238"/>
      <c r="M7" s="249"/>
      <c r="N7" s="249"/>
      <c r="O7" s="249"/>
      <c r="P7" s="249"/>
      <c r="Q7" s="249"/>
      <c r="R7" s="249"/>
      <c r="S7" s="249"/>
      <c r="T7" s="249"/>
    </row>
    <row r="8" spans="1:20" ht="15.75" thickBot="1">
      <c r="A8" s="47" t="s">
        <v>9</v>
      </c>
      <c r="B8" s="7">
        <v>47004</v>
      </c>
      <c r="C8" s="73">
        <v>71.687408491947295</v>
      </c>
      <c r="D8" s="7">
        <v>18564</v>
      </c>
      <c r="E8" s="73">
        <v>28.312591508052709</v>
      </c>
      <c r="F8" s="7">
        <v>67063</v>
      </c>
      <c r="G8" s="73">
        <v>2.2292471258368995</v>
      </c>
      <c r="K8" s="238"/>
      <c r="L8" s="238"/>
      <c r="M8" s="249"/>
      <c r="N8" s="249"/>
      <c r="O8" s="249"/>
      <c r="P8" s="249"/>
      <c r="Q8" s="249"/>
      <c r="R8" s="249"/>
      <c r="S8" s="249"/>
      <c r="T8" s="249"/>
    </row>
    <row r="9" spans="1:20" ht="15.75" thickBot="1">
      <c r="A9" s="47" t="s">
        <v>10</v>
      </c>
      <c r="B9" s="7">
        <v>3828</v>
      </c>
      <c r="C9" s="73">
        <v>78.314238952536826</v>
      </c>
      <c r="D9" s="8">
        <v>1060</v>
      </c>
      <c r="E9" s="73">
        <v>21.685761047463174</v>
      </c>
      <c r="F9" s="7">
        <v>4888</v>
      </c>
      <c r="G9" s="73">
        <v>0</v>
      </c>
      <c r="K9" s="238"/>
      <c r="L9" s="238"/>
      <c r="M9" s="249"/>
      <c r="N9" s="249"/>
      <c r="O9" s="249"/>
      <c r="P9" s="249"/>
      <c r="Q9" s="249"/>
      <c r="R9" s="249"/>
      <c r="S9" s="249"/>
      <c r="T9" s="249"/>
    </row>
    <row r="10" spans="1:20" ht="15.75" thickBot="1">
      <c r="A10" s="47" t="s">
        <v>11</v>
      </c>
      <c r="B10" s="7">
        <v>2609</v>
      </c>
      <c r="C10" s="73">
        <v>76.712731549544259</v>
      </c>
      <c r="D10" s="8">
        <v>792</v>
      </c>
      <c r="E10" s="73">
        <v>23.287268450455748</v>
      </c>
      <c r="F10" s="7">
        <v>3407</v>
      </c>
      <c r="G10" s="73">
        <v>0.17610801291458761</v>
      </c>
      <c r="K10" s="238"/>
      <c r="L10" s="238"/>
      <c r="M10" s="249"/>
      <c r="N10" s="249"/>
      <c r="O10" s="249"/>
      <c r="P10" s="249"/>
      <c r="Q10" s="249"/>
      <c r="R10" s="249"/>
      <c r="S10" s="249"/>
      <c r="T10" s="249"/>
    </row>
    <row r="11" spans="1:20" ht="15.75" thickBot="1">
      <c r="A11" s="47" t="s">
        <v>12</v>
      </c>
      <c r="B11" s="7">
        <v>22722</v>
      </c>
      <c r="C11" s="73">
        <v>74.46906135291033</v>
      </c>
      <c r="D11" s="7">
        <v>7790</v>
      </c>
      <c r="E11" s="73">
        <v>25.53093864708967</v>
      </c>
      <c r="F11" s="7">
        <v>30938</v>
      </c>
      <c r="G11" s="73">
        <v>1.3769474432736442</v>
      </c>
      <c r="K11" s="238"/>
      <c r="L11" s="238"/>
      <c r="M11" s="249"/>
      <c r="N11" s="249"/>
      <c r="O11" s="249"/>
      <c r="P11" s="249"/>
      <c r="Q11" s="249"/>
      <c r="R11" s="249"/>
      <c r="S11" s="249"/>
      <c r="T11" s="249"/>
    </row>
    <row r="12" spans="1:20" ht="15.75" thickBot="1">
      <c r="A12" s="47" t="s">
        <v>13</v>
      </c>
      <c r="B12" s="7">
        <v>5430</v>
      </c>
      <c r="C12" s="73">
        <v>76.478873239436624</v>
      </c>
      <c r="D12" s="7">
        <v>1670</v>
      </c>
      <c r="E12" s="73">
        <v>23.52112676056338</v>
      </c>
      <c r="F12" s="7">
        <v>7522</v>
      </c>
      <c r="G12" s="73">
        <v>5.6102100505184795</v>
      </c>
      <c r="K12" s="238"/>
      <c r="L12" s="238"/>
      <c r="M12" s="249"/>
      <c r="N12" s="249"/>
      <c r="O12" s="249"/>
      <c r="P12" s="249"/>
      <c r="Q12" s="249"/>
      <c r="R12" s="249"/>
      <c r="S12" s="249"/>
      <c r="T12" s="249"/>
    </row>
    <row r="13" spans="1:20" ht="15.75" thickBot="1">
      <c r="A13" s="47" t="s">
        <v>14</v>
      </c>
      <c r="B13" s="7">
        <v>5674</v>
      </c>
      <c r="C13" s="73">
        <v>77.429039301310041</v>
      </c>
      <c r="D13" s="7">
        <v>1654</v>
      </c>
      <c r="E13" s="73">
        <v>22.570960698689959</v>
      </c>
      <c r="F13" s="7">
        <v>7414</v>
      </c>
      <c r="G13" s="73">
        <v>1.1599676288103589</v>
      </c>
      <c r="K13" s="238"/>
      <c r="L13" s="238"/>
      <c r="M13" s="249"/>
      <c r="N13" s="249"/>
      <c r="O13" s="249"/>
      <c r="P13" s="249"/>
      <c r="Q13" s="249"/>
      <c r="R13" s="249"/>
      <c r="S13" s="249"/>
      <c r="T13" s="249"/>
    </row>
    <row r="14" spans="1:20" ht="15.75" thickBot="1">
      <c r="A14" s="47" t="s">
        <v>15</v>
      </c>
      <c r="B14" s="7">
        <v>19565</v>
      </c>
      <c r="C14" s="73">
        <v>71.951309208590757</v>
      </c>
      <c r="D14" s="7">
        <v>7627</v>
      </c>
      <c r="E14" s="73">
        <v>28.048690791409236</v>
      </c>
      <c r="F14" s="7">
        <v>27192</v>
      </c>
      <c r="G14" s="73">
        <v>0</v>
      </c>
      <c r="K14" s="238"/>
      <c r="L14" s="238"/>
      <c r="M14" s="249"/>
      <c r="N14" s="249"/>
      <c r="O14" s="249"/>
      <c r="P14" s="249"/>
      <c r="Q14" s="249"/>
      <c r="R14" s="249"/>
      <c r="S14" s="249"/>
      <c r="T14" s="249"/>
    </row>
    <row r="15" spans="1:20" ht="15.75" thickBot="1">
      <c r="A15" s="47" t="s">
        <v>16</v>
      </c>
      <c r="B15" s="7">
        <v>15960</v>
      </c>
      <c r="C15" s="73">
        <v>74.747096290745603</v>
      </c>
      <c r="D15" s="7">
        <v>5392</v>
      </c>
      <c r="E15" s="73">
        <v>25.252903709254404</v>
      </c>
      <c r="F15" s="7">
        <v>22908</v>
      </c>
      <c r="G15" s="73">
        <v>6.7923869390605907</v>
      </c>
      <c r="K15" s="238"/>
      <c r="L15" s="238"/>
      <c r="M15" s="249"/>
      <c r="N15" s="249"/>
      <c r="O15" s="249"/>
      <c r="P15" s="249"/>
      <c r="Q15" s="249"/>
      <c r="R15" s="249"/>
      <c r="S15" s="249"/>
      <c r="T15" s="249"/>
    </row>
    <row r="16" spans="1:20" ht="15.75" thickBot="1">
      <c r="A16" s="47" t="s">
        <v>17</v>
      </c>
      <c r="B16" s="7">
        <v>4088</v>
      </c>
      <c r="C16" s="73">
        <v>77.940896091515725</v>
      </c>
      <c r="D16" s="7">
        <v>1157</v>
      </c>
      <c r="E16" s="73">
        <v>22.059103908484271</v>
      </c>
      <c r="F16" s="7">
        <v>5262</v>
      </c>
      <c r="G16" s="73">
        <v>0.32307107563664006</v>
      </c>
      <c r="K16" s="238"/>
      <c r="L16" s="238"/>
      <c r="M16" s="249"/>
      <c r="N16" s="249"/>
      <c r="O16" s="249"/>
      <c r="P16" s="249"/>
      <c r="Q16" s="249"/>
      <c r="R16" s="249"/>
      <c r="S16" s="249"/>
      <c r="T16" s="249"/>
    </row>
    <row r="17" spans="1:20" ht="15.75" thickBot="1">
      <c r="A17" s="47" t="s">
        <v>18</v>
      </c>
      <c r="B17" s="7">
        <v>5339</v>
      </c>
      <c r="C17" s="73">
        <v>69.964618005503866</v>
      </c>
      <c r="D17" s="7">
        <v>2292</v>
      </c>
      <c r="E17" s="73">
        <v>30.035381994496134</v>
      </c>
      <c r="F17" s="7">
        <v>8135</v>
      </c>
      <c r="G17" s="73">
        <v>6.1954517516902268</v>
      </c>
      <c r="K17" s="238"/>
      <c r="L17" s="238"/>
      <c r="M17" s="249"/>
      <c r="N17" s="249"/>
      <c r="O17" s="249"/>
      <c r="P17" s="249"/>
      <c r="Q17" s="249"/>
      <c r="R17" s="249"/>
      <c r="S17" s="249"/>
      <c r="T17" s="249"/>
    </row>
    <row r="18" spans="1:20" ht="15.75" thickBot="1">
      <c r="A18" s="47" t="s">
        <v>19</v>
      </c>
      <c r="B18" s="7">
        <v>23979</v>
      </c>
      <c r="C18" s="73">
        <v>92.099400829620521</v>
      </c>
      <c r="D18" s="7">
        <v>2057</v>
      </c>
      <c r="E18" s="73">
        <v>7.9005991703794738</v>
      </c>
      <c r="F18" s="7">
        <v>35523</v>
      </c>
      <c r="G18" s="73">
        <v>26.706640767953154</v>
      </c>
      <c r="K18" s="238"/>
      <c r="L18" s="238"/>
      <c r="M18" s="249"/>
      <c r="N18" s="249"/>
      <c r="O18" s="249"/>
      <c r="P18" s="249"/>
      <c r="Q18" s="249"/>
      <c r="R18" s="249"/>
      <c r="S18" s="249"/>
      <c r="T18" s="249"/>
    </row>
    <row r="19" spans="1:20" ht="15.75" thickBot="1">
      <c r="A19" s="47" t="s">
        <v>20</v>
      </c>
      <c r="B19" s="7">
        <v>5316</v>
      </c>
      <c r="C19" s="73">
        <v>74.173294265383007</v>
      </c>
      <c r="D19" s="7">
        <v>1851</v>
      </c>
      <c r="E19" s="73">
        <v>25.826705734616993</v>
      </c>
      <c r="F19" s="7">
        <v>7298</v>
      </c>
      <c r="G19" s="73">
        <v>1.7950123321457936</v>
      </c>
      <c r="K19" s="238"/>
      <c r="L19" s="238"/>
      <c r="M19" s="249"/>
      <c r="N19" s="249"/>
      <c r="O19" s="249"/>
      <c r="P19" s="249"/>
      <c r="Q19" s="249"/>
      <c r="R19" s="249"/>
      <c r="S19" s="249"/>
      <c r="T19" s="249"/>
    </row>
    <row r="20" spans="1:20" ht="15.75" thickBot="1">
      <c r="A20" s="47" t="s">
        <v>21</v>
      </c>
      <c r="B20" s="7">
        <v>1020</v>
      </c>
      <c r="C20" s="73">
        <v>81.274900398406373</v>
      </c>
      <c r="D20" s="7">
        <v>235</v>
      </c>
      <c r="E20" s="73">
        <v>18.725099601593627</v>
      </c>
      <c r="F20" s="7">
        <v>1255</v>
      </c>
      <c r="G20" s="73">
        <v>0</v>
      </c>
      <c r="K20" s="238"/>
      <c r="L20" s="238"/>
      <c r="M20" s="249"/>
      <c r="N20" s="249"/>
      <c r="O20" s="249"/>
      <c r="P20" s="249"/>
      <c r="Q20" s="249"/>
      <c r="R20" s="249"/>
      <c r="S20" s="249"/>
      <c r="T20" s="249"/>
    </row>
    <row r="21" spans="1:20" ht="15.75" thickBot="1">
      <c r="A21" s="47" t="s">
        <v>22</v>
      </c>
      <c r="B21" s="7">
        <v>26904</v>
      </c>
      <c r="C21" s="73">
        <v>89.647129385891844</v>
      </c>
      <c r="D21" s="7">
        <v>3107</v>
      </c>
      <c r="E21" s="73">
        <v>10.352870614108161</v>
      </c>
      <c r="F21" s="7">
        <v>31259</v>
      </c>
      <c r="G21" s="73">
        <v>3.9924501743497878</v>
      </c>
      <c r="K21" s="238"/>
      <c r="L21" s="238"/>
      <c r="M21" s="249"/>
      <c r="N21" s="249"/>
      <c r="O21" s="249"/>
      <c r="P21" s="249"/>
      <c r="Q21" s="249"/>
      <c r="R21" s="249"/>
      <c r="S21" s="249"/>
      <c r="T21" s="249"/>
    </row>
    <row r="22" spans="1:20" ht="15.75" thickBot="1">
      <c r="A22" s="47" t="s">
        <v>23</v>
      </c>
      <c r="B22" s="7">
        <v>17513</v>
      </c>
      <c r="C22" s="73">
        <v>81.535453233390754</v>
      </c>
      <c r="D22" s="7">
        <v>3966</v>
      </c>
      <c r="E22" s="73">
        <v>18.464546766609246</v>
      </c>
      <c r="F22" s="7">
        <v>22546</v>
      </c>
      <c r="G22" s="73">
        <v>4.7325467932227445</v>
      </c>
      <c r="K22" s="238"/>
      <c r="L22" s="238"/>
      <c r="M22" s="249"/>
      <c r="N22" s="249"/>
      <c r="O22" s="249"/>
      <c r="P22" s="249"/>
      <c r="Q22" s="249"/>
      <c r="R22" s="249"/>
      <c r="S22" s="249"/>
      <c r="T22" s="249"/>
    </row>
    <row r="23" spans="1:20" ht="15.75" thickBot="1">
      <c r="A23" s="47" t="s">
        <v>24</v>
      </c>
      <c r="B23" s="7">
        <v>2442</v>
      </c>
      <c r="C23" s="73">
        <v>76.62378412299968</v>
      </c>
      <c r="D23" s="7">
        <v>745</v>
      </c>
      <c r="E23" s="73">
        <v>23.376215877000313</v>
      </c>
      <c r="F23" s="7">
        <v>3188</v>
      </c>
      <c r="G23" s="73">
        <v>3.1367628607277286E-2</v>
      </c>
      <c r="K23" s="238"/>
      <c r="L23" s="238"/>
      <c r="M23" s="249"/>
      <c r="N23" s="249"/>
      <c r="O23" s="249"/>
      <c r="P23" s="249"/>
      <c r="Q23" s="249"/>
      <c r="R23" s="249"/>
      <c r="S23" s="249"/>
      <c r="T23" s="249"/>
    </row>
    <row r="24" spans="1:20" ht="15.75" thickBot="1">
      <c r="A24" s="47" t="s">
        <v>25</v>
      </c>
      <c r="B24" s="7">
        <v>9222</v>
      </c>
      <c r="C24" s="73">
        <v>84.753239591949267</v>
      </c>
      <c r="D24" s="7">
        <v>1659</v>
      </c>
      <c r="E24" s="73">
        <v>15.246760408050729</v>
      </c>
      <c r="F24" s="7">
        <v>10886</v>
      </c>
      <c r="G24" s="73">
        <v>4.593055300385817E-2</v>
      </c>
      <c r="K24" s="238"/>
      <c r="L24" s="238"/>
      <c r="M24" s="249"/>
      <c r="N24" s="249"/>
      <c r="O24" s="249"/>
      <c r="P24" s="249"/>
      <c r="Q24" s="249"/>
      <c r="R24" s="249"/>
      <c r="S24" s="249"/>
      <c r="T24" s="249"/>
    </row>
    <row r="25" spans="1:20" ht="15.75" thickBot="1">
      <c r="A25" s="47" t="s">
        <v>26</v>
      </c>
      <c r="B25" s="7">
        <v>23537</v>
      </c>
      <c r="C25" s="73">
        <v>76.503282844698688</v>
      </c>
      <c r="D25" s="7">
        <v>7229</v>
      </c>
      <c r="E25" s="73">
        <v>23.496717155301305</v>
      </c>
      <c r="F25" s="7">
        <v>30959</v>
      </c>
      <c r="G25" s="73">
        <v>0.62340514874511455</v>
      </c>
      <c r="K25" s="238"/>
      <c r="L25" s="238"/>
      <c r="M25" s="249"/>
      <c r="N25" s="249"/>
      <c r="O25" s="249"/>
      <c r="P25" s="249"/>
      <c r="Q25" s="249"/>
      <c r="R25" s="249"/>
      <c r="S25" s="249"/>
      <c r="T25" s="249"/>
    </row>
    <row r="26" spans="1:20" ht="15.75" thickBot="1">
      <c r="A26" s="47" t="s">
        <v>27</v>
      </c>
      <c r="B26" s="7">
        <v>5088</v>
      </c>
      <c r="C26" s="73">
        <v>66.596858638743456</v>
      </c>
      <c r="D26" s="7">
        <v>2552</v>
      </c>
      <c r="E26" s="73">
        <v>33.403141361256544</v>
      </c>
      <c r="F26" s="7">
        <v>7640</v>
      </c>
      <c r="G26" s="73">
        <v>0</v>
      </c>
    </row>
    <row r="27" spans="1:20" ht="15.75" thickBot="1">
      <c r="A27" s="9" t="s">
        <v>28</v>
      </c>
      <c r="B27" s="10">
        <v>263846</v>
      </c>
      <c r="C27" s="74">
        <v>76.819784487904002</v>
      </c>
      <c r="D27" s="10">
        <v>79615</v>
      </c>
      <c r="E27" s="74">
        <v>23.180215512095987</v>
      </c>
      <c r="F27" s="10">
        <v>361228</v>
      </c>
      <c r="G27" s="74">
        <v>4.9185002270034435</v>
      </c>
    </row>
    <row r="28" spans="1:20" ht="15.75" thickTop="1"/>
    <row r="31" spans="1:20">
      <c r="A31" s="281"/>
      <c r="B31" s="281"/>
      <c r="C31" s="281"/>
      <c r="D31" s="281"/>
      <c r="E31" s="281"/>
      <c r="F31" s="281"/>
      <c r="G31" s="281"/>
      <c r="H31" s="281"/>
      <c r="I31" s="281"/>
      <c r="J31" s="281"/>
    </row>
    <row r="32" spans="1:20">
      <c r="A32" s="281"/>
      <c r="B32" s="281"/>
      <c r="C32" s="282"/>
      <c r="D32" s="282"/>
      <c r="E32" s="282"/>
      <c r="F32" s="282"/>
      <c r="G32" s="282"/>
      <c r="H32" s="282"/>
      <c r="I32" s="282"/>
      <c r="J32" s="282"/>
    </row>
    <row r="33" spans="1:10">
      <c r="A33" s="281"/>
      <c r="B33" s="281"/>
      <c r="C33" s="282"/>
      <c r="D33" s="282"/>
      <c r="E33" s="282"/>
      <c r="F33" s="282"/>
      <c r="G33" s="282"/>
      <c r="H33" s="282"/>
      <c r="I33" s="282"/>
      <c r="J33" s="282"/>
    </row>
    <row r="34" spans="1:10">
      <c r="A34" s="281"/>
      <c r="B34" s="281"/>
      <c r="C34" s="282"/>
      <c r="D34" s="282"/>
      <c r="E34" s="282"/>
      <c r="F34" s="282"/>
      <c r="G34" s="282"/>
      <c r="H34" s="282"/>
      <c r="I34" s="282"/>
      <c r="J34" s="282"/>
    </row>
    <row r="35" spans="1:10">
      <c r="A35" s="281"/>
      <c r="B35" s="281"/>
      <c r="C35" s="282"/>
      <c r="D35" s="282"/>
      <c r="E35" s="282"/>
      <c r="F35" s="282"/>
      <c r="G35" s="282"/>
      <c r="H35" s="282"/>
      <c r="I35" s="282"/>
      <c r="J35" s="282"/>
    </row>
    <row r="36" spans="1:10">
      <c r="A36" s="281"/>
      <c r="B36" s="281"/>
      <c r="C36" s="282"/>
      <c r="D36" s="282"/>
      <c r="E36" s="282"/>
      <c r="F36" s="282"/>
      <c r="G36" s="282"/>
      <c r="H36" s="282"/>
      <c r="I36" s="282"/>
      <c r="J36" s="282"/>
    </row>
    <row r="37" spans="1:10">
      <c r="A37" s="281"/>
      <c r="B37" s="281"/>
      <c r="C37" s="282"/>
      <c r="D37" s="282"/>
      <c r="E37" s="282"/>
      <c r="F37" s="282"/>
      <c r="G37" s="282"/>
      <c r="H37" s="282"/>
      <c r="I37" s="282"/>
      <c r="J37" s="282"/>
    </row>
    <row r="38" spans="1:10">
      <c r="A38" s="281"/>
      <c r="B38" s="281"/>
      <c r="C38" s="282"/>
      <c r="D38" s="282"/>
      <c r="E38" s="282"/>
      <c r="F38" s="282"/>
      <c r="G38" s="282"/>
      <c r="H38" s="282"/>
      <c r="I38" s="282"/>
      <c r="J38" s="282"/>
    </row>
    <row r="39" spans="1:10">
      <c r="A39" s="281"/>
      <c r="B39" s="281"/>
      <c r="C39" s="282"/>
      <c r="D39" s="282"/>
      <c r="E39" s="282"/>
      <c r="F39" s="282"/>
      <c r="G39" s="282"/>
      <c r="H39" s="282"/>
      <c r="I39" s="282"/>
      <c r="J39" s="282"/>
    </row>
    <row r="40" spans="1:10">
      <c r="A40" s="281"/>
      <c r="B40" s="281"/>
      <c r="C40" s="282"/>
      <c r="D40" s="282"/>
      <c r="E40" s="282"/>
      <c r="F40" s="282"/>
      <c r="G40" s="282"/>
      <c r="H40" s="282"/>
      <c r="I40" s="282"/>
      <c r="J40" s="282"/>
    </row>
    <row r="41" spans="1:10">
      <c r="A41" s="281"/>
      <c r="B41" s="281"/>
      <c r="C41" s="282"/>
      <c r="D41" s="282"/>
      <c r="E41" s="282"/>
      <c r="F41" s="282"/>
      <c r="G41" s="282"/>
      <c r="H41" s="282"/>
      <c r="I41" s="282"/>
      <c r="J41" s="282"/>
    </row>
    <row r="42" spans="1:10">
      <c r="A42" s="281"/>
      <c r="B42" s="281"/>
      <c r="C42" s="282"/>
      <c r="D42" s="282"/>
      <c r="E42" s="282"/>
      <c r="F42" s="282"/>
      <c r="G42" s="282"/>
      <c r="H42" s="282"/>
      <c r="I42" s="282"/>
      <c r="J42" s="282"/>
    </row>
    <row r="43" spans="1:10">
      <c r="A43" s="281"/>
      <c r="B43" s="281"/>
      <c r="C43" s="282"/>
      <c r="D43" s="282"/>
      <c r="E43" s="282"/>
      <c r="F43" s="282"/>
      <c r="G43" s="282"/>
      <c r="H43" s="282"/>
      <c r="I43" s="282"/>
      <c r="J43" s="282"/>
    </row>
    <row r="44" spans="1:10">
      <c r="A44" s="281"/>
      <c r="B44" s="281"/>
      <c r="C44" s="282"/>
      <c r="D44" s="282"/>
      <c r="E44" s="282"/>
      <c r="F44" s="282"/>
      <c r="G44" s="282"/>
      <c r="H44" s="282"/>
      <c r="I44" s="282"/>
      <c r="J44" s="282"/>
    </row>
    <row r="45" spans="1:10">
      <c r="A45" s="281"/>
      <c r="B45" s="281"/>
      <c r="C45" s="282"/>
      <c r="D45" s="282"/>
      <c r="E45" s="282"/>
      <c r="F45" s="282"/>
      <c r="G45" s="282"/>
      <c r="H45" s="282"/>
      <c r="I45" s="282"/>
      <c r="J45" s="282"/>
    </row>
    <row r="46" spans="1:10">
      <c r="A46" s="281"/>
      <c r="B46" s="281"/>
      <c r="C46" s="282"/>
      <c r="D46" s="282"/>
      <c r="E46" s="282"/>
      <c r="F46" s="282"/>
      <c r="G46" s="282"/>
      <c r="H46" s="282"/>
      <c r="I46" s="282"/>
      <c r="J46" s="282"/>
    </row>
    <row r="47" spans="1:10">
      <c r="A47" s="281"/>
      <c r="B47" s="281"/>
      <c r="C47" s="282"/>
      <c r="D47" s="282"/>
      <c r="E47" s="282"/>
      <c r="F47" s="282"/>
      <c r="G47" s="282"/>
      <c r="H47" s="282"/>
      <c r="I47" s="282"/>
      <c r="J47" s="282"/>
    </row>
    <row r="48" spans="1:10">
      <c r="A48" s="281"/>
      <c r="B48" s="281"/>
      <c r="C48" s="282"/>
      <c r="D48" s="282"/>
      <c r="E48" s="282"/>
      <c r="F48" s="282"/>
      <c r="G48" s="282"/>
      <c r="H48" s="282"/>
      <c r="I48" s="282"/>
      <c r="J48" s="282"/>
    </row>
    <row r="49" spans="1:10">
      <c r="A49" s="281"/>
      <c r="B49" s="281"/>
      <c r="C49" s="282"/>
      <c r="D49" s="282"/>
      <c r="E49" s="282"/>
      <c r="F49" s="282"/>
      <c r="G49" s="282"/>
      <c r="H49" s="282"/>
      <c r="I49" s="282"/>
      <c r="J49" s="282"/>
    </row>
    <row r="50" spans="1:10">
      <c r="A50" s="281"/>
      <c r="B50" s="281"/>
      <c r="C50" s="282"/>
      <c r="D50" s="282"/>
      <c r="E50" s="282"/>
      <c r="F50" s="282"/>
      <c r="G50" s="282"/>
      <c r="H50" s="282"/>
      <c r="I50" s="282"/>
      <c r="J50" s="282"/>
    </row>
    <row r="51" spans="1:10">
      <c r="A51" s="281"/>
      <c r="B51" s="281"/>
      <c r="C51" s="282"/>
      <c r="D51" s="282"/>
      <c r="E51" s="282"/>
      <c r="F51" s="282"/>
      <c r="G51" s="282"/>
      <c r="H51" s="282"/>
      <c r="I51" s="282"/>
      <c r="J51" s="282"/>
    </row>
    <row r="52" spans="1:10">
      <c r="A52" s="281"/>
      <c r="B52" s="281"/>
      <c r="C52" s="282"/>
      <c r="D52" s="282"/>
      <c r="E52" s="282"/>
      <c r="F52" s="282"/>
      <c r="G52" s="282"/>
      <c r="H52" s="282"/>
      <c r="I52" s="282"/>
      <c r="J52" s="282"/>
    </row>
    <row r="53" spans="1:10">
      <c r="A53" s="281"/>
      <c r="B53" s="281"/>
      <c r="C53" s="282"/>
      <c r="D53" s="282"/>
      <c r="E53" s="282"/>
      <c r="F53" s="282"/>
      <c r="G53" s="282"/>
      <c r="H53" s="282"/>
      <c r="I53" s="282"/>
      <c r="J53" s="282"/>
    </row>
  </sheetData>
  <mergeCells count="7">
    <mergeCell ref="A1:G1"/>
    <mergeCell ref="A3:A5"/>
    <mergeCell ref="B3:E3"/>
    <mergeCell ref="F3:F5"/>
    <mergeCell ref="G3:G5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Foglio51">
    <tabColor rgb="FF92D050"/>
  </sheetPr>
  <dimension ref="A1:O27"/>
  <sheetViews>
    <sheetView workbookViewId="0">
      <selection activeCell="A3" sqref="A3:C25"/>
    </sheetView>
  </sheetViews>
  <sheetFormatPr defaultRowHeight="15"/>
  <cols>
    <col min="1" max="1" width="20.140625" customWidth="1"/>
  </cols>
  <sheetData>
    <row r="1" spans="1:15" ht="30" customHeight="1">
      <c r="A1" s="321" t="s">
        <v>271</v>
      </c>
      <c r="B1" s="321"/>
      <c r="C1" s="321"/>
    </row>
    <row r="2" spans="1:15" ht="15.75" thickBot="1"/>
    <row r="3" spans="1:15" ht="39.75" thickTop="1" thickBot="1">
      <c r="A3" s="20" t="s">
        <v>272</v>
      </c>
      <c r="B3" s="20" t="s">
        <v>273</v>
      </c>
      <c r="C3" s="20" t="s">
        <v>274</v>
      </c>
    </row>
    <row r="4" spans="1:15" ht="15.75" thickBot="1">
      <c r="A4" s="47" t="s">
        <v>7</v>
      </c>
      <c r="B4" s="73">
        <v>1.6904633620689655</v>
      </c>
      <c r="C4" s="8">
        <v>502</v>
      </c>
      <c r="K4" s="238"/>
      <c r="L4" s="238"/>
      <c r="M4" s="238"/>
      <c r="N4" s="238"/>
      <c r="O4" s="238"/>
    </row>
    <row r="5" spans="1:15" ht="15.75" thickBot="1">
      <c r="A5" s="47" t="s">
        <v>8</v>
      </c>
      <c r="B5" s="73">
        <v>2.0361990950226243</v>
      </c>
      <c r="C5" s="8">
        <v>18</v>
      </c>
      <c r="F5" s="281"/>
      <c r="G5" s="281"/>
      <c r="H5" s="281"/>
      <c r="I5" s="281"/>
      <c r="J5" s="281"/>
      <c r="K5" s="238"/>
      <c r="L5" s="238"/>
      <c r="M5" s="249"/>
      <c r="N5" s="249"/>
      <c r="O5" s="249"/>
    </row>
    <row r="6" spans="1:15" ht="15.75" thickBot="1">
      <c r="A6" s="47" t="s">
        <v>9</v>
      </c>
      <c r="B6" s="73">
        <v>1.7500821931665866</v>
      </c>
      <c r="C6" s="7">
        <v>1384</v>
      </c>
      <c r="F6" s="281"/>
      <c r="G6" s="281"/>
      <c r="H6" s="282"/>
      <c r="I6" s="282"/>
      <c r="J6" s="282"/>
      <c r="K6" s="238"/>
      <c r="L6" s="238"/>
      <c r="M6" s="249"/>
      <c r="N6" s="249"/>
      <c r="O6" s="249"/>
    </row>
    <row r="7" spans="1:15" ht="15.75" thickBot="1">
      <c r="A7" s="47" t="s">
        <v>10</v>
      </c>
      <c r="B7" s="73">
        <v>1.9181585677749362</v>
      </c>
      <c r="C7" s="8">
        <v>105</v>
      </c>
      <c r="F7" s="281"/>
      <c r="G7" s="281"/>
      <c r="H7" s="282"/>
      <c r="I7" s="282"/>
      <c r="J7" s="282"/>
      <c r="K7" s="238"/>
      <c r="L7" s="238"/>
      <c r="M7" s="249"/>
      <c r="N7" s="249"/>
      <c r="O7" s="249"/>
    </row>
    <row r="8" spans="1:15" ht="15.75" thickBot="1">
      <c r="A8" s="47" t="s">
        <v>11</v>
      </c>
      <c r="B8" s="73">
        <v>1.7245567160553803</v>
      </c>
      <c r="C8" s="8">
        <v>71</v>
      </c>
      <c r="F8" s="281"/>
      <c r="G8" s="281"/>
      <c r="H8" s="282"/>
      <c r="I8" s="282"/>
      <c r="J8" s="282"/>
      <c r="K8" s="238"/>
      <c r="L8" s="238"/>
      <c r="M8" s="249"/>
      <c r="N8" s="249"/>
      <c r="O8" s="249"/>
    </row>
    <row r="9" spans="1:15" ht="15.75" thickBot="1">
      <c r="A9" s="47" t="s">
        <v>12</v>
      </c>
      <c r="B9" s="73">
        <v>1.665045170257123</v>
      </c>
      <c r="C9" s="8">
        <v>599</v>
      </c>
      <c r="F9" s="281"/>
      <c r="G9" s="281"/>
      <c r="H9" s="282"/>
      <c r="I9" s="282"/>
      <c r="J9" s="282"/>
      <c r="K9" s="238"/>
      <c r="L9" s="238"/>
      <c r="M9" s="249"/>
      <c r="N9" s="249"/>
      <c r="O9" s="249"/>
    </row>
    <row r="10" spans="1:15" ht="15.75" thickBot="1">
      <c r="A10" s="47" t="s">
        <v>13</v>
      </c>
      <c r="B10" s="73">
        <v>1.9286403085824495</v>
      </c>
      <c r="C10" s="8">
        <v>160</v>
      </c>
      <c r="F10" s="281"/>
      <c r="G10" s="281"/>
      <c r="H10" s="282"/>
      <c r="I10" s="282"/>
      <c r="J10" s="282"/>
      <c r="K10" s="238"/>
      <c r="L10" s="238"/>
      <c r="M10" s="249"/>
      <c r="N10" s="249"/>
      <c r="O10" s="249"/>
    </row>
    <row r="11" spans="1:15" ht="15.75" thickBot="1">
      <c r="A11" s="47" t="s">
        <v>14</v>
      </c>
      <c r="B11" s="73">
        <v>1.9960732984293195</v>
      </c>
      <c r="C11" s="8">
        <v>183</v>
      </c>
      <c r="F11" s="281"/>
      <c r="G11" s="281"/>
      <c r="H11" s="282"/>
      <c r="I11" s="282"/>
      <c r="J11" s="282"/>
      <c r="K11" s="238"/>
      <c r="L11" s="238"/>
      <c r="M11" s="249"/>
      <c r="N11" s="249"/>
      <c r="O11" s="249"/>
    </row>
    <row r="12" spans="1:15" ht="15.75" thickBot="1">
      <c r="A12" s="47" t="s">
        <v>15</v>
      </c>
      <c r="B12" s="73">
        <v>1.689353427321342</v>
      </c>
      <c r="C12" s="8">
        <v>556</v>
      </c>
      <c r="F12" s="281"/>
      <c r="G12" s="281"/>
      <c r="H12" s="282"/>
      <c r="I12" s="282"/>
      <c r="J12" s="282"/>
      <c r="K12" s="238"/>
      <c r="L12" s="238"/>
      <c r="M12" s="249"/>
      <c r="N12" s="249"/>
      <c r="O12" s="249"/>
    </row>
    <row r="13" spans="1:15" ht="15.75" thickBot="1">
      <c r="A13" s="47" t="s">
        <v>16</v>
      </c>
      <c r="B13" s="73">
        <v>1.9417844657242742</v>
      </c>
      <c r="C13" s="8">
        <v>511</v>
      </c>
      <c r="F13" s="281"/>
      <c r="G13" s="281"/>
      <c r="H13" s="282"/>
      <c r="I13" s="282"/>
      <c r="J13" s="282"/>
      <c r="K13" s="238"/>
      <c r="L13" s="238"/>
      <c r="M13" s="249"/>
      <c r="N13" s="249"/>
      <c r="O13" s="249"/>
    </row>
    <row r="14" spans="1:15" ht="15.75" thickBot="1">
      <c r="A14" s="47" t="s">
        <v>17</v>
      </c>
      <c r="B14" s="73">
        <v>1.6321406151914626</v>
      </c>
      <c r="C14" s="8">
        <v>104</v>
      </c>
      <c r="F14" s="281"/>
      <c r="G14" s="281"/>
      <c r="H14" s="282"/>
      <c r="I14" s="282"/>
      <c r="J14" s="282"/>
      <c r="K14" s="238"/>
      <c r="L14" s="238"/>
      <c r="M14" s="249"/>
      <c r="N14" s="249"/>
      <c r="O14" s="249"/>
    </row>
    <row r="15" spans="1:15" ht="15.75" thickBot="1">
      <c r="A15" s="47" t="s">
        <v>18</v>
      </c>
      <c r="B15" s="73">
        <v>1.4258373205741626</v>
      </c>
      <c r="C15" s="8">
        <v>149</v>
      </c>
      <c r="F15" s="281"/>
      <c r="G15" s="281"/>
      <c r="H15" s="282"/>
      <c r="I15" s="282"/>
      <c r="J15" s="282"/>
      <c r="K15" s="238"/>
      <c r="L15" s="238"/>
      <c r="M15" s="249"/>
      <c r="N15" s="249"/>
      <c r="O15" s="249"/>
    </row>
    <row r="16" spans="1:15" ht="15.75" thickBot="1">
      <c r="A16" s="47" t="s">
        <v>19</v>
      </c>
      <c r="B16" s="73">
        <v>1.8994693329081922</v>
      </c>
      <c r="C16" s="8">
        <v>834</v>
      </c>
      <c r="F16" s="281"/>
      <c r="G16" s="281"/>
      <c r="H16" s="282"/>
      <c r="I16" s="282"/>
      <c r="J16" s="282"/>
      <c r="K16" s="238"/>
      <c r="L16" s="238"/>
      <c r="M16" s="249"/>
      <c r="N16" s="249"/>
      <c r="O16" s="249"/>
    </row>
    <row r="17" spans="1:15" ht="15.75" thickBot="1">
      <c r="A17" s="47" t="s">
        <v>20</v>
      </c>
      <c r="B17" s="73">
        <v>1.7934312878133101</v>
      </c>
      <c r="C17" s="8">
        <v>166</v>
      </c>
      <c r="F17" s="281"/>
      <c r="G17" s="281"/>
      <c r="H17" s="282"/>
      <c r="I17" s="282"/>
      <c r="J17" s="282"/>
      <c r="K17" s="238"/>
      <c r="L17" s="238"/>
      <c r="M17" s="249"/>
      <c r="N17" s="249"/>
      <c r="O17" s="249"/>
    </row>
    <row r="18" spans="1:15" ht="15.75" thickBot="1">
      <c r="A18" s="47" t="s">
        <v>21</v>
      </c>
      <c r="B18" s="73">
        <v>1.2756516916250693</v>
      </c>
      <c r="C18" s="8">
        <v>23</v>
      </c>
      <c r="F18" s="281"/>
      <c r="G18" s="281"/>
      <c r="H18" s="282"/>
      <c r="I18" s="282"/>
      <c r="J18" s="282"/>
      <c r="K18" s="238"/>
      <c r="L18" s="238"/>
      <c r="M18" s="249"/>
      <c r="N18" s="249"/>
      <c r="O18" s="249"/>
    </row>
    <row r="19" spans="1:15" ht="15.75" thickBot="1">
      <c r="A19" s="47" t="s">
        <v>22</v>
      </c>
      <c r="B19" s="73">
        <v>1.8720779866706456</v>
      </c>
      <c r="C19" s="8">
        <v>941</v>
      </c>
      <c r="F19" s="281"/>
      <c r="G19" s="281"/>
      <c r="H19" s="282"/>
      <c r="I19" s="282"/>
      <c r="J19" s="282"/>
      <c r="K19" s="238"/>
      <c r="L19" s="238"/>
      <c r="M19" s="249"/>
      <c r="N19" s="249"/>
      <c r="O19" s="249"/>
    </row>
    <row r="20" spans="1:15" ht="15.75" thickBot="1">
      <c r="A20" s="47" t="s">
        <v>23</v>
      </c>
      <c r="B20" s="73">
        <v>1.8478044903636002</v>
      </c>
      <c r="C20" s="8">
        <v>558</v>
      </c>
      <c r="F20" s="281"/>
      <c r="G20" s="281"/>
      <c r="H20" s="282"/>
      <c r="I20" s="282"/>
      <c r="J20" s="282"/>
      <c r="K20" s="238"/>
      <c r="L20" s="238"/>
      <c r="M20" s="249"/>
      <c r="N20" s="249"/>
      <c r="O20" s="249"/>
    </row>
    <row r="21" spans="1:15" ht="15.75" thickBot="1">
      <c r="A21" s="47" t="s">
        <v>24</v>
      </c>
      <c r="B21" s="73">
        <v>1.3607125185551707</v>
      </c>
      <c r="C21" s="8">
        <v>55</v>
      </c>
      <c r="F21" s="281"/>
      <c r="G21" s="281"/>
      <c r="H21" s="282"/>
      <c r="I21" s="282"/>
      <c r="J21" s="282"/>
      <c r="K21" s="238"/>
      <c r="L21" s="238"/>
      <c r="M21" s="249"/>
      <c r="N21" s="249"/>
      <c r="O21" s="249"/>
    </row>
    <row r="22" spans="1:15" ht="15.75" thickBot="1">
      <c r="A22" s="47" t="s">
        <v>25</v>
      </c>
      <c r="B22" s="73">
        <v>0.90831677547544709</v>
      </c>
      <c r="C22" s="8">
        <v>128</v>
      </c>
      <c r="F22" s="281"/>
      <c r="G22" s="281"/>
      <c r="H22" s="282"/>
      <c r="I22" s="282"/>
      <c r="J22" s="282"/>
      <c r="K22" s="238"/>
      <c r="L22" s="238"/>
      <c r="M22" s="249"/>
      <c r="N22" s="249"/>
      <c r="O22" s="249"/>
    </row>
    <row r="23" spans="1:15" ht="15.75" thickBot="1">
      <c r="A23" s="47" t="s">
        <v>26</v>
      </c>
      <c r="B23" s="73">
        <v>1.5459288921247423</v>
      </c>
      <c r="C23" s="8">
        <v>637</v>
      </c>
      <c r="F23" s="281"/>
      <c r="G23" s="281"/>
      <c r="H23" s="282"/>
      <c r="I23" s="282"/>
      <c r="J23" s="282"/>
      <c r="K23" s="238"/>
      <c r="L23" s="238"/>
      <c r="M23" s="249"/>
      <c r="N23" s="249"/>
      <c r="O23" s="249"/>
    </row>
    <row r="24" spans="1:15" ht="15.75" thickBot="1">
      <c r="A24" s="47" t="s">
        <v>27</v>
      </c>
      <c r="B24" s="73">
        <v>1.762295081967213</v>
      </c>
      <c r="C24" s="8">
        <v>172</v>
      </c>
      <c r="F24" s="281"/>
      <c r="G24" s="281"/>
      <c r="H24" s="282"/>
      <c r="I24" s="282"/>
      <c r="J24" s="282"/>
      <c r="K24" s="238"/>
      <c r="L24" s="238"/>
      <c r="M24" s="249"/>
      <c r="N24" s="249"/>
      <c r="O24" s="249"/>
    </row>
    <row r="25" spans="1:15" ht="15.75" thickBot="1">
      <c r="A25" s="9" t="s">
        <v>28</v>
      </c>
      <c r="B25" s="74">
        <v>1.7331833123745231</v>
      </c>
      <c r="C25" s="10">
        <v>7856</v>
      </c>
      <c r="F25" s="281"/>
      <c r="G25" s="281"/>
      <c r="H25" s="282"/>
      <c r="I25" s="282"/>
      <c r="J25" s="282"/>
      <c r="K25" s="238"/>
      <c r="L25" s="238"/>
      <c r="M25" s="249"/>
      <c r="N25" s="249"/>
      <c r="O25" s="249"/>
    </row>
    <row r="26" spans="1:15" ht="15.75" thickTop="1">
      <c r="F26" s="281"/>
      <c r="G26" s="281"/>
      <c r="H26" s="282"/>
      <c r="I26" s="282"/>
      <c r="J26" s="282"/>
      <c r="K26" s="238"/>
      <c r="L26" s="238"/>
      <c r="M26" s="249"/>
      <c r="N26" s="249"/>
      <c r="O26" s="249"/>
    </row>
    <row r="27" spans="1:15">
      <c r="F27" s="281"/>
      <c r="G27" s="281"/>
      <c r="H27" s="282"/>
      <c r="I27" s="282"/>
      <c r="J27" s="282"/>
      <c r="K27" s="238"/>
      <c r="L27" s="238"/>
      <c r="M27" s="238"/>
      <c r="N27" s="238"/>
      <c r="O27" s="23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Foglio52">
    <tabColor rgb="FF92D050"/>
  </sheetPr>
  <dimension ref="A1:AD27"/>
  <sheetViews>
    <sheetView topLeftCell="A4" workbookViewId="0">
      <selection activeCell="A3" sqref="A3:H26"/>
    </sheetView>
  </sheetViews>
  <sheetFormatPr defaultRowHeight="15"/>
  <cols>
    <col min="1" max="1" width="20.85546875" customWidth="1"/>
  </cols>
  <sheetData>
    <row r="1" spans="1:30" ht="28.5" customHeight="1">
      <c r="A1" s="321" t="s">
        <v>275</v>
      </c>
      <c r="B1" s="321"/>
      <c r="C1" s="321"/>
      <c r="D1" s="321"/>
      <c r="E1" s="321"/>
      <c r="F1" s="321"/>
      <c r="G1" s="321"/>
      <c r="H1" s="321"/>
    </row>
    <row r="2" spans="1:30" ht="15.75" thickBot="1"/>
    <row r="3" spans="1:30" ht="22.5" customHeight="1" thickTop="1" thickBot="1">
      <c r="A3" s="322" t="s">
        <v>4</v>
      </c>
      <c r="B3" s="338" t="s">
        <v>276</v>
      </c>
      <c r="C3" s="338"/>
      <c r="D3" s="338"/>
      <c r="E3" s="338"/>
      <c r="F3" s="338"/>
      <c r="G3" s="322" t="s">
        <v>73</v>
      </c>
      <c r="H3" s="322" t="s">
        <v>269</v>
      </c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</row>
    <row r="4" spans="1:30" ht="15.75" thickBot="1">
      <c r="A4" s="323"/>
      <c r="B4" s="43" t="s">
        <v>110</v>
      </c>
      <c r="C4" s="43" t="s">
        <v>111</v>
      </c>
      <c r="D4" s="43" t="s">
        <v>112</v>
      </c>
      <c r="E4" s="43" t="s">
        <v>113</v>
      </c>
      <c r="F4" s="43" t="s">
        <v>277</v>
      </c>
      <c r="G4" s="323"/>
      <c r="H4" s="323"/>
      <c r="K4" s="281"/>
      <c r="L4" s="281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0" ht="15.75" thickBot="1">
      <c r="A5" s="47" t="s">
        <v>7</v>
      </c>
      <c r="B5" s="81">
        <v>0.39370078740157477</v>
      </c>
      <c r="C5" s="81">
        <v>1.096977476951803</v>
      </c>
      <c r="D5" s="81">
        <v>1.8126888217522661</v>
      </c>
      <c r="E5" s="81">
        <v>2.7694361027694363</v>
      </c>
      <c r="F5" s="81">
        <v>1.6904633620689655</v>
      </c>
      <c r="G5" s="56">
        <v>29696</v>
      </c>
      <c r="H5" s="81">
        <v>6.7349137931034479E-3</v>
      </c>
      <c r="K5" s="281"/>
      <c r="L5" s="281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</row>
    <row r="6" spans="1:30" ht="15.75" thickBot="1">
      <c r="A6" s="47" t="s">
        <v>8</v>
      </c>
      <c r="B6" s="81">
        <v>0</v>
      </c>
      <c r="C6" s="81">
        <v>1.2244897959183674</v>
      </c>
      <c r="D6" s="81">
        <v>2.4809160305343512</v>
      </c>
      <c r="E6" s="81">
        <v>1.834862385321101</v>
      </c>
      <c r="F6" s="81">
        <v>2.0361990950226243</v>
      </c>
      <c r="G6" s="56">
        <v>884</v>
      </c>
      <c r="H6" s="81">
        <v>0</v>
      </c>
      <c r="K6" s="281"/>
      <c r="L6" s="281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</row>
    <row r="7" spans="1:30" ht="15.75" thickBot="1">
      <c r="A7" s="47" t="s">
        <v>9</v>
      </c>
      <c r="B7" s="81">
        <v>0.45248868778280549</v>
      </c>
      <c r="C7" s="81">
        <v>1.0916523435685417</v>
      </c>
      <c r="D7" s="81">
        <v>1.8437080623516053</v>
      </c>
      <c r="E7" s="81">
        <v>2.9940828402366866</v>
      </c>
      <c r="F7" s="81">
        <v>1.7500821931665866</v>
      </c>
      <c r="G7" s="56">
        <v>79082</v>
      </c>
      <c r="H7" s="81">
        <v>8.8515717862471862E-3</v>
      </c>
      <c r="K7" s="281"/>
      <c r="L7" s="281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</row>
    <row r="8" spans="1:30" ht="15.75" thickBot="1">
      <c r="A8" s="47" t="s">
        <v>10</v>
      </c>
      <c r="B8" s="81">
        <v>0</v>
      </c>
      <c r="C8" s="81">
        <v>1.316542644533486</v>
      </c>
      <c r="D8" s="81">
        <v>1.9957015658581518</v>
      </c>
      <c r="E8" s="81">
        <v>4</v>
      </c>
      <c r="F8" s="81">
        <v>1.9181585677749362</v>
      </c>
      <c r="G8" s="56">
        <v>5474</v>
      </c>
      <c r="H8" s="81">
        <v>0</v>
      </c>
      <c r="K8" s="281"/>
      <c r="L8" s="281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</row>
    <row r="9" spans="1:30" ht="15.75" thickBot="1">
      <c r="A9" s="47" t="s">
        <v>11</v>
      </c>
      <c r="B9" s="81">
        <v>5.2631578947368416</v>
      </c>
      <c r="C9" s="81">
        <v>1.1308562197092082</v>
      </c>
      <c r="D9" s="81">
        <v>1.9090170593013809</v>
      </c>
      <c r="E9" s="81">
        <v>2.278481012658228</v>
      </c>
      <c r="F9" s="81">
        <v>1.7245567160553803</v>
      </c>
      <c r="G9" s="56">
        <v>4117</v>
      </c>
      <c r="H9" s="81">
        <v>7.2868593636142828E-2</v>
      </c>
      <c r="K9" s="281"/>
      <c r="L9" s="281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</row>
    <row r="10" spans="1:30" ht="15.75" thickBot="1">
      <c r="A10" s="47" t="s">
        <v>12</v>
      </c>
      <c r="B10" s="81">
        <v>0.70175438596491224</v>
      </c>
      <c r="C10" s="81">
        <v>1.0731120248721293</v>
      </c>
      <c r="D10" s="81">
        <v>1.7249247056676096</v>
      </c>
      <c r="E10" s="81">
        <v>2.9442691903259726</v>
      </c>
      <c r="F10" s="81">
        <v>1.665045170257123</v>
      </c>
      <c r="G10" s="56">
        <v>35975</v>
      </c>
      <c r="H10" s="81">
        <v>2.7797081306462821E-3</v>
      </c>
      <c r="K10" s="281"/>
      <c r="L10" s="281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</row>
    <row r="11" spans="1:30" ht="15.75" thickBot="1">
      <c r="A11" s="47" t="s">
        <v>13</v>
      </c>
      <c r="B11" s="81">
        <v>0</v>
      </c>
      <c r="C11" s="81">
        <v>1.2215669755686605</v>
      </c>
      <c r="D11" s="81">
        <v>2.119071644803229</v>
      </c>
      <c r="E11" s="81">
        <v>2.8322440087145968</v>
      </c>
      <c r="F11" s="81">
        <v>1.9286403085824495</v>
      </c>
      <c r="G11" s="56">
        <v>8296</v>
      </c>
      <c r="H11" s="81">
        <v>2.4108003857280617E-2</v>
      </c>
      <c r="K11" s="281"/>
      <c r="L11" s="281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</row>
    <row r="12" spans="1:30" ht="15.75" thickBot="1">
      <c r="A12" s="47" t="s">
        <v>14</v>
      </c>
      <c r="B12" s="81">
        <v>1.8867924528301887</v>
      </c>
      <c r="C12" s="81">
        <v>1.1367942402425162</v>
      </c>
      <c r="D12" s="81">
        <v>2.0232296740352194</v>
      </c>
      <c r="E12" s="81">
        <v>3.9888682745825603</v>
      </c>
      <c r="F12" s="81">
        <v>1.9960732984293195</v>
      </c>
      <c r="G12" s="56">
        <v>9168</v>
      </c>
      <c r="H12" s="81">
        <v>7.6352530541012209E-2</v>
      </c>
      <c r="K12" s="281"/>
      <c r="L12" s="281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</row>
    <row r="13" spans="1:30" ht="15.75" thickBot="1">
      <c r="A13" s="47" t="s">
        <v>15</v>
      </c>
      <c r="B13" s="81">
        <v>0.37735849056603776</v>
      </c>
      <c r="C13" s="81">
        <v>1.1292212634494514</v>
      </c>
      <c r="D13" s="81">
        <v>1.7351040553605048</v>
      </c>
      <c r="E13" s="81">
        <v>3.0209790209790208</v>
      </c>
      <c r="F13" s="81">
        <v>1.689353427321342</v>
      </c>
      <c r="G13" s="56">
        <v>32912</v>
      </c>
      <c r="H13" s="81">
        <v>9.7228974234321822E-2</v>
      </c>
      <c r="K13" s="281"/>
      <c r="L13" s="281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</row>
    <row r="14" spans="1:30" ht="15.75" thickBot="1">
      <c r="A14" s="47" t="s">
        <v>16</v>
      </c>
      <c r="B14" s="81">
        <v>0.53475935828876997</v>
      </c>
      <c r="C14" s="81">
        <v>1.1541749786263893</v>
      </c>
      <c r="D14" s="81">
        <v>2.0556076226179316</v>
      </c>
      <c r="E14" s="81">
        <v>3.2206119162640898</v>
      </c>
      <c r="F14" s="81">
        <v>1.9417844657242742</v>
      </c>
      <c r="G14" s="56">
        <v>26316</v>
      </c>
      <c r="H14" s="81">
        <v>3.7999696002431979E-3</v>
      </c>
      <c r="K14" s="281"/>
      <c r="L14" s="281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</row>
    <row r="15" spans="1:30" ht="15.75" thickBot="1">
      <c r="A15" s="47" t="s">
        <v>17</v>
      </c>
      <c r="B15" s="81">
        <v>0</v>
      </c>
      <c r="C15" s="81">
        <v>0.84364454443194603</v>
      </c>
      <c r="D15" s="81">
        <v>1.7344033134869274</v>
      </c>
      <c r="E15" s="81">
        <v>3.2352941176470593</v>
      </c>
      <c r="F15" s="81">
        <v>1.6321406151914626</v>
      </c>
      <c r="G15" s="56">
        <v>6372</v>
      </c>
      <c r="H15" s="81">
        <v>0.14124293785310735</v>
      </c>
      <c r="K15" s="281"/>
      <c r="L15" s="281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</row>
    <row r="16" spans="1:30" ht="15.75" thickBot="1">
      <c r="A16" s="47" t="s">
        <v>18</v>
      </c>
      <c r="B16" s="81">
        <v>1.1494252873563218</v>
      </c>
      <c r="C16" s="81">
        <v>0.79796880667392101</v>
      </c>
      <c r="D16" s="81">
        <v>1.5777262180974478</v>
      </c>
      <c r="E16" s="81">
        <v>2.1660649819494582</v>
      </c>
      <c r="F16" s="81">
        <v>1.4258373205741626</v>
      </c>
      <c r="G16" s="56">
        <v>10450</v>
      </c>
      <c r="H16" s="81">
        <v>0.31578947368421051</v>
      </c>
      <c r="K16" s="281"/>
      <c r="L16" s="281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</row>
    <row r="17" spans="1:30" ht="15.75" thickBot="1">
      <c r="A17" s="47" t="s">
        <v>19</v>
      </c>
      <c r="B17" s="81">
        <v>1.0075566750629723</v>
      </c>
      <c r="C17" s="81">
        <v>1.2091356918943126</v>
      </c>
      <c r="D17" s="81">
        <v>1.7390324519230769</v>
      </c>
      <c r="E17" s="81">
        <v>4.0497896213183733</v>
      </c>
      <c r="F17" s="81">
        <v>1.8994693329081922</v>
      </c>
      <c r="G17" s="56">
        <v>43907</v>
      </c>
      <c r="H17" s="81">
        <v>3.8718199831461957E-2</v>
      </c>
      <c r="K17" s="281"/>
      <c r="L17" s="281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</row>
    <row r="18" spans="1:30" ht="15.75" thickBot="1">
      <c r="A18" s="47" t="s">
        <v>20</v>
      </c>
      <c r="B18" s="81">
        <v>1.3513513513513513</v>
      </c>
      <c r="C18" s="81">
        <v>1.1276681433749496</v>
      </c>
      <c r="D18" s="81">
        <v>1.9096005606166782</v>
      </c>
      <c r="E18" s="81">
        <v>2.8254288597376389</v>
      </c>
      <c r="F18" s="81">
        <v>1.7934312878133101</v>
      </c>
      <c r="G18" s="56">
        <v>9256</v>
      </c>
      <c r="H18" s="81">
        <v>0</v>
      </c>
      <c r="K18" s="281"/>
      <c r="L18" s="281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</row>
    <row r="19" spans="1:30" ht="15.75" thickBot="1">
      <c r="A19" s="47" t="s">
        <v>21</v>
      </c>
      <c r="B19" s="81">
        <v>0</v>
      </c>
      <c r="C19" s="81">
        <v>0.19960079840319359</v>
      </c>
      <c r="D19" s="81">
        <v>1.1893870082342177</v>
      </c>
      <c r="E19" s="81">
        <v>4.7872340425531918</v>
      </c>
      <c r="F19" s="81">
        <v>1.2756516916250693</v>
      </c>
      <c r="G19" s="56">
        <v>1803</v>
      </c>
      <c r="H19" s="81">
        <v>0</v>
      </c>
      <c r="K19" s="281"/>
      <c r="L19" s="281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</row>
    <row r="20" spans="1:30" ht="15.75" thickBot="1">
      <c r="A20" s="47" t="s">
        <v>22</v>
      </c>
      <c r="B20" s="81">
        <v>0.71794871794871795</v>
      </c>
      <c r="C20" s="81">
        <v>1.3482073614508143</v>
      </c>
      <c r="D20" s="81">
        <v>1.8978966429864883</v>
      </c>
      <c r="E20" s="81">
        <v>4.256437204414083</v>
      </c>
      <c r="F20" s="81">
        <v>1.8720779866706456</v>
      </c>
      <c r="G20" s="56">
        <v>50265</v>
      </c>
      <c r="H20" s="81">
        <v>9.9472794190788808E-3</v>
      </c>
      <c r="K20" s="281"/>
      <c r="L20" s="281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</row>
    <row r="21" spans="1:30" ht="15.75" thickBot="1">
      <c r="A21" s="47" t="s">
        <v>23</v>
      </c>
      <c r="B21" s="81">
        <v>0.41322314049586778</v>
      </c>
      <c r="C21" s="81">
        <v>1.3982102908277405</v>
      </c>
      <c r="D21" s="81">
        <v>1.9449847179772157</v>
      </c>
      <c r="E21" s="81">
        <v>2.9157667386609072</v>
      </c>
      <c r="F21" s="81">
        <v>1.8478044903636002</v>
      </c>
      <c r="G21" s="56">
        <v>30198</v>
      </c>
      <c r="H21" s="81">
        <v>3.3114775812967743E-3</v>
      </c>
      <c r="K21" s="281"/>
      <c r="L21" s="281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</row>
    <row r="22" spans="1:30" ht="15.75" thickBot="1">
      <c r="A22" s="47" t="s">
        <v>24</v>
      </c>
      <c r="B22" s="81">
        <v>0</v>
      </c>
      <c r="C22" s="81">
        <v>0.84033613445378152</v>
      </c>
      <c r="D22" s="81">
        <v>1.5109343936381709</v>
      </c>
      <c r="E22" s="81">
        <v>1.9047619047619049</v>
      </c>
      <c r="F22" s="81">
        <v>1.3607125185551707</v>
      </c>
      <c r="G22" s="56">
        <v>4042</v>
      </c>
      <c r="H22" s="81">
        <v>4.9480455220188027E-2</v>
      </c>
      <c r="K22" s="281"/>
      <c r="L22" s="281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</row>
    <row r="23" spans="1:30" ht="15.75" thickBot="1">
      <c r="A23" s="47" t="s">
        <v>25</v>
      </c>
      <c r="B23" s="81">
        <v>0</v>
      </c>
      <c r="C23" s="81">
        <v>0.61741537151373216</v>
      </c>
      <c r="D23" s="81">
        <v>1.0342679127725856</v>
      </c>
      <c r="E23" s="81">
        <v>1.3828867761452031</v>
      </c>
      <c r="F23" s="81">
        <v>0.90831677547544709</v>
      </c>
      <c r="G23" s="56">
        <v>14092</v>
      </c>
      <c r="H23" s="81">
        <v>2.1288674425205791E-2</v>
      </c>
      <c r="K23" s="281"/>
      <c r="L23" s="281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</row>
    <row r="24" spans="1:30" ht="15.75" thickBot="1">
      <c r="A24" s="47" t="s">
        <v>26</v>
      </c>
      <c r="B24" s="81">
        <v>0.65604498594189309</v>
      </c>
      <c r="C24" s="81">
        <v>1.1139379770336244</v>
      </c>
      <c r="D24" s="81">
        <v>1.6887062187276627</v>
      </c>
      <c r="E24" s="81">
        <v>2.8409090909090908</v>
      </c>
      <c r="F24" s="81">
        <v>1.5459288921247423</v>
      </c>
      <c r="G24" s="56">
        <v>41205</v>
      </c>
      <c r="H24" s="81">
        <v>0.10435626744327144</v>
      </c>
      <c r="K24" s="281"/>
      <c r="L24" s="281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</row>
    <row r="25" spans="1:30" ht="15.75" thickBot="1">
      <c r="A25" s="47" t="s">
        <v>27</v>
      </c>
      <c r="B25" s="81">
        <v>0</v>
      </c>
      <c r="C25" s="81">
        <v>1.2236286919831225</v>
      </c>
      <c r="D25" s="81">
        <v>1.7215443757312388</v>
      </c>
      <c r="E25" s="81">
        <v>3.0372057706909641</v>
      </c>
      <c r="F25" s="81">
        <v>1.762295081967213</v>
      </c>
      <c r="G25" s="56">
        <v>9760</v>
      </c>
      <c r="H25" s="81">
        <v>4.0983606557377046E-2</v>
      </c>
      <c r="K25" s="281"/>
      <c r="L25" s="281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</row>
    <row r="26" spans="1:30" ht="15.75" thickBot="1">
      <c r="A26" s="9" t="s">
        <v>28</v>
      </c>
      <c r="B26" s="82">
        <v>0.61636159880463204</v>
      </c>
      <c r="C26" s="82">
        <v>1.1405112950835845</v>
      </c>
      <c r="D26" s="82">
        <v>1.7991904754844543</v>
      </c>
      <c r="E26" s="82">
        <v>3.1706841660710805</v>
      </c>
      <c r="F26" s="82">
        <v>1.7331833123745231</v>
      </c>
      <c r="G26" s="57">
        <v>453270</v>
      </c>
      <c r="H26" s="82">
        <v>3.794647781675381E-2</v>
      </c>
    </row>
    <row r="27" spans="1:30" ht="15.75" thickTop="1"/>
  </sheetData>
  <mergeCells count="5">
    <mergeCell ref="A3:A4"/>
    <mergeCell ref="B3:F3"/>
    <mergeCell ref="G3:G4"/>
    <mergeCell ref="H3:H4"/>
    <mergeCell ref="A1:H1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Foglio53">
    <tabColor rgb="FF92D050"/>
  </sheetPr>
  <dimension ref="A1:X38"/>
  <sheetViews>
    <sheetView workbookViewId="0">
      <selection activeCell="K33" sqref="K33"/>
    </sheetView>
  </sheetViews>
  <sheetFormatPr defaultRowHeight="15"/>
  <cols>
    <col min="14" max="14" width="15.85546875" customWidth="1"/>
    <col min="15" max="15" width="30" customWidth="1"/>
    <col min="17" max="17" width="21" customWidth="1"/>
    <col min="18" max="18" width="19.42578125" customWidth="1"/>
    <col min="19" max="19" width="34.28515625" customWidth="1"/>
  </cols>
  <sheetData>
    <row r="1" spans="1:23" ht="45" customHeight="1">
      <c r="A1" s="321" t="s">
        <v>278</v>
      </c>
      <c r="B1" s="321"/>
      <c r="C1" s="321"/>
      <c r="D1" s="321"/>
      <c r="E1" s="321"/>
      <c r="F1" s="321"/>
    </row>
    <row r="2" spans="1:23" ht="15.75" thickBot="1"/>
    <row r="3" spans="1:23" ht="16.5" thickTop="1" thickBot="1">
      <c r="A3" s="367" t="s">
        <v>279</v>
      </c>
      <c r="B3" s="332" t="s">
        <v>115</v>
      </c>
      <c r="C3" s="332"/>
      <c r="D3" s="332"/>
      <c r="E3" s="332"/>
      <c r="F3" s="367" t="s">
        <v>28</v>
      </c>
    </row>
    <row r="4" spans="1:23" ht="15.75" thickBot="1">
      <c r="A4" s="368"/>
      <c r="B4" s="23" t="s">
        <v>110</v>
      </c>
      <c r="C4" s="23" t="s">
        <v>111</v>
      </c>
      <c r="D4" s="23" t="s">
        <v>112</v>
      </c>
      <c r="E4" s="23" t="s">
        <v>113</v>
      </c>
      <c r="F4" s="368"/>
    </row>
    <row r="5" spans="1:23" ht="15.75" thickBot="1">
      <c r="A5" s="47" t="s">
        <v>280</v>
      </c>
      <c r="B5" s="81">
        <v>0.58763931104356637</v>
      </c>
      <c r="C5" s="81">
        <v>1.040812570070782</v>
      </c>
      <c r="D5" s="81">
        <v>1.4373681919421166</v>
      </c>
      <c r="E5" s="81">
        <v>1.7249836494440811</v>
      </c>
      <c r="F5" s="81">
        <v>1.3339398219235572</v>
      </c>
    </row>
    <row r="6" spans="1:23" ht="15.75" thickBot="1">
      <c r="A6" s="47" t="s">
        <v>281</v>
      </c>
      <c r="B6" s="81">
        <v>0</v>
      </c>
      <c r="C6" s="81">
        <v>20.672268907563023</v>
      </c>
      <c r="D6" s="81">
        <v>17.900329791132283</v>
      </c>
      <c r="E6" s="81">
        <v>16.485355648535567</v>
      </c>
      <c r="F6" s="81">
        <v>17.539674307644436</v>
      </c>
    </row>
    <row r="7" spans="1:23" ht="15.75" thickBot="1">
      <c r="A7" s="9" t="s">
        <v>28</v>
      </c>
      <c r="B7" s="82">
        <v>0.58752025931928686</v>
      </c>
      <c r="C7" s="82">
        <v>1.1380570610321603</v>
      </c>
      <c r="D7" s="82">
        <v>1.8085602984248421</v>
      </c>
      <c r="E7" s="82">
        <v>3.038653459447382</v>
      </c>
      <c r="F7" s="82">
        <v>1.7172931592894298</v>
      </c>
    </row>
    <row r="8" spans="1:23" ht="15.75" thickTop="1"/>
    <row r="9" spans="1:23">
      <c r="A9" s="248"/>
    </row>
    <row r="13" spans="1:23"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</row>
    <row r="14" spans="1:23"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</row>
    <row r="15" spans="1:23"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3"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</row>
    <row r="17" spans="2:24"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2:24"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</row>
    <row r="19" spans="2:24"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</row>
    <row r="20" spans="2:24"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</row>
    <row r="21" spans="2:24"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2:24"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</row>
    <row r="23" spans="2:24"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</row>
    <row r="24" spans="2:24"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2:24"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</row>
    <row r="26" spans="2:24"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</row>
    <row r="27" spans="2:24"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</row>
    <row r="28" spans="2:24">
      <c r="B28" s="281"/>
      <c r="C28" s="281"/>
      <c r="D28" s="282"/>
      <c r="E28" s="282"/>
      <c r="F28" s="282"/>
      <c r="G28" s="282"/>
      <c r="H28" s="282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2"/>
    </row>
    <row r="29" spans="2:24">
      <c r="B29" s="281"/>
      <c r="C29" s="281"/>
      <c r="D29" s="282"/>
      <c r="E29" s="282"/>
      <c r="F29" s="281"/>
      <c r="G29" s="282"/>
      <c r="H29" s="282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2"/>
    </row>
    <row r="30" spans="2:24">
      <c r="B30" s="281"/>
      <c r="C30" s="281"/>
      <c r="D30" s="282"/>
      <c r="E30" s="282"/>
      <c r="F30" s="282"/>
      <c r="G30" s="282"/>
      <c r="H30" s="282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2"/>
    </row>
    <row r="31" spans="2:24"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</row>
    <row r="32" spans="2:24"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9:23"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</row>
    <row r="34" spans="9:23"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</row>
    <row r="35" spans="9:23"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</row>
    <row r="36" spans="9:23"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</row>
    <row r="37" spans="9:23"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</row>
    <row r="38" spans="9:23"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</row>
  </sheetData>
  <mergeCells count="4">
    <mergeCell ref="A3:A4"/>
    <mergeCell ref="B3:E3"/>
    <mergeCell ref="F3:F4"/>
    <mergeCell ref="A1:F1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Foglio54">
    <tabColor rgb="FF92D050"/>
  </sheetPr>
  <dimension ref="A1:R13"/>
  <sheetViews>
    <sheetView workbookViewId="0">
      <selection activeCell="K11" sqref="K11:L20"/>
    </sheetView>
  </sheetViews>
  <sheetFormatPr defaultRowHeight="15"/>
  <cols>
    <col min="1" max="1" width="24.140625" customWidth="1"/>
    <col min="3" max="3" width="9.5703125" bestFit="1" customWidth="1"/>
    <col min="5" max="5" width="9.5703125" bestFit="1" customWidth="1"/>
    <col min="7" max="7" width="9.5703125" bestFit="1" customWidth="1"/>
  </cols>
  <sheetData>
    <row r="1" spans="1:18" ht="21.75" customHeight="1">
      <c r="A1" s="321" t="s">
        <v>282</v>
      </c>
      <c r="B1" s="321"/>
      <c r="C1" s="321"/>
      <c r="D1" s="321"/>
      <c r="E1" s="321"/>
      <c r="F1" s="321"/>
      <c r="G1" s="321"/>
    </row>
    <row r="2" spans="1:18" ht="15.75" thickBot="1"/>
    <row r="3" spans="1:18" ht="16.5" thickTop="1" thickBot="1">
      <c r="A3" s="325" t="s">
        <v>107</v>
      </c>
      <c r="B3" s="358" t="s">
        <v>283</v>
      </c>
      <c r="C3" s="358"/>
      <c r="D3" s="358"/>
      <c r="E3" s="358"/>
      <c r="F3" s="325" t="s">
        <v>284</v>
      </c>
      <c r="G3" s="325"/>
    </row>
    <row r="4" spans="1:18" ht="15.75" thickBot="1">
      <c r="A4" s="326"/>
      <c r="B4" s="336" t="s">
        <v>285</v>
      </c>
      <c r="C4" s="336"/>
      <c r="D4" s="336" t="s">
        <v>286</v>
      </c>
      <c r="E4" s="336"/>
      <c r="F4" s="327"/>
      <c r="G4" s="327"/>
      <c r="K4" s="281"/>
      <c r="L4" s="281"/>
      <c r="M4" s="281"/>
      <c r="N4" s="281"/>
      <c r="O4" s="281"/>
      <c r="P4" s="281"/>
      <c r="Q4" s="281"/>
      <c r="R4" s="281"/>
    </row>
    <row r="5" spans="1:18" ht="15.75" thickBot="1">
      <c r="A5" s="327"/>
      <c r="B5" s="66" t="s">
        <v>287</v>
      </c>
      <c r="C5" s="66" t="s">
        <v>62</v>
      </c>
      <c r="D5" s="66" t="s">
        <v>287</v>
      </c>
      <c r="E5" s="66" t="s">
        <v>62</v>
      </c>
      <c r="F5" s="66" t="s">
        <v>287</v>
      </c>
      <c r="G5" s="66" t="s">
        <v>62</v>
      </c>
      <c r="K5" s="281"/>
      <c r="L5" s="281"/>
      <c r="M5" s="282"/>
      <c r="N5" s="282"/>
      <c r="O5" s="282"/>
      <c r="P5" s="282"/>
      <c r="Q5" s="282"/>
      <c r="R5" s="282"/>
    </row>
    <row r="6" spans="1:18" ht="15.75" thickBot="1">
      <c r="A6" s="67" t="s">
        <v>110</v>
      </c>
      <c r="B6" s="7">
        <v>2737</v>
      </c>
      <c r="C6" s="73">
        <v>1.1780555412082709</v>
      </c>
      <c r="D6" s="7">
        <v>1388</v>
      </c>
      <c r="E6" s="73">
        <v>1.9869161286628398</v>
      </c>
      <c r="F6" s="7">
        <v>4147</v>
      </c>
      <c r="G6" s="73">
        <v>1.3629163188441995</v>
      </c>
      <c r="K6" s="281"/>
      <c r="L6" s="281"/>
      <c r="M6" s="282"/>
      <c r="N6" s="282"/>
      <c r="O6" s="282"/>
      <c r="P6" s="282"/>
      <c r="Q6" s="282"/>
      <c r="R6" s="282"/>
    </row>
    <row r="7" spans="1:18" ht="15.75" thickBot="1">
      <c r="A7" s="67" t="s">
        <v>111</v>
      </c>
      <c r="B7" s="7">
        <v>62854</v>
      </c>
      <c r="C7" s="73">
        <v>27.053526849508465</v>
      </c>
      <c r="D7" s="7">
        <v>32968</v>
      </c>
      <c r="E7" s="73">
        <v>47.193552543052235</v>
      </c>
      <c r="F7" s="7">
        <v>96508</v>
      </c>
      <c r="G7" s="73">
        <v>31.717465179410663</v>
      </c>
      <c r="K7" s="281"/>
      <c r="L7" s="281"/>
      <c r="M7" s="282"/>
      <c r="N7" s="282"/>
      <c r="O7" s="282"/>
      <c r="P7" s="282"/>
      <c r="Q7" s="282"/>
      <c r="R7" s="282"/>
    </row>
    <row r="8" spans="1:18" ht="15.75" thickBot="1">
      <c r="A8" s="67" t="s">
        <v>112</v>
      </c>
      <c r="B8" s="7">
        <v>145574</v>
      </c>
      <c r="C8" s="73">
        <v>62.657748394538849</v>
      </c>
      <c r="D8" s="7">
        <v>32053</v>
      </c>
      <c r="E8" s="73">
        <v>45.883733913566289</v>
      </c>
      <c r="F8" s="7">
        <v>178822</v>
      </c>
      <c r="G8" s="73">
        <v>58.770055936425727</v>
      </c>
      <c r="K8" s="281"/>
      <c r="L8" s="281"/>
      <c r="M8" s="282"/>
      <c r="N8" s="282"/>
      <c r="O8" s="282"/>
      <c r="P8" s="282"/>
      <c r="Q8" s="282"/>
      <c r="R8" s="282"/>
    </row>
    <row r="9" spans="1:18" ht="15.75" thickBot="1">
      <c r="A9" s="67" t="s">
        <v>113</v>
      </c>
      <c r="B9" s="7">
        <v>21167</v>
      </c>
      <c r="C9" s="73">
        <v>9.1106692147444175</v>
      </c>
      <c r="D9" s="7">
        <v>3448</v>
      </c>
      <c r="E9" s="73">
        <v>4.935797414718639</v>
      </c>
      <c r="F9" s="7">
        <v>24797</v>
      </c>
      <c r="G9" s="73">
        <v>8.1495625653194157</v>
      </c>
      <c r="K9" s="281"/>
      <c r="L9" s="281"/>
      <c r="M9" s="282"/>
      <c r="N9" s="282"/>
      <c r="O9" s="282"/>
      <c r="P9" s="282"/>
      <c r="Q9" s="282"/>
      <c r="R9" s="282"/>
    </row>
    <row r="10" spans="1:18" ht="15.75" thickBot="1">
      <c r="A10" s="67" t="s">
        <v>288</v>
      </c>
      <c r="B10" s="7">
        <v>58</v>
      </c>
      <c r="C10" s="73">
        <v>0</v>
      </c>
      <c r="D10" s="8">
        <v>19</v>
      </c>
      <c r="E10" s="73">
        <v>0</v>
      </c>
      <c r="F10" s="7">
        <v>117</v>
      </c>
      <c r="G10" s="73">
        <v>0</v>
      </c>
      <c r="K10" s="281"/>
      <c r="L10" s="281"/>
      <c r="M10" s="282"/>
      <c r="N10" s="282"/>
      <c r="O10" s="282"/>
      <c r="P10" s="282"/>
      <c r="Q10" s="282"/>
      <c r="R10" s="282"/>
    </row>
    <row r="11" spans="1:18" ht="15.75" thickBot="1">
      <c r="A11" s="68" t="s">
        <v>28</v>
      </c>
      <c r="B11" s="10">
        <v>232390</v>
      </c>
      <c r="C11" s="74">
        <v>100</v>
      </c>
      <c r="D11" s="10">
        <v>69876</v>
      </c>
      <c r="E11" s="74">
        <v>100</v>
      </c>
      <c r="F11" s="10">
        <v>304391</v>
      </c>
      <c r="G11" s="74">
        <v>100</v>
      </c>
    </row>
    <row r="12" spans="1:18" ht="15.75" thickTop="1">
      <c r="K12" s="251"/>
    </row>
    <row r="13" spans="1:18">
      <c r="H13" s="238"/>
    </row>
  </sheetData>
  <mergeCells count="6">
    <mergeCell ref="A1:G1"/>
    <mergeCell ref="A3:A5"/>
    <mergeCell ref="B3:E3"/>
    <mergeCell ref="F3:G4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Foglio55">
    <tabColor rgb="FF92D050"/>
  </sheetPr>
  <dimension ref="A1:T29"/>
  <sheetViews>
    <sheetView topLeftCell="A4" workbookViewId="0">
      <selection activeCell="A3" activeCellId="1" sqref="A25:E25 A3:F24"/>
    </sheetView>
  </sheetViews>
  <sheetFormatPr defaultRowHeight="15"/>
  <sheetData>
    <row r="1" spans="1:20" ht="30.75" customHeight="1">
      <c r="A1" s="321" t="s">
        <v>289</v>
      </c>
      <c r="B1" s="321"/>
      <c r="C1" s="321"/>
      <c r="D1" s="321"/>
      <c r="E1" s="321"/>
      <c r="F1" s="321"/>
    </row>
    <row r="2" spans="1:20" ht="15.75" thickBot="1"/>
    <row r="3" spans="1:20" ht="39.75" thickTop="1" thickBot="1">
      <c r="A3" s="20" t="s">
        <v>4</v>
      </c>
      <c r="B3" s="20" t="s">
        <v>290</v>
      </c>
      <c r="C3" s="20" t="s">
        <v>291</v>
      </c>
      <c r="D3" s="20" t="s">
        <v>292</v>
      </c>
      <c r="E3" s="20" t="s">
        <v>28</v>
      </c>
      <c r="F3" s="20" t="s">
        <v>47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1:20" ht="15.75" thickBot="1">
      <c r="A4" s="6" t="s">
        <v>7</v>
      </c>
      <c r="B4" s="81">
        <v>94.266653290529703</v>
      </c>
      <c r="C4" s="81">
        <v>4.6047351524879616</v>
      </c>
      <c r="D4" s="81">
        <v>1.1286115569823434</v>
      </c>
      <c r="E4" s="81">
        <v>100</v>
      </c>
      <c r="F4" s="81">
        <v>7.9381205264373129</v>
      </c>
      <c r="H4" s="281"/>
      <c r="I4" s="281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ht="15.75" thickBot="1">
      <c r="A5" s="6" t="s">
        <v>8</v>
      </c>
      <c r="B5" s="81">
        <v>86.471408647140862</v>
      </c>
      <c r="C5" s="81">
        <v>13.528591352859134</v>
      </c>
      <c r="D5" s="81">
        <v>0</v>
      </c>
      <c r="E5" s="81">
        <v>100</v>
      </c>
      <c r="F5" s="81">
        <v>0</v>
      </c>
      <c r="H5" s="281"/>
      <c r="I5" s="281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6" spans="1:20" ht="15.75" thickBot="1">
      <c r="A6" s="6" t="s">
        <v>9</v>
      </c>
      <c r="B6" s="81">
        <v>95.613760029512136</v>
      </c>
      <c r="C6" s="81">
        <v>3.528543760951766</v>
      </c>
      <c r="D6" s="81">
        <v>0.85769620953610637</v>
      </c>
      <c r="E6" s="81">
        <v>100</v>
      </c>
      <c r="F6" s="81">
        <v>9.4197450420196152</v>
      </c>
      <c r="H6" s="281"/>
      <c r="I6" s="281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</row>
    <row r="7" spans="1:20" ht="15.75" thickBot="1">
      <c r="A7" s="6" t="s">
        <v>10</v>
      </c>
      <c r="B7" s="81">
        <v>97.221500908854836</v>
      </c>
      <c r="C7" s="81">
        <v>2.1812516229550765</v>
      </c>
      <c r="D7" s="81">
        <v>0.59724746819008057</v>
      </c>
      <c r="E7" s="81">
        <v>100</v>
      </c>
      <c r="F7" s="81">
        <v>6.6197866149369542</v>
      </c>
      <c r="H7" s="281"/>
      <c r="I7" s="281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ht="15.75" thickBot="1">
      <c r="A8" s="6" t="s">
        <v>11</v>
      </c>
      <c r="B8" s="81">
        <v>97.030386740331494</v>
      </c>
      <c r="C8" s="81">
        <v>2.1408839779005526</v>
      </c>
      <c r="D8" s="81">
        <v>0.82872928176795579</v>
      </c>
      <c r="E8" s="81">
        <v>100</v>
      </c>
      <c r="F8" s="81">
        <v>9.8661686896981013</v>
      </c>
      <c r="H8" s="281"/>
      <c r="I8" s="281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</row>
    <row r="9" spans="1:20" ht="15.75" thickBot="1">
      <c r="A9" s="6" t="s">
        <v>12</v>
      </c>
      <c r="B9" s="81">
        <v>96.415204191965401</v>
      </c>
      <c r="C9" s="81">
        <v>2.7696914247691922</v>
      </c>
      <c r="D9" s="81">
        <v>0.81510438326540791</v>
      </c>
      <c r="E9" s="81">
        <v>100</v>
      </c>
      <c r="F9" s="81">
        <v>10.904442550668792</v>
      </c>
      <c r="H9" s="281"/>
      <c r="I9" s="281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0" ht="15.75" thickBot="1">
      <c r="A10" s="6" t="s">
        <v>13</v>
      </c>
      <c r="B10" s="81">
        <v>96.11682708264189</v>
      </c>
      <c r="C10" s="81">
        <v>2.9538665781613007</v>
      </c>
      <c r="D10" s="81">
        <v>0.92930633919681371</v>
      </c>
      <c r="E10" s="81">
        <v>100</v>
      </c>
      <c r="F10" s="81">
        <v>6.2393029407188427</v>
      </c>
      <c r="H10" s="281"/>
      <c r="I10" s="281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</row>
    <row r="11" spans="1:20" ht="15.75" thickBot="1">
      <c r="A11" s="6" t="s">
        <v>14</v>
      </c>
      <c r="B11" s="81">
        <v>93.734643734643726</v>
      </c>
      <c r="C11" s="81">
        <v>5.0544050544050538</v>
      </c>
      <c r="D11" s="81">
        <v>1.2109512109512108</v>
      </c>
      <c r="E11" s="81">
        <v>100</v>
      </c>
      <c r="F11" s="81">
        <v>10.857321652065082</v>
      </c>
      <c r="H11" s="281"/>
      <c r="I11" s="281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</row>
    <row r="12" spans="1:20" ht="15.75" thickBot="1">
      <c r="A12" s="6" t="s">
        <v>15</v>
      </c>
      <c r="B12" s="81">
        <v>93.339777225444166</v>
      </c>
      <c r="C12" s="81">
        <v>5.2655804105679831</v>
      </c>
      <c r="D12" s="81">
        <v>1.3946423639878487</v>
      </c>
      <c r="E12" s="81">
        <v>100</v>
      </c>
      <c r="F12" s="81">
        <v>11.166537187717218</v>
      </c>
      <c r="H12" s="281"/>
      <c r="I12" s="281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</row>
    <row r="13" spans="1:20" ht="15.75" thickBot="1">
      <c r="A13" s="6" t="s">
        <v>16</v>
      </c>
      <c r="B13" s="81">
        <v>94.607306935025164</v>
      </c>
      <c r="C13" s="81">
        <v>3.8777072850579741</v>
      </c>
      <c r="D13" s="81">
        <v>1.5149857799168671</v>
      </c>
      <c r="E13" s="81">
        <v>100</v>
      </c>
      <c r="F13" s="81">
        <v>13.201993828625683</v>
      </c>
      <c r="H13" s="281"/>
      <c r="I13" s="281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</row>
    <row r="14" spans="1:20" ht="15.75" thickBot="1">
      <c r="A14" s="6" t="s">
        <v>17</v>
      </c>
      <c r="B14" s="81">
        <v>94.260587826891935</v>
      </c>
      <c r="C14" s="81">
        <v>4.3971302939134462</v>
      </c>
      <c r="D14" s="81">
        <v>1.3422818791946309</v>
      </c>
      <c r="E14" s="81">
        <v>100</v>
      </c>
      <c r="F14" s="81">
        <v>6.8549256305238195</v>
      </c>
      <c r="H14" s="281"/>
      <c r="I14" s="281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</row>
    <row r="15" spans="1:20" ht="15.75" thickBot="1">
      <c r="A15" s="6" t="s">
        <v>18</v>
      </c>
      <c r="B15" s="81">
        <v>93.824451410658298</v>
      </c>
      <c r="C15" s="81">
        <v>5.0626959247648902</v>
      </c>
      <c r="D15" s="81">
        <v>1.1128526645768027</v>
      </c>
      <c r="E15" s="81">
        <v>100</v>
      </c>
      <c r="F15" s="81">
        <v>14.47721179624665</v>
      </c>
      <c r="H15" s="281"/>
      <c r="I15" s="281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</row>
    <row r="16" spans="1:20" ht="15.75" thickBot="1">
      <c r="A16" s="6" t="s">
        <v>19</v>
      </c>
      <c r="B16" s="81" t="s">
        <v>52</v>
      </c>
      <c r="C16" s="81" t="s">
        <v>52</v>
      </c>
      <c r="D16" s="81" t="s">
        <v>52</v>
      </c>
      <c r="E16" s="81" t="s">
        <v>52</v>
      </c>
      <c r="F16" s="81">
        <v>100</v>
      </c>
      <c r="H16" s="281"/>
      <c r="I16" s="281"/>
      <c r="J16" s="282"/>
      <c r="K16" s="282"/>
      <c r="L16" s="282"/>
      <c r="M16" s="282"/>
      <c r="N16" s="282"/>
      <c r="O16" s="282"/>
      <c r="P16" s="281"/>
      <c r="Q16" s="281"/>
      <c r="R16" s="281"/>
      <c r="S16" s="281"/>
      <c r="T16" s="282"/>
    </row>
    <row r="17" spans="1:20" ht="15.75" thickBot="1">
      <c r="A17" s="6" t="s">
        <v>20</v>
      </c>
      <c r="B17" s="81">
        <v>80.366395262768322</v>
      </c>
      <c r="C17" s="81">
        <v>6.0325684678016289</v>
      </c>
      <c r="D17" s="81">
        <v>13.601036269430052</v>
      </c>
      <c r="E17" s="81">
        <v>100</v>
      </c>
      <c r="F17" s="81">
        <v>12.712001292198352</v>
      </c>
      <c r="H17" s="281"/>
      <c r="I17" s="281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</row>
    <row r="18" spans="1:20" ht="15.75" thickBot="1">
      <c r="A18" s="6" t="s">
        <v>21</v>
      </c>
      <c r="B18" s="81">
        <v>96.994818652849744</v>
      </c>
      <c r="C18" s="81">
        <v>0.932642487046632</v>
      </c>
      <c r="D18" s="81">
        <v>2.0725388601036272</v>
      </c>
      <c r="E18" s="81">
        <v>100</v>
      </c>
      <c r="F18" s="81">
        <v>8.7901701323251427</v>
      </c>
      <c r="H18" s="281"/>
      <c r="I18" s="281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</row>
    <row r="19" spans="1:20" ht="15.75" thickBot="1">
      <c r="A19" s="6" t="s">
        <v>22</v>
      </c>
      <c r="B19" s="81">
        <v>62.595753994309476</v>
      </c>
      <c r="C19" s="81">
        <v>36.572554169402494</v>
      </c>
      <c r="D19" s="81">
        <v>0.83169183628802812</v>
      </c>
      <c r="E19" s="81">
        <v>100</v>
      </c>
      <c r="F19" s="81">
        <v>60.630735427168148</v>
      </c>
      <c r="H19" s="281"/>
      <c r="I19" s="281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</row>
    <row r="20" spans="1:20" ht="15.75" thickBot="1">
      <c r="A20" s="6" t="s">
        <v>23</v>
      </c>
      <c r="B20" s="81">
        <v>91.350924672981506</v>
      </c>
      <c r="C20" s="81">
        <v>7.476319350473613</v>
      </c>
      <c r="D20" s="81">
        <v>1.1727559765448805</v>
      </c>
      <c r="E20" s="81">
        <v>100</v>
      </c>
      <c r="F20" s="81">
        <v>49.343082371758257</v>
      </c>
      <c r="H20" s="281"/>
      <c r="I20" s="281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</row>
    <row r="21" spans="1:20" ht="15.75" thickBot="1">
      <c r="A21" s="6" t="s">
        <v>24</v>
      </c>
      <c r="B21" s="81">
        <v>89.701338825952632</v>
      </c>
      <c r="C21" s="81">
        <v>9.2173017507723998</v>
      </c>
      <c r="D21" s="81">
        <v>1.0813594232749741</v>
      </c>
      <c r="E21" s="81">
        <v>100</v>
      </c>
      <c r="F21" s="81">
        <v>23.36227308602999</v>
      </c>
      <c r="H21" s="281"/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</row>
    <row r="22" spans="1:20" ht="15.75" thickBot="1">
      <c r="A22" s="6" t="s">
        <v>25</v>
      </c>
      <c r="B22" s="81">
        <v>74.509033778476038</v>
      </c>
      <c r="C22" s="81">
        <v>20.875883739198741</v>
      </c>
      <c r="D22" s="81">
        <v>4.6150824823252163</v>
      </c>
      <c r="E22" s="81">
        <v>100</v>
      </c>
      <c r="F22" s="81">
        <v>42.04416116549055</v>
      </c>
      <c r="H22" s="28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</row>
    <row r="23" spans="1:20" ht="15.75" thickBot="1">
      <c r="A23" s="6" t="s">
        <v>26</v>
      </c>
      <c r="B23" s="81">
        <v>89.185653548457438</v>
      </c>
      <c r="C23" s="81">
        <v>9.5497656164831568</v>
      </c>
      <c r="D23" s="81">
        <v>1.2645808350594134</v>
      </c>
      <c r="E23" s="81">
        <v>100</v>
      </c>
      <c r="F23" s="81">
        <v>24.168147811350391</v>
      </c>
      <c r="H23" s="281"/>
      <c r="I23" s="281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</row>
    <row r="24" spans="1:20" ht="15.75" thickBot="1">
      <c r="A24" s="6" t="s">
        <v>27</v>
      </c>
      <c r="B24" s="81">
        <v>81.103381329881898</v>
      </c>
      <c r="C24" s="81">
        <v>18.896618670118105</v>
      </c>
      <c r="D24" s="81">
        <v>0</v>
      </c>
      <c r="E24" s="81">
        <v>100</v>
      </c>
      <c r="F24" s="81">
        <v>0</v>
      </c>
      <c r="H24" s="281"/>
      <c r="I24" s="281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</row>
    <row r="25" spans="1:20" ht="15.75" thickBot="1">
      <c r="A25" s="9" t="s">
        <v>28</v>
      </c>
      <c r="B25" s="82">
        <v>91.847593200971289</v>
      </c>
      <c r="C25" s="82">
        <v>6.7285030709898583</v>
      </c>
      <c r="D25" s="82">
        <v>1.4239037280388516</v>
      </c>
      <c r="E25" s="82">
        <v>100</v>
      </c>
      <c r="F25" s="82">
        <v>26.399926410439207</v>
      </c>
      <c r="H25" s="281"/>
      <c r="I25" s="281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</row>
    <row r="26" spans="1:20" ht="15.75" thickTop="1"/>
    <row r="29" spans="1:20">
      <c r="D29" s="28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Foglio56">
    <tabColor rgb="FF92D050"/>
  </sheetPr>
  <dimension ref="A1:W27"/>
  <sheetViews>
    <sheetView topLeftCell="A4" workbookViewId="0">
      <selection activeCell="A3" sqref="A3:E26"/>
    </sheetView>
  </sheetViews>
  <sheetFormatPr defaultRowHeight="15"/>
  <cols>
    <col min="1" max="1" width="18.140625" customWidth="1"/>
    <col min="3" max="3" width="11.7109375" customWidth="1"/>
  </cols>
  <sheetData>
    <row r="1" spans="1:23" ht="45.75" customHeight="1">
      <c r="A1" s="321" t="s">
        <v>293</v>
      </c>
      <c r="B1" s="321"/>
      <c r="C1" s="321"/>
      <c r="D1" s="321"/>
      <c r="E1" s="321"/>
    </row>
    <row r="2" spans="1:23" ht="15.75" thickBot="1"/>
    <row r="3" spans="1:23" ht="16.5" thickTop="1" thickBot="1">
      <c r="A3" s="322" t="s">
        <v>4</v>
      </c>
      <c r="B3" s="367" t="s">
        <v>49</v>
      </c>
      <c r="C3" s="332" t="s">
        <v>247</v>
      </c>
      <c r="D3" s="332"/>
      <c r="E3" s="322" t="s">
        <v>28</v>
      </c>
    </row>
    <row r="4" spans="1:23" ht="15.75" thickBot="1">
      <c r="A4" s="323"/>
      <c r="B4" s="368"/>
      <c r="C4" s="23" t="s">
        <v>248</v>
      </c>
      <c r="D4" s="23" t="s">
        <v>249</v>
      </c>
      <c r="E4" s="323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</row>
    <row r="5" spans="1:23" ht="15.75" thickBot="1">
      <c r="A5" s="6" t="s">
        <v>7</v>
      </c>
      <c r="B5" s="73">
        <v>26.847207158351409</v>
      </c>
      <c r="C5" s="91"/>
      <c r="D5" s="91">
        <v>93.023255813953483</v>
      </c>
      <c r="E5" s="73">
        <v>27.135288360948945</v>
      </c>
      <c r="H5" s="281"/>
      <c r="I5" s="281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1"/>
      <c r="V5" s="282"/>
      <c r="W5" s="282"/>
    </row>
    <row r="6" spans="1:23" ht="15.75" thickBot="1">
      <c r="A6" s="6" t="s">
        <v>8</v>
      </c>
      <c r="B6" s="73">
        <v>18.891402714932127</v>
      </c>
      <c r="C6" s="91"/>
      <c r="D6" s="91"/>
      <c r="E6" s="73">
        <v>18.891402714932127</v>
      </c>
      <c r="H6" s="281"/>
      <c r="I6" s="281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1"/>
      <c r="V6" s="281"/>
      <c r="W6" s="282"/>
    </row>
    <row r="7" spans="1:23" ht="15.75" thickBot="1">
      <c r="A7" s="6" t="s">
        <v>9</v>
      </c>
      <c r="B7" s="73">
        <v>24.193707188770272</v>
      </c>
      <c r="C7" s="73">
        <v>25.5640993319047</v>
      </c>
      <c r="D7" s="73"/>
      <c r="E7" s="73">
        <v>24.331266607617362</v>
      </c>
      <c r="H7" s="281"/>
      <c r="I7" s="281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1"/>
      <c r="W7" s="282"/>
    </row>
    <row r="8" spans="1:23" ht="15.75" thickBot="1">
      <c r="A8" s="6" t="s">
        <v>10</v>
      </c>
      <c r="B8" s="73">
        <v>24.662038728534892</v>
      </c>
      <c r="C8" s="91"/>
      <c r="D8" s="73"/>
      <c r="E8" s="73">
        <v>24.662038728534892</v>
      </c>
      <c r="H8" s="281"/>
      <c r="I8" s="281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1"/>
      <c r="V8" s="281"/>
      <c r="W8" s="282"/>
    </row>
    <row r="9" spans="1:23" ht="15.75" thickBot="1">
      <c r="A9" s="6" t="s">
        <v>11</v>
      </c>
      <c r="B9" s="73">
        <v>22.135161606268365</v>
      </c>
      <c r="C9" s="91"/>
      <c r="D9" s="91"/>
      <c r="E9" s="73">
        <v>22.135161606268365</v>
      </c>
      <c r="H9" s="281"/>
      <c r="I9" s="281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1"/>
      <c r="V9" s="281"/>
      <c r="W9" s="282"/>
    </row>
    <row r="10" spans="1:23" ht="15.75" thickBot="1">
      <c r="A10" s="6" t="s">
        <v>12</v>
      </c>
      <c r="B10" s="73">
        <v>25.072544642857142</v>
      </c>
      <c r="C10" s="91"/>
      <c r="D10" s="91"/>
      <c r="E10" s="73">
        <v>25.072544642857142</v>
      </c>
      <c r="H10" s="281"/>
      <c r="I10" s="281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1"/>
      <c r="V10" s="281"/>
      <c r="W10" s="282"/>
    </row>
    <row r="11" spans="1:23" ht="15.75" thickBot="1">
      <c r="A11" s="6" t="s">
        <v>13</v>
      </c>
      <c r="B11" s="73">
        <v>22.592152199762189</v>
      </c>
      <c r="C11" s="73">
        <v>22.910662824207492</v>
      </c>
      <c r="D11" s="91"/>
      <c r="E11" s="73">
        <v>22.61890354592763</v>
      </c>
      <c r="H11" s="281"/>
      <c r="I11" s="281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1"/>
      <c r="W11" s="282"/>
    </row>
    <row r="12" spans="1:23" ht="15.75" thickBot="1">
      <c r="A12" s="6" t="s">
        <v>14</v>
      </c>
      <c r="B12" s="73">
        <v>30.195692576801136</v>
      </c>
      <c r="C12" s="91"/>
      <c r="D12" s="91"/>
      <c r="E12" s="73">
        <v>30.195692576801136</v>
      </c>
      <c r="H12" s="281"/>
      <c r="I12" s="281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1"/>
      <c r="V12" s="281"/>
      <c r="W12" s="282"/>
    </row>
    <row r="13" spans="1:23" ht="15.75" thickBot="1">
      <c r="A13" s="6" t="s">
        <v>15</v>
      </c>
      <c r="B13" s="73">
        <v>25.770367886860313</v>
      </c>
      <c r="C13" s="73"/>
      <c r="D13" s="91"/>
      <c r="E13" s="73">
        <v>25.770367886860313</v>
      </c>
      <c r="H13" s="281"/>
      <c r="I13" s="281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1"/>
      <c r="V13" s="281"/>
      <c r="W13" s="282"/>
    </row>
    <row r="14" spans="1:23" ht="15.75" thickBot="1">
      <c r="A14" s="6" t="s">
        <v>16</v>
      </c>
      <c r="B14" s="73">
        <v>19.950589129608513</v>
      </c>
      <c r="C14" s="91"/>
      <c r="D14" s="73">
        <v>100</v>
      </c>
      <c r="E14" s="73">
        <v>19.956673761021587</v>
      </c>
      <c r="H14" s="281"/>
      <c r="I14" s="281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1"/>
      <c r="V14" s="282"/>
      <c r="W14" s="282"/>
    </row>
    <row r="15" spans="1:23" ht="15.75" thickBot="1">
      <c r="A15" s="6" t="s">
        <v>17</v>
      </c>
      <c r="B15" s="73">
        <v>27.151381909547741</v>
      </c>
      <c r="C15" s="91"/>
      <c r="D15" s="91"/>
      <c r="E15" s="73">
        <v>27.151381909547741</v>
      </c>
      <c r="H15" s="281"/>
      <c r="I15" s="281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1"/>
      <c r="V15" s="281"/>
      <c r="W15" s="282"/>
    </row>
    <row r="16" spans="1:23" ht="15.75" thickBot="1">
      <c r="A16" s="6" t="s">
        <v>18</v>
      </c>
      <c r="B16" s="73">
        <v>28.624784524037537</v>
      </c>
      <c r="C16" s="73"/>
      <c r="D16" s="91"/>
      <c r="E16" s="73">
        <v>28.624784524037537</v>
      </c>
      <c r="H16" s="281"/>
      <c r="I16" s="281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1"/>
      <c r="V16" s="281"/>
      <c r="W16" s="282"/>
    </row>
    <row r="17" spans="1:23" ht="15.75" thickBot="1">
      <c r="A17" s="6" t="s">
        <v>19</v>
      </c>
      <c r="B17" s="73">
        <v>36.053821255650966</v>
      </c>
      <c r="C17" s="73">
        <v>38.715476385030236</v>
      </c>
      <c r="D17" s="73">
        <v>79.012345679012341</v>
      </c>
      <c r="E17" s="73">
        <v>36.821008039720319</v>
      </c>
      <c r="H17" s="281"/>
      <c r="I17" s="281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</row>
    <row r="18" spans="1:23" ht="15.75" thickBot="1">
      <c r="A18" s="6" t="s">
        <v>20</v>
      </c>
      <c r="B18" s="73">
        <v>33.113656006914432</v>
      </c>
      <c r="C18" s="91"/>
      <c r="D18" s="91"/>
      <c r="E18" s="73">
        <v>33.113656006914432</v>
      </c>
      <c r="H18" s="281"/>
      <c r="I18" s="281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1"/>
      <c r="V18" s="281"/>
      <c r="W18" s="282"/>
    </row>
    <row r="19" spans="1:23" ht="15.75" thickBot="1">
      <c r="A19" s="6" t="s">
        <v>21</v>
      </c>
      <c r="B19" s="73">
        <v>41.320022185246813</v>
      </c>
      <c r="C19" s="91"/>
      <c r="D19" s="91"/>
      <c r="E19" s="73">
        <v>41.320022185246813</v>
      </c>
      <c r="H19" s="281"/>
      <c r="I19" s="281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1"/>
      <c r="V19" s="281"/>
      <c r="W19" s="282"/>
    </row>
    <row r="20" spans="1:23" ht="15.75" thickBot="1">
      <c r="A20" s="6" t="s">
        <v>22</v>
      </c>
      <c r="B20" s="73">
        <v>47.479738376226358</v>
      </c>
      <c r="C20" s="73">
        <v>61.852220312923947</v>
      </c>
      <c r="D20" s="73"/>
      <c r="E20" s="73">
        <v>53.805278032082157</v>
      </c>
      <c r="H20" s="281"/>
      <c r="I20" s="281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1"/>
      <c r="W20" s="282"/>
    </row>
    <row r="21" spans="1:23" ht="15.75" thickBot="1">
      <c r="A21" s="6" t="s">
        <v>23</v>
      </c>
      <c r="B21" s="73">
        <v>41.25259385021694</v>
      </c>
      <c r="C21" s="73">
        <v>47.862782466648518</v>
      </c>
      <c r="D21" s="91"/>
      <c r="E21" s="73">
        <v>42.057127708927034</v>
      </c>
      <c r="H21" s="281"/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1"/>
      <c r="W21" s="282"/>
    </row>
    <row r="22" spans="1:23" ht="15.75" thickBot="1">
      <c r="A22" s="6" t="s">
        <v>24</v>
      </c>
      <c r="B22" s="73">
        <v>37.301980198019805</v>
      </c>
      <c r="C22" s="91"/>
      <c r="D22" s="91"/>
      <c r="E22" s="73">
        <v>37.301980198019805</v>
      </c>
      <c r="H22" s="28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1"/>
      <c r="V22" s="281"/>
      <c r="W22" s="282"/>
    </row>
    <row r="23" spans="1:23" ht="15.75" thickBot="1">
      <c r="A23" s="6" t="s">
        <v>25</v>
      </c>
      <c r="B23" s="73">
        <v>37.647728890787413</v>
      </c>
      <c r="C23" s="73"/>
      <c r="D23" s="91"/>
      <c r="E23" s="73">
        <v>37.647728890787413</v>
      </c>
      <c r="H23" s="281"/>
      <c r="I23" s="281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1"/>
      <c r="V23" s="281"/>
      <c r="W23" s="282"/>
    </row>
    <row r="24" spans="1:23" ht="15.75" thickBot="1">
      <c r="A24" s="6" t="s">
        <v>26</v>
      </c>
      <c r="B24" s="73">
        <v>39.401594251712133</v>
      </c>
      <c r="C24" s="73">
        <v>51.84979652238254</v>
      </c>
      <c r="D24" s="91"/>
      <c r="E24" s="73">
        <v>41.041575279036898</v>
      </c>
      <c r="H24" s="281"/>
      <c r="I24" s="281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1"/>
      <c r="W24" s="282"/>
    </row>
    <row r="25" spans="1:23" ht="15.75" thickBot="1">
      <c r="A25" s="6" t="s">
        <v>27</v>
      </c>
      <c r="B25" s="73">
        <v>36.045124200021696</v>
      </c>
      <c r="C25" s="73">
        <v>48.120300751879697</v>
      </c>
      <c r="D25" s="91"/>
      <c r="E25" s="73">
        <v>36.703927802276688</v>
      </c>
      <c r="H25" s="281"/>
      <c r="I25" s="281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1"/>
      <c r="W25" s="282"/>
    </row>
    <row r="26" spans="1:23" ht="15.75" thickBot="1">
      <c r="A26" s="9" t="s">
        <v>28</v>
      </c>
      <c r="B26" s="74">
        <v>30.862060462593089</v>
      </c>
      <c r="C26" s="74">
        <v>49.602978201458974</v>
      </c>
      <c r="D26" s="74">
        <v>82.462686567164184</v>
      </c>
      <c r="E26" s="74">
        <v>32.847637924900617</v>
      </c>
      <c r="H26" s="281"/>
      <c r="I26" s="281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</row>
    <row r="27" spans="1:23" ht="15.75" thickTop="1"/>
  </sheetData>
  <mergeCells count="5">
    <mergeCell ref="A3:A4"/>
    <mergeCell ref="B3:B4"/>
    <mergeCell ref="C3:D3"/>
    <mergeCell ref="E3:E4"/>
    <mergeCell ref="A1:E1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Foglio57">
    <tabColor rgb="FF92D050"/>
  </sheetPr>
  <dimension ref="A1:S27"/>
  <sheetViews>
    <sheetView workbookViewId="0">
      <selection activeCell="A3" sqref="A3:E26"/>
    </sheetView>
  </sheetViews>
  <sheetFormatPr defaultRowHeight="15"/>
  <cols>
    <col min="1" max="1" width="19.7109375" customWidth="1"/>
    <col min="2" max="2" width="9.28515625" customWidth="1"/>
  </cols>
  <sheetData>
    <row r="1" spans="1:19" ht="54.75" customHeight="1">
      <c r="A1" s="321" t="s">
        <v>294</v>
      </c>
      <c r="B1" s="321"/>
      <c r="C1" s="321"/>
      <c r="D1" s="321"/>
      <c r="E1" s="321"/>
    </row>
    <row r="2" spans="1:19" ht="15.75" thickBot="1"/>
    <row r="3" spans="1:19" ht="22.5" customHeight="1" thickTop="1" thickBot="1">
      <c r="A3" s="367" t="s">
        <v>4</v>
      </c>
      <c r="B3" s="332" t="s">
        <v>129</v>
      </c>
      <c r="C3" s="332"/>
      <c r="D3" s="322" t="s">
        <v>108</v>
      </c>
      <c r="E3" s="322" t="s">
        <v>212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ht="15.75" thickBot="1">
      <c r="A4" s="368"/>
      <c r="B4" s="23" t="s">
        <v>130</v>
      </c>
      <c r="C4" s="23" t="s">
        <v>131</v>
      </c>
      <c r="D4" s="323"/>
      <c r="E4" s="323"/>
      <c r="H4" s="281"/>
      <c r="I4" s="281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5.75" thickBot="1">
      <c r="A5" s="47" t="s">
        <v>7</v>
      </c>
      <c r="B5" s="73">
        <v>27.300308129888602</v>
      </c>
      <c r="C5" s="73">
        <v>26.587488240827845</v>
      </c>
      <c r="D5" s="56">
        <v>29696</v>
      </c>
      <c r="E5" s="73">
        <v>0.32664331896551724</v>
      </c>
      <c r="H5" s="281"/>
      <c r="I5" s="281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5.75" thickBot="1">
      <c r="A6" s="47" t="s">
        <v>8</v>
      </c>
      <c r="B6" s="73">
        <v>18.361581920903955</v>
      </c>
      <c r="C6" s="73">
        <v>21.022727272727273</v>
      </c>
      <c r="D6" s="56">
        <v>884</v>
      </c>
      <c r="E6" s="73">
        <v>0</v>
      </c>
      <c r="H6" s="281"/>
      <c r="I6" s="281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ht="15.75" thickBot="1">
      <c r="A7" s="47" t="s">
        <v>9</v>
      </c>
      <c r="B7" s="73">
        <v>24.125726650895821</v>
      </c>
      <c r="C7" s="73">
        <v>24.817668630763524</v>
      </c>
      <c r="D7" s="56">
        <v>79082</v>
      </c>
      <c r="E7" s="73">
        <v>0.35659189196024382</v>
      </c>
      <c r="H7" s="281"/>
      <c r="I7" s="281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ht="15.75" thickBot="1">
      <c r="A8" s="47" t="s">
        <v>10</v>
      </c>
      <c r="B8" s="73">
        <v>23.789473684210527</v>
      </c>
      <c r="C8" s="73">
        <v>27.960819234194123</v>
      </c>
      <c r="D8" s="56">
        <v>5474</v>
      </c>
      <c r="E8" s="73">
        <v>1.3883814395323346</v>
      </c>
      <c r="H8" s="281"/>
      <c r="I8" s="281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ht="15.75" thickBot="1">
      <c r="A9" s="47" t="s">
        <v>11</v>
      </c>
      <c r="B9" s="73">
        <v>21.62339796253697</v>
      </c>
      <c r="C9" s="73">
        <v>22.969187675070028</v>
      </c>
      <c r="D9" s="56">
        <v>4117</v>
      </c>
      <c r="E9" s="73">
        <v>7.2868593636142828E-2</v>
      </c>
      <c r="H9" s="281"/>
      <c r="I9" s="281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ht="15.75" thickBot="1">
      <c r="A10" s="47" t="s">
        <v>12</v>
      </c>
      <c r="B10" s="73">
        <v>24.87365761212887</v>
      </c>
      <c r="C10" s="73">
        <v>25.255972696245731</v>
      </c>
      <c r="D10" s="56">
        <v>35975</v>
      </c>
      <c r="E10" s="73">
        <v>0.27519110493398191</v>
      </c>
      <c r="H10" s="281"/>
      <c r="I10" s="281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ht="15.75" thickBot="1">
      <c r="A11" s="47" t="s">
        <v>13</v>
      </c>
      <c r="B11" s="73">
        <v>22.269318552331267</v>
      </c>
      <c r="C11" s="73">
        <v>23.330241187384043</v>
      </c>
      <c r="D11" s="56">
        <v>8296</v>
      </c>
      <c r="E11" s="73">
        <v>7.2324011571841859E-2</v>
      </c>
      <c r="H11" s="281"/>
      <c r="I11" s="281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ht="15.75" thickBot="1">
      <c r="A12" s="47" t="s">
        <v>14</v>
      </c>
      <c r="B12" s="73">
        <v>31.54456369575362</v>
      </c>
      <c r="C12" s="73">
        <v>26.860722181282242</v>
      </c>
      <c r="D12" s="56">
        <v>9168</v>
      </c>
      <c r="E12" s="73">
        <v>0.1201660476294516</v>
      </c>
      <c r="H12" s="281"/>
      <c r="I12" s="281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5.75" thickBot="1">
      <c r="A13" s="47" t="s">
        <v>15</v>
      </c>
      <c r="B13" s="73">
        <v>26.124805278108674</v>
      </c>
      <c r="C13" s="73">
        <v>24.848813069771641</v>
      </c>
      <c r="D13" s="56">
        <v>32912</v>
      </c>
      <c r="E13" s="73">
        <v>2.1268838113757901E-2</v>
      </c>
      <c r="H13" s="281"/>
      <c r="I13" s="281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5.75" thickBot="1">
      <c r="A14" s="47" t="s">
        <v>16</v>
      </c>
      <c r="B14" s="73">
        <v>20.867944621938232</v>
      </c>
      <c r="C14" s="73">
        <v>17.660397492330265</v>
      </c>
      <c r="D14" s="56">
        <v>26316</v>
      </c>
      <c r="E14" s="73">
        <v>0.14819881440948474</v>
      </c>
      <c r="H14" s="281"/>
      <c r="I14" s="281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5.75" thickBot="1">
      <c r="A15" s="47" t="s">
        <v>17</v>
      </c>
      <c r="B15" s="73">
        <v>27.582915771892154</v>
      </c>
      <c r="C15" s="73">
        <v>27.174887892376681</v>
      </c>
      <c r="D15" s="56">
        <v>6372</v>
      </c>
      <c r="E15" s="73">
        <v>16.677135678391959</v>
      </c>
      <c r="H15" s="281"/>
      <c r="I15" s="281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ht="15.75" thickBot="1">
      <c r="A16" s="47" t="s">
        <v>18</v>
      </c>
      <c r="B16" s="73">
        <v>28.519328956965715</v>
      </c>
      <c r="C16" s="73">
        <v>28.454284542845425</v>
      </c>
      <c r="D16" s="56">
        <v>10450</v>
      </c>
      <c r="E16" s="73">
        <v>11.053689348262992</v>
      </c>
      <c r="H16" s="281"/>
      <c r="I16" s="281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ht="15.75" thickBot="1">
      <c r="A17" s="47" t="s">
        <v>19</v>
      </c>
      <c r="B17" s="73">
        <v>37.30699761114024</v>
      </c>
      <c r="C17" s="73">
        <v>35.079845527606722</v>
      </c>
      <c r="D17" s="56">
        <v>43907</v>
      </c>
      <c r="E17" s="73">
        <v>0</v>
      </c>
      <c r="H17" s="281"/>
      <c r="I17" s="281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ht="15.75" thickBot="1">
      <c r="A18" s="47" t="s">
        <v>20</v>
      </c>
      <c r="B18" s="73">
        <v>33.459234175566557</v>
      </c>
      <c r="C18" s="73">
        <v>31.432192648922687</v>
      </c>
      <c r="D18" s="56">
        <v>9256</v>
      </c>
      <c r="E18" s="73">
        <v>0</v>
      </c>
      <c r="H18" s="281"/>
      <c r="I18" s="281"/>
      <c r="J18" s="282"/>
      <c r="K18" s="282"/>
      <c r="L18" s="282"/>
      <c r="M18" s="282"/>
      <c r="N18" s="282"/>
      <c r="O18" s="282"/>
      <c r="P18" s="282"/>
      <c r="Q18" s="281"/>
      <c r="R18" s="282"/>
      <c r="S18" s="282"/>
    </row>
    <row r="19" spans="1:19" ht="15.75" thickBot="1">
      <c r="A19" s="47" t="s">
        <v>21</v>
      </c>
      <c r="B19" s="73">
        <v>41.320022185246813</v>
      </c>
      <c r="C19" s="73"/>
      <c r="D19" s="56">
        <v>1803</v>
      </c>
      <c r="E19" s="73">
        <v>0</v>
      </c>
      <c r="H19" s="281"/>
      <c r="I19" s="281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ht="15.75" thickBot="1">
      <c r="A20" s="47" t="s">
        <v>22</v>
      </c>
      <c r="B20" s="73">
        <v>54.863245406504966</v>
      </c>
      <c r="C20" s="73">
        <v>44.200439209423038</v>
      </c>
      <c r="D20" s="56">
        <v>50265</v>
      </c>
      <c r="E20" s="73">
        <v>1.990208175775186E-2</v>
      </c>
      <c r="H20" s="281"/>
      <c r="I20" s="281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ht="15.75" thickBot="1">
      <c r="A21" s="47" t="s">
        <v>23</v>
      </c>
      <c r="B21" s="73">
        <v>42.545954552033578</v>
      </c>
      <c r="C21" s="73">
        <v>36.448963629253029</v>
      </c>
      <c r="D21" s="56">
        <v>30198</v>
      </c>
      <c r="E21" s="73">
        <v>1.6557387906483874E-2</v>
      </c>
      <c r="H21" s="281"/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ht="15.75" thickBot="1">
      <c r="A22" s="47" t="s">
        <v>24</v>
      </c>
      <c r="B22" s="73">
        <v>37.286033242371616</v>
      </c>
      <c r="C22" s="73">
        <v>44.444444444444443</v>
      </c>
      <c r="D22" s="56">
        <v>4042</v>
      </c>
      <c r="E22" s="73">
        <v>4.9480455220188027E-2</v>
      </c>
      <c r="H22" s="28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ht="15.75" thickBot="1">
      <c r="A23" s="47" t="s">
        <v>25</v>
      </c>
      <c r="B23" s="73">
        <v>38.224463656740312</v>
      </c>
      <c r="C23" s="73">
        <v>33.1875</v>
      </c>
      <c r="D23" s="56">
        <v>14092</v>
      </c>
      <c r="E23" s="73">
        <v>0</v>
      </c>
      <c r="H23" s="281"/>
      <c r="I23" s="281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ht="15.75" thickBot="1">
      <c r="A24" s="47" t="s">
        <v>26</v>
      </c>
      <c r="B24" s="73">
        <v>41.342161963319143</v>
      </c>
      <c r="C24" s="73">
        <v>37.23368278660805</v>
      </c>
      <c r="D24" s="56">
        <v>41205</v>
      </c>
      <c r="E24" s="73">
        <v>4.6303065750353367E-2</v>
      </c>
      <c r="H24" s="281"/>
      <c r="I24" s="281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ht="15.75" thickBot="1">
      <c r="A25" s="47" t="s">
        <v>27</v>
      </c>
      <c r="B25" s="73">
        <v>37.005219660722055</v>
      </c>
      <c r="C25" s="73">
        <v>31.305903398926656</v>
      </c>
      <c r="D25" s="56">
        <v>9760</v>
      </c>
      <c r="E25" s="73">
        <v>5.1229508196721313E-2</v>
      </c>
      <c r="H25" s="281"/>
      <c r="I25" s="281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ht="15.75" thickBot="1">
      <c r="A26" s="9" t="s">
        <v>28</v>
      </c>
      <c r="B26" s="74">
        <v>34.28665147239299</v>
      </c>
      <c r="C26" s="74">
        <v>27.620389264664752</v>
      </c>
      <c r="D26" s="57">
        <v>453270</v>
      </c>
      <c r="E26" s="74">
        <v>0.6352345489900918</v>
      </c>
    </row>
    <row r="27" spans="1:19" ht="15.75" thickTop="1"/>
  </sheetData>
  <mergeCells count="5">
    <mergeCell ref="A3:A4"/>
    <mergeCell ref="B3:C3"/>
    <mergeCell ref="D3:D4"/>
    <mergeCell ref="E3:E4"/>
    <mergeCell ref="A1:E1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Foglio58">
    <tabColor rgb="FF92D050"/>
  </sheetPr>
  <dimension ref="A1:H22"/>
  <sheetViews>
    <sheetView workbookViewId="0">
      <selection activeCell="K33" sqref="K33"/>
    </sheetView>
  </sheetViews>
  <sheetFormatPr defaultRowHeight="15"/>
  <cols>
    <col min="1" max="1" width="23.28515625" customWidth="1"/>
    <col min="5" max="5" width="11.5703125" bestFit="1" customWidth="1"/>
    <col min="7" max="7" width="10.5703125" bestFit="1" customWidth="1"/>
  </cols>
  <sheetData>
    <row r="1" spans="1:8">
      <c r="A1" s="321" t="s">
        <v>295</v>
      </c>
      <c r="B1" s="321"/>
      <c r="C1" s="321"/>
      <c r="D1" s="321"/>
      <c r="E1" s="321"/>
      <c r="F1" s="321"/>
      <c r="G1" s="321"/>
    </row>
    <row r="2" spans="1:8" ht="15.75" thickBot="1"/>
    <row r="3" spans="1:8" ht="19.5" customHeight="1" thickTop="1" thickBot="1">
      <c r="A3" s="322" t="s">
        <v>107</v>
      </c>
      <c r="B3" s="332" t="s">
        <v>296</v>
      </c>
      <c r="C3" s="332"/>
      <c r="D3" s="332"/>
      <c r="E3" s="332"/>
      <c r="F3" s="322" t="s">
        <v>297</v>
      </c>
      <c r="G3" s="322"/>
    </row>
    <row r="4" spans="1:8" ht="15.75" thickBot="1">
      <c r="A4" s="320"/>
      <c r="B4" s="388" t="s">
        <v>285</v>
      </c>
      <c r="C4" s="388"/>
      <c r="D4" s="388" t="s">
        <v>286</v>
      </c>
      <c r="E4" s="388"/>
      <c r="F4" s="323"/>
      <c r="G4" s="323"/>
    </row>
    <row r="5" spans="1:8" ht="15.75" thickBot="1">
      <c r="A5" s="323"/>
      <c r="B5" s="66" t="s">
        <v>287</v>
      </c>
      <c r="C5" s="66" t="s">
        <v>62</v>
      </c>
      <c r="D5" s="66" t="s">
        <v>287</v>
      </c>
      <c r="E5" s="66" t="s">
        <v>62</v>
      </c>
      <c r="F5" s="66" t="s">
        <v>287</v>
      </c>
      <c r="G5" s="66" t="s">
        <v>62</v>
      </c>
    </row>
    <row r="6" spans="1:8" ht="15.75" thickBot="1">
      <c r="A6" s="67" t="s">
        <v>110</v>
      </c>
      <c r="B6" s="7">
        <v>873</v>
      </c>
      <c r="C6" s="73">
        <v>0.72021977840660656</v>
      </c>
      <c r="D6" s="8">
        <v>325</v>
      </c>
      <c r="E6" s="73">
        <v>1.2192376950780313</v>
      </c>
      <c r="F6" s="7">
        <v>1203</v>
      </c>
      <c r="G6" s="73">
        <v>0.80947414460182354</v>
      </c>
    </row>
    <row r="7" spans="1:8" ht="15.75" thickBot="1">
      <c r="A7" s="67" t="s">
        <v>111</v>
      </c>
      <c r="B7" s="7">
        <v>25679</v>
      </c>
      <c r="C7" s="73">
        <v>21.185021408594785</v>
      </c>
      <c r="D7" s="7">
        <v>9367</v>
      </c>
      <c r="E7" s="73">
        <v>35.140306122448976</v>
      </c>
      <c r="F7" s="7">
        <v>35190</v>
      </c>
      <c r="G7" s="73">
        <v>23.678632708676783</v>
      </c>
    </row>
    <row r="8" spans="1:8" ht="15.75" thickBot="1">
      <c r="A8" s="67" t="s">
        <v>112</v>
      </c>
      <c r="B8" s="7">
        <v>75885</v>
      </c>
      <c r="C8" s="73">
        <v>62.604671116134405</v>
      </c>
      <c r="D8" s="7">
        <v>14509</v>
      </c>
      <c r="E8" s="73">
        <v>54.430522208883559</v>
      </c>
      <c r="F8" s="7">
        <v>90857</v>
      </c>
      <c r="G8" s="73">
        <v>61.135820744877698</v>
      </c>
    </row>
    <row r="9" spans="1:8" ht="15.75" thickBot="1">
      <c r="A9" s="67" t="s">
        <v>113</v>
      </c>
      <c r="B9" s="7">
        <v>18776</v>
      </c>
      <c r="C9" s="73">
        <v>15.490087696864197</v>
      </c>
      <c r="D9" s="7">
        <v>2455</v>
      </c>
      <c r="E9" s="73">
        <v>9.2099339735894361</v>
      </c>
      <c r="F9" s="7">
        <v>21365</v>
      </c>
      <c r="G9" s="73">
        <v>14.37607240184369</v>
      </c>
    </row>
    <row r="10" spans="1:8" ht="15.75" thickBot="1">
      <c r="A10" s="67" t="s">
        <v>288</v>
      </c>
      <c r="B10" s="7">
        <v>39</v>
      </c>
      <c r="C10" s="73">
        <v>0</v>
      </c>
      <c r="D10" s="8">
        <v>9</v>
      </c>
      <c r="E10" s="73">
        <v>0</v>
      </c>
      <c r="F10" s="7">
        <v>55</v>
      </c>
      <c r="G10" s="73">
        <v>0</v>
      </c>
    </row>
    <row r="11" spans="1:8" ht="15.75" thickBot="1">
      <c r="A11" s="14" t="s">
        <v>28</v>
      </c>
      <c r="B11" s="10">
        <v>121252</v>
      </c>
      <c r="C11" s="74">
        <v>100</v>
      </c>
      <c r="D11" s="10">
        <v>26665</v>
      </c>
      <c r="E11" s="74">
        <v>100</v>
      </c>
      <c r="F11" s="10">
        <v>148670</v>
      </c>
      <c r="G11" s="74">
        <v>100</v>
      </c>
    </row>
    <row r="12" spans="1:8" ht="15.75" thickTop="1"/>
    <row r="16" spans="1:8">
      <c r="A16" s="281"/>
      <c r="B16" s="281"/>
      <c r="C16" s="281"/>
      <c r="D16" s="281"/>
      <c r="E16" s="281"/>
      <c r="F16" s="281"/>
      <c r="G16" s="281"/>
      <c r="H16" s="281"/>
    </row>
    <row r="17" spans="1:8">
      <c r="A17" s="281"/>
      <c r="B17" s="281"/>
      <c r="C17" s="282"/>
      <c r="D17" s="282"/>
      <c r="E17" s="282"/>
      <c r="F17" s="282"/>
      <c r="G17" s="282"/>
      <c r="H17" s="282"/>
    </row>
    <row r="18" spans="1:8">
      <c r="A18" s="281"/>
      <c r="B18" s="281"/>
      <c r="C18" s="282"/>
      <c r="D18" s="282"/>
      <c r="E18" s="282"/>
      <c r="F18" s="282"/>
      <c r="G18" s="282"/>
      <c r="H18" s="282"/>
    </row>
    <row r="19" spans="1:8">
      <c r="A19" s="281"/>
      <c r="B19" s="281"/>
      <c r="C19" s="282"/>
      <c r="D19" s="282"/>
      <c r="E19" s="282"/>
      <c r="F19" s="282"/>
      <c r="G19" s="282"/>
      <c r="H19" s="282"/>
    </row>
    <row r="20" spans="1:8">
      <c r="A20" s="281"/>
      <c r="B20" s="281"/>
      <c r="C20" s="282"/>
      <c r="D20" s="282"/>
      <c r="E20" s="282"/>
      <c r="F20" s="282"/>
      <c r="G20" s="282"/>
      <c r="H20" s="282"/>
    </row>
    <row r="21" spans="1:8">
      <c r="A21" s="281"/>
      <c r="B21" s="281"/>
      <c r="C21" s="282"/>
      <c r="D21" s="282"/>
      <c r="E21" s="282"/>
      <c r="F21" s="282"/>
      <c r="G21" s="282"/>
      <c r="H21" s="282"/>
    </row>
    <row r="22" spans="1:8">
      <c r="A22" s="281"/>
      <c r="B22" s="281"/>
      <c r="C22" s="282"/>
      <c r="D22" s="282"/>
      <c r="E22" s="282"/>
      <c r="F22" s="282"/>
      <c r="G22" s="282"/>
      <c r="H22" s="282"/>
    </row>
  </sheetData>
  <mergeCells count="6">
    <mergeCell ref="A1:G1"/>
    <mergeCell ref="A3:A5"/>
    <mergeCell ref="B3:E3"/>
    <mergeCell ref="F3:G4"/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Foglio59">
    <tabColor rgb="FF92D050"/>
  </sheetPr>
  <dimension ref="A1:Q27"/>
  <sheetViews>
    <sheetView topLeftCell="A11" workbookViewId="0">
      <selection activeCell="N29" sqref="N29"/>
    </sheetView>
  </sheetViews>
  <sheetFormatPr defaultRowHeight="15"/>
  <cols>
    <col min="1" max="1" width="16.140625" customWidth="1"/>
    <col min="3" max="3" width="9.5703125" bestFit="1" customWidth="1"/>
  </cols>
  <sheetData>
    <row r="1" spans="1:17" ht="96" customHeight="1">
      <c r="A1" s="321" t="s">
        <v>298</v>
      </c>
      <c r="B1" s="321"/>
    </row>
    <row r="2" spans="1:17" ht="15.75" thickBot="1"/>
    <row r="3" spans="1:17" ht="16.5" thickTop="1" thickBot="1">
      <c r="A3" s="128" t="s">
        <v>4</v>
      </c>
      <c r="B3" s="129" t="s">
        <v>431</v>
      </c>
      <c r="P3" s="282"/>
      <c r="Q3" s="300"/>
    </row>
    <row r="4" spans="1:17" ht="15.75" hidden="1" customHeight="1" thickBot="1">
      <c r="A4" s="6"/>
      <c r="B4" s="102"/>
      <c r="P4" s="282"/>
      <c r="Q4" s="300"/>
    </row>
    <row r="5" spans="1:17" ht="15.75" thickBot="1">
      <c r="A5" s="6" t="s">
        <v>7</v>
      </c>
      <c r="B5" s="130">
        <v>0.27135288360948945</v>
      </c>
      <c r="C5" s="208"/>
      <c r="P5" s="282"/>
      <c r="Q5" s="300"/>
    </row>
    <row r="6" spans="1:17" ht="15.75" thickBot="1">
      <c r="A6" s="6" t="s">
        <v>8</v>
      </c>
      <c r="B6" s="130">
        <v>0.18891402714932126</v>
      </c>
      <c r="C6" s="208"/>
      <c r="P6" s="282"/>
      <c r="Q6" s="300"/>
    </row>
    <row r="7" spans="1:17" ht="15.75" thickBot="1">
      <c r="A7" s="6" t="s">
        <v>9</v>
      </c>
      <c r="B7" s="130">
        <v>0.24331266607617363</v>
      </c>
      <c r="C7" s="208"/>
      <c r="P7" s="282"/>
      <c r="Q7" s="300"/>
    </row>
    <row r="8" spans="1:17" ht="15.75" thickBot="1">
      <c r="A8" s="6" t="s">
        <v>10</v>
      </c>
      <c r="B8" s="130">
        <v>0.24662038728534891</v>
      </c>
      <c r="C8" s="208"/>
      <c r="P8" s="282"/>
      <c r="Q8" s="300"/>
    </row>
    <row r="9" spans="1:17" ht="15.75" thickBot="1">
      <c r="A9" s="6" t="s">
        <v>11</v>
      </c>
      <c r="B9" s="130">
        <v>0.22135161606268366</v>
      </c>
      <c r="C9" s="208"/>
      <c r="P9" s="282"/>
      <c r="Q9" s="300"/>
    </row>
    <row r="10" spans="1:17" ht="15.75" thickBot="1">
      <c r="A10" s="6" t="s">
        <v>12</v>
      </c>
      <c r="B10" s="130">
        <v>0.25072544642857142</v>
      </c>
      <c r="C10" s="208"/>
      <c r="P10" s="282"/>
      <c r="Q10" s="300"/>
    </row>
    <row r="11" spans="1:17" ht="15.75" thickBot="1">
      <c r="A11" s="6" t="s">
        <v>13</v>
      </c>
      <c r="B11" s="130">
        <v>0.22618903545927629</v>
      </c>
      <c r="C11" s="208"/>
      <c r="P11" s="282"/>
      <c r="Q11" s="300"/>
    </row>
    <row r="12" spans="1:17" ht="15.75" thickBot="1">
      <c r="A12" s="6" t="s">
        <v>14</v>
      </c>
      <c r="B12" s="130">
        <v>0.30195692576801136</v>
      </c>
      <c r="C12" s="208"/>
      <c r="P12" s="282"/>
      <c r="Q12" s="300"/>
    </row>
    <row r="13" spans="1:17" ht="15.75" thickBot="1">
      <c r="A13" s="6" t="s">
        <v>15</v>
      </c>
      <c r="B13" s="130">
        <v>0.25770367886860313</v>
      </c>
      <c r="C13" s="208"/>
      <c r="P13" s="282"/>
      <c r="Q13" s="300"/>
    </row>
    <row r="14" spans="1:17" ht="15.75" thickBot="1">
      <c r="A14" s="6" t="s">
        <v>16</v>
      </c>
      <c r="B14" s="130">
        <v>0.19956673761021587</v>
      </c>
      <c r="C14" s="208"/>
      <c r="P14" s="282"/>
      <c r="Q14" s="300"/>
    </row>
    <row r="15" spans="1:17" ht="15.75" thickBot="1">
      <c r="A15" s="6" t="s">
        <v>17</v>
      </c>
      <c r="B15" s="130">
        <v>0.27151381909547739</v>
      </c>
      <c r="C15" s="208"/>
      <c r="P15" s="282"/>
      <c r="Q15" s="300"/>
    </row>
    <row r="16" spans="1:17" ht="15.75" thickBot="1">
      <c r="A16" s="6" t="s">
        <v>18</v>
      </c>
      <c r="B16" s="130">
        <v>0.28624784524037539</v>
      </c>
      <c r="C16" s="208"/>
      <c r="P16" s="282"/>
      <c r="Q16" s="300"/>
    </row>
    <row r="17" spans="1:17" ht="15.75" thickBot="1">
      <c r="A17" s="6" t="s">
        <v>19</v>
      </c>
      <c r="B17" s="130">
        <v>0.36821008039720321</v>
      </c>
      <c r="C17" s="208"/>
      <c r="P17" s="282"/>
      <c r="Q17" s="300"/>
    </row>
    <row r="18" spans="1:17" ht="15.75" thickBot="1">
      <c r="A18" s="6" t="s">
        <v>20</v>
      </c>
      <c r="B18" s="130">
        <v>0.33113656006914433</v>
      </c>
      <c r="C18" s="208"/>
      <c r="P18" s="282"/>
      <c r="Q18" s="300"/>
    </row>
    <row r="19" spans="1:17" ht="15.75" thickBot="1">
      <c r="A19" s="6" t="s">
        <v>21</v>
      </c>
      <c r="B19" s="130">
        <v>0.41320022185246813</v>
      </c>
      <c r="C19" s="208"/>
      <c r="P19" s="282"/>
      <c r="Q19" s="300"/>
    </row>
    <row r="20" spans="1:17" ht="15.75" thickBot="1">
      <c r="A20" s="6" t="s">
        <v>22</v>
      </c>
      <c r="B20" s="130">
        <v>0.5380527803208216</v>
      </c>
      <c r="C20" s="208"/>
      <c r="P20" s="282"/>
      <c r="Q20" s="300"/>
    </row>
    <row r="21" spans="1:17" ht="15.75" thickBot="1">
      <c r="A21" s="6" t="s">
        <v>23</v>
      </c>
      <c r="B21" s="130">
        <v>0.42057127708927033</v>
      </c>
      <c r="C21" s="208"/>
      <c r="P21" s="282"/>
      <c r="Q21" s="300"/>
    </row>
    <row r="22" spans="1:17" ht="15.75" thickBot="1">
      <c r="A22" s="6" t="s">
        <v>24</v>
      </c>
      <c r="B22" s="130">
        <v>0.37301980198019807</v>
      </c>
      <c r="C22" s="208"/>
      <c r="P22" s="282"/>
      <c r="Q22" s="300"/>
    </row>
    <row r="23" spans="1:17" ht="15.75" thickBot="1">
      <c r="A23" s="6" t="s">
        <v>25</v>
      </c>
      <c r="B23" s="130">
        <v>0.37647728890787413</v>
      </c>
      <c r="C23" s="208"/>
      <c r="P23" s="282"/>
      <c r="Q23" s="300"/>
    </row>
    <row r="24" spans="1:17" ht="15.75" thickBot="1">
      <c r="A24" s="6" t="s">
        <v>26</v>
      </c>
      <c r="B24" s="130">
        <v>0.41041575279036896</v>
      </c>
      <c r="C24" s="208"/>
      <c r="P24" s="282"/>
      <c r="Q24" s="300"/>
    </row>
    <row r="25" spans="1:17" ht="15.75" thickBot="1">
      <c r="A25" s="6" t="s">
        <v>27</v>
      </c>
      <c r="B25" s="130">
        <v>0.36703927802276687</v>
      </c>
      <c r="C25" s="208"/>
    </row>
    <row r="26" spans="1:17" ht="15.75" thickBot="1">
      <c r="A26" s="108" t="s">
        <v>28</v>
      </c>
      <c r="B26" s="131">
        <v>0.32847637924900619</v>
      </c>
      <c r="C26" s="208"/>
    </row>
    <row r="27" spans="1:17" ht="15.75" thickTop="1"/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rgb="FF92D050"/>
  </sheetPr>
  <dimension ref="A1:S28"/>
  <sheetViews>
    <sheetView zoomScale="90" zoomScaleNormal="90" workbookViewId="0">
      <selection activeCell="C26" sqref="C26:D26"/>
    </sheetView>
  </sheetViews>
  <sheetFormatPr defaultRowHeight="15"/>
  <cols>
    <col min="1" max="1" width="20" customWidth="1"/>
    <col min="2" max="2" width="8.85546875" customWidth="1"/>
    <col min="3" max="3" width="9.7109375" customWidth="1"/>
    <col min="5" max="5" width="10.28515625" customWidth="1"/>
  </cols>
  <sheetData>
    <row r="1" spans="1:19">
      <c r="A1" s="321" t="s">
        <v>43</v>
      </c>
      <c r="B1" s="321"/>
      <c r="C1" s="321"/>
      <c r="D1" s="321"/>
      <c r="E1" s="321"/>
      <c r="F1" s="321"/>
      <c r="G1" s="321"/>
      <c r="H1" s="321"/>
      <c r="I1" s="321"/>
    </row>
    <row r="2" spans="1:19" ht="15.75" thickBot="1"/>
    <row r="3" spans="1:19" ht="22.5" customHeight="1" thickTop="1" thickBot="1">
      <c r="A3" s="322" t="s">
        <v>4</v>
      </c>
      <c r="B3" s="332" t="s">
        <v>44</v>
      </c>
      <c r="C3" s="332"/>
      <c r="D3" s="332"/>
      <c r="E3" s="322" t="s">
        <v>45</v>
      </c>
      <c r="F3" s="322" t="s">
        <v>46</v>
      </c>
      <c r="G3" s="322" t="s">
        <v>28</v>
      </c>
      <c r="H3" s="322" t="s">
        <v>47</v>
      </c>
      <c r="I3" s="322" t="s">
        <v>48</v>
      </c>
    </row>
    <row r="4" spans="1:19" ht="15.75" thickBot="1">
      <c r="A4" s="323"/>
      <c r="B4" s="22" t="s">
        <v>49</v>
      </c>
      <c r="C4" s="23" t="s">
        <v>50</v>
      </c>
      <c r="D4" s="22" t="s">
        <v>51</v>
      </c>
      <c r="E4" s="323"/>
      <c r="F4" s="323"/>
      <c r="G4" s="323"/>
      <c r="H4" s="323"/>
      <c r="I4" s="323"/>
      <c r="K4" s="238"/>
      <c r="L4" s="238"/>
      <c r="M4" s="238"/>
      <c r="N4" s="238"/>
      <c r="O4" s="238"/>
      <c r="P4" s="238"/>
      <c r="Q4" s="238"/>
      <c r="R4" s="238"/>
      <c r="S4" s="238"/>
    </row>
    <row r="5" spans="1:19" ht="15.75" thickBot="1">
      <c r="A5" s="6" t="s">
        <v>7</v>
      </c>
      <c r="B5" s="76">
        <v>99.356794073076273</v>
      </c>
      <c r="C5" s="76">
        <v>0</v>
      </c>
      <c r="D5" s="76">
        <v>0.43441656844586629</v>
      </c>
      <c r="E5" s="77">
        <v>0.14817309311331875</v>
      </c>
      <c r="F5" s="77">
        <v>6.0616265364539478E-2</v>
      </c>
      <c r="G5" s="73">
        <v>100</v>
      </c>
      <c r="H5" s="77">
        <v>3.3674568965517239E-3</v>
      </c>
      <c r="I5" s="4">
        <v>29696</v>
      </c>
      <c r="K5" s="238"/>
      <c r="L5" s="238"/>
      <c r="M5" s="238"/>
      <c r="N5" s="238"/>
      <c r="O5" s="238"/>
      <c r="P5" s="238"/>
      <c r="Q5" s="238"/>
      <c r="R5" s="238"/>
      <c r="S5" s="238"/>
    </row>
    <row r="6" spans="1:19" ht="15.75" thickBot="1">
      <c r="A6" s="6" t="s">
        <v>8</v>
      </c>
      <c r="B6" s="76">
        <v>100</v>
      </c>
      <c r="C6" s="76">
        <v>0</v>
      </c>
      <c r="D6" s="76">
        <v>0</v>
      </c>
      <c r="E6" s="76">
        <v>0</v>
      </c>
      <c r="F6" s="76">
        <v>0</v>
      </c>
      <c r="G6" s="73">
        <v>100</v>
      </c>
      <c r="H6" s="76">
        <v>0</v>
      </c>
      <c r="I6" s="4">
        <v>884</v>
      </c>
      <c r="K6" s="238"/>
      <c r="L6" s="238"/>
      <c r="M6" s="238"/>
      <c r="N6" s="238"/>
      <c r="O6" s="238"/>
      <c r="P6" s="238"/>
      <c r="Q6" s="238"/>
      <c r="R6" s="238"/>
      <c r="S6" s="238"/>
    </row>
    <row r="7" spans="1:19" ht="15.75" thickBot="1">
      <c r="A7" s="6" t="s">
        <v>9</v>
      </c>
      <c r="B7" s="76">
        <v>89.905159332321702</v>
      </c>
      <c r="C7" s="76">
        <v>10.031613555892767</v>
      </c>
      <c r="D7" s="76">
        <v>0</v>
      </c>
      <c r="E7" s="77">
        <v>5.1846231664137578E-2</v>
      </c>
      <c r="F7" s="77">
        <v>1.1380880121396056E-2</v>
      </c>
      <c r="G7" s="73">
        <v>100</v>
      </c>
      <c r="H7" s="77">
        <v>2.5290205103563387E-3</v>
      </c>
      <c r="I7" s="4">
        <v>79082</v>
      </c>
      <c r="K7" s="238"/>
      <c r="L7" s="238"/>
      <c r="M7" s="238"/>
      <c r="N7" s="238"/>
      <c r="O7" s="238"/>
      <c r="P7" s="238"/>
      <c r="Q7" s="238"/>
      <c r="R7" s="238"/>
      <c r="S7" s="238"/>
    </row>
    <row r="8" spans="1:19" ht="15.75" thickBot="1">
      <c r="A8" s="6" t="s">
        <v>53</v>
      </c>
      <c r="B8" s="76">
        <v>100</v>
      </c>
      <c r="C8" s="76">
        <v>0</v>
      </c>
      <c r="D8" s="76">
        <v>0</v>
      </c>
      <c r="E8" s="76">
        <v>0</v>
      </c>
      <c r="F8" s="76">
        <v>0</v>
      </c>
      <c r="G8" s="73">
        <v>100</v>
      </c>
      <c r="H8" s="76">
        <v>0</v>
      </c>
      <c r="I8" s="4">
        <v>5474</v>
      </c>
      <c r="K8" s="238"/>
      <c r="L8" s="238"/>
      <c r="M8" s="238"/>
      <c r="N8" s="238"/>
      <c r="O8" s="238"/>
      <c r="P8" s="238"/>
      <c r="Q8" s="238"/>
      <c r="R8" s="238"/>
      <c r="S8" s="238"/>
    </row>
    <row r="9" spans="1:19" ht="15.75" thickBot="1">
      <c r="A9" s="6" t="s">
        <v>54</v>
      </c>
      <c r="B9" s="76">
        <v>99.198445470002426</v>
      </c>
      <c r="C9" s="76">
        <v>0</v>
      </c>
      <c r="D9" s="76">
        <v>0</v>
      </c>
      <c r="E9" s="77">
        <v>0.58294874908914263</v>
      </c>
      <c r="F9" s="77">
        <v>0.21860578090842847</v>
      </c>
      <c r="G9" s="73">
        <v>100</v>
      </c>
      <c r="H9" s="76">
        <v>0</v>
      </c>
      <c r="I9" s="4">
        <v>4117</v>
      </c>
      <c r="K9" s="238"/>
      <c r="L9" s="238"/>
      <c r="M9" s="238"/>
      <c r="N9" s="238"/>
      <c r="O9" s="238"/>
      <c r="P9" s="238"/>
      <c r="Q9" s="238"/>
      <c r="R9" s="238"/>
      <c r="S9" s="238"/>
    </row>
    <row r="10" spans="1:19" ht="15.75" thickBot="1">
      <c r="A10" s="6" t="s">
        <v>12</v>
      </c>
      <c r="B10" s="76">
        <v>99.624739402362749</v>
      </c>
      <c r="C10" s="76">
        <v>0</v>
      </c>
      <c r="D10" s="76">
        <v>0</v>
      </c>
      <c r="E10" s="77">
        <v>0.30298818624044477</v>
      </c>
      <c r="F10" s="77">
        <v>7.2272411396803335E-2</v>
      </c>
      <c r="G10" s="73">
        <v>100</v>
      </c>
      <c r="H10" s="76">
        <v>0</v>
      </c>
      <c r="I10" s="4">
        <v>35975</v>
      </c>
      <c r="K10" s="238"/>
      <c r="L10" s="238"/>
      <c r="M10" s="238"/>
      <c r="N10" s="238"/>
      <c r="O10" s="238"/>
      <c r="P10" s="238"/>
      <c r="Q10" s="238"/>
      <c r="R10" s="238"/>
      <c r="S10" s="238"/>
    </row>
    <row r="11" spans="1:19" ht="15.75" thickBot="1">
      <c r="A11" s="6" t="s">
        <v>13</v>
      </c>
      <c r="B11" s="76">
        <v>91.236740597878494</v>
      </c>
      <c r="C11" s="76">
        <v>8.3654773384763743</v>
      </c>
      <c r="D11" s="76">
        <v>0</v>
      </c>
      <c r="E11" s="77">
        <v>0.37367405978784957</v>
      </c>
      <c r="F11" s="77">
        <v>2.4108003857280617E-2</v>
      </c>
      <c r="G11" s="73">
        <v>100</v>
      </c>
      <c r="H11" s="76">
        <v>0</v>
      </c>
      <c r="I11" s="4">
        <v>8296</v>
      </c>
      <c r="K11" s="238"/>
      <c r="L11" s="238"/>
      <c r="M11" s="238"/>
      <c r="N11" s="238"/>
      <c r="O11" s="238"/>
      <c r="P11" s="238"/>
      <c r="Q11" s="238"/>
      <c r="R11" s="238"/>
      <c r="S11" s="238"/>
    </row>
    <row r="12" spans="1:19" ht="15.75" thickBot="1">
      <c r="A12" s="6" t="s">
        <v>14</v>
      </c>
      <c r="B12" s="76">
        <v>99.934547834624198</v>
      </c>
      <c r="C12" s="76">
        <v>0</v>
      </c>
      <c r="D12" s="76">
        <v>0</v>
      </c>
      <c r="E12" s="76">
        <v>6.5452165375804519E-2</v>
      </c>
      <c r="F12" s="76">
        <v>0</v>
      </c>
      <c r="G12" s="73">
        <v>100</v>
      </c>
      <c r="H12" s="77">
        <v>1.0907504363001745E-2</v>
      </c>
      <c r="I12" s="4">
        <v>9168</v>
      </c>
      <c r="K12" s="238"/>
      <c r="L12" s="238"/>
      <c r="M12" s="238"/>
      <c r="N12" s="238"/>
      <c r="O12" s="238"/>
      <c r="P12" s="238"/>
      <c r="Q12" s="238"/>
      <c r="R12" s="238"/>
      <c r="S12" s="238"/>
    </row>
    <row r="13" spans="1:19" ht="15.75" thickBot="1">
      <c r="A13" s="6" t="s">
        <v>15</v>
      </c>
      <c r="B13" s="76">
        <v>99.68704423918328</v>
      </c>
      <c r="C13" s="76">
        <v>0</v>
      </c>
      <c r="D13" s="76">
        <v>0</v>
      </c>
      <c r="E13" s="77">
        <v>0.20357316480311133</v>
      </c>
      <c r="F13" s="77">
        <v>0.10938259601361207</v>
      </c>
      <c r="G13" s="73">
        <v>100</v>
      </c>
      <c r="H13" s="76">
        <v>0</v>
      </c>
      <c r="I13" s="4">
        <v>32912</v>
      </c>
      <c r="K13" s="238"/>
      <c r="L13" s="238"/>
      <c r="M13" s="238"/>
      <c r="N13" s="238"/>
      <c r="O13" s="238"/>
      <c r="P13" s="238"/>
      <c r="Q13" s="238"/>
      <c r="R13" s="238"/>
      <c r="S13" s="238"/>
    </row>
    <row r="14" spans="1:19" ht="15.75" thickBot="1">
      <c r="A14" s="6" t="s">
        <v>16</v>
      </c>
      <c r="B14" s="76">
        <v>99.977200182398533</v>
      </c>
      <c r="C14" s="76">
        <v>0</v>
      </c>
      <c r="D14" s="76">
        <v>7.5999392004863957E-3</v>
      </c>
      <c r="E14" s="77">
        <v>1.5199878400972791E-2</v>
      </c>
      <c r="F14" s="77">
        <v>0</v>
      </c>
      <c r="G14" s="73">
        <v>100</v>
      </c>
      <c r="H14" s="76">
        <v>0</v>
      </c>
      <c r="I14" s="4">
        <v>26316</v>
      </c>
      <c r="K14" s="238"/>
      <c r="L14" s="238"/>
      <c r="M14" s="238"/>
      <c r="N14" s="238"/>
      <c r="O14" s="238"/>
      <c r="P14" s="238"/>
      <c r="Q14" s="238"/>
      <c r="R14" s="238"/>
      <c r="S14" s="238"/>
    </row>
    <row r="15" spans="1:19" ht="15.75" thickBot="1">
      <c r="A15" s="6" t="s">
        <v>17</v>
      </c>
      <c r="B15" s="76">
        <v>100</v>
      </c>
      <c r="C15" s="76">
        <v>0</v>
      </c>
      <c r="D15" s="76">
        <v>0</v>
      </c>
      <c r="E15" s="76">
        <v>0</v>
      </c>
      <c r="F15" s="76">
        <v>0</v>
      </c>
      <c r="G15" s="73">
        <v>100</v>
      </c>
      <c r="H15" s="76">
        <v>0</v>
      </c>
      <c r="I15" s="4">
        <v>6372</v>
      </c>
      <c r="K15" s="238"/>
      <c r="L15" s="238"/>
      <c r="M15" s="238"/>
      <c r="N15" s="238"/>
      <c r="O15" s="238"/>
      <c r="P15" s="238"/>
      <c r="Q15" s="238"/>
      <c r="R15" s="238"/>
      <c r="S15" s="238"/>
    </row>
    <row r="16" spans="1:19" ht="15.75" thickBot="1">
      <c r="A16" s="6" t="s">
        <v>18</v>
      </c>
      <c r="B16" s="76">
        <v>99.933014354066984</v>
      </c>
      <c r="C16" s="76">
        <v>0</v>
      </c>
      <c r="D16" s="76">
        <v>0</v>
      </c>
      <c r="E16" s="77">
        <v>6.6985645933014357E-2</v>
      </c>
      <c r="F16" s="76">
        <v>0</v>
      </c>
      <c r="G16" s="73">
        <v>100</v>
      </c>
      <c r="H16" s="76">
        <v>0</v>
      </c>
      <c r="I16" s="4">
        <v>10450</v>
      </c>
      <c r="K16" s="238"/>
      <c r="L16" s="238"/>
      <c r="M16" s="238"/>
      <c r="N16" s="238"/>
      <c r="O16" s="238"/>
      <c r="P16" s="238"/>
      <c r="Q16" s="238"/>
      <c r="R16" s="238"/>
      <c r="S16" s="238"/>
    </row>
    <row r="17" spans="1:19" ht="15.75" thickBot="1">
      <c r="A17" s="6" t="s">
        <v>19</v>
      </c>
      <c r="B17" s="76">
        <v>85.141321429384831</v>
      </c>
      <c r="C17" s="76">
        <v>13.936274398159748</v>
      </c>
      <c r="D17" s="76">
        <v>0.92240417245541706</v>
      </c>
      <c r="E17" s="76">
        <v>0</v>
      </c>
      <c r="F17" s="76">
        <v>0</v>
      </c>
      <c r="G17" s="73">
        <v>100</v>
      </c>
      <c r="H17" s="76">
        <v>0</v>
      </c>
      <c r="I17" s="4">
        <v>43907</v>
      </c>
      <c r="K17" s="238"/>
      <c r="L17" s="238"/>
      <c r="M17" s="238"/>
      <c r="N17" s="238"/>
      <c r="O17" s="238"/>
      <c r="P17" s="238"/>
      <c r="Q17" s="238"/>
      <c r="R17" s="238"/>
      <c r="S17" s="238"/>
    </row>
    <row r="18" spans="1:19" ht="15.75" thickBot="1">
      <c r="A18" s="6" t="s">
        <v>20</v>
      </c>
      <c r="B18" s="76">
        <v>100</v>
      </c>
      <c r="C18" s="76">
        <v>0</v>
      </c>
      <c r="D18" s="76">
        <v>0</v>
      </c>
      <c r="E18" s="76">
        <v>0</v>
      </c>
      <c r="F18" s="76">
        <v>0</v>
      </c>
      <c r="G18" s="73">
        <v>100</v>
      </c>
      <c r="H18" s="76">
        <v>0</v>
      </c>
      <c r="I18" s="4">
        <v>9256</v>
      </c>
      <c r="K18" s="238"/>
      <c r="L18" s="238"/>
      <c r="M18" s="238"/>
      <c r="N18" s="238"/>
      <c r="O18" s="238"/>
      <c r="P18" s="238"/>
      <c r="Q18" s="238"/>
      <c r="R18" s="238"/>
      <c r="S18" s="238"/>
    </row>
    <row r="19" spans="1:19" ht="15.75" thickBot="1">
      <c r="A19" s="6" t="s">
        <v>21</v>
      </c>
      <c r="B19" s="76">
        <v>100</v>
      </c>
      <c r="C19" s="76">
        <v>0</v>
      </c>
      <c r="D19" s="76">
        <v>0</v>
      </c>
      <c r="E19" s="76">
        <v>0</v>
      </c>
      <c r="F19" s="76">
        <v>0</v>
      </c>
      <c r="G19" s="73">
        <v>100</v>
      </c>
      <c r="H19" s="76">
        <v>0</v>
      </c>
      <c r="I19" s="4">
        <v>1803</v>
      </c>
      <c r="K19" s="238"/>
      <c r="L19" s="238"/>
      <c r="M19" s="238"/>
      <c r="N19" s="238"/>
      <c r="O19" s="238"/>
      <c r="P19" s="238"/>
      <c r="Q19" s="238"/>
      <c r="R19" s="238"/>
      <c r="S19" s="238"/>
    </row>
    <row r="20" spans="1:19" ht="15.75" thickBot="1">
      <c r="A20" s="6" t="s">
        <v>22</v>
      </c>
      <c r="B20" s="76">
        <v>55.993235849995024</v>
      </c>
      <c r="C20" s="76">
        <v>44.006764150004976</v>
      </c>
      <c r="D20" s="76">
        <v>0</v>
      </c>
      <c r="E20" s="76">
        <v>0</v>
      </c>
      <c r="F20" s="76">
        <v>0</v>
      </c>
      <c r="G20" s="73">
        <v>100</v>
      </c>
      <c r="H20" s="76">
        <v>0</v>
      </c>
      <c r="I20" s="4">
        <v>50265</v>
      </c>
      <c r="K20" s="238"/>
      <c r="L20" s="238"/>
      <c r="M20" s="238"/>
      <c r="N20" s="238"/>
      <c r="O20" s="238"/>
      <c r="P20" s="238"/>
      <c r="Q20" s="238"/>
      <c r="R20" s="238"/>
      <c r="S20" s="238"/>
    </row>
    <row r="21" spans="1:19" ht="15.75" thickBot="1">
      <c r="A21" s="6" t="s">
        <v>23</v>
      </c>
      <c r="B21" s="76">
        <v>87.770713292271012</v>
      </c>
      <c r="C21" s="76">
        <v>12.163057156103054</v>
      </c>
      <c r="D21" s="76">
        <v>0</v>
      </c>
      <c r="E21" s="77">
        <v>6.6229551625935495E-2</v>
      </c>
      <c r="F21" s="77">
        <v>0</v>
      </c>
      <c r="G21" s="73">
        <v>100</v>
      </c>
      <c r="H21" s="76">
        <v>0</v>
      </c>
      <c r="I21" s="4">
        <v>30198</v>
      </c>
      <c r="K21" s="238"/>
      <c r="L21" s="238"/>
      <c r="M21" s="238"/>
      <c r="N21" s="238"/>
      <c r="O21" s="238"/>
      <c r="P21" s="238"/>
      <c r="Q21" s="238"/>
      <c r="R21" s="238"/>
      <c r="S21" s="238"/>
    </row>
    <row r="22" spans="1:19" ht="15.75" thickBot="1">
      <c r="A22" s="6" t="s">
        <v>24</v>
      </c>
      <c r="B22" s="76">
        <v>100</v>
      </c>
      <c r="C22" s="76">
        <v>0</v>
      </c>
      <c r="D22" s="76">
        <v>0</v>
      </c>
      <c r="E22" s="76">
        <v>0</v>
      </c>
      <c r="F22" s="76">
        <v>0</v>
      </c>
      <c r="G22" s="73">
        <v>100</v>
      </c>
      <c r="H22" s="76">
        <v>4.9480455220188027E-2</v>
      </c>
      <c r="I22" s="4">
        <v>4042</v>
      </c>
      <c r="K22" s="238"/>
      <c r="L22" s="238"/>
      <c r="M22" s="238"/>
      <c r="N22" s="238"/>
      <c r="O22" s="238"/>
      <c r="P22" s="238"/>
      <c r="Q22" s="238"/>
      <c r="R22" s="238"/>
      <c r="S22" s="238"/>
    </row>
    <row r="23" spans="1:19" ht="15.75" thickBot="1">
      <c r="A23" s="6" t="s">
        <v>25</v>
      </c>
      <c r="B23" s="76">
        <v>100</v>
      </c>
      <c r="C23" s="76">
        <v>0</v>
      </c>
      <c r="D23" s="76">
        <v>0</v>
      </c>
      <c r="E23" s="76">
        <v>0</v>
      </c>
      <c r="F23" s="76">
        <v>0</v>
      </c>
      <c r="G23" s="73">
        <v>100</v>
      </c>
      <c r="H23" s="77">
        <v>0.32642634118648878</v>
      </c>
      <c r="I23" s="4">
        <v>14092</v>
      </c>
      <c r="K23" s="238"/>
      <c r="L23" s="238"/>
      <c r="M23" s="238"/>
      <c r="N23" s="238"/>
      <c r="O23" s="238"/>
      <c r="P23" s="238"/>
      <c r="Q23" s="238"/>
      <c r="R23" s="238"/>
      <c r="S23" s="238"/>
    </row>
    <row r="24" spans="1:19" ht="15.75" thickBot="1">
      <c r="A24" s="6" t="s">
        <v>26</v>
      </c>
      <c r="B24" s="76">
        <v>86.88023298143429</v>
      </c>
      <c r="C24" s="76">
        <v>13.119767018565708</v>
      </c>
      <c r="D24" s="76">
        <v>0</v>
      </c>
      <c r="E24" s="76">
        <v>0</v>
      </c>
      <c r="F24" s="76">
        <v>0</v>
      </c>
      <c r="G24" s="73">
        <v>100</v>
      </c>
      <c r="H24" s="76">
        <v>0</v>
      </c>
      <c r="I24" s="4">
        <v>41205</v>
      </c>
      <c r="K24" s="238"/>
      <c r="L24" s="238"/>
      <c r="M24" s="238"/>
      <c r="N24" s="238"/>
      <c r="O24" s="238"/>
      <c r="P24" s="238"/>
      <c r="Q24" s="238"/>
      <c r="R24" s="238"/>
      <c r="S24" s="238"/>
    </row>
    <row r="25" spans="1:19" ht="15.75" thickBot="1">
      <c r="A25" s="6" t="s">
        <v>27</v>
      </c>
      <c r="B25" s="76">
        <v>94.456967213114751</v>
      </c>
      <c r="C25" s="76">
        <v>5.4508196721311482</v>
      </c>
      <c r="D25" s="76">
        <v>0</v>
      </c>
      <c r="E25" s="76">
        <v>6.147540983606558E-2</v>
      </c>
      <c r="F25" s="76">
        <v>3.073770491803279E-2</v>
      </c>
      <c r="G25" s="73">
        <v>100</v>
      </c>
      <c r="H25" s="76">
        <v>0</v>
      </c>
      <c r="I25" s="4">
        <v>9760</v>
      </c>
      <c r="K25" s="238"/>
      <c r="L25" s="238"/>
      <c r="M25" s="238"/>
      <c r="N25" s="238"/>
      <c r="O25" s="238"/>
      <c r="P25" s="238"/>
      <c r="Q25" s="238"/>
      <c r="R25" s="238"/>
      <c r="S25" s="238"/>
    </row>
    <row r="26" spans="1:19" ht="15.75" thickBot="1">
      <c r="A26" s="9" t="s">
        <v>28</v>
      </c>
      <c r="B26" s="79">
        <v>89.524908542908705</v>
      </c>
      <c r="C26" s="79">
        <v>10.254888376013309</v>
      </c>
      <c r="D26" s="79">
        <v>0.11826538222224182</v>
      </c>
      <c r="E26" s="78">
        <v>7.9211328764523914E-2</v>
      </c>
      <c r="F26" s="78">
        <v>2.2726370091214382E-2</v>
      </c>
      <c r="G26" s="74">
        <v>100</v>
      </c>
      <c r="H26" s="237">
        <v>1.1472190967855803E-2</v>
      </c>
      <c r="I26" s="25">
        <v>453270</v>
      </c>
      <c r="K26" s="238"/>
      <c r="L26" s="238"/>
      <c r="M26" s="238"/>
      <c r="N26" s="238"/>
      <c r="O26" s="238"/>
      <c r="P26" s="238"/>
      <c r="Q26" s="238"/>
      <c r="R26" s="238"/>
      <c r="S26" s="238"/>
    </row>
    <row r="27" spans="1:19" ht="15.75" thickTop="1">
      <c r="K27" s="238"/>
      <c r="L27" s="238"/>
      <c r="M27" s="238"/>
      <c r="N27" s="238"/>
      <c r="O27" s="238"/>
      <c r="P27" s="238"/>
      <c r="Q27" s="238"/>
      <c r="R27" s="238"/>
      <c r="S27" s="238"/>
    </row>
    <row r="28" spans="1:19">
      <c r="K28" s="238"/>
      <c r="L28" s="238"/>
      <c r="M28" s="238"/>
      <c r="N28" s="238"/>
      <c r="O28" s="238"/>
      <c r="P28" s="238"/>
      <c r="Q28" s="238"/>
      <c r="R28" s="238"/>
      <c r="S28" s="238"/>
    </row>
  </sheetData>
  <mergeCells count="8">
    <mergeCell ref="I3:I4"/>
    <mergeCell ref="A1:I1"/>
    <mergeCell ref="A3:A4"/>
    <mergeCell ref="B3:D3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Foglio60">
    <tabColor rgb="FF92D050"/>
  </sheetPr>
  <dimension ref="A1:N59"/>
  <sheetViews>
    <sheetView topLeftCell="A7" workbookViewId="0">
      <selection activeCell="A3" sqref="A3:E27"/>
    </sheetView>
  </sheetViews>
  <sheetFormatPr defaultRowHeight="15"/>
  <cols>
    <col min="1" max="1" width="18.7109375" bestFit="1" customWidth="1"/>
    <col min="2" max="2" width="10.140625" customWidth="1"/>
    <col min="3" max="3" width="10.7109375" customWidth="1"/>
    <col min="4" max="4" width="13.42578125" customWidth="1"/>
    <col min="5" max="5" width="9.5703125" bestFit="1" customWidth="1"/>
    <col min="7" max="7" width="15" customWidth="1"/>
  </cols>
  <sheetData>
    <row r="1" spans="1:5" ht="48" customHeight="1">
      <c r="A1" s="321" t="s">
        <v>299</v>
      </c>
      <c r="B1" s="321"/>
      <c r="C1" s="321"/>
      <c r="D1" s="321"/>
      <c r="E1" s="321"/>
    </row>
    <row r="2" spans="1:5" ht="15.75" thickBot="1"/>
    <row r="3" spans="1:5" ht="16.5" thickTop="1" thickBot="1">
      <c r="A3" s="382" t="s">
        <v>4</v>
      </c>
      <c r="B3" s="358" t="s">
        <v>300</v>
      </c>
      <c r="C3" s="358"/>
      <c r="D3" s="358"/>
      <c r="E3" s="358"/>
    </row>
    <row r="4" spans="1:5" ht="15.75" thickBot="1">
      <c r="A4" s="389"/>
      <c r="B4" s="341" t="s">
        <v>301</v>
      </c>
      <c r="C4" s="336" t="s">
        <v>247</v>
      </c>
      <c r="D4" s="336"/>
      <c r="E4" s="341" t="s">
        <v>28</v>
      </c>
    </row>
    <row r="5" spans="1:5" ht="15.75" thickBot="1">
      <c r="A5" s="383"/>
      <c r="B5" s="342"/>
      <c r="C5" s="23" t="s">
        <v>302</v>
      </c>
      <c r="D5" s="23" t="s">
        <v>303</v>
      </c>
      <c r="E5" s="342"/>
    </row>
    <row r="6" spans="1:5" ht="15.75" thickBot="1">
      <c r="A6" s="6" t="s">
        <v>7</v>
      </c>
      <c r="B6" s="73">
        <v>21.64024810475534</v>
      </c>
      <c r="C6" s="91"/>
      <c r="D6" s="91">
        <v>0</v>
      </c>
      <c r="E6" s="73">
        <v>21.327014218009481</v>
      </c>
    </row>
    <row r="7" spans="1:5" ht="15.75" thickBot="1">
      <c r="A7" s="6" t="s">
        <v>8</v>
      </c>
      <c r="B7" s="73">
        <v>33.628318584070797</v>
      </c>
      <c r="C7" s="91"/>
      <c r="D7" s="91"/>
      <c r="E7" s="73">
        <v>33.628318584070797</v>
      </c>
    </row>
    <row r="8" spans="1:5" ht="15.75" thickBot="1">
      <c r="A8" s="6" t="s">
        <v>9</v>
      </c>
      <c r="B8" s="73">
        <v>24.223322827555155</v>
      </c>
      <c r="C8" s="73">
        <v>28.163653663177925</v>
      </c>
      <c r="D8" s="73"/>
      <c r="E8" s="73">
        <v>24.640161046804227</v>
      </c>
    </row>
    <row r="9" spans="1:5" ht="15.75" thickBot="1">
      <c r="A9" s="6" t="s">
        <v>10</v>
      </c>
      <c r="B9" s="73">
        <v>39.35574229691877</v>
      </c>
      <c r="C9" s="91"/>
      <c r="D9" s="73"/>
      <c r="E9" s="73">
        <v>39.35574229691877</v>
      </c>
    </row>
    <row r="10" spans="1:5" ht="15.75" thickBot="1">
      <c r="A10" s="6" t="s">
        <v>11</v>
      </c>
      <c r="B10" s="73">
        <v>29.401088929219597</v>
      </c>
      <c r="C10" s="91"/>
      <c r="D10" s="91"/>
      <c r="E10" s="73">
        <v>29.528985507246375</v>
      </c>
    </row>
    <row r="11" spans="1:5" ht="15.75" thickBot="1">
      <c r="A11" s="6" t="s">
        <v>12</v>
      </c>
      <c r="B11" s="73">
        <v>22.936683912293667</v>
      </c>
      <c r="C11" s="91"/>
      <c r="D11" s="91"/>
      <c r="E11" s="73">
        <v>23.01255230125523</v>
      </c>
    </row>
    <row r="12" spans="1:5" ht="15.75" thickBot="1">
      <c r="A12" s="6" t="s">
        <v>13</v>
      </c>
      <c r="B12" s="73">
        <v>29.374201787994892</v>
      </c>
      <c r="C12" s="73">
        <v>26</v>
      </c>
      <c r="D12" s="91"/>
      <c r="E12" s="73">
        <v>29.256594724220626</v>
      </c>
    </row>
    <row r="13" spans="1:5" ht="15.75" thickBot="1">
      <c r="A13" s="6" t="s">
        <v>14</v>
      </c>
      <c r="B13" s="73">
        <v>12.5</v>
      </c>
      <c r="C13" s="91"/>
      <c r="D13" s="212"/>
      <c r="E13" s="73">
        <v>12.5</v>
      </c>
    </row>
    <row r="14" spans="1:5" ht="15.75" thickBot="1">
      <c r="A14" s="6" t="s">
        <v>15</v>
      </c>
      <c r="B14" s="73">
        <v>20.166320166320169</v>
      </c>
      <c r="C14" s="212"/>
      <c r="D14" s="91"/>
      <c r="E14" s="73">
        <v>20.166320166320169</v>
      </c>
    </row>
    <row r="15" spans="1:5" ht="15.75" thickBot="1">
      <c r="A15" s="6" t="s">
        <v>16</v>
      </c>
      <c r="B15" s="73">
        <v>30.57256031688873</v>
      </c>
      <c r="C15" s="91"/>
      <c r="D15" s="212">
        <v>0</v>
      </c>
      <c r="E15" s="73">
        <v>30.561555075593954</v>
      </c>
    </row>
    <row r="16" spans="1:5" ht="15.75" thickBot="1">
      <c r="A16" s="6" t="s">
        <v>17</v>
      </c>
      <c r="B16" s="73">
        <v>19.516129032258064</v>
      </c>
      <c r="C16" s="91"/>
      <c r="D16" s="91"/>
      <c r="E16" s="73">
        <v>19.516129032258064</v>
      </c>
    </row>
    <row r="17" spans="1:7" ht="15.75" thickBot="1">
      <c r="A17" s="6" t="s">
        <v>18</v>
      </c>
      <c r="B17" s="73">
        <v>13.942307692307693</v>
      </c>
      <c r="C17" s="73"/>
      <c r="D17" s="91"/>
      <c r="E17" s="73">
        <v>13.942307692307693</v>
      </c>
    </row>
    <row r="18" spans="1:7" ht="15.75" thickBot="1">
      <c r="A18" s="6" t="s">
        <v>19</v>
      </c>
      <c r="B18" s="85">
        <v>6.8000741152492123</v>
      </c>
      <c r="C18" s="85">
        <v>9.4746716697936204</v>
      </c>
      <c r="D18" s="85">
        <v>3.8759689922480618</v>
      </c>
      <c r="E18" s="85">
        <v>7.1753640776699035</v>
      </c>
    </row>
    <row r="19" spans="1:7" ht="15.75" thickBot="1">
      <c r="A19" s="6" t="s">
        <v>20</v>
      </c>
      <c r="B19" s="73">
        <v>10.624551328068916</v>
      </c>
      <c r="C19" s="91"/>
      <c r="D19" s="91"/>
      <c r="E19" s="73">
        <v>10.624551328068916</v>
      </c>
    </row>
    <row r="20" spans="1:7" ht="15.75" thickBot="1">
      <c r="A20" s="6" t="s">
        <v>21</v>
      </c>
      <c r="B20" s="73">
        <v>4.4776119402985071</v>
      </c>
      <c r="C20" s="91"/>
      <c r="D20" s="91"/>
      <c r="E20" s="73">
        <v>4.4776119402985071</v>
      </c>
    </row>
    <row r="21" spans="1:7" ht="15.75" thickBot="1">
      <c r="A21" s="6" t="s">
        <v>22</v>
      </c>
      <c r="B21" s="73">
        <v>4.4454991298845119</v>
      </c>
      <c r="C21" s="73">
        <v>4.7394678492239466</v>
      </c>
      <c r="D21" s="73"/>
      <c r="E21" s="73">
        <v>4.6022013740119672</v>
      </c>
    </row>
    <row r="22" spans="1:7" ht="15.75" thickBot="1">
      <c r="A22" s="6" t="s">
        <v>23</v>
      </c>
      <c r="B22" s="73">
        <v>4.9196787148594376</v>
      </c>
      <c r="C22" s="73">
        <v>3.5161744022503516</v>
      </c>
      <c r="D22" s="91"/>
      <c r="E22" s="73">
        <v>4.8613548613548616</v>
      </c>
    </row>
    <row r="23" spans="1:7" ht="15.75" thickBot="1">
      <c r="A23" s="6" t="s">
        <v>24</v>
      </c>
      <c r="B23" s="73">
        <v>2.3255813953488373</v>
      </c>
      <c r="C23" s="91"/>
      <c r="D23" s="91"/>
      <c r="E23" s="73">
        <v>2.3255813953488373</v>
      </c>
    </row>
    <row r="24" spans="1:7" ht="15.75" thickBot="1">
      <c r="A24" s="6" t="s">
        <v>25</v>
      </c>
      <c r="B24" s="73">
        <v>7.3847862298722937</v>
      </c>
      <c r="C24" s="283"/>
      <c r="D24" s="91"/>
      <c r="E24" s="73">
        <v>7.3440088348978474</v>
      </c>
      <c r="G24" s="284"/>
    </row>
    <row r="25" spans="1:7" ht="15.75" thickBot="1">
      <c r="A25" s="6" t="s">
        <v>26</v>
      </c>
      <c r="B25" s="73">
        <v>4.4923076923076923</v>
      </c>
      <c r="C25" s="73">
        <v>1.3661202185792349</v>
      </c>
      <c r="D25" s="91"/>
      <c r="E25" s="73">
        <v>3.917629331993973</v>
      </c>
    </row>
    <row r="26" spans="1:7" ht="15.75" thickBot="1">
      <c r="A26" s="6" t="s">
        <v>27</v>
      </c>
      <c r="B26" s="73">
        <v>12.389380530973451</v>
      </c>
      <c r="C26" s="73">
        <v>2.666666666666667</v>
      </c>
      <c r="D26" s="91"/>
      <c r="E26" s="73">
        <v>11.902956785443518</v>
      </c>
    </row>
    <row r="27" spans="1:7" ht="15.75" thickBot="1">
      <c r="A27" s="9" t="s">
        <v>28</v>
      </c>
      <c r="B27" s="74">
        <v>14.469555969157138</v>
      </c>
      <c r="C27" s="74">
        <v>6.8683916444597273</v>
      </c>
      <c r="D27" s="74">
        <v>2.7777777777777777</v>
      </c>
      <c r="E27" s="74">
        <v>13.161133413426318</v>
      </c>
    </row>
    <row r="28" spans="1:7" ht="15.75" thickTop="1"/>
    <row r="37" spans="1:14">
      <c r="A37" s="281" t="s">
        <v>614</v>
      </c>
      <c r="B37" s="281" t="s">
        <v>615</v>
      </c>
      <c r="C37" s="281" t="s">
        <v>655</v>
      </c>
      <c r="D37" s="281" t="s">
        <v>657</v>
      </c>
      <c r="E37" s="281" t="s">
        <v>658</v>
      </c>
      <c r="F37" s="281" t="s">
        <v>659</v>
      </c>
      <c r="G37" s="281" t="s">
        <v>660</v>
      </c>
      <c r="H37" s="281" t="s">
        <v>661</v>
      </c>
      <c r="I37" s="281" t="s">
        <v>662</v>
      </c>
      <c r="J37" s="281" t="s">
        <v>663</v>
      </c>
      <c r="K37" s="281" t="s">
        <v>664</v>
      </c>
      <c r="L37" s="281" t="s">
        <v>665</v>
      </c>
      <c r="M37" s="281" t="s">
        <v>666</v>
      </c>
      <c r="N37" s="281" t="s">
        <v>667</v>
      </c>
    </row>
    <row r="38" spans="1:14">
      <c r="A38" s="281" t="s">
        <v>656</v>
      </c>
      <c r="B38" s="281" t="s">
        <v>616</v>
      </c>
      <c r="C38" s="282">
        <v>2954</v>
      </c>
      <c r="D38" s="282">
        <v>2902</v>
      </c>
      <c r="E38" s="281"/>
      <c r="F38" s="282">
        <v>50</v>
      </c>
      <c r="G38" s="282">
        <v>589</v>
      </c>
      <c r="H38" s="282">
        <v>587</v>
      </c>
      <c r="I38" s="281"/>
      <c r="J38" s="282">
        <v>0</v>
      </c>
      <c r="K38" s="282">
        <v>21.64024810475534</v>
      </c>
      <c r="L38" s="281"/>
      <c r="M38" s="282">
        <v>0</v>
      </c>
      <c r="N38" s="282">
        <v>21.327014218009481</v>
      </c>
    </row>
    <row r="39" spans="1:14">
      <c r="A39" s="281" t="s">
        <v>656</v>
      </c>
      <c r="B39" s="281" t="s">
        <v>617</v>
      </c>
      <c r="C39" s="282">
        <v>113</v>
      </c>
      <c r="D39" s="282">
        <v>113</v>
      </c>
      <c r="E39" s="281"/>
      <c r="F39" s="281"/>
      <c r="G39" s="282">
        <v>20</v>
      </c>
      <c r="H39" s="282">
        <v>20</v>
      </c>
      <c r="I39" s="281"/>
      <c r="J39" s="281"/>
      <c r="K39" s="282">
        <v>33.628318584070797</v>
      </c>
      <c r="L39" s="281"/>
      <c r="M39" s="281"/>
      <c r="N39" s="282">
        <v>33.628318584070797</v>
      </c>
    </row>
    <row r="40" spans="1:14">
      <c r="A40" s="281" t="s">
        <v>656</v>
      </c>
      <c r="B40" s="281" t="s">
        <v>618</v>
      </c>
      <c r="C40" s="282">
        <v>9935</v>
      </c>
      <c r="D40" s="282">
        <v>8884</v>
      </c>
      <c r="E40" s="282">
        <v>1051</v>
      </c>
      <c r="F40" s="281"/>
      <c r="G40" s="282">
        <v>1783</v>
      </c>
      <c r="H40" s="282">
        <v>1538</v>
      </c>
      <c r="I40" s="282">
        <v>245</v>
      </c>
      <c r="J40" s="281"/>
      <c r="K40" s="282">
        <v>24.223322827555155</v>
      </c>
      <c r="L40" s="282">
        <v>28.163653663177925</v>
      </c>
      <c r="M40" s="281"/>
      <c r="N40" s="282">
        <v>24.640161046804227</v>
      </c>
    </row>
    <row r="41" spans="1:14">
      <c r="A41" s="281" t="s">
        <v>656</v>
      </c>
      <c r="B41" s="281" t="s">
        <v>619</v>
      </c>
      <c r="C41" s="282">
        <v>714</v>
      </c>
      <c r="D41" s="282">
        <v>714</v>
      </c>
      <c r="E41" s="281"/>
      <c r="F41" s="281"/>
      <c r="G41" s="282">
        <v>243</v>
      </c>
      <c r="H41" s="282">
        <v>243</v>
      </c>
      <c r="I41" s="281"/>
      <c r="J41" s="281"/>
      <c r="K41" s="282">
        <v>39.35574229691877</v>
      </c>
      <c r="L41" s="281"/>
      <c r="M41" s="281"/>
      <c r="N41" s="282">
        <v>39.35574229691877</v>
      </c>
    </row>
    <row r="42" spans="1:14">
      <c r="A42" s="281" t="s">
        <v>656</v>
      </c>
      <c r="B42" s="281" t="s">
        <v>620</v>
      </c>
      <c r="C42" s="282">
        <v>552</v>
      </c>
      <c r="D42" s="282">
        <v>551</v>
      </c>
      <c r="E42" s="281"/>
      <c r="F42" s="281"/>
      <c r="G42" s="282">
        <v>139</v>
      </c>
      <c r="H42" s="282">
        <v>138</v>
      </c>
      <c r="I42" s="281"/>
      <c r="J42" s="281"/>
      <c r="K42" s="282">
        <v>29.401088929219597</v>
      </c>
      <c r="L42" s="281"/>
      <c r="M42" s="281"/>
      <c r="N42" s="282">
        <v>29.528985507246375</v>
      </c>
    </row>
    <row r="43" spans="1:14">
      <c r="A43" s="281" t="s">
        <v>656</v>
      </c>
      <c r="B43" s="281" t="s">
        <v>621</v>
      </c>
      <c r="C43" s="282">
        <v>4063</v>
      </c>
      <c r="D43" s="282">
        <v>4059</v>
      </c>
      <c r="E43" s="281"/>
      <c r="F43" s="281"/>
      <c r="G43" s="282">
        <v>806</v>
      </c>
      <c r="H43" s="282">
        <v>802</v>
      </c>
      <c r="I43" s="281"/>
      <c r="J43" s="281"/>
      <c r="K43" s="282">
        <v>22.936683912293667</v>
      </c>
      <c r="L43" s="281"/>
      <c r="M43" s="281"/>
      <c r="N43" s="282">
        <v>23.01255230125523</v>
      </c>
    </row>
    <row r="44" spans="1:14">
      <c r="A44" s="281" t="s">
        <v>656</v>
      </c>
      <c r="B44" s="281" t="s">
        <v>622</v>
      </c>
      <c r="C44" s="282">
        <v>834</v>
      </c>
      <c r="D44" s="282">
        <v>783</v>
      </c>
      <c r="E44" s="282">
        <v>50</v>
      </c>
      <c r="F44" s="281"/>
      <c r="G44" s="282">
        <v>204</v>
      </c>
      <c r="H44" s="282">
        <v>191</v>
      </c>
      <c r="I44" s="282">
        <v>12</v>
      </c>
      <c r="J44" s="281"/>
      <c r="K44" s="282">
        <v>29.374201787994892</v>
      </c>
      <c r="L44" s="282">
        <v>26</v>
      </c>
      <c r="M44" s="281"/>
      <c r="N44" s="282">
        <v>29.256594724220626</v>
      </c>
    </row>
    <row r="45" spans="1:14">
      <c r="A45" s="281" t="s">
        <v>656</v>
      </c>
      <c r="B45" s="281" t="s">
        <v>623</v>
      </c>
      <c r="C45" s="282">
        <v>1160</v>
      </c>
      <c r="D45" s="282">
        <v>1160</v>
      </c>
      <c r="E45" s="281"/>
      <c r="F45" s="281"/>
      <c r="G45" s="282">
        <v>114</v>
      </c>
      <c r="H45" s="282">
        <v>114</v>
      </c>
      <c r="I45" s="281"/>
      <c r="J45" s="281"/>
      <c r="K45" s="282">
        <v>12.5</v>
      </c>
      <c r="L45" s="281"/>
      <c r="M45" s="281"/>
      <c r="N45" s="282">
        <v>12.5</v>
      </c>
    </row>
    <row r="46" spans="1:14">
      <c r="A46" s="281" t="s">
        <v>656</v>
      </c>
      <c r="B46" s="281" t="s">
        <v>624</v>
      </c>
      <c r="C46" s="282">
        <v>3848</v>
      </c>
      <c r="D46" s="282">
        <v>3848</v>
      </c>
      <c r="E46" s="281"/>
      <c r="F46" s="281"/>
      <c r="G46" s="282">
        <v>705</v>
      </c>
      <c r="H46" s="282">
        <v>705</v>
      </c>
      <c r="I46" s="281"/>
      <c r="J46" s="281"/>
      <c r="K46" s="282">
        <v>20.166320166320169</v>
      </c>
      <c r="L46" s="281"/>
      <c r="M46" s="281"/>
      <c r="N46" s="282">
        <v>20.166320166320169</v>
      </c>
    </row>
    <row r="47" spans="1:14">
      <c r="A47" s="281" t="s">
        <v>656</v>
      </c>
      <c r="B47" s="281" t="s">
        <v>625</v>
      </c>
      <c r="C47" s="282">
        <v>2778</v>
      </c>
      <c r="D47" s="282">
        <v>2777</v>
      </c>
      <c r="E47" s="281"/>
      <c r="F47" s="282">
        <v>1</v>
      </c>
      <c r="G47" s="282">
        <v>393</v>
      </c>
      <c r="H47" s="282">
        <v>393</v>
      </c>
      <c r="I47" s="281"/>
      <c r="J47" s="282">
        <v>0</v>
      </c>
      <c r="K47" s="282">
        <v>30.57256031688873</v>
      </c>
      <c r="L47" s="281"/>
      <c r="M47" s="282">
        <v>0</v>
      </c>
      <c r="N47" s="282">
        <v>30.561555075593954</v>
      </c>
    </row>
    <row r="48" spans="1:14">
      <c r="A48" s="281" t="s">
        <v>656</v>
      </c>
      <c r="B48" s="281" t="s">
        <v>626</v>
      </c>
      <c r="C48" s="282">
        <v>620</v>
      </c>
      <c r="D48" s="282">
        <v>620</v>
      </c>
      <c r="E48" s="281"/>
      <c r="F48" s="281"/>
      <c r="G48" s="282">
        <v>108</v>
      </c>
      <c r="H48" s="282">
        <v>108</v>
      </c>
      <c r="I48" s="281"/>
      <c r="J48" s="281"/>
      <c r="K48" s="282">
        <v>19.516129032258064</v>
      </c>
      <c r="L48" s="281"/>
      <c r="M48" s="281"/>
      <c r="N48" s="282">
        <v>19.516129032258064</v>
      </c>
    </row>
    <row r="49" spans="1:14">
      <c r="A49" s="281" t="s">
        <v>656</v>
      </c>
      <c r="B49" s="281" t="s">
        <v>627</v>
      </c>
      <c r="C49" s="282">
        <v>1456</v>
      </c>
      <c r="D49" s="282">
        <v>1456</v>
      </c>
      <c r="E49" s="281"/>
      <c r="F49" s="281"/>
      <c r="G49" s="282">
        <v>115</v>
      </c>
      <c r="H49" s="282">
        <v>115</v>
      </c>
      <c r="I49" s="281"/>
      <c r="J49" s="281"/>
      <c r="K49" s="282">
        <v>13.942307692307693</v>
      </c>
      <c r="L49" s="281"/>
      <c r="M49" s="281"/>
      <c r="N49" s="282">
        <v>13.942307692307693</v>
      </c>
    </row>
    <row r="50" spans="1:14">
      <c r="A50" s="281" t="s">
        <v>656</v>
      </c>
      <c r="B50" s="281" t="s">
        <v>628</v>
      </c>
      <c r="C50" s="282">
        <v>6592</v>
      </c>
      <c r="D50" s="282">
        <v>5397</v>
      </c>
      <c r="E50" s="282">
        <v>1066</v>
      </c>
      <c r="F50" s="282">
        <v>129</v>
      </c>
      <c r="G50" s="282">
        <v>438</v>
      </c>
      <c r="H50" s="282">
        <v>338</v>
      </c>
      <c r="I50" s="282">
        <v>96</v>
      </c>
      <c r="J50" s="282">
        <v>5</v>
      </c>
      <c r="K50" s="282">
        <v>6.8000741152492123</v>
      </c>
      <c r="L50" s="282">
        <v>9.4746716697936204</v>
      </c>
      <c r="M50" s="282">
        <v>3.8759689922480618</v>
      </c>
      <c r="N50" s="282">
        <v>7.1753640776699035</v>
      </c>
    </row>
    <row r="51" spans="1:14">
      <c r="A51" s="281" t="s">
        <v>656</v>
      </c>
      <c r="B51" s="281" t="s">
        <v>629</v>
      </c>
      <c r="C51" s="282">
        <v>1393</v>
      </c>
      <c r="D51" s="282">
        <v>1393</v>
      </c>
      <c r="E51" s="281"/>
      <c r="F51" s="281"/>
      <c r="G51" s="282">
        <v>142</v>
      </c>
      <c r="H51" s="282">
        <v>142</v>
      </c>
      <c r="I51" s="281"/>
      <c r="J51" s="281"/>
      <c r="K51" s="282">
        <v>10.624551328068916</v>
      </c>
      <c r="L51" s="281"/>
      <c r="M51" s="281"/>
      <c r="N51" s="282">
        <v>10.624551328068916</v>
      </c>
    </row>
    <row r="52" spans="1:14">
      <c r="A52" s="281" t="s">
        <v>656</v>
      </c>
      <c r="B52" s="281" t="s">
        <v>630</v>
      </c>
      <c r="C52" s="282">
        <v>268</v>
      </c>
      <c r="D52" s="282">
        <v>268</v>
      </c>
      <c r="E52" s="281"/>
      <c r="F52" s="281"/>
      <c r="G52" s="282">
        <v>12</v>
      </c>
      <c r="H52" s="282">
        <v>12</v>
      </c>
      <c r="I52" s="281"/>
      <c r="J52" s="281"/>
      <c r="K52" s="282">
        <v>4.4776119402985071</v>
      </c>
      <c r="L52" s="281"/>
      <c r="M52" s="281"/>
      <c r="N52" s="282">
        <v>4.4776119402985071</v>
      </c>
    </row>
    <row r="53" spans="1:14">
      <c r="A53" s="281" t="s">
        <v>656</v>
      </c>
      <c r="B53" s="281" t="s">
        <v>631</v>
      </c>
      <c r="C53" s="282">
        <v>13537</v>
      </c>
      <c r="D53" s="282">
        <v>6321</v>
      </c>
      <c r="E53" s="282">
        <v>7216</v>
      </c>
      <c r="F53" s="281"/>
      <c r="G53" s="282">
        <v>575</v>
      </c>
      <c r="H53" s="282">
        <v>271</v>
      </c>
      <c r="I53" s="282">
        <v>304</v>
      </c>
      <c r="J53" s="281"/>
      <c r="K53" s="282">
        <v>4.4454991298845119</v>
      </c>
      <c r="L53" s="282">
        <v>4.7394678492239466</v>
      </c>
      <c r="M53" s="281"/>
      <c r="N53" s="282">
        <v>4.6022013740119672</v>
      </c>
    </row>
    <row r="54" spans="1:14">
      <c r="A54" s="281" t="s">
        <v>656</v>
      </c>
      <c r="B54" s="281" t="s">
        <v>632</v>
      </c>
      <c r="C54" s="282">
        <v>5698</v>
      </c>
      <c r="D54" s="282">
        <v>4980</v>
      </c>
      <c r="E54" s="282">
        <v>711</v>
      </c>
      <c r="F54" s="281"/>
      <c r="G54" s="282">
        <v>257</v>
      </c>
      <c r="H54" s="282">
        <v>225</v>
      </c>
      <c r="I54" s="282">
        <v>25</v>
      </c>
      <c r="J54" s="281"/>
      <c r="K54" s="282">
        <v>4.9196787148594376</v>
      </c>
      <c r="L54" s="282">
        <v>3.5161744022503516</v>
      </c>
      <c r="M54" s="281"/>
      <c r="N54" s="282">
        <v>4.8613548613548616</v>
      </c>
    </row>
    <row r="55" spans="1:14">
      <c r="A55" s="281" t="s">
        <v>656</v>
      </c>
      <c r="B55" s="281" t="s">
        <v>633</v>
      </c>
      <c r="C55" s="282">
        <v>645</v>
      </c>
      <c r="D55" s="282">
        <v>645</v>
      </c>
      <c r="E55" s="281"/>
      <c r="F55" s="281"/>
      <c r="G55" s="282">
        <v>15</v>
      </c>
      <c r="H55" s="282">
        <v>15</v>
      </c>
      <c r="I55" s="281"/>
      <c r="J55" s="281"/>
      <c r="K55" s="282">
        <v>2.3255813953488373</v>
      </c>
      <c r="L55" s="281"/>
      <c r="M55" s="281"/>
      <c r="N55" s="282">
        <v>2.3255813953488373</v>
      </c>
    </row>
    <row r="56" spans="1:14">
      <c r="A56" s="281" t="s">
        <v>656</v>
      </c>
      <c r="B56" s="281" t="s">
        <v>634</v>
      </c>
      <c r="C56" s="282">
        <v>1811</v>
      </c>
      <c r="D56" s="282">
        <v>1801</v>
      </c>
      <c r="E56" s="281"/>
      <c r="F56" s="281"/>
      <c r="G56" s="282">
        <v>126</v>
      </c>
      <c r="H56" s="282">
        <v>126</v>
      </c>
      <c r="I56" s="281"/>
      <c r="J56" s="281"/>
      <c r="K56" s="282">
        <v>7.3847862298722937</v>
      </c>
      <c r="L56" s="281"/>
      <c r="M56" s="281"/>
      <c r="N56" s="282">
        <v>7.3440088348978474</v>
      </c>
    </row>
    <row r="57" spans="1:14">
      <c r="A57" s="281" t="s">
        <v>656</v>
      </c>
      <c r="B57" s="281" t="s">
        <v>635</v>
      </c>
      <c r="C57" s="282">
        <v>7964</v>
      </c>
      <c r="D57" s="282">
        <v>6500</v>
      </c>
      <c r="E57" s="282">
        <v>1464</v>
      </c>
      <c r="F57" s="281"/>
      <c r="G57" s="282">
        <v>285</v>
      </c>
      <c r="H57" s="282">
        <v>267</v>
      </c>
      <c r="I57" s="282">
        <v>18</v>
      </c>
      <c r="J57" s="281"/>
      <c r="K57" s="282">
        <v>4.4923076923076923</v>
      </c>
      <c r="L57" s="282">
        <v>1.3661202185792349</v>
      </c>
      <c r="M57" s="281"/>
      <c r="N57" s="282">
        <v>3.917629331993973</v>
      </c>
    </row>
    <row r="58" spans="1:14">
      <c r="A58" s="281" t="s">
        <v>656</v>
      </c>
      <c r="B58" s="281" t="s">
        <v>636</v>
      </c>
      <c r="C58" s="282">
        <v>1319</v>
      </c>
      <c r="D58" s="282">
        <v>1243</v>
      </c>
      <c r="E58" s="282">
        <v>75</v>
      </c>
      <c r="F58" s="281"/>
      <c r="G58" s="282">
        <v>135</v>
      </c>
      <c r="H58" s="282">
        <v>132</v>
      </c>
      <c r="I58" s="282">
        <v>2</v>
      </c>
      <c r="J58" s="281"/>
      <c r="K58" s="282">
        <v>12.389380530973451</v>
      </c>
      <c r="L58" s="282">
        <v>2.666666666666667</v>
      </c>
      <c r="M58" s="281"/>
      <c r="N58" s="282">
        <v>11.902956785443518</v>
      </c>
    </row>
    <row r="59" spans="1:14">
      <c r="A59" s="281" t="s">
        <v>656</v>
      </c>
      <c r="B59" s="281" t="s">
        <v>28</v>
      </c>
      <c r="C59" s="282">
        <v>68254</v>
      </c>
      <c r="D59" s="282">
        <v>56415</v>
      </c>
      <c r="E59" s="282">
        <v>11633</v>
      </c>
      <c r="F59" s="282">
        <v>180</v>
      </c>
      <c r="G59" s="282">
        <v>7204</v>
      </c>
      <c r="H59" s="282">
        <v>6482</v>
      </c>
      <c r="I59" s="282">
        <v>702</v>
      </c>
      <c r="J59" s="282">
        <v>5</v>
      </c>
      <c r="K59" s="282">
        <v>14.469555969157138</v>
      </c>
      <c r="L59" s="282">
        <v>6.8683916444597273</v>
      </c>
      <c r="M59" s="282">
        <v>2.7777777777777777</v>
      </c>
      <c r="N59" s="282">
        <v>13.161133413426318</v>
      </c>
    </row>
  </sheetData>
  <mergeCells count="6">
    <mergeCell ref="A1:E1"/>
    <mergeCell ref="A3:A5"/>
    <mergeCell ref="B3:E3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Foglio61">
    <tabColor rgb="FF92D050"/>
  </sheetPr>
  <dimension ref="A1:M26"/>
  <sheetViews>
    <sheetView topLeftCell="A4" workbookViewId="0">
      <selection activeCell="A3" sqref="A3:D25"/>
    </sheetView>
  </sheetViews>
  <sheetFormatPr defaultRowHeight="15"/>
  <cols>
    <col min="1" max="1" width="19.42578125" customWidth="1"/>
    <col min="2" max="2" width="10.5703125" customWidth="1"/>
    <col min="3" max="3" width="11.28515625" customWidth="1"/>
    <col min="4" max="4" width="9.5703125" bestFit="1" customWidth="1"/>
    <col min="8" max="8" width="9.5703125" bestFit="1" customWidth="1"/>
    <col min="9" max="9" width="29.28515625" customWidth="1"/>
    <col min="10" max="10" width="28.85546875" customWidth="1"/>
    <col min="11" max="11" width="17.5703125" customWidth="1"/>
    <col min="13" max="13" width="18.42578125" customWidth="1"/>
  </cols>
  <sheetData>
    <row r="1" spans="1:13" ht="34.5" customHeight="1">
      <c r="A1" s="321" t="s">
        <v>304</v>
      </c>
      <c r="B1" s="321"/>
      <c r="C1" s="321"/>
      <c r="D1" s="321"/>
    </row>
    <row r="2" spans="1:13" ht="15.75" thickBot="1"/>
    <row r="3" spans="1:13" ht="39.75" thickTop="1" thickBot="1">
      <c r="A3" s="20" t="s">
        <v>4</v>
      </c>
      <c r="B3" s="20" t="s">
        <v>3</v>
      </c>
      <c r="C3" s="20" t="s">
        <v>305</v>
      </c>
      <c r="D3" s="20" t="s">
        <v>306</v>
      </c>
      <c r="H3" s="281"/>
      <c r="I3" s="281"/>
      <c r="J3" s="281"/>
      <c r="K3" s="281"/>
      <c r="L3" s="281"/>
      <c r="M3" s="281"/>
    </row>
    <row r="4" spans="1:13" ht="15.75" thickBot="1">
      <c r="A4" s="47" t="s">
        <v>7</v>
      </c>
      <c r="B4" s="7">
        <v>30208</v>
      </c>
      <c r="C4" s="7">
        <v>30119</v>
      </c>
      <c r="D4" s="81">
        <v>2.9462394067796609</v>
      </c>
      <c r="H4" s="281"/>
      <c r="I4" s="282"/>
      <c r="J4" s="282"/>
      <c r="K4" s="282"/>
      <c r="L4" s="282"/>
      <c r="M4" s="282"/>
    </row>
    <row r="5" spans="1:13" ht="15.75" thickBot="1">
      <c r="A5" s="47" t="s">
        <v>8</v>
      </c>
      <c r="B5" s="7">
        <v>902</v>
      </c>
      <c r="C5" s="7">
        <v>898</v>
      </c>
      <c r="D5" s="81">
        <v>4.434589800443459</v>
      </c>
      <c r="H5" s="281"/>
      <c r="I5" s="282"/>
      <c r="J5" s="282"/>
      <c r="K5" s="282"/>
      <c r="L5" s="282"/>
      <c r="M5" s="282"/>
    </row>
    <row r="6" spans="1:13" ht="15.75" thickBot="1">
      <c r="A6" s="47" t="s">
        <v>9</v>
      </c>
      <c r="B6" s="7">
        <v>80488</v>
      </c>
      <c r="C6" s="7">
        <v>80286</v>
      </c>
      <c r="D6" s="81">
        <v>2.5096908855978532</v>
      </c>
      <c r="H6" s="281"/>
      <c r="I6" s="282"/>
      <c r="J6" s="282"/>
      <c r="K6" s="282"/>
      <c r="L6" s="282"/>
      <c r="M6" s="282"/>
    </row>
    <row r="7" spans="1:13" ht="15.75" thickBot="1">
      <c r="A7" s="47" t="s">
        <v>10</v>
      </c>
      <c r="B7" s="7">
        <v>5580</v>
      </c>
      <c r="C7" s="7">
        <v>5564</v>
      </c>
      <c r="D7" s="81">
        <v>2.8673835125448028</v>
      </c>
      <c r="H7" s="281"/>
      <c r="I7" s="282"/>
      <c r="J7" s="282"/>
      <c r="K7" s="282"/>
      <c r="L7" s="282"/>
      <c r="M7" s="282"/>
    </row>
    <row r="8" spans="1:13" ht="15.75" thickBot="1">
      <c r="A8" s="47" t="s">
        <v>11</v>
      </c>
      <c r="B8" s="7">
        <v>4188</v>
      </c>
      <c r="C8" s="7">
        <v>4172</v>
      </c>
      <c r="D8" s="81">
        <v>3.8204393505253105</v>
      </c>
      <c r="H8" s="281"/>
      <c r="I8" s="282"/>
      <c r="J8" s="282"/>
      <c r="K8" s="282"/>
      <c r="L8" s="282"/>
      <c r="M8" s="282"/>
    </row>
    <row r="9" spans="1:13" ht="15.75" thickBot="1">
      <c r="A9" s="47" t="s">
        <v>12</v>
      </c>
      <c r="B9" s="7">
        <v>36585</v>
      </c>
      <c r="C9" s="7">
        <v>36483</v>
      </c>
      <c r="D9" s="81">
        <v>2.7880278802788028</v>
      </c>
      <c r="H9" s="281"/>
      <c r="I9" s="282"/>
      <c r="J9" s="282"/>
      <c r="K9" s="282"/>
      <c r="L9" s="282"/>
      <c r="M9" s="282"/>
    </row>
    <row r="10" spans="1:13" ht="15.75" thickBot="1">
      <c r="A10" s="47" t="s">
        <v>13</v>
      </c>
      <c r="B10" s="7">
        <v>8456</v>
      </c>
      <c r="C10" s="7">
        <v>8434</v>
      </c>
      <c r="D10" s="81">
        <v>2.6017029328287609</v>
      </c>
      <c r="H10" s="281"/>
      <c r="I10" s="282"/>
      <c r="J10" s="282"/>
      <c r="K10" s="282"/>
      <c r="L10" s="282"/>
      <c r="M10" s="282"/>
    </row>
    <row r="11" spans="1:13" ht="15.75" thickBot="1">
      <c r="A11" s="47" t="s">
        <v>14</v>
      </c>
      <c r="B11" s="7">
        <v>9363</v>
      </c>
      <c r="C11" s="7">
        <v>9309</v>
      </c>
      <c r="D11" s="81">
        <v>4.0585282494926842</v>
      </c>
      <c r="H11" s="281"/>
      <c r="I11" s="282"/>
      <c r="J11" s="282"/>
      <c r="K11" s="282"/>
      <c r="L11" s="282"/>
      <c r="M11" s="282"/>
    </row>
    <row r="12" spans="1:13" ht="15.75" thickBot="1">
      <c r="A12" s="47" t="s">
        <v>15</v>
      </c>
      <c r="B12" s="7">
        <v>33485</v>
      </c>
      <c r="C12" s="7">
        <v>33380</v>
      </c>
      <c r="D12" s="81">
        <v>3.1357324175003733</v>
      </c>
      <c r="H12" s="281"/>
      <c r="I12" s="282"/>
      <c r="J12" s="282"/>
      <c r="K12" s="282"/>
      <c r="L12" s="282"/>
      <c r="M12" s="282"/>
    </row>
    <row r="13" spans="1:13" ht="15.75" thickBot="1">
      <c r="A13" s="47" t="s">
        <v>16</v>
      </c>
      <c r="B13" s="7">
        <v>26834</v>
      </c>
      <c r="C13" s="7">
        <v>26770</v>
      </c>
      <c r="D13" s="81">
        <v>2.3850339122009392</v>
      </c>
      <c r="H13" s="281"/>
      <c r="I13" s="282"/>
      <c r="J13" s="282"/>
      <c r="K13" s="282"/>
      <c r="L13" s="282"/>
      <c r="M13" s="282"/>
    </row>
    <row r="14" spans="1:13" ht="15.75" thickBot="1">
      <c r="A14" s="47" t="s">
        <v>17</v>
      </c>
      <c r="B14" s="7">
        <v>6478</v>
      </c>
      <c r="C14" s="7">
        <v>6459</v>
      </c>
      <c r="D14" s="81">
        <v>2.7786353812905218</v>
      </c>
      <c r="H14" s="281"/>
      <c r="I14" s="282"/>
      <c r="J14" s="282"/>
      <c r="K14" s="282"/>
      <c r="L14" s="282"/>
      <c r="M14" s="282"/>
    </row>
    <row r="15" spans="1:13" ht="15.75" thickBot="1">
      <c r="A15" s="47" t="s">
        <v>18</v>
      </c>
      <c r="B15" s="7">
        <v>10600</v>
      </c>
      <c r="C15" s="7">
        <v>10569</v>
      </c>
      <c r="D15" s="81">
        <v>2.9245283018867925</v>
      </c>
      <c r="H15" s="281"/>
      <c r="I15" s="282"/>
      <c r="J15" s="282"/>
      <c r="K15" s="282"/>
      <c r="L15" s="282"/>
      <c r="M15" s="282"/>
    </row>
    <row r="16" spans="1:13" ht="15.75" thickBot="1">
      <c r="A16" s="47" t="s">
        <v>19</v>
      </c>
      <c r="B16" s="7">
        <v>44756</v>
      </c>
      <c r="C16" s="7">
        <v>44680</v>
      </c>
      <c r="D16" s="81">
        <v>1.6980963446241846</v>
      </c>
      <c r="H16" s="281"/>
      <c r="I16" s="282"/>
      <c r="J16" s="282"/>
      <c r="K16" s="282"/>
      <c r="L16" s="282"/>
      <c r="M16" s="282"/>
    </row>
    <row r="17" spans="1:13" ht="15.75" thickBot="1">
      <c r="A17" s="47" t="s">
        <v>20</v>
      </c>
      <c r="B17" s="7">
        <v>9423</v>
      </c>
      <c r="C17" s="7">
        <v>9400</v>
      </c>
      <c r="D17" s="81">
        <v>2.4408362517245039</v>
      </c>
      <c r="H17" s="281"/>
      <c r="I17" s="282"/>
      <c r="J17" s="282"/>
      <c r="K17" s="282"/>
      <c r="L17" s="282"/>
      <c r="M17" s="282"/>
    </row>
    <row r="18" spans="1:13" ht="15.75" thickBot="1">
      <c r="A18" s="47" t="s">
        <v>21</v>
      </c>
      <c r="B18" s="7">
        <v>1826</v>
      </c>
      <c r="C18" s="7">
        <v>1818</v>
      </c>
      <c r="D18" s="81">
        <v>4.381161007667032</v>
      </c>
      <c r="H18" s="281"/>
      <c r="I18" s="282"/>
      <c r="J18" s="282"/>
      <c r="K18" s="282"/>
      <c r="L18" s="282"/>
      <c r="M18" s="282"/>
    </row>
    <row r="19" spans="1:13" ht="15.75" thickBot="1">
      <c r="A19" s="47" t="s">
        <v>22</v>
      </c>
      <c r="B19" s="7">
        <v>51221</v>
      </c>
      <c r="C19" s="7">
        <v>51039</v>
      </c>
      <c r="D19" s="81">
        <v>3.3579976962573945</v>
      </c>
      <c r="H19" s="281"/>
      <c r="I19" s="282"/>
      <c r="J19" s="282"/>
      <c r="K19" s="282"/>
      <c r="L19" s="282"/>
      <c r="M19" s="282"/>
    </row>
    <row r="20" spans="1:13" ht="15.75" thickBot="1">
      <c r="A20" s="47" t="s">
        <v>23</v>
      </c>
      <c r="B20" s="7">
        <v>30776</v>
      </c>
      <c r="C20" s="7">
        <v>30670</v>
      </c>
      <c r="D20" s="81">
        <v>3.4442422667013255</v>
      </c>
      <c r="H20" s="281"/>
      <c r="I20" s="282"/>
      <c r="J20" s="282"/>
      <c r="K20" s="282"/>
      <c r="L20" s="282"/>
      <c r="M20" s="282"/>
    </row>
    <row r="21" spans="1:13" ht="15.75" thickBot="1">
      <c r="A21" s="47" t="s">
        <v>24</v>
      </c>
      <c r="B21" s="7">
        <v>4098</v>
      </c>
      <c r="C21" s="7">
        <v>4089</v>
      </c>
      <c r="D21" s="81">
        <v>2.1961932650073206</v>
      </c>
      <c r="H21" s="281"/>
      <c r="I21" s="282"/>
      <c r="J21" s="282"/>
      <c r="K21" s="282"/>
      <c r="L21" s="282"/>
      <c r="M21" s="282"/>
    </row>
    <row r="22" spans="1:13" ht="15.75" thickBot="1">
      <c r="A22" s="47" t="s">
        <v>25</v>
      </c>
      <c r="B22" s="7">
        <v>14222</v>
      </c>
      <c r="C22" s="7">
        <v>14169</v>
      </c>
      <c r="D22" s="81">
        <v>3.7266207284488817</v>
      </c>
      <c r="H22" s="281"/>
      <c r="I22" s="282"/>
      <c r="J22" s="282"/>
      <c r="K22" s="282"/>
      <c r="L22" s="282"/>
      <c r="M22" s="282"/>
    </row>
    <row r="23" spans="1:13" ht="15.75" thickBot="1">
      <c r="A23" s="47" t="s">
        <v>26</v>
      </c>
      <c r="B23" s="7">
        <v>41855</v>
      </c>
      <c r="C23" s="7">
        <v>41712</v>
      </c>
      <c r="D23" s="81">
        <v>3.1537450722733245</v>
      </c>
      <c r="H23" s="281"/>
      <c r="I23" s="282"/>
      <c r="J23" s="282"/>
      <c r="K23" s="282"/>
      <c r="L23" s="282"/>
      <c r="M23" s="282"/>
    </row>
    <row r="24" spans="1:13" ht="15.75" thickBot="1">
      <c r="A24" s="47" t="s">
        <v>27</v>
      </c>
      <c r="B24" s="7">
        <v>9940</v>
      </c>
      <c r="C24" s="7">
        <v>9909</v>
      </c>
      <c r="D24" s="81">
        <v>3.1187122736418509</v>
      </c>
      <c r="H24" s="281"/>
      <c r="I24" s="282"/>
      <c r="J24" s="282"/>
      <c r="K24" s="282"/>
      <c r="L24" s="282"/>
      <c r="M24" s="282"/>
    </row>
    <row r="25" spans="1:13" ht="15.75" thickBot="1">
      <c r="A25" s="9" t="s">
        <v>28</v>
      </c>
      <c r="B25" s="10">
        <v>461284</v>
      </c>
      <c r="C25" s="10">
        <v>459929</v>
      </c>
      <c r="D25" s="82">
        <v>2.8550740975190987</v>
      </c>
      <c r="H25" s="281"/>
      <c r="I25" s="282"/>
      <c r="J25" s="282"/>
      <c r="K25" s="282"/>
      <c r="L25" s="282"/>
      <c r="M25" s="282"/>
    </row>
    <row r="26" spans="1:13" ht="15.75" thickTop="1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Foglio62">
    <tabColor rgb="FF92D050"/>
  </sheetPr>
  <dimension ref="A1:D27"/>
  <sheetViews>
    <sheetView topLeftCell="A10" workbookViewId="0">
      <selection activeCell="F30" sqref="F30"/>
    </sheetView>
  </sheetViews>
  <sheetFormatPr defaultRowHeight="15"/>
  <cols>
    <col min="1" max="1" width="20.5703125" customWidth="1"/>
  </cols>
  <sheetData>
    <row r="1" spans="1:4" ht="39" customHeight="1">
      <c r="A1" s="321" t="s">
        <v>307</v>
      </c>
      <c r="B1" s="321"/>
      <c r="C1" s="321"/>
      <c r="D1" s="321"/>
    </row>
    <row r="2" spans="1:4" ht="15.75" thickBot="1"/>
    <row r="3" spans="1:4" ht="16.5" thickTop="1" thickBot="1">
      <c r="A3" s="322" t="s">
        <v>4</v>
      </c>
      <c r="B3" s="338" t="s">
        <v>600</v>
      </c>
      <c r="C3" s="338"/>
      <c r="D3" s="338"/>
    </row>
    <row r="4" spans="1:4">
      <c r="A4" s="320"/>
      <c r="B4" s="39">
        <v>2015</v>
      </c>
      <c r="C4" s="39">
        <v>2016</v>
      </c>
      <c r="D4" s="39">
        <v>2017</v>
      </c>
    </row>
    <row r="5" spans="1:4" ht="15.75" thickBot="1">
      <c r="A5" s="323"/>
      <c r="B5" s="295"/>
      <c r="C5" s="295"/>
      <c r="D5" s="295"/>
    </row>
    <row r="6" spans="1:4" ht="15.75" thickBot="1">
      <c r="A6" s="6" t="s">
        <v>7</v>
      </c>
      <c r="B6" s="73">
        <v>2.8465425702040554</v>
      </c>
      <c r="C6" s="73">
        <v>3.006400724122325</v>
      </c>
      <c r="D6" s="73">
        <v>2.9462394067796609</v>
      </c>
    </row>
    <row r="7" spans="1:4" ht="15.75" thickBot="1">
      <c r="A7" s="6" t="s">
        <v>8</v>
      </c>
      <c r="B7" s="73">
        <v>2.0554984583761562</v>
      </c>
      <c r="C7" s="73">
        <v>0</v>
      </c>
      <c r="D7" s="73">
        <v>4.434589800443459</v>
      </c>
    </row>
    <row r="8" spans="1:4" ht="15.75" thickBot="1">
      <c r="A8" s="6" t="s">
        <v>9</v>
      </c>
      <c r="B8" s="73">
        <v>2.5797675863928986</v>
      </c>
      <c r="C8" s="73">
        <v>2.6660849753993068</v>
      </c>
      <c r="D8" s="73">
        <v>2.5096908855978532</v>
      </c>
    </row>
    <row r="9" spans="1:4" ht="15.75" thickBot="1">
      <c r="A9" s="6" t="s">
        <v>10</v>
      </c>
      <c r="B9" s="73">
        <v>2.187784867821331</v>
      </c>
      <c r="C9" s="73">
        <v>1.0589481115425343</v>
      </c>
      <c r="D9" s="73">
        <v>2.8673835125448028</v>
      </c>
    </row>
    <row r="10" spans="1:4" ht="15.75" thickBot="1">
      <c r="A10" s="6" t="s">
        <v>11</v>
      </c>
      <c r="B10" s="73">
        <v>4.1648399824638318</v>
      </c>
      <c r="C10" s="73">
        <v>2.0818875780707842</v>
      </c>
      <c r="D10" s="73">
        <v>3.8204393505253105</v>
      </c>
    </row>
    <row r="11" spans="1:4" ht="15.75" thickBot="1">
      <c r="A11" s="6" t="s">
        <v>12</v>
      </c>
      <c r="B11" s="73">
        <v>2.8491504351429753</v>
      </c>
      <c r="C11" s="73">
        <v>2.2710877174232507</v>
      </c>
      <c r="D11" s="73">
        <v>2.7880278802788028</v>
      </c>
    </row>
    <row r="12" spans="1:4" ht="15.75" thickBot="1">
      <c r="A12" s="6" t="s">
        <v>13</v>
      </c>
      <c r="B12" s="73">
        <v>2.1485921067511029</v>
      </c>
      <c r="C12" s="73">
        <v>1.6728002676480427</v>
      </c>
      <c r="D12" s="73">
        <v>2.6017029328287609</v>
      </c>
    </row>
    <row r="13" spans="1:4" ht="15.75" thickBot="1">
      <c r="A13" s="6" t="s">
        <v>14</v>
      </c>
      <c r="B13" s="73">
        <v>3.3219247030400645</v>
      </c>
      <c r="C13" s="73">
        <v>2.5944375259443753</v>
      </c>
      <c r="D13" s="73">
        <v>4.0585282494926842</v>
      </c>
    </row>
    <row r="14" spans="1:4" ht="15.75" thickBot="1">
      <c r="A14" s="6" t="s">
        <v>15</v>
      </c>
      <c r="B14" s="73">
        <v>3.0095301788998494</v>
      </c>
      <c r="C14" s="73">
        <v>2.7594136246047718</v>
      </c>
      <c r="D14" s="73">
        <v>3.1357324175003733</v>
      </c>
    </row>
    <row r="15" spans="1:4" ht="15.75" thickBot="1">
      <c r="A15" s="6" t="s">
        <v>16</v>
      </c>
      <c r="B15" s="73">
        <v>3.2251204990076552</v>
      </c>
      <c r="C15" s="73">
        <v>3.0827687564971145</v>
      </c>
      <c r="D15" s="73">
        <v>2.3850339122009392</v>
      </c>
    </row>
    <row r="16" spans="1:4" ht="15.75" thickBot="1">
      <c r="A16" s="6" t="s">
        <v>17</v>
      </c>
      <c r="B16" s="73">
        <v>4.1316426841430403</v>
      </c>
      <c r="C16" s="73">
        <v>2.9351335485764602</v>
      </c>
      <c r="D16" s="73">
        <v>2.7786353812905218</v>
      </c>
    </row>
    <row r="17" spans="1:4" ht="15.75" thickBot="1">
      <c r="A17" s="6" t="s">
        <v>18</v>
      </c>
      <c r="B17" s="73">
        <v>2.8082716364564719</v>
      </c>
      <c r="C17" s="73">
        <v>3.5445281346920692</v>
      </c>
      <c r="D17" s="73">
        <v>2.9245283018867925</v>
      </c>
    </row>
    <row r="18" spans="1:4" ht="15.75" thickBot="1">
      <c r="A18" s="6" t="s">
        <v>19</v>
      </c>
      <c r="B18" s="73">
        <v>2.0809056101215249</v>
      </c>
      <c r="C18" s="73">
        <v>1.7003549490956238</v>
      </c>
      <c r="D18" s="73">
        <v>1.6980963446241846</v>
      </c>
    </row>
    <row r="19" spans="1:4" ht="15.75" thickBot="1">
      <c r="A19" s="6" t="s">
        <v>20</v>
      </c>
      <c r="B19" s="73">
        <v>2.8867210830181169</v>
      </c>
      <c r="C19" s="73">
        <v>2.1105527638190957</v>
      </c>
      <c r="D19" s="73">
        <v>2.4408362517245039</v>
      </c>
    </row>
    <row r="20" spans="1:4" ht="15.75" thickBot="1">
      <c r="A20" s="6" t="s">
        <v>21</v>
      </c>
      <c r="B20" s="73">
        <v>1.5698587127158556</v>
      </c>
      <c r="C20" s="73">
        <v>1.6987542468856172</v>
      </c>
      <c r="D20" s="73">
        <v>4.381161007667032</v>
      </c>
    </row>
    <row r="21" spans="1:4" ht="15.75" thickBot="1">
      <c r="A21" s="6" t="s">
        <v>22</v>
      </c>
      <c r="B21" s="73">
        <v>2.879410296771221</v>
      </c>
      <c r="C21" s="73">
        <v>3.1949500425993338</v>
      </c>
      <c r="D21" s="73">
        <v>3.3579976962573945</v>
      </c>
    </row>
    <row r="22" spans="1:4" ht="15.75" thickBot="1">
      <c r="A22" s="6" t="s">
        <v>23</v>
      </c>
      <c r="B22" s="73">
        <v>3.3273213508302755</v>
      </c>
      <c r="C22" s="73">
        <v>3.6378590408705556</v>
      </c>
      <c r="D22" s="73">
        <v>3.4442422667013255</v>
      </c>
    </row>
    <row r="23" spans="1:4" ht="15.75" thickBot="1">
      <c r="A23" s="6" t="s">
        <v>24</v>
      </c>
      <c r="B23" s="73">
        <v>3.3026657230478889</v>
      </c>
      <c r="C23" s="73">
        <v>4.052443384982122</v>
      </c>
      <c r="D23" s="73">
        <v>2.1961932650073206</v>
      </c>
    </row>
    <row r="24" spans="1:4" ht="15.75" thickBot="1">
      <c r="A24" s="6" t="s">
        <v>25</v>
      </c>
      <c r="B24" s="73">
        <v>3.8774472412916348</v>
      </c>
      <c r="C24" s="73">
        <v>3.2302722658052607</v>
      </c>
      <c r="D24" s="73">
        <v>3.7266207284488817</v>
      </c>
    </row>
    <row r="25" spans="1:4" ht="15.75" thickBot="1">
      <c r="A25" s="6" t="s">
        <v>26</v>
      </c>
      <c r="B25" s="73">
        <v>3.1662269129287597</v>
      </c>
      <c r="C25" s="73">
        <v>3.4757766932508036</v>
      </c>
      <c r="D25" s="73">
        <v>3.1537450722733245</v>
      </c>
    </row>
    <row r="26" spans="1:4" ht="15.75" thickBot="1">
      <c r="A26" s="6" t="s">
        <v>27</v>
      </c>
      <c r="B26" s="73">
        <v>2.2205773501110286</v>
      </c>
      <c r="C26" s="73">
        <v>2.8108946399147037</v>
      </c>
      <c r="D26" s="73">
        <v>3.1187122736418509</v>
      </c>
    </row>
    <row r="27" spans="1:4" ht="15.75" thickBot="1">
      <c r="A27" s="62" t="s">
        <v>28</v>
      </c>
      <c r="B27" s="96">
        <v>2.8594863614218085</v>
      </c>
      <c r="C27" s="96">
        <v>2.7793862188766645</v>
      </c>
      <c r="D27" s="96">
        <v>2.8550740975190987</v>
      </c>
    </row>
  </sheetData>
  <mergeCells count="3">
    <mergeCell ref="A3:A5"/>
    <mergeCell ref="B3:D3"/>
    <mergeCell ref="A1:D1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 codeName="Foglio63">
    <tabColor rgb="FF92D050"/>
  </sheetPr>
  <dimension ref="A1:Z27"/>
  <sheetViews>
    <sheetView workbookViewId="0">
      <selection activeCell="D26" sqref="D26:E26"/>
    </sheetView>
  </sheetViews>
  <sheetFormatPr defaultRowHeight="15"/>
  <cols>
    <col min="3" max="3" width="10" customWidth="1"/>
    <col min="4" max="4" width="12.140625" customWidth="1"/>
    <col min="5" max="5" width="10.7109375" customWidth="1"/>
  </cols>
  <sheetData>
    <row r="1" spans="1:26" ht="30" customHeight="1">
      <c r="A1" s="321" t="s">
        <v>611</v>
      </c>
      <c r="B1" s="321"/>
      <c r="C1" s="321"/>
      <c r="D1" s="321"/>
      <c r="E1" s="321"/>
      <c r="F1" s="321"/>
      <c r="G1" s="321"/>
      <c r="H1" s="321"/>
    </row>
    <row r="2" spans="1:26" ht="15.75" thickBot="1"/>
    <row r="3" spans="1:26" ht="22.5" customHeight="1" thickTop="1" thickBot="1">
      <c r="A3" s="382" t="s">
        <v>4</v>
      </c>
      <c r="B3" s="358" t="s">
        <v>308</v>
      </c>
      <c r="C3" s="358"/>
      <c r="D3" s="358"/>
      <c r="E3" s="358"/>
      <c r="F3" s="358"/>
      <c r="G3" s="358"/>
      <c r="H3" s="325" t="s">
        <v>288</v>
      </c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</row>
    <row r="4" spans="1:26" ht="15.75" thickBot="1">
      <c r="A4" s="383"/>
      <c r="B4" s="23" t="s">
        <v>309</v>
      </c>
      <c r="C4" s="23" t="s">
        <v>310</v>
      </c>
      <c r="D4" s="23" t="s">
        <v>311</v>
      </c>
      <c r="E4" s="23" t="s">
        <v>312</v>
      </c>
      <c r="F4" s="23" t="s">
        <v>313</v>
      </c>
      <c r="G4" s="23" t="s">
        <v>28</v>
      </c>
      <c r="H4" s="327"/>
      <c r="J4" s="255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</row>
    <row r="5" spans="1:26" ht="15.75" thickBot="1">
      <c r="A5" s="47" t="s">
        <v>7</v>
      </c>
      <c r="B5" s="73">
        <v>0.97645222358763162</v>
      </c>
      <c r="C5" s="73">
        <v>6.685708592115315</v>
      </c>
      <c r="D5" s="73">
        <v>46.736856089541334</v>
      </c>
      <c r="E5" s="73">
        <v>41.060812381679895</v>
      </c>
      <c r="F5" s="73">
        <v>4.540170713075824</v>
      </c>
      <c r="G5" s="73">
        <v>100</v>
      </c>
      <c r="H5" s="81">
        <v>3.32016335203692E-2</v>
      </c>
      <c r="J5" s="255"/>
      <c r="K5" s="281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</row>
    <row r="6" spans="1:26" ht="15.75" thickBot="1">
      <c r="A6" s="47" t="s">
        <v>8</v>
      </c>
      <c r="B6" s="73">
        <v>1.0022271714922049</v>
      </c>
      <c r="C6" s="73">
        <v>7.7951002227171493</v>
      </c>
      <c r="D6" s="73">
        <v>50</v>
      </c>
      <c r="E6" s="73">
        <v>37.639198218262806</v>
      </c>
      <c r="F6" s="73">
        <v>3.5634743875278394</v>
      </c>
      <c r="G6" s="73">
        <v>100</v>
      </c>
      <c r="H6" s="81">
        <v>0</v>
      </c>
      <c r="J6" s="255"/>
      <c r="K6" s="281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5.75" thickBot="1">
      <c r="A7" s="47" t="s">
        <v>9</v>
      </c>
      <c r="B7" s="73">
        <v>0.99051843361034619</v>
      </c>
      <c r="C7" s="73">
        <v>6.4078444076201393</v>
      </c>
      <c r="D7" s="73">
        <v>45.694671135420691</v>
      </c>
      <c r="E7" s="73">
        <v>41.758762038848261</v>
      </c>
      <c r="F7" s="73">
        <v>5.1482039845005669</v>
      </c>
      <c r="G7" s="73">
        <v>100</v>
      </c>
      <c r="H7" s="81">
        <v>3.1138679221782126E-2</v>
      </c>
      <c r="J7" s="255"/>
      <c r="K7" s="281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</row>
    <row r="8" spans="1:26" ht="15.75" thickBot="1">
      <c r="A8" s="47" t="s">
        <v>10</v>
      </c>
      <c r="B8" s="73">
        <v>1.0783608914450036</v>
      </c>
      <c r="C8" s="73">
        <v>5.2120776419841839</v>
      </c>
      <c r="D8" s="73">
        <v>42.72106398274623</v>
      </c>
      <c r="E8" s="73">
        <v>44.338605319913732</v>
      </c>
      <c r="F8" s="73">
        <v>6.6498921639108559</v>
      </c>
      <c r="G8" s="73">
        <v>100</v>
      </c>
      <c r="H8" s="81">
        <v>0</v>
      </c>
      <c r="J8" s="255"/>
      <c r="K8" s="281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</row>
    <row r="9" spans="1:26" ht="15.75" thickBot="1">
      <c r="A9" s="47" t="s">
        <v>11</v>
      </c>
      <c r="B9" s="73">
        <v>0.93502757132582115</v>
      </c>
      <c r="C9" s="73">
        <v>6.3294174058978667</v>
      </c>
      <c r="D9" s="73">
        <v>43.850395588587872</v>
      </c>
      <c r="E9" s="73">
        <v>42.292016303044832</v>
      </c>
      <c r="F9" s="73">
        <v>6.5931431311436111</v>
      </c>
      <c r="G9" s="73">
        <v>100</v>
      </c>
      <c r="H9" s="81">
        <v>2.3969319271332692E-2</v>
      </c>
      <c r="J9" s="255"/>
      <c r="K9" s="281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</row>
    <row r="10" spans="1:26" ht="15.75" thickBot="1">
      <c r="A10" s="47" t="s">
        <v>12</v>
      </c>
      <c r="B10" s="73">
        <v>0.9758236938764322</v>
      </c>
      <c r="C10" s="73">
        <v>5.4739323502000987</v>
      </c>
      <c r="D10" s="73">
        <v>41.716462913217477</v>
      </c>
      <c r="E10" s="73">
        <v>45.041390274655996</v>
      </c>
      <c r="F10" s="73">
        <v>6.7923907680499971</v>
      </c>
      <c r="G10" s="73">
        <v>100</v>
      </c>
      <c r="H10" s="81">
        <v>2.7410026587725788E-3</v>
      </c>
      <c r="J10" s="255"/>
      <c r="K10" s="281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</row>
    <row r="11" spans="1:26" ht="15.75" thickBot="1">
      <c r="A11" s="47" t="s">
        <v>13</v>
      </c>
      <c r="B11" s="73">
        <v>0.96085409252669041</v>
      </c>
      <c r="C11" s="73">
        <v>5.907473309608541</v>
      </c>
      <c r="D11" s="73">
        <v>41.17437722419929</v>
      </c>
      <c r="E11" s="73">
        <v>44.934756820877823</v>
      </c>
      <c r="F11" s="73">
        <v>7.0225385527876636</v>
      </c>
      <c r="G11" s="73">
        <v>100</v>
      </c>
      <c r="H11" s="81">
        <v>4.7427080863172877E-2</v>
      </c>
      <c r="J11" s="255"/>
      <c r="K11" s="281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</row>
    <row r="12" spans="1:26" ht="15.75" thickBot="1">
      <c r="A12" s="47" t="s">
        <v>14</v>
      </c>
      <c r="B12" s="73">
        <v>0.7525263384218448</v>
      </c>
      <c r="C12" s="73">
        <v>6.6652332831649108</v>
      </c>
      <c r="D12" s="73">
        <v>45.205332186626535</v>
      </c>
      <c r="E12" s="73">
        <v>41.453450870780479</v>
      </c>
      <c r="F12" s="73">
        <v>5.9234573210062358</v>
      </c>
      <c r="G12" s="73">
        <v>100</v>
      </c>
      <c r="H12" s="81">
        <v>7.5196046836394886E-2</v>
      </c>
      <c r="J12" s="255"/>
      <c r="K12" s="281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</row>
    <row r="13" spans="1:26" ht="15.75" thickBot="1">
      <c r="A13" s="47" t="s">
        <v>15</v>
      </c>
      <c r="B13" s="73">
        <v>1.111843682570127</v>
      </c>
      <c r="C13" s="73">
        <v>5.9398225845121075</v>
      </c>
      <c r="D13" s="73">
        <v>43.071205945816345</v>
      </c>
      <c r="E13" s="73">
        <v>43.421841285063536</v>
      </c>
      <c r="F13" s="73">
        <v>6.4552865020378807</v>
      </c>
      <c r="G13" s="73">
        <v>100</v>
      </c>
      <c r="H13" s="81">
        <v>3.5949670461354104E-2</v>
      </c>
      <c r="J13" s="255"/>
      <c r="K13" s="281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</row>
    <row r="14" spans="1:26" ht="15.75" thickBot="1">
      <c r="A14" s="47" t="s">
        <v>16</v>
      </c>
      <c r="B14" s="73">
        <v>0.94946172248803817</v>
      </c>
      <c r="C14" s="73">
        <v>6.2425239234449759</v>
      </c>
      <c r="D14" s="73">
        <v>44.351824162679428</v>
      </c>
      <c r="E14" s="73">
        <v>42.75568181818182</v>
      </c>
      <c r="F14" s="73">
        <v>5.700508373205742</v>
      </c>
      <c r="G14" s="73">
        <v>100</v>
      </c>
      <c r="H14" s="81">
        <v>6.7239447142323494E-2</v>
      </c>
      <c r="J14" s="255"/>
      <c r="K14" s="281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</row>
    <row r="15" spans="1:26" ht="15.75" thickBot="1">
      <c r="A15" s="47" t="s">
        <v>17</v>
      </c>
      <c r="B15" s="73">
        <v>0.9144451332920025</v>
      </c>
      <c r="C15" s="73">
        <v>5.4401735895846253</v>
      </c>
      <c r="D15" s="73">
        <v>43.211407315561068</v>
      </c>
      <c r="E15" s="73">
        <v>44.125852448853067</v>
      </c>
      <c r="F15" s="73">
        <v>6.3081215127092376</v>
      </c>
      <c r="G15" s="73">
        <v>100</v>
      </c>
      <c r="H15" s="81">
        <v>0.10837590958352686</v>
      </c>
      <c r="J15" s="255"/>
      <c r="K15" s="281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</row>
    <row r="16" spans="1:26" ht="15.75" thickBot="1">
      <c r="A16" s="47" t="s">
        <v>18</v>
      </c>
      <c r="B16" s="73">
        <v>0.74803522393712718</v>
      </c>
      <c r="C16" s="73">
        <v>5.2457153678628918</v>
      </c>
      <c r="D16" s="73">
        <v>42.723226967143262</v>
      </c>
      <c r="E16" s="73">
        <v>45.175646245620683</v>
      </c>
      <c r="F16" s="73">
        <v>6.1073761954360384</v>
      </c>
      <c r="G16" s="73">
        <v>100</v>
      </c>
      <c r="H16" s="81">
        <v>7.5693064622953929E-2</v>
      </c>
      <c r="J16" s="255"/>
      <c r="K16" s="281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</row>
    <row r="17" spans="1:26" ht="15.75" thickBot="1">
      <c r="A17" s="47" t="s">
        <v>19</v>
      </c>
      <c r="B17" s="73">
        <v>1.0857398701589434</v>
      </c>
      <c r="C17" s="73">
        <v>6.7315871949854484</v>
      </c>
      <c r="D17" s="73">
        <v>47.306917394224314</v>
      </c>
      <c r="E17" s="73">
        <v>40.181329751511079</v>
      </c>
      <c r="F17" s="73">
        <v>4.6944257891202152</v>
      </c>
      <c r="G17" s="73">
        <v>100</v>
      </c>
      <c r="H17" s="81">
        <v>2.2381378692927483E-2</v>
      </c>
      <c r="J17" s="255"/>
      <c r="K17" s="281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15.75" thickBot="1">
      <c r="A18" s="47" t="s">
        <v>20</v>
      </c>
      <c r="B18" s="73">
        <v>0.94680851063829785</v>
      </c>
      <c r="C18" s="73">
        <v>6.2340425531914896</v>
      </c>
      <c r="D18" s="73">
        <v>44.329787234042556</v>
      </c>
      <c r="E18" s="73">
        <v>42.563829787234042</v>
      </c>
      <c r="F18" s="73">
        <v>5.9255319148936172</v>
      </c>
      <c r="G18" s="73">
        <v>100</v>
      </c>
      <c r="H18" s="81">
        <v>0</v>
      </c>
      <c r="J18" s="255"/>
      <c r="K18" s="281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thickBot="1">
      <c r="A19" s="47" t="s">
        <v>21</v>
      </c>
      <c r="B19" s="73">
        <v>0.77007700770077003</v>
      </c>
      <c r="C19" s="73">
        <v>5.3355335533553356</v>
      </c>
      <c r="D19" s="73">
        <v>46.699669966996701</v>
      </c>
      <c r="E19" s="73">
        <v>42.024202420242027</v>
      </c>
      <c r="F19" s="73">
        <v>5.1705170517051702</v>
      </c>
      <c r="G19" s="73">
        <v>100</v>
      </c>
      <c r="H19" s="81">
        <v>0</v>
      </c>
      <c r="J19" s="255"/>
      <c r="K19" s="281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5.75" thickBot="1">
      <c r="A20" s="47" t="s">
        <v>22</v>
      </c>
      <c r="B20" s="73">
        <v>0.97380924333451135</v>
      </c>
      <c r="C20" s="73">
        <v>6.6870852475752933</v>
      </c>
      <c r="D20" s="73">
        <v>51.087682098401856</v>
      </c>
      <c r="E20" s="73">
        <v>37.193230455098757</v>
      </c>
      <c r="F20" s="73">
        <v>4.058192955589587</v>
      </c>
      <c r="G20" s="73">
        <v>100</v>
      </c>
      <c r="H20" s="81">
        <v>0.20572503379768414</v>
      </c>
      <c r="J20" s="255"/>
      <c r="K20" s="281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 thickBot="1">
      <c r="A21" s="47" t="s">
        <v>23</v>
      </c>
      <c r="B21" s="73">
        <v>0.96323385358845426</v>
      </c>
      <c r="C21" s="73">
        <v>6.1483706654476586</v>
      </c>
      <c r="D21" s="73">
        <v>45.39606869979756</v>
      </c>
      <c r="E21" s="73">
        <v>41.63455887154705</v>
      </c>
      <c r="F21" s="73">
        <v>5.8577679096192776</v>
      </c>
      <c r="G21" s="73">
        <v>100</v>
      </c>
      <c r="H21" s="81">
        <v>0.14346266710140201</v>
      </c>
      <c r="J21" s="255"/>
      <c r="K21" s="281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5.75" thickBot="1">
      <c r="A22" s="47" t="s">
        <v>24</v>
      </c>
      <c r="B22" s="73">
        <v>0.85805344447168419</v>
      </c>
      <c r="C22" s="73">
        <v>5.8347634224074527</v>
      </c>
      <c r="D22" s="73">
        <v>49.031625398381955</v>
      </c>
      <c r="E22" s="73">
        <v>39.029173817112039</v>
      </c>
      <c r="F22" s="73">
        <v>5.2463839176268694</v>
      </c>
      <c r="G22" s="73">
        <v>100</v>
      </c>
      <c r="H22" s="81">
        <v>0.2445585717779408</v>
      </c>
      <c r="J22" s="255"/>
      <c r="K22" s="281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5.75" thickBot="1">
      <c r="A23" s="47" t="s">
        <v>25</v>
      </c>
      <c r="B23" s="73">
        <v>1.0879547862945955</v>
      </c>
      <c r="C23" s="73">
        <v>6.9798657718120802</v>
      </c>
      <c r="D23" s="73">
        <v>50.900741787354285</v>
      </c>
      <c r="E23" s="73">
        <v>36.707877075238429</v>
      </c>
      <c r="F23" s="73">
        <v>4.3235605793006009</v>
      </c>
      <c r="G23" s="73">
        <v>100</v>
      </c>
      <c r="H23" s="81">
        <v>9.8807255275601677E-2</v>
      </c>
      <c r="J23" s="255"/>
      <c r="K23" s="281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5.75" thickBot="1">
      <c r="A24" s="47" t="s">
        <v>26</v>
      </c>
      <c r="B24" s="73">
        <v>0.96234610861791747</v>
      </c>
      <c r="C24" s="73">
        <v>6.8276176534114095</v>
      </c>
      <c r="D24" s="73">
        <v>49.259641460078235</v>
      </c>
      <c r="E24" s="73">
        <v>38.520242866399478</v>
      </c>
      <c r="F24" s="73">
        <v>4.4301519114929562</v>
      </c>
      <c r="G24" s="73">
        <v>100</v>
      </c>
      <c r="H24" s="81">
        <v>0.1030878404296126</v>
      </c>
      <c r="J24" s="255"/>
      <c r="K24" s="281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5.75" thickBot="1">
      <c r="A25" s="47" t="s">
        <v>27</v>
      </c>
      <c r="B25" s="73">
        <v>1.1208724628900333</v>
      </c>
      <c r="C25" s="73">
        <v>7.6542461880238308</v>
      </c>
      <c r="D25" s="73">
        <v>51.388468140967383</v>
      </c>
      <c r="E25" s="73">
        <v>36.544481470261537</v>
      </c>
      <c r="F25" s="73">
        <v>3.2919317378572148</v>
      </c>
      <c r="G25" s="73">
        <v>100</v>
      </c>
      <c r="H25" s="81">
        <v>6.0551014229488345E-2</v>
      </c>
      <c r="J25" s="255"/>
      <c r="K25" s="281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 thickBot="1">
      <c r="A26" s="9" t="s">
        <v>28</v>
      </c>
      <c r="B26" s="74">
        <v>0.98932994490909565</v>
      </c>
      <c r="C26" s="74">
        <v>6.366350162313644</v>
      </c>
      <c r="D26" s="74">
        <v>46.284627635964874</v>
      </c>
      <c r="E26" s="74">
        <v>41.108432476653817</v>
      </c>
      <c r="F26" s="74">
        <v>5.2512597801585716</v>
      </c>
      <c r="G26" s="74">
        <v>100</v>
      </c>
      <c r="H26" s="82">
        <v>7.0663080605919609E-2</v>
      </c>
      <c r="J26" s="241"/>
      <c r="K26" s="281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 thickTop="1"/>
  </sheetData>
  <mergeCells count="4">
    <mergeCell ref="A3:A4"/>
    <mergeCell ref="B3:G3"/>
    <mergeCell ref="H3:H4"/>
    <mergeCell ref="A1:H1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Foglio64">
    <tabColor rgb="FF92D050"/>
  </sheetPr>
  <dimension ref="A1:AB27"/>
  <sheetViews>
    <sheetView workbookViewId="0">
      <selection activeCell="C26" sqref="B26:C26"/>
    </sheetView>
  </sheetViews>
  <sheetFormatPr defaultRowHeight="15"/>
  <cols>
    <col min="2" max="3" width="9.5703125" bestFit="1" customWidth="1"/>
    <col min="4" max="5" width="10.5703125" bestFit="1" customWidth="1"/>
    <col min="6" max="6" width="9.5703125" bestFit="1" customWidth="1"/>
    <col min="7" max="7" width="11.5703125" bestFit="1" customWidth="1"/>
    <col min="8" max="8" width="9.5703125" bestFit="1" customWidth="1"/>
  </cols>
  <sheetData>
    <row r="1" spans="1:28" ht="31.5" customHeight="1">
      <c r="A1" s="321" t="s">
        <v>314</v>
      </c>
      <c r="B1" s="321"/>
      <c r="C1" s="321"/>
      <c r="D1" s="321"/>
      <c r="E1" s="321"/>
      <c r="F1" s="321"/>
      <c r="G1" s="321"/>
      <c r="H1" s="321"/>
    </row>
    <row r="2" spans="1:28" ht="15.75" thickBot="1"/>
    <row r="3" spans="1:28" ht="25.5" customHeight="1" thickTop="1" thickBot="1">
      <c r="A3" s="382" t="s">
        <v>4</v>
      </c>
      <c r="B3" s="347" t="s">
        <v>315</v>
      </c>
      <c r="C3" s="347"/>
      <c r="D3" s="347"/>
      <c r="E3" s="347"/>
      <c r="F3" s="347"/>
      <c r="G3" s="347"/>
      <c r="H3" s="325" t="s">
        <v>212</v>
      </c>
    </row>
    <row r="4" spans="1:28" ht="15.75" thickBot="1">
      <c r="A4" s="383"/>
      <c r="B4" s="23" t="s">
        <v>316</v>
      </c>
      <c r="C4" s="23" t="s">
        <v>317</v>
      </c>
      <c r="D4" s="23" t="s">
        <v>318</v>
      </c>
      <c r="E4" s="23" t="s">
        <v>319</v>
      </c>
      <c r="F4" s="23" t="s">
        <v>320</v>
      </c>
      <c r="G4" s="23" t="s">
        <v>28</v>
      </c>
      <c r="H4" s="327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</row>
    <row r="5" spans="1:28" ht="15.75" thickBot="1">
      <c r="A5" s="47" t="s">
        <v>7</v>
      </c>
      <c r="B5" s="81">
        <v>1.465845793022574E-2</v>
      </c>
      <c r="C5" s="81">
        <v>2.9463500439753738</v>
      </c>
      <c r="D5" s="81">
        <v>47.793902081501031</v>
      </c>
      <c r="E5" s="81">
        <v>44.341835238932866</v>
      </c>
      <c r="F5" s="81">
        <v>4.9032541776605099</v>
      </c>
      <c r="G5" s="73">
        <v>100</v>
      </c>
      <c r="H5" s="81">
        <v>0.98980402542372881</v>
      </c>
      <c r="J5" s="281"/>
      <c r="K5" s="281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55"/>
      <c r="AB5" s="255"/>
    </row>
    <row r="6" spans="1:28" ht="15.75" thickBot="1">
      <c r="A6" s="47" t="s">
        <v>8</v>
      </c>
      <c r="B6" s="81">
        <v>0</v>
      </c>
      <c r="C6" s="81">
        <v>4.3010752688172049</v>
      </c>
      <c r="D6" s="81">
        <v>51.732377538829155</v>
      </c>
      <c r="E6" s="81">
        <v>40.143369175627242</v>
      </c>
      <c r="F6" s="81">
        <v>3.8231780167264038</v>
      </c>
      <c r="G6" s="73">
        <v>100</v>
      </c>
      <c r="H6" s="81">
        <v>0</v>
      </c>
      <c r="J6" s="281"/>
      <c r="K6" s="281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56"/>
      <c r="AB6" s="256"/>
    </row>
    <row r="7" spans="1:28" ht="15.75" thickBot="1">
      <c r="A7" s="47" t="s">
        <v>9</v>
      </c>
      <c r="B7" s="81">
        <v>1.6247833622183711E-2</v>
      </c>
      <c r="C7" s="81">
        <v>2.8948223570190641</v>
      </c>
      <c r="D7" s="81">
        <v>46.690857885615252</v>
      </c>
      <c r="E7" s="81">
        <v>44.876516464471408</v>
      </c>
      <c r="F7" s="81">
        <v>5.521555459272097</v>
      </c>
      <c r="G7" s="73">
        <v>100</v>
      </c>
      <c r="H7" s="81">
        <v>0.11678759566643475</v>
      </c>
      <c r="J7" s="281"/>
      <c r="K7" s="281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56"/>
      <c r="AB7" s="256"/>
    </row>
    <row r="8" spans="1:28" ht="15.75" thickBot="1">
      <c r="A8" s="47" t="s">
        <v>10</v>
      </c>
      <c r="B8" s="81">
        <v>0</v>
      </c>
      <c r="C8" s="81">
        <v>2.0475819032761309</v>
      </c>
      <c r="D8" s="81">
        <v>43.311232449297968</v>
      </c>
      <c r="E8" s="81">
        <v>47.601404056162245</v>
      </c>
      <c r="F8" s="81">
        <v>7.039781591263651</v>
      </c>
      <c r="G8" s="73">
        <v>100</v>
      </c>
      <c r="H8" s="81">
        <v>0.12544802867383512</v>
      </c>
      <c r="J8" s="281"/>
      <c r="K8" s="281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56"/>
      <c r="AB8" s="256"/>
    </row>
    <row r="9" spans="1:28" ht="15.75" thickBot="1">
      <c r="A9" s="47" t="s">
        <v>11</v>
      </c>
      <c r="B9" s="81">
        <v>0</v>
      </c>
      <c r="C9" s="81">
        <v>3.2308089945722407</v>
      </c>
      <c r="D9" s="81">
        <v>44.79193590074955</v>
      </c>
      <c r="E9" s="81">
        <v>45.076247092271906</v>
      </c>
      <c r="F9" s="81">
        <v>6.9010080124063062</v>
      </c>
      <c r="G9" s="73">
        <v>100</v>
      </c>
      <c r="H9" s="81">
        <v>0.42979942693409745</v>
      </c>
      <c r="J9" s="281"/>
      <c r="K9" s="281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56"/>
      <c r="AB9" s="256"/>
    </row>
    <row r="10" spans="1:28" ht="15.75" thickBot="1">
      <c r="A10" s="47" t="s">
        <v>12</v>
      </c>
      <c r="B10" s="81">
        <v>1.1857824682062076E-2</v>
      </c>
      <c r="C10" s="81">
        <v>2.267808970444372</v>
      </c>
      <c r="D10" s="81">
        <v>42.335398571132124</v>
      </c>
      <c r="E10" s="81">
        <v>48.157590490024603</v>
      </c>
      <c r="F10" s="81">
        <v>7.2273441437168353</v>
      </c>
      <c r="G10" s="73">
        <v>100</v>
      </c>
      <c r="H10" s="81">
        <v>7.9267459341260074E-2</v>
      </c>
      <c r="J10" s="281"/>
      <c r="K10" s="281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56"/>
      <c r="AB10" s="256"/>
    </row>
    <row r="11" spans="1:28" ht="15.75" thickBot="1">
      <c r="A11" s="47" t="s">
        <v>13</v>
      </c>
      <c r="B11" s="81">
        <v>2.5740025740025738E-2</v>
      </c>
      <c r="C11" s="81">
        <v>2.5997425997425996</v>
      </c>
      <c r="D11" s="81">
        <v>41.711711711711715</v>
      </c>
      <c r="E11" s="81">
        <v>48.211068211068209</v>
      </c>
      <c r="F11" s="81">
        <v>7.4517374517374515</v>
      </c>
      <c r="G11" s="73">
        <v>100</v>
      </c>
      <c r="H11" s="81">
        <v>0.10643330179754022</v>
      </c>
      <c r="J11" s="281"/>
      <c r="K11" s="281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56"/>
      <c r="AB11" s="256"/>
    </row>
    <row r="12" spans="1:28" ht="15.75" thickBot="1">
      <c r="A12" s="47" t="s">
        <v>14</v>
      </c>
      <c r="B12" s="81">
        <v>1.1910433539780848E-2</v>
      </c>
      <c r="C12" s="81">
        <v>3.1086231538828013</v>
      </c>
      <c r="D12" s="81">
        <v>46.939018580276318</v>
      </c>
      <c r="E12" s="81">
        <v>43.806574559313958</v>
      </c>
      <c r="F12" s="81">
        <v>6.1338732729871364</v>
      </c>
      <c r="G12" s="73">
        <v>100</v>
      </c>
      <c r="H12" s="81">
        <v>0.56605788742924279</v>
      </c>
      <c r="J12" s="281"/>
      <c r="K12" s="281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56"/>
      <c r="AB12" s="256"/>
    </row>
    <row r="13" spans="1:28" ht="15.75" thickBot="1">
      <c r="A13" s="47" t="s">
        <v>15</v>
      </c>
      <c r="B13" s="81">
        <v>2.958871683597988E-2</v>
      </c>
      <c r="C13" s="81">
        <v>2.6629845152381892</v>
      </c>
      <c r="D13" s="81">
        <v>43.929381595818128</v>
      </c>
      <c r="E13" s="81">
        <v>46.539763947792352</v>
      </c>
      <c r="F13" s="81">
        <v>6.8382812243153497</v>
      </c>
      <c r="G13" s="73">
        <v>100</v>
      </c>
      <c r="H13" s="81">
        <v>0.15230700313573242</v>
      </c>
      <c r="J13" s="281"/>
      <c r="K13" s="281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56"/>
      <c r="AB13" s="256"/>
    </row>
    <row r="14" spans="1:28" ht="15.75" thickBot="1">
      <c r="A14" s="47" t="s">
        <v>16</v>
      </c>
      <c r="B14" s="81">
        <v>1.2295585884667405E-2</v>
      </c>
      <c r="C14" s="81">
        <v>2.5738759785237102</v>
      </c>
      <c r="D14" s="81">
        <v>45.268248698717159</v>
      </c>
      <c r="E14" s="81">
        <v>46.067461781220544</v>
      </c>
      <c r="F14" s="81">
        <v>6.0781179556539202</v>
      </c>
      <c r="G14" s="73">
        <v>100</v>
      </c>
      <c r="H14" s="81">
        <v>0.28322277707386156</v>
      </c>
      <c r="J14" s="281"/>
      <c r="K14" s="281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56"/>
      <c r="AB14" s="256"/>
    </row>
    <row r="15" spans="1:28" ht="15.75" thickBot="1">
      <c r="A15" s="47" t="s">
        <v>17</v>
      </c>
      <c r="B15" s="81">
        <v>3.3630401883302505E-2</v>
      </c>
      <c r="C15" s="81">
        <v>2.3373129308895244</v>
      </c>
      <c r="D15" s="81">
        <v>43.870859256768121</v>
      </c>
      <c r="E15" s="81">
        <v>47.048932234740207</v>
      </c>
      <c r="F15" s="81">
        <v>6.7092651757188495</v>
      </c>
      <c r="G15" s="73">
        <v>100</v>
      </c>
      <c r="H15" s="81">
        <v>1.4356282803334361</v>
      </c>
      <c r="J15" s="281"/>
      <c r="K15" s="281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56"/>
      <c r="AB15" s="256"/>
    </row>
    <row r="16" spans="1:28" ht="15.75" thickBot="1">
      <c r="A16" s="47" t="s">
        <v>18</v>
      </c>
      <c r="B16" s="81">
        <v>1.0171905197843556E-2</v>
      </c>
      <c r="C16" s="81">
        <v>2.2174753331298951</v>
      </c>
      <c r="D16" s="81">
        <v>43.210253280439424</v>
      </c>
      <c r="E16" s="81">
        <v>48.052080154612959</v>
      </c>
      <c r="F16" s="81">
        <v>6.5100193266198758</v>
      </c>
      <c r="G16" s="73">
        <v>100</v>
      </c>
      <c r="H16" s="81">
        <v>0.38679245283018865</v>
      </c>
      <c r="J16" s="281"/>
      <c r="K16" s="281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56"/>
      <c r="AB16" s="256"/>
    </row>
    <row r="17" spans="1:28" ht="15.75" thickBot="1">
      <c r="A17" s="47" t="s">
        <v>19</v>
      </c>
      <c r="B17" s="81">
        <v>1.4919806042521447E-2</v>
      </c>
      <c r="C17" s="81">
        <v>2.894442372249161</v>
      </c>
      <c r="D17" s="81">
        <v>48.546562228024371</v>
      </c>
      <c r="E17" s="81">
        <v>43.481288076588335</v>
      </c>
      <c r="F17" s="81">
        <v>5.0627875170956109</v>
      </c>
      <c r="G17" s="73">
        <v>100</v>
      </c>
      <c r="H17" s="81">
        <v>0.15863794798462777</v>
      </c>
      <c r="J17" s="281"/>
      <c r="K17" s="281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56"/>
      <c r="AB17" s="256"/>
    </row>
    <row r="18" spans="1:28" ht="15.75" thickBot="1">
      <c r="A18" s="47" t="s">
        <v>20</v>
      </c>
      <c r="B18" s="81">
        <v>3.4827025771999073E-2</v>
      </c>
      <c r="C18" s="81">
        <v>2.797771070350592</v>
      </c>
      <c r="D18" s="81">
        <v>45.205479452054789</v>
      </c>
      <c r="E18" s="81">
        <v>45.611794752728116</v>
      </c>
      <c r="F18" s="81">
        <v>6.3501276990944975</v>
      </c>
      <c r="G18" s="73">
        <v>100</v>
      </c>
      <c r="H18" s="81">
        <v>1.1991934628037781</v>
      </c>
      <c r="J18" s="281"/>
      <c r="K18" s="281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56"/>
      <c r="AB18" s="256"/>
    </row>
    <row r="19" spans="1:28" ht="15.75" thickBot="1">
      <c r="A19" s="47" t="s">
        <v>21</v>
      </c>
      <c r="B19" s="81">
        <v>0.1183431952662722</v>
      </c>
      <c r="C19" s="81">
        <v>2.6627218934911245</v>
      </c>
      <c r="D19" s="81">
        <v>47.278106508875737</v>
      </c>
      <c r="E19" s="81">
        <v>44.378698224852073</v>
      </c>
      <c r="F19" s="81">
        <v>5.5621301775147929</v>
      </c>
      <c r="G19" s="73">
        <v>100</v>
      </c>
      <c r="H19" s="81">
        <v>0</v>
      </c>
      <c r="J19" s="281"/>
      <c r="K19" s="281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56"/>
      <c r="AB19" s="256"/>
    </row>
    <row r="20" spans="1:28" ht="15.75" thickBot="1">
      <c r="A20" s="47" t="s">
        <v>22</v>
      </c>
      <c r="B20" s="81">
        <v>4.512829329092706E-2</v>
      </c>
      <c r="C20" s="81">
        <v>3.7349035114110114</v>
      </c>
      <c r="D20" s="81">
        <v>52.525035457944725</v>
      </c>
      <c r="E20" s="81">
        <v>39.450724201659007</v>
      </c>
      <c r="F20" s="81">
        <v>4.2442085356943311</v>
      </c>
      <c r="G20" s="73">
        <v>100</v>
      </c>
      <c r="H20" s="81">
        <v>1.2709630815485837</v>
      </c>
      <c r="J20" s="281"/>
      <c r="K20" s="281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56"/>
      <c r="AB20" s="256"/>
    </row>
    <row r="21" spans="1:28" ht="15.75" thickBot="1">
      <c r="A21" s="47" t="s">
        <v>23</v>
      </c>
      <c r="B21" s="81">
        <v>3.1987489337503554E-2</v>
      </c>
      <c r="C21" s="81">
        <v>2.6052032982655673</v>
      </c>
      <c r="D21" s="81">
        <v>46.243247085584308</v>
      </c>
      <c r="E21" s="81">
        <v>44.821580892806367</v>
      </c>
      <c r="F21" s="81">
        <v>6.2979812340062562</v>
      </c>
      <c r="G21" s="73">
        <v>100</v>
      </c>
      <c r="H21" s="81">
        <v>0.2436963867949051</v>
      </c>
      <c r="J21" s="281"/>
      <c r="K21" s="281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56"/>
      <c r="AB21" s="256"/>
    </row>
    <row r="22" spans="1:28" ht="15.75" thickBot="1">
      <c r="A22" s="47" t="s">
        <v>24</v>
      </c>
      <c r="B22" s="81">
        <v>2.6504108136761195E-2</v>
      </c>
      <c r="C22" s="81">
        <v>3.1804929764113434</v>
      </c>
      <c r="D22" s="81">
        <v>49.854227405247812</v>
      </c>
      <c r="E22" s="81">
        <v>41.399416909620989</v>
      </c>
      <c r="F22" s="81">
        <v>5.5393586005830908</v>
      </c>
      <c r="G22" s="73">
        <v>100</v>
      </c>
      <c r="H22" s="81">
        <v>1.6105417276720351</v>
      </c>
      <c r="J22" s="281"/>
      <c r="K22" s="281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56"/>
      <c r="AB22" s="256"/>
    </row>
    <row r="23" spans="1:28" ht="15.75" thickBot="1">
      <c r="A23" s="47" t="s">
        <v>25</v>
      </c>
      <c r="B23" s="81">
        <v>4.6490004649000466E-2</v>
      </c>
      <c r="C23" s="81">
        <v>3.3782736711607004</v>
      </c>
      <c r="D23" s="81">
        <v>52.525956919262363</v>
      </c>
      <c r="E23" s="81">
        <v>39.377033937703395</v>
      </c>
      <c r="F23" s="81">
        <v>4.6722454672245464</v>
      </c>
      <c r="G23" s="73">
        <v>100</v>
      </c>
      <c r="H23" s="81">
        <v>0.94220222190971725</v>
      </c>
      <c r="J23" s="281"/>
      <c r="K23" s="281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56"/>
      <c r="AB23" s="256"/>
    </row>
    <row r="24" spans="1:28" ht="15.75" thickBot="1">
      <c r="A24" s="47" t="s">
        <v>26</v>
      </c>
      <c r="B24" s="81">
        <v>3.7107718405428328E-2</v>
      </c>
      <c r="C24" s="81">
        <v>3.4457167090754881</v>
      </c>
      <c r="D24" s="81">
        <v>50.442642069550473</v>
      </c>
      <c r="E24" s="81">
        <v>41.356552162849873</v>
      </c>
      <c r="F24" s="81">
        <v>4.7179813401187447</v>
      </c>
      <c r="G24" s="73">
        <v>100</v>
      </c>
      <c r="H24" s="81">
        <v>1.4741369012065464</v>
      </c>
      <c r="J24" s="281"/>
      <c r="K24" s="281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56"/>
      <c r="AB24" s="256"/>
    </row>
    <row r="25" spans="1:28" ht="15.75" thickBot="1">
      <c r="A25" s="47" t="s">
        <v>27</v>
      </c>
      <c r="B25" s="81">
        <v>0</v>
      </c>
      <c r="C25" s="81">
        <v>3.5241801000555864</v>
      </c>
      <c r="D25" s="81">
        <v>52.973874374652588</v>
      </c>
      <c r="E25" s="81">
        <v>39.922178988326849</v>
      </c>
      <c r="F25" s="81">
        <v>3.5797665369649803</v>
      </c>
      <c r="G25" s="73">
        <v>100</v>
      </c>
      <c r="H25" s="81">
        <v>0.12072434607645875</v>
      </c>
      <c r="J25" s="281"/>
      <c r="K25" s="281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56"/>
      <c r="AB25" s="256"/>
    </row>
    <row r="26" spans="1:28" ht="15.75" thickBot="1">
      <c r="A26" s="9" t="s">
        <v>28</v>
      </c>
      <c r="B26" s="82">
        <v>2.3806009589060664E-2</v>
      </c>
      <c r="C26" s="82">
        <v>2.9340906818517269</v>
      </c>
      <c r="D26" s="82">
        <v>47.318014959696427</v>
      </c>
      <c r="E26" s="82">
        <v>44.118249210830783</v>
      </c>
      <c r="F26" s="82">
        <v>5.605839138032005</v>
      </c>
      <c r="G26" s="74">
        <v>100</v>
      </c>
      <c r="H26" s="82">
        <v>0.54391654598902195</v>
      </c>
      <c r="J26" s="281"/>
      <c r="K26" s="281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56"/>
      <c r="AB26" s="256"/>
    </row>
    <row r="27" spans="1:28" ht="15.75" thickTop="1">
      <c r="L27" s="255"/>
      <c r="M27" s="255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</row>
  </sheetData>
  <mergeCells count="4">
    <mergeCell ref="A3:A4"/>
    <mergeCell ref="B3:G3"/>
    <mergeCell ref="H3:H4"/>
    <mergeCell ref="A1:H1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Foglio65">
    <tabColor rgb="FF92D050"/>
  </sheetPr>
  <dimension ref="A1:T27"/>
  <sheetViews>
    <sheetView workbookViewId="0">
      <selection activeCell="B26" sqref="B26:C26"/>
    </sheetView>
  </sheetViews>
  <sheetFormatPr defaultRowHeight="15"/>
  <cols>
    <col min="1" max="1" width="18.140625" customWidth="1"/>
    <col min="2" max="3" width="9.5703125" bestFit="1" customWidth="1"/>
    <col min="4" max="4" width="10.5703125" bestFit="1" customWidth="1"/>
    <col min="5" max="5" width="11.5703125" bestFit="1" customWidth="1"/>
    <col min="6" max="6" width="9.5703125" bestFit="1" customWidth="1"/>
  </cols>
  <sheetData>
    <row r="1" spans="1:20" ht="32.25" customHeight="1">
      <c r="A1" s="321" t="s">
        <v>321</v>
      </c>
      <c r="B1" s="321"/>
      <c r="C1" s="321"/>
      <c r="D1" s="321"/>
      <c r="E1" s="321"/>
      <c r="F1" s="321"/>
    </row>
    <row r="2" spans="1:20" ht="15.75" thickBot="1"/>
    <row r="3" spans="1:20" ht="22.5" customHeight="1" thickTop="1" thickBot="1">
      <c r="A3" s="382" t="s">
        <v>272</v>
      </c>
      <c r="B3" s="358" t="s">
        <v>322</v>
      </c>
      <c r="C3" s="358"/>
      <c r="D3" s="358"/>
      <c r="E3" s="358"/>
      <c r="F3" s="325" t="s">
        <v>288</v>
      </c>
    </row>
    <row r="4" spans="1:20" ht="15.75" thickBot="1">
      <c r="A4" s="383"/>
      <c r="B4" s="90" t="s">
        <v>411</v>
      </c>
      <c r="C4" s="90" t="s">
        <v>412</v>
      </c>
      <c r="D4" s="90" t="s">
        <v>413</v>
      </c>
      <c r="E4" s="23" t="s">
        <v>28</v>
      </c>
      <c r="F4" s="327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20" ht="15.75" thickBot="1">
      <c r="A5" s="47" t="s">
        <v>7</v>
      </c>
      <c r="B5" s="81">
        <v>0.15627597672485452</v>
      </c>
      <c r="C5" s="81">
        <v>0.92435577722360762</v>
      </c>
      <c r="D5" s="81">
        <v>98.919368246051548</v>
      </c>
      <c r="E5" s="81">
        <v>100</v>
      </c>
      <c r="F5" s="81">
        <v>0.44028072033898308</v>
      </c>
      <c r="H5" s="281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55"/>
    </row>
    <row r="6" spans="1:20" ht="15.75" thickBot="1">
      <c r="A6" s="47" t="s">
        <v>8</v>
      </c>
      <c r="B6" s="81">
        <v>0</v>
      </c>
      <c r="C6" s="81">
        <v>1.7857142857142856</v>
      </c>
      <c r="D6" s="81">
        <v>98.214285714285708</v>
      </c>
      <c r="E6" s="81">
        <v>100</v>
      </c>
      <c r="F6" s="81">
        <v>0.66518847006651882</v>
      </c>
      <c r="H6" s="281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56"/>
    </row>
    <row r="7" spans="1:20" ht="15.75" thickBot="1">
      <c r="A7" s="47" t="s">
        <v>9</v>
      </c>
      <c r="B7" s="81">
        <v>0.16200184432868928</v>
      </c>
      <c r="C7" s="81">
        <v>0.55952944695062679</v>
      </c>
      <c r="D7" s="81">
        <v>99.278468708720681</v>
      </c>
      <c r="E7" s="81">
        <v>100</v>
      </c>
      <c r="F7" s="81">
        <v>0.30066593777954476</v>
      </c>
      <c r="H7" s="281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56"/>
    </row>
    <row r="8" spans="1:20" ht="15.75" thickBot="1">
      <c r="A8" s="47" t="s">
        <v>10</v>
      </c>
      <c r="B8" s="81">
        <v>0.14484881405033495</v>
      </c>
      <c r="C8" s="81">
        <v>0.94151729132717721</v>
      </c>
      <c r="D8" s="81">
        <v>98.913633894622492</v>
      </c>
      <c r="E8" s="81">
        <v>100</v>
      </c>
      <c r="F8" s="81">
        <v>1.021505376344086</v>
      </c>
      <c r="H8" s="281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56"/>
    </row>
    <row r="9" spans="1:20" ht="15.75" thickBot="1">
      <c r="A9" s="47" t="s">
        <v>11</v>
      </c>
      <c r="B9" s="81">
        <v>0.23975065931431311</v>
      </c>
      <c r="C9" s="81">
        <v>1.5104291536801726</v>
      </c>
      <c r="D9" s="81">
        <v>98.249820187005511</v>
      </c>
      <c r="E9" s="81">
        <v>100</v>
      </c>
      <c r="F9" s="81">
        <v>0.40592168099331422</v>
      </c>
      <c r="H9" s="281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56"/>
    </row>
    <row r="10" spans="1:20" ht="15.75" thickBot="1">
      <c r="A10" s="47" t="s">
        <v>12</v>
      </c>
      <c r="B10" s="81">
        <v>8.4992049130887759E-2</v>
      </c>
      <c r="C10" s="81">
        <v>0.60042770192465866</v>
      </c>
      <c r="D10" s="81">
        <v>99.314580248944452</v>
      </c>
      <c r="E10" s="81">
        <v>100</v>
      </c>
      <c r="F10" s="81">
        <v>0.3034030340303403</v>
      </c>
      <c r="H10" s="281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56"/>
    </row>
    <row r="11" spans="1:20" ht="15.75" thickBot="1">
      <c r="A11" s="47" t="s">
        <v>13</v>
      </c>
      <c r="B11" s="81">
        <v>7.1157495256166978E-2</v>
      </c>
      <c r="C11" s="81">
        <v>0.85388994307400379</v>
      </c>
      <c r="D11" s="81">
        <v>99.074952561669832</v>
      </c>
      <c r="E11" s="81">
        <v>100</v>
      </c>
      <c r="F11" s="81">
        <v>0.28382213812677387</v>
      </c>
      <c r="H11" s="281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56"/>
    </row>
    <row r="12" spans="1:20" ht="15.75" thickBot="1">
      <c r="A12" s="47" t="s">
        <v>14</v>
      </c>
      <c r="B12" s="81">
        <v>0.18522553933318806</v>
      </c>
      <c r="C12" s="81">
        <v>0.87164959686206134</v>
      </c>
      <c r="D12" s="81">
        <v>98.943124863804755</v>
      </c>
      <c r="E12" s="81">
        <v>100</v>
      </c>
      <c r="F12" s="81">
        <v>1.9758624372530171</v>
      </c>
      <c r="H12" s="281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56"/>
    </row>
    <row r="13" spans="1:20" ht="15.75" thickBot="1">
      <c r="A13" s="47" t="s">
        <v>15</v>
      </c>
      <c r="B13" s="81">
        <v>0.13485570439629596</v>
      </c>
      <c r="C13" s="81">
        <v>0.55740357817135666</v>
      </c>
      <c r="D13" s="81">
        <v>99.307740717432353</v>
      </c>
      <c r="E13" s="81">
        <v>100</v>
      </c>
      <c r="F13" s="81">
        <v>0.34642377183813644</v>
      </c>
      <c r="H13" s="281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56"/>
    </row>
    <row r="14" spans="1:20" ht="15.75" thickBot="1">
      <c r="A14" s="47" t="s">
        <v>16</v>
      </c>
      <c r="B14" s="81">
        <v>8.5949177877428992E-2</v>
      </c>
      <c r="C14" s="81">
        <v>0.47458893871449925</v>
      </c>
      <c r="D14" s="81">
        <v>99.439461883408072</v>
      </c>
      <c r="E14" s="81">
        <v>100</v>
      </c>
      <c r="F14" s="81">
        <v>0.27576954609823356</v>
      </c>
      <c r="H14" s="281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56"/>
    </row>
    <row r="15" spans="1:20" ht="15.75" thickBot="1">
      <c r="A15" s="47" t="s">
        <v>17</v>
      </c>
      <c r="B15" s="81">
        <v>0.2014254725751472</v>
      </c>
      <c r="C15" s="81">
        <v>0.23241400681747754</v>
      </c>
      <c r="D15" s="81">
        <v>99.566160520607369</v>
      </c>
      <c r="E15" s="81">
        <v>100</v>
      </c>
      <c r="F15" s="81">
        <v>0.37048471750540291</v>
      </c>
      <c r="H15" s="281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56"/>
    </row>
    <row r="16" spans="1:20" ht="15.75" thickBot="1">
      <c r="A16" s="47" t="s">
        <v>18</v>
      </c>
      <c r="B16" s="81">
        <v>0.12301286903860713</v>
      </c>
      <c r="C16" s="81">
        <v>0.38796366389099168</v>
      </c>
      <c r="D16" s="81">
        <v>99.48902346707041</v>
      </c>
      <c r="E16" s="81">
        <v>100</v>
      </c>
      <c r="F16" s="81">
        <v>0.30188679245283018</v>
      </c>
      <c r="H16" s="281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56"/>
    </row>
    <row r="17" spans="1:20" ht="15.75" thickBot="1">
      <c r="A17" s="47" t="s">
        <v>19</v>
      </c>
      <c r="B17" s="81">
        <v>0.17488397121140781</v>
      </c>
      <c r="C17" s="81">
        <v>0.3116522051075088</v>
      </c>
      <c r="D17" s="81">
        <v>99.513463823681079</v>
      </c>
      <c r="E17" s="81">
        <v>100</v>
      </c>
      <c r="F17" s="81">
        <v>0.34632228081151134</v>
      </c>
      <c r="H17" s="281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56"/>
    </row>
    <row r="18" spans="1:20" ht="15.75" thickBot="1">
      <c r="A18" s="47" t="s">
        <v>20</v>
      </c>
      <c r="B18" s="81">
        <v>0.11695906432748539</v>
      </c>
      <c r="C18" s="81">
        <v>0.41467304625199358</v>
      </c>
      <c r="D18" s="81">
        <v>99.46836788942052</v>
      </c>
      <c r="E18" s="81">
        <v>100</v>
      </c>
      <c r="F18" s="81">
        <v>0.19102196752626552</v>
      </c>
      <c r="H18" s="281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56"/>
    </row>
    <row r="19" spans="1:20" ht="15.75" thickBot="1">
      <c r="A19" s="47" t="s">
        <v>21</v>
      </c>
      <c r="B19" s="81">
        <v>0.11001100110011</v>
      </c>
      <c r="C19" s="81">
        <v>0.27502750275027504</v>
      </c>
      <c r="D19" s="81">
        <v>99.614961496149618</v>
      </c>
      <c r="E19" s="81">
        <v>100</v>
      </c>
      <c r="F19" s="81">
        <v>0.43811610076670315</v>
      </c>
      <c r="H19" s="281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56"/>
    </row>
    <row r="20" spans="1:20" ht="15.75" thickBot="1">
      <c r="A20" s="47" t="s">
        <v>22</v>
      </c>
      <c r="B20" s="81">
        <v>0.22870662460567825</v>
      </c>
      <c r="C20" s="81">
        <v>0.37460567823343849</v>
      </c>
      <c r="D20" s="81">
        <v>99.396687697160885</v>
      </c>
      <c r="E20" s="81">
        <v>100</v>
      </c>
      <c r="F20" s="81">
        <v>0.9781144452470667</v>
      </c>
      <c r="H20" s="281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56"/>
    </row>
    <row r="21" spans="1:20" ht="15.75" thickBot="1">
      <c r="A21" s="47" t="s">
        <v>23</v>
      </c>
      <c r="B21" s="81">
        <v>9.4576525454130381E-2</v>
      </c>
      <c r="C21" s="81">
        <v>0.35221602582917522</v>
      </c>
      <c r="D21" s="81">
        <v>99.553207448716691</v>
      </c>
      <c r="E21" s="81">
        <v>100</v>
      </c>
      <c r="F21" s="81">
        <v>0.3671692227709904</v>
      </c>
      <c r="H21" s="281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56"/>
    </row>
    <row r="22" spans="1:20" ht="15.75" thickBot="1">
      <c r="A22" s="47" t="s">
        <v>24</v>
      </c>
      <c r="B22" s="81">
        <v>0.22516887665749311</v>
      </c>
      <c r="C22" s="81">
        <v>0.60045033775331502</v>
      </c>
      <c r="D22" s="81">
        <v>99.174380785589193</v>
      </c>
      <c r="E22" s="81">
        <v>100</v>
      </c>
      <c r="F22" s="81">
        <v>2.4646168862859934</v>
      </c>
      <c r="H22" s="281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56"/>
    </row>
    <row r="23" spans="1:20" ht="15.75" thickBot="1">
      <c r="A23" s="47" t="s">
        <v>25</v>
      </c>
      <c r="B23" s="81">
        <v>0.13408609738884969</v>
      </c>
      <c r="C23" s="81">
        <v>0.64925899788285113</v>
      </c>
      <c r="D23" s="81">
        <v>99.216654904728301</v>
      </c>
      <c r="E23" s="81">
        <v>100</v>
      </c>
      <c r="F23" s="81">
        <v>0.3656307129798903</v>
      </c>
      <c r="H23" s="281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56"/>
    </row>
    <row r="24" spans="1:20" ht="15.75" thickBot="1">
      <c r="A24" s="47" t="s">
        <v>26</v>
      </c>
      <c r="B24" s="81">
        <v>0.13456362937331795</v>
      </c>
      <c r="C24" s="81">
        <v>0.42291426374471358</v>
      </c>
      <c r="D24" s="81">
        <v>99.442522106881967</v>
      </c>
      <c r="E24" s="81">
        <v>100</v>
      </c>
      <c r="F24" s="81">
        <v>0.57101899414645796</v>
      </c>
      <c r="H24" s="281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56"/>
    </row>
    <row r="25" spans="1:20" ht="15.75" thickBot="1">
      <c r="A25" s="47" t="s">
        <v>27</v>
      </c>
      <c r="B25" s="81">
        <v>0.31284690685235644</v>
      </c>
      <c r="C25" s="81">
        <v>0.75688767786860434</v>
      </c>
      <c r="D25" s="81">
        <v>98.930265415279038</v>
      </c>
      <c r="E25" s="81">
        <v>100</v>
      </c>
      <c r="F25" s="81">
        <v>0.3118712273641851</v>
      </c>
      <c r="H25" s="281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56"/>
    </row>
    <row r="26" spans="1:20" ht="15.75" thickBot="1">
      <c r="A26" s="9" t="s">
        <v>28</v>
      </c>
      <c r="B26" s="82">
        <v>0.15118343517520069</v>
      </c>
      <c r="C26" s="82">
        <v>0.53284536374429525</v>
      </c>
      <c r="D26" s="82">
        <v>99.315971201080501</v>
      </c>
      <c r="E26" s="82">
        <v>100</v>
      </c>
      <c r="F26" s="82">
        <v>0.48538427519705862</v>
      </c>
      <c r="H26" s="281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56"/>
    </row>
    <row r="27" spans="1:20" ht="15.75" thickTop="1">
      <c r="I27" s="255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</row>
  </sheetData>
  <mergeCells count="4">
    <mergeCell ref="A3:A4"/>
    <mergeCell ref="B3:E3"/>
    <mergeCell ref="F3:F4"/>
    <mergeCell ref="A1:F1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Foglio66">
    <tabColor rgb="FF92D050"/>
  </sheetPr>
  <dimension ref="A1:Q20"/>
  <sheetViews>
    <sheetView workbookViewId="0">
      <selection activeCell="N28" sqref="N28"/>
    </sheetView>
  </sheetViews>
  <sheetFormatPr defaultRowHeight="15"/>
  <cols>
    <col min="1" max="1" width="16.85546875" customWidth="1"/>
    <col min="2" max="4" width="9.28515625" bestFit="1" customWidth="1"/>
    <col min="5" max="5" width="9.5703125" bestFit="1" customWidth="1"/>
  </cols>
  <sheetData>
    <row r="1" spans="1:17" ht="45.75" customHeight="1">
      <c r="A1" s="319" t="s">
        <v>323</v>
      </c>
      <c r="B1" s="319"/>
      <c r="C1" s="319"/>
      <c r="D1" s="319"/>
      <c r="E1" s="319"/>
    </row>
    <row r="2" spans="1:17" ht="15.75" thickBot="1"/>
    <row r="3" spans="1:17" ht="16.5" thickTop="1" thickBot="1">
      <c r="A3" s="382" t="s">
        <v>308</v>
      </c>
      <c r="B3" s="358" t="s">
        <v>324</v>
      </c>
      <c r="C3" s="358"/>
      <c r="D3" s="358"/>
      <c r="E3" s="358"/>
      <c r="I3" s="257"/>
      <c r="J3" s="257"/>
      <c r="K3" s="257"/>
      <c r="L3" s="257"/>
      <c r="M3" s="257"/>
      <c r="N3" s="257"/>
      <c r="O3" s="257"/>
      <c r="P3" s="257"/>
      <c r="Q3" s="257"/>
    </row>
    <row r="4" spans="1:17" ht="15.75" thickBot="1">
      <c r="A4" s="383"/>
      <c r="B4" s="90" t="s">
        <v>411</v>
      </c>
      <c r="C4" s="90" t="s">
        <v>412</v>
      </c>
      <c r="D4" s="90" t="s">
        <v>413</v>
      </c>
      <c r="E4" s="23" t="s">
        <v>325</v>
      </c>
      <c r="I4" s="257"/>
      <c r="J4" s="258"/>
      <c r="K4" s="258"/>
      <c r="L4" s="258"/>
      <c r="M4" s="258"/>
      <c r="N4" s="258"/>
      <c r="O4" s="258"/>
      <c r="P4" s="258"/>
      <c r="Q4" s="258"/>
    </row>
    <row r="5" spans="1:17" ht="15.75" thickBot="1">
      <c r="A5" s="47" t="s">
        <v>309</v>
      </c>
      <c r="B5" s="73">
        <v>4.8100696785794561</v>
      </c>
      <c r="C5" s="73">
        <v>15.059563946954372</v>
      </c>
      <c r="D5" s="73">
        <v>80.130366374466178</v>
      </c>
      <c r="E5" s="73">
        <v>100</v>
      </c>
      <c r="I5" s="257"/>
      <c r="J5" s="258"/>
      <c r="K5" s="258"/>
      <c r="L5" s="258"/>
      <c r="M5" s="258"/>
      <c r="N5" s="258"/>
      <c r="O5" s="258"/>
      <c r="P5" s="258"/>
      <c r="Q5" s="258"/>
    </row>
    <row r="6" spans="1:17" ht="15.75" thickBot="1">
      <c r="A6" s="47" t="s">
        <v>310</v>
      </c>
      <c r="B6" s="73">
        <v>0.31911608276430015</v>
      </c>
      <c r="C6" s="73">
        <v>1.3965617815598943</v>
      </c>
      <c r="D6" s="73">
        <v>98.284322135675808</v>
      </c>
      <c r="E6" s="73">
        <v>100</v>
      </c>
      <c r="I6" s="257"/>
      <c r="J6" s="258"/>
      <c r="K6" s="258"/>
      <c r="L6" s="258"/>
      <c r="M6" s="258"/>
      <c r="N6" s="258"/>
      <c r="O6" s="258"/>
      <c r="P6" s="258"/>
      <c r="Q6" s="258"/>
    </row>
    <row r="7" spans="1:17" ht="15.75" thickBot="1">
      <c r="A7" s="47" t="s">
        <v>311</v>
      </c>
      <c r="B7" s="73">
        <v>0.10405582288851431</v>
      </c>
      <c r="C7" s="73">
        <v>0.33053026093998666</v>
      </c>
      <c r="D7" s="73">
        <v>99.565413916171494</v>
      </c>
      <c r="E7" s="73">
        <v>100</v>
      </c>
      <c r="I7" s="257"/>
      <c r="J7" s="258"/>
      <c r="K7" s="258"/>
      <c r="L7" s="258"/>
      <c r="M7" s="258"/>
      <c r="N7" s="258"/>
      <c r="O7" s="258"/>
      <c r="P7" s="258"/>
      <c r="Q7" s="258"/>
    </row>
    <row r="8" spans="1:17" ht="15.75" thickBot="1">
      <c r="A8" s="47" t="s">
        <v>312</v>
      </c>
      <c r="B8" s="73">
        <v>6.8893152020689144E-2</v>
      </c>
      <c r="C8" s="73">
        <v>0.29094108045660261</v>
      </c>
      <c r="D8" s="73">
        <v>99.640165767522703</v>
      </c>
      <c r="E8" s="73">
        <v>100</v>
      </c>
      <c r="I8" s="257"/>
      <c r="J8" s="258"/>
      <c r="K8" s="258"/>
      <c r="L8" s="258"/>
      <c r="M8" s="258"/>
      <c r="N8" s="258"/>
      <c r="O8" s="258"/>
      <c r="P8" s="258"/>
      <c r="Q8" s="258"/>
    </row>
    <row r="9" spans="1:17" ht="15.75" thickBot="1">
      <c r="A9" s="47" t="s">
        <v>313</v>
      </c>
      <c r="B9" s="73">
        <v>0.12448132780082986</v>
      </c>
      <c r="C9" s="73">
        <v>0.43153526970954359</v>
      </c>
      <c r="D9" s="73">
        <v>99.443983402489621</v>
      </c>
      <c r="E9" s="73">
        <v>100</v>
      </c>
      <c r="I9" s="257"/>
      <c r="J9" s="258"/>
      <c r="K9" s="258"/>
      <c r="L9" s="258"/>
      <c r="M9" s="258"/>
      <c r="N9" s="258"/>
      <c r="O9" s="258"/>
      <c r="P9" s="258"/>
      <c r="Q9" s="258"/>
    </row>
    <row r="10" spans="1:17" ht="15.75" thickBot="1">
      <c r="A10" s="9" t="s">
        <v>28</v>
      </c>
      <c r="B10" s="74">
        <v>0.14996425270720351</v>
      </c>
      <c r="C10" s="74">
        <v>0.53010619561616124</v>
      </c>
      <c r="D10" s="74">
        <v>99.319929551676637</v>
      </c>
      <c r="E10" s="74">
        <v>100</v>
      </c>
    </row>
    <row r="11" spans="1:17" ht="15.75" thickTop="1"/>
    <row r="14" spans="1:17">
      <c r="A14" s="281"/>
      <c r="B14" s="281"/>
      <c r="C14" s="281"/>
      <c r="D14" s="281"/>
      <c r="E14" s="281"/>
      <c r="F14" s="281"/>
      <c r="G14" s="281"/>
      <c r="H14" s="281"/>
      <c r="I14" s="281"/>
    </row>
    <row r="15" spans="1:17">
      <c r="A15" s="281"/>
      <c r="B15" s="282"/>
      <c r="C15" s="282"/>
      <c r="D15" s="282"/>
      <c r="E15" s="282"/>
      <c r="F15" s="282"/>
      <c r="G15" s="282"/>
      <c r="H15" s="282"/>
      <c r="I15" s="282"/>
    </row>
    <row r="16" spans="1:17">
      <c r="A16" s="281"/>
      <c r="B16" s="282"/>
      <c r="C16" s="282"/>
      <c r="D16" s="282"/>
      <c r="E16" s="282"/>
      <c r="F16" s="282"/>
      <c r="G16" s="282"/>
      <c r="H16" s="282"/>
      <c r="I16" s="282"/>
    </row>
    <row r="17" spans="1:9">
      <c r="A17" s="281"/>
      <c r="B17" s="282"/>
      <c r="C17" s="282"/>
      <c r="D17" s="282"/>
      <c r="E17" s="282"/>
      <c r="F17" s="282"/>
      <c r="G17" s="282"/>
      <c r="H17" s="282"/>
      <c r="I17" s="282"/>
    </row>
    <row r="18" spans="1:9">
      <c r="A18" s="281"/>
      <c r="B18" s="282"/>
      <c r="C18" s="282"/>
      <c r="D18" s="282"/>
      <c r="E18" s="282"/>
      <c r="F18" s="282"/>
      <c r="G18" s="282"/>
      <c r="H18" s="282"/>
      <c r="I18" s="282"/>
    </row>
    <row r="19" spans="1:9">
      <c r="A19" s="281"/>
      <c r="B19" s="282"/>
      <c r="C19" s="282"/>
      <c r="D19" s="282"/>
      <c r="E19" s="282"/>
      <c r="F19" s="282"/>
      <c r="G19" s="282"/>
      <c r="H19" s="282"/>
      <c r="I19" s="282"/>
    </row>
    <row r="20" spans="1:9">
      <c r="A20" s="281"/>
      <c r="B20" s="282"/>
      <c r="C20" s="282"/>
      <c r="D20" s="282"/>
      <c r="E20" s="282"/>
      <c r="F20" s="282"/>
      <c r="G20" s="282"/>
      <c r="H20" s="282"/>
      <c r="I20" s="282"/>
    </row>
  </sheetData>
  <mergeCells count="3">
    <mergeCell ref="A3:A4"/>
    <mergeCell ref="B3:E3"/>
    <mergeCell ref="A1:E1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Foglio67">
    <tabColor rgb="FF92D050"/>
  </sheetPr>
  <dimension ref="A1:S32"/>
  <sheetViews>
    <sheetView topLeftCell="A10" workbookViewId="0">
      <selection activeCell="A3" sqref="A3:F26"/>
    </sheetView>
  </sheetViews>
  <sheetFormatPr defaultRowHeight="15"/>
  <cols>
    <col min="1" max="1" width="21.42578125" customWidth="1"/>
    <col min="5" max="5" width="8.5703125" bestFit="1" customWidth="1"/>
    <col min="6" max="6" width="12.28515625" bestFit="1" customWidth="1"/>
  </cols>
  <sheetData>
    <row r="1" spans="1:19" ht="48" customHeight="1">
      <c r="A1" s="321" t="s">
        <v>326</v>
      </c>
      <c r="B1" s="321"/>
      <c r="C1" s="321"/>
      <c r="D1" s="321"/>
      <c r="E1" s="321"/>
      <c r="F1" s="321"/>
    </row>
    <row r="2" spans="1:19" ht="15.75" thickBot="1"/>
    <row r="3" spans="1:19" ht="25.5" customHeight="1" thickTop="1" thickBot="1">
      <c r="A3" s="325" t="s">
        <v>4</v>
      </c>
      <c r="B3" s="325" t="s">
        <v>327</v>
      </c>
      <c r="C3" s="347" t="s">
        <v>328</v>
      </c>
      <c r="D3" s="347"/>
      <c r="E3" s="347"/>
      <c r="F3" s="347"/>
    </row>
    <row r="4" spans="1:19" ht="88.5" customHeight="1" thickBot="1">
      <c r="A4" s="327"/>
      <c r="B4" s="327"/>
      <c r="C4" s="21" t="s">
        <v>329</v>
      </c>
      <c r="D4" s="21" t="s">
        <v>330</v>
      </c>
      <c r="E4" s="21" t="s">
        <v>331</v>
      </c>
      <c r="F4" s="21" t="s">
        <v>332</v>
      </c>
      <c r="I4" s="65"/>
      <c r="J4" s="239"/>
      <c r="K4" s="239"/>
      <c r="L4" s="239"/>
      <c r="M4" s="239"/>
      <c r="N4" s="239"/>
    </row>
    <row r="5" spans="1:19" ht="15.75" thickBot="1">
      <c r="A5" s="6" t="s">
        <v>7</v>
      </c>
      <c r="B5" s="8">
        <v>89</v>
      </c>
      <c r="C5" s="73">
        <v>40.449438202247187</v>
      </c>
      <c r="D5" s="73">
        <v>59.550561797752813</v>
      </c>
      <c r="E5" s="73" t="s">
        <v>52</v>
      </c>
      <c r="F5" s="73" t="s">
        <v>52</v>
      </c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59"/>
    </row>
    <row r="6" spans="1:19" ht="15.75" thickBot="1">
      <c r="A6" s="6" t="s">
        <v>8</v>
      </c>
      <c r="B6" s="81">
        <v>4</v>
      </c>
      <c r="C6" s="81">
        <v>25</v>
      </c>
      <c r="D6" s="81">
        <v>75</v>
      </c>
      <c r="E6" s="81" t="s">
        <v>52</v>
      </c>
      <c r="F6" s="81" t="s">
        <v>52</v>
      </c>
      <c r="I6" s="281"/>
      <c r="J6" s="282"/>
      <c r="K6" s="282"/>
      <c r="L6" s="282"/>
      <c r="M6" s="282"/>
      <c r="N6" s="282"/>
      <c r="O6" s="282"/>
      <c r="P6" s="282"/>
      <c r="Q6" s="282"/>
      <c r="R6" s="282"/>
      <c r="S6" s="260"/>
    </row>
    <row r="7" spans="1:19" ht="15.75" thickBot="1">
      <c r="A7" s="6" t="s">
        <v>9</v>
      </c>
      <c r="B7" s="8">
        <v>202</v>
      </c>
      <c r="C7" s="73">
        <v>31.683168316831683</v>
      </c>
      <c r="D7" s="73" t="s">
        <v>52</v>
      </c>
      <c r="E7" s="73">
        <v>11.386138613861387</v>
      </c>
      <c r="F7" s="73">
        <v>56.930693069306926</v>
      </c>
      <c r="I7" s="281"/>
      <c r="J7" s="282"/>
      <c r="K7" s="282"/>
      <c r="L7" s="282"/>
      <c r="M7" s="282"/>
      <c r="N7" s="282"/>
      <c r="O7" s="282"/>
      <c r="P7" s="282"/>
      <c r="Q7" s="282"/>
      <c r="R7" s="282"/>
      <c r="S7" s="260"/>
    </row>
    <row r="8" spans="1:19" ht="15.75" thickBot="1">
      <c r="A8" s="6" t="s">
        <v>10</v>
      </c>
      <c r="B8" s="8">
        <v>16</v>
      </c>
      <c r="C8" s="73">
        <v>100</v>
      </c>
      <c r="D8" s="73" t="s">
        <v>52</v>
      </c>
      <c r="E8" s="73">
        <v>0</v>
      </c>
      <c r="F8" s="73" t="s">
        <v>52</v>
      </c>
      <c r="I8" s="281"/>
      <c r="J8" s="282"/>
      <c r="K8" s="282"/>
      <c r="L8" s="282"/>
      <c r="M8" s="282"/>
      <c r="N8" s="282"/>
      <c r="O8" s="282"/>
      <c r="P8" s="282"/>
      <c r="Q8" s="282"/>
      <c r="R8" s="282"/>
      <c r="S8" s="260"/>
    </row>
    <row r="9" spans="1:19" ht="15.75" thickBot="1">
      <c r="A9" s="6" t="s">
        <v>11</v>
      </c>
      <c r="B9" s="8">
        <v>16</v>
      </c>
      <c r="C9" s="73">
        <v>31.25</v>
      </c>
      <c r="D9" s="73">
        <v>25</v>
      </c>
      <c r="E9" s="73">
        <v>37.5</v>
      </c>
      <c r="F9" s="73">
        <v>6.25</v>
      </c>
      <c r="I9" s="281"/>
      <c r="J9" s="282"/>
      <c r="K9" s="282"/>
      <c r="L9" s="282"/>
      <c r="M9" s="282"/>
      <c r="N9" s="282"/>
      <c r="O9" s="282"/>
      <c r="P9" s="282"/>
      <c r="Q9" s="282"/>
      <c r="R9" s="282"/>
      <c r="S9" s="260"/>
    </row>
    <row r="10" spans="1:19" ht="15.75" thickBot="1">
      <c r="A10" s="6" t="s">
        <v>12</v>
      </c>
      <c r="B10" s="8">
        <v>102</v>
      </c>
      <c r="C10" s="73">
        <v>18.627450980392158</v>
      </c>
      <c r="D10" s="73">
        <v>57.843137254901968</v>
      </c>
      <c r="E10" s="73">
        <v>10.784313725490197</v>
      </c>
      <c r="F10" s="73">
        <v>12.745098039215685</v>
      </c>
      <c r="I10" s="281"/>
      <c r="J10" s="282"/>
      <c r="K10" s="282"/>
      <c r="L10" s="282"/>
      <c r="M10" s="282"/>
      <c r="N10" s="282"/>
      <c r="O10" s="282"/>
      <c r="P10" s="282"/>
      <c r="Q10" s="282"/>
      <c r="R10" s="282"/>
      <c r="S10" s="260"/>
    </row>
    <row r="11" spans="1:19" ht="15.75" thickBot="1">
      <c r="A11" s="6" t="s">
        <v>13</v>
      </c>
      <c r="B11" s="8">
        <v>22</v>
      </c>
      <c r="C11" s="73">
        <v>40.909090909090914</v>
      </c>
      <c r="D11" s="73">
        <v>4.5454545454545459</v>
      </c>
      <c r="E11" s="73">
        <v>0</v>
      </c>
      <c r="F11" s="73">
        <v>54.54545454545454</v>
      </c>
      <c r="I11" s="281"/>
      <c r="J11" s="282"/>
      <c r="K11" s="282"/>
      <c r="L11" s="282"/>
      <c r="M11" s="282"/>
      <c r="N11" s="282"/>
      <c r="O11" s="282"/>
      <c r="P11" s="282"/>
      <c r="Q11" s="282"/>
      <c r="R11" s="282"/>
      <c r="S11" s="260"/>
    </row>
    <row r="12" spans="1:19" ht="15.75" thickBot="1">
      <c r="A12" s="6" t="s">
        <v>14</v>
      </c>
      <c r="B12" s="8">
        <v>38</v>
      </c>
      <c r="C12" s="73">
        <v>7.8947368421052628</v>
      </c>
      <c r="D12" s="73">
        <v>89.473684210526315</v>
      </c>
      <c r="E12" s="73">
        <v>0</v>
      </c>
      <c r="F12" s="73">
        <v>2.6315789473684208</v>
      </c>
      <c r="I12" s="281"/>
      <c r="J12" s="282"/>
      <c r="K12" s="282"/>
      <c r="L12" s="282"/>
      <c r="M12" s="282"/>
      <c r="N12" s="282"/>
      <c r="O12" s="282"/>
      <c r="P12" s="282"/>
      <c r="Q12" s="282"/>
      <c r="R12" s="282"/>
      <c r="S12" s="260"/>
    </row>
    <row r="13" spans="1:19" ht="15.75" thickBot="1">
      <c r="A13" s="6" t="s">
        <v>15</v>
      </c>
      <c r="B13" s="8">
        <v>105</v>
      </c>
      <c r="C13" s="73">
        <v>28.571428571428569</v>
      </c>
      <c r="D13" s="73">
        <v>53.333333333333336</v>
      </c>
      <c r="E13" s="73">
        <v>4.7619047619047619</v>
      </c>
      <c r="F13" s="73">
        <v>13.333333333333334</v>
      </c>
      <c r="I13" s="281"/>
      <c r="J13" s="282"/>
      <c r="K13" s="282"/>
      <c r="L13" s="282"/>
      <c r="M13" s="282"/>
      <c r="N13" s="282"/>
      <c r="O13" s="282"/>
      <c r="P13" s="282"/>
      <c r="Q13" s="282"/>
      <c r="R13" s="282"/>
      <c r="S13" s="260"/>
    </row>
    <row r="14" spans="1:19" ht="15.75" thickBot="1">
      <c r="A14" s="6" t="s">
        <v>16</v>
      </c>
      <c r="B14" s="8">
        <v>64</v>
      </c>
      <c r="C14" s="73">
        <v>12.5</v>
      </c>
      <c r="D14" s="73">
        <v>42.1875</v>
      </c>
      <c r="E14" s="73">
        <v>9.375</v>
      </c>
      <c r="F14" s="73">
        <v>35.9375</v>
      </c>
      <c r="I14" s="281"/>
      <c r="J14" s="282"/>
      <c r="K14" s="282"/>
      <c r="L14" s="282"/>
      <c r="M14" s="282"/>
      <c r="N14" s="282"/>
      <c r="O14" s="282"/>
      <c r="P14" s="282"/>
      <c r="Q14" s="282"/>
      <c r="R14" s="282"/>
      <c r="S14" s="260"/>
    </row>
    <row r="15" spans="1:19" ht="15.75" thickBot="1">
      <c r="A15" s="6" t="s">
        <v>17</v>
      </c>
      <c r="B15" s="8">
        <v>18</v>
      </c>
      <c r="C15" s="73" t="s">
        <v>52</v>
      </c>
      <c r="D15" s="73">
        <v>55.555555555555557</v>
      </c>
      <c r="E15" s="73">
        <v>16.666666666666664</v>
      </c>
      <c r="F15" s="73">
        <v>27.777777777777779</v>
      </c>
      <c r="I15" s="281"/>
      <c r="J15" s="282"/>
      <c r="K15" s="282"/>
      <c r="L15" s="282"/>
      <c r="M15" s="282"/>
      <c r="N15" s="282"/>
      <c r="O15" s="282"/>
      <c r="P15" s="282"/>
      <c r="Q15" s="282"/>
      <c r="R15" s="282"/>
      <c r="S15" s="260"/>
    </row>
    <row r="16" spans="1:19" ht="15.75" thickBot="1">
      <c r="A16" s="6" t="s">
        <v>18</v>
      </c>
      <c r="B16" s="8">
        <v>31</v>
      </c>
      <c r="C16" s="73" t="s">
        <v>52</v>
      </c>
      <c r="D16" s="73">
        <v>93.548387096774192</v>
      </c>
      <c r="E16" s="73">
        <v>3.225806451612903</v>
      </c>
      <c r="F16" s="73">
        <v>3.225806451612903</v>
      </c>
      <c r="I16" s="281"/>
      <c r="J16" s="282"/>
      <c r="K16" s="282"/>
      <c r="L16" s="282"/>
      <c r="M16" s="282"/>
      <c r="N16" s="282"/>
      <c r="O16" s="282"/>
      <c r="P16" s="282"/>
      <c r="Q16" s="282"/>
      <c r="R16" s="282"/>
      <c r="S16" s="260"/>
    </row>
    <row r="17" spans="1:19" ht="15.75" thickBot="1">
      <c r="A17" s="6" t="s">
        <v>19</v>
      </c>
      <c r="B17" s="8">
        <v>76</v>
      </c>
      <c r="C17" s="73">
        <v>28.947368421052634</v>
      </c>
      <c r="D17" s="73">
        <v>56.578947368421048</v>
      </c>
      <c r="E17" s="73" t="s">
        <v>52</v>
      </c>
      <c r="F17" s="73">
        <v>14.473684210526317</v>
      </c>
      <c r="I17" s="281"/>
      <c r="J17" s="282"/>
      <c r="K17" s="282"/>
      <c r="L17" s="282"/>
      <c r="M17" s="282"/>
      <c r="N17" s="282"/>
      <c r="O17" s="282"/>
      <c r="P17" s="282"/>
      <c r="Q17" s="282"/>
      <c r="R17" s="282"/>
      <c r="S17" s="260"/>
    </row>
    <row r="18" spans="1:19" ht="15.75" thickBot="1">
      <c r="A18" s="6" t="s">
        <v>20</v>
      </c>
      <c r="B18" s="8">
        <v>23</v>
      </c>
      <c r="C18" s="73" t="s">
        <v>52</v>
      </c>
      <c r="D18" s="73">
        <v>100</v>
      </c>
      <c r="E18" s="73" t="s">
        <v>52</v>
      </c>
      <c r="F18" s="73" t="s">
        <v>52</v>
      </c>
      <c r="I18" s="281"/>
      <c r="J18" s="282"/>
      <c r="K18" s="282"/>
      <c r="L18" s="282"/>
      <c r="M18" s="282"/>
      <c r="N18" s="282"/>
      <c r="O18" s="282"/>
      <c r="P18" s="282"/>
      <c r="Q18" s="282"/>
      <c r="R18" s="282"/>
      <c r="S18" s="260"/>
    </row>
    <row r="19" spans="1:19" ht="15.75" thickBot="1">
      <c r="A19" s="6" t="s">
        <v>21</v>
      </c>
      <c r="B19" s="8">
        <v>8</v>
      </c>
      <c r="C19" s="73">
        <v>75</v>
      </c>
      <c r="D19" s="73">
        <v>12.5</v>
      </c>
      <c r="E19" s="73" t="s">
        <v>52</v>
      </c>
      <c r="F19" s="73">
        <v>12.5</v>
      </c>
      <c r="I19" s="281"/>
      <c r="J19" s="282"/>
      <c r="K19" s="282"/>
      <c r="L19" s="282"/>
      <c r="M19" s="282"/>
      <c r="N19" s="282"/>
      <c r="O19" s="282"/>
      <c r="P19" s="282"/>
      <c r="Q19" s="282"/>
      <c r="R19" s="282"/>
      <c r="S19" s="260"/>
    </row>
    <row r="20" spans="1:19" ht="15.75" thickBot="1">
      <c r="A20" s="6" t="s">
        <v>22</v>
      </c>
      <c r="B20" s="8">
        <v>172</v>
      </c>
      <c r="C20" s="73">
        <v>6.9767441860465116</v>
      </c>
      <c r="D20" s="73">
        <v>90.116279069767444</v>
      </c>
      <c r="E20" s="73">
        <v>1.7441860465116279</v>
      </c>
      <c r="F20" s="73">
        <v>1.1627906976744187</v>
      </c>
      <c r="I20" s="281"/>
      <c r="J20" s="282"/>
      <c r="K20" s="282"/>
      <c r="L20" s="282"/>
      <c r="M20" s="282"/>
      <c r="N20" s="282"/>
      <c r="O20" s="282"/>
      <c r="P20" s="282"/>
      <c r="Q20" s="282"/>
      <c r="R20" s="282"/>
      <c r="S20" s="260"/>
    </row>
    <row r="21" spans="1:19" ht="15.75" thickBot="1">
      <c r="A21" s="6" t="s">
        <v>23</v>
      </c>
      <c r="B21" s="8">
        <v>106</v>
      </c>
      <c r="C21" s="73">
        <v>100</v>
      </c>
      <c r="D21" s="73" t="s">
        <v>52</v>
      </c>
      <c r="E21" s="73" t="s">
        <v>52</v>
      </c>
      <c r="F21" s="73" t="s">
        <v>52</v>
      </c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60"/>
    </row>
    <row r="22" spans="1:19" ht="15.75" thickBot="1">
      <c r="A22" s="6" t="s">
        <v>24</v>
      </c>
      <c r="B22" s="8">
        <v>9</v>
      </c>
      <c r="C22" s="73">
        <v>11.111111111111111</v>
      </c>
      <c r="D22" s="73">
        <v>88.888888888888886</v>
      </c>
      <c r="E22" s="73" t="s">
        <v>52</v>
      </c>
      <c r="F22" s="73" t="s">
        <v>52</v>
      </c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60"/>
    </row>
    <row r="23" spans="1:19" ht="15.75" thickBot="1">
      <c r="A23" s="6" t="s">
        <v>25</v>
      </c>
      <c r="B23" s="8">
        <v>53</v>
      </c>
      <c r="C23" s="73">
        <v>71.698113207547166</v>
      </c>
      <c r="D23" s="73">
        <v>9.433962264150944</v>
      </c>
      <c r="E23" s="73" t="s">
        <v>52</v>
      </c>
      <c r="F23" s="73">
        <v>18.867924528301888</v>
      </c>
      <c r="I23" s="281"/>
      <c r="J23" s="282"/>
      <c r="K23" s="282"/>
      <c r="L23" s="282"/>
      <c r="M23" s="282"/>
      <c r="N23" s="282"/>
      <c r="O23" s="282"/>
      <c r="P23" s="282"/>
      <c r="Q23" s="282"/>
      <c r="R23" s="282"/>
      <c r="S23" s="260"/>
    </row>
    <row r="24" spans="1:19" ht="15.75" thickBot="1">
      <c r="A24" s="6" t="s">
        <v>26</v>
      </c>
      <c r="B24" s="8">
        <v>132</v>
      </c>
      <c r="C24" s="73">
        <v>59.848484848484851</v>
      </c>
      <c r="D24" s="73">
        <v>2.2727272727272729</v>
      </c>
      <c r="E24" s="73">
        <v>12.878787878787879</v>
      </c>
      <c r="F24" s="73">
        <v>25</v>
      </c>
      <c r="I24" s="281"/>
      <c r="J24" s="282"/>
      <c r="K24" s="282"/>
      <c r="L24" s="282"/>
      <c r="M24" s="282"/>
      <c r="N24" s="282"/>
      <c r="O24" s="282"/>
      <c r="P24" s="282"/>
      <c r="Q24" s="282"/>
      <c r="R24" s="282"/>
      <c r="S24" s="260"/>
    </row>
    <row r="25" spans="1:19" ht="15.75" thickBot="1">
      <c r="A25" s="6" t="s">
        <v>27</v>
      </c>
      <c r="B25" s="8">
        <v>31</v>
      </c>
      <c r="C25" s="73">
        <v>74.193548387096769</v>
      </c>
      <c r="D25" s="73" t="s">
        <v>52</v>
      </c>
      <c r="E25" s="73" t="s">
        <v>52</v>
      </c>
      <c r="F25" s="73">
        <v>25.806451612903224</v>
      </c>
      <c r="I25" s="281"/>
      <c r="J25" s="282"/>
      <c r="K25" s="282"/>
      <c r="L25" s="282"/>
      <c r="M25" s="282"/>
      <c r="N25" s="282"/>
      <c r="O25" s="282"/>
      <c r="P25" s="282"/>
      <c r="Q25" s="282"/>
      <c r="R25" s="282"/>
      <c r="S25" s="260"/>
    </row>
    <row r="26" spans="1:19" ht="15.75" thickBot="1">
      <c r="A26" s="9" t="s">
        <v>28</v>
      </c>
      <c r="B26" s="10">
        <v>1317</v>
      </c>
      <c r="C26" s="74">
        <v>36.294608959757028</v>
      </c>
      <c r="D26" s="74">
        <v>39.028094153378888</v>
      </c>
      <c r="E26" s="74">
        <v>5.6947608200455582</v>
      </c>
      <c r="F26" s="74">
        <v>18.982536066818529</v>
      </c>
      <c r="I26" s="281"/>
      <c r="J26" s="282"/>
      <c r="K26" s="282"/>
      <c r="L26" s="282"/>
      <c r="M26" s="282"/>
      <c r="N26" s="282"/>
      <c r="O26" s="282"/>
      <c r="P26" s="282"/>
      <c r="Q26" s="282"/>
      <c r="R26" s="282"/>
      <c r="S26" s="260"/>
    </row>
    <row r="27" spans="1:19" ht="15.75" thickTop="1">
      <c r="I27" s="281"/>
      <c r="J27" s="282"/>
      <c r="K27" s="282"/>
      <c r="L27" s="282"/>
      <c r="M27" s="282"/>
      <c r="N27" s="282"/>
      <c r="O27" s="282"/>
      <c r="P27" s="282"/>
      <c r="Q27" s="282"/>
      <c r="R27" s="282"/>
    </row>
    <row r="32" spans="1:19">
      <c r="G32" s="281" t="s">
        <v>52</v>
      </c>
    </row>
  </sheetData>
  <mergeCells count="4">
    <mergeCell ref="A3:A4"/>
    <mergeCell ref="B3:B4"/>
    <mergeCell ref="C3:F3"/>
    <mergeCell ref="A1:F1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Foglio68">
    <tabColor rgb="FF92D050"/>
  </sheetPr>
  <dimension ref="A1:V31"/>
  <sheetViews>
    <sheetView workbookViewId="0">
      <selection activeCell="R25" sqref="R25"/>
    </sheetView>
  </sheetViews>
  <sheetFormatPr defaultRowHeight="15"/>
  <cols>
    <col min="1" max="1" width="48.5703125" customWidth="1"/>
    <col min="11" max="11" width="9.140625" style="261"/>
  </cols>
  <sheetData>
    <row r="1" spans="1:11">
      <c r="A1" s="321" t="s">
        <v>333</v>
      </c>
      <c r="B1" s="321"/>
      <c r="C1" s="321"/>
      <c r="D1" s="321"/>
      <c r="E1" s="321"/>
      <c r="F1" s="321"/>
      <c r="G1" s="321"/>
      <c r="H1" s="321"/>
      <c r="I1" s="321"/>
      <c r="J1" s="321"/>
      <c r="K1"/>
    </row>
    <row r="2" spans="1:11" ht="15.75" thickBot="1"/>
    <row r="3" spans="1:11" ht="16.5" customHeight="1" thickTop="1" thickBot="1">
      <c r="A3" s="322" t="s">
        <v>414</v>
      </c>
      <c r="B3" s="338" t="s">
        <v>415</v>
      </c>
      <c r="C3" s="338"/>
      <c r="D3" s="338"/>
      <c r="E3" s="338"/>
      <c r="F3" s="209"/>
      <c r="G3" s="338" t="s">
        <v>415</v>
      </c>
      <c r="H3" s="338"/>
      <c r="I3" s="338"/>
      <c r="J3" s="338"/>
      <c r="K3" s="338"/>
    </row>
    <row r="4" spans="1:11">
      <c r="A4" s="320"/>
      <c r="B4" s="349">
        <v>2010</v>
      </c>
      <c r="C4" s="349">
        <v>2011</v>
      </c>
      <c r="D4" s="349">
        <v>2012</v>
      </c>
      <c r="E4" s="349">
        <v>2013</v>
      </c>
      <c r="F4" s="210">
        <v>2014</v>
      </c>
      <c r="G4" s="228">
        <v>2012</v>
      </c>
      <c r="H4" s="349">
        <v>2013</v>
      </c>
      <c r="I4" s="294">
        <v>2015</v>
      </c>
      <c r="J4" s="349">
        <v>2016</v>
      </c>
      <c r="K4" s="349">
        <v>2017</v>
      </c>
    </row>
    <row r="5" spans="1:11" ht="15.75" thickBot="1">
      <c r="A5" s="323"/>
      <c r="B5" s="352"/>
      <c r="C5" s="352"/>
      <c r="D5" s="352"/>
      <c r="E5" s="352"/>
      <c r="F5" s="211"/>
      <c r="G5" s="229"/>
      <c r="H5" s="352"/>
      <c r="I5" s="295"/>
      <c r="J5" s="352"/>
      <c r="K5" s="352"/>
    </row>
    <row r="6" spans="1:11" ht="15.75" thickBot="1">
      <c r="A6" s="6" t="s">
        <v>416</v>
      </c>
      <c r="B6" s="7">
        <v>299</v>
      </c>
      <c r="C6" s="7">
        <v>334</v>
      </c>
      <c r="D6" s="7">
        <v>280</v>
      </c>
      <c r="E6" s="7">
        <v>328</v>
      </c>
      <c r="F6" s="213">
        <v>298</v>
      </c>
      <c r="G6" s="73">
        <v>18.396846254927727</v>
      </c>
      <c r="H6" s="73">
        <v>24.082232011747433</v>
      </c>
      <c r="I6" s="73">
        <v>20.5607476635514</v>
      </c>
      <c r="J6" s="73">
        <v>32.348484848484851</v>
      </c>
      <c r="K6" s="73">
        <v>36.294608959757028</v>
      </c>
    </row>
    <row r="7" spans="1:11" ht="15.75" thickBot="1">
      <c r="A7" s="6" t="s">
        <v>417</v>
      </c>
      <c r="B7" s="7">
        <v>46</v>
      </c>
      <c r="C7" s="7">
        <v>35</v>
      </c>
      <c r="D7" s="7">
        <v>47</v>
      </c>
      <c r="E7" s="7">
        <v>25</v>
      </c>
      <c r="F7" s="213">
        <v>31</v>
      </c>
      <c r="G7" s="73">
        <v>3.0880420499342969</v>
      </c>
      <c r="H7" s="73">
        <v>1.8355359765051396</v>
      </c>
      <c r="I7" s="73">
        <v>4.9604601006470164</v>
      </c>
      <c r="J7" s="73">
        <v>7.878787878787878</v>
      </c>
      <c r="K7" s="73">
        <v>5.6947608200455582</v>
      </c>
    </row>
    <row r="8" spans="1:11" ht="15.75" thickBot="1">
      <c r="A8" s="6" t="s">
        <v>418</v>
      </c>
      <c r="B8" s="7">
        <v>784</v>
      </c>
      <c r="C8" s="7">
        <v>717</v>
      </c>
      <c r="D8" s="7">
        <v>797</v>
      </c>
      <c r="E8" s="7">
        <v>623</v>
      </c>
      <c r="F8" s="213">
        <v>659</v>
      </c>
      <c r="G8" s="73">
        <v>52.365308804204993</v>
      </c>
      <c r="H8" s="73">
        <v>45.741556534508078</v>
      </c>
      <c r="I8" s="73">
        <v>41.552839683680801</v>
      </c>
      <c r="J8" s="73">
        <v>42.121212121212118</v>
      </c>
      <c r="K8" s="73">
        <v>39.028094153378888</v>
      </c>
    </row>
    <row r="9" spans="1:11" ht="15.75" thickBot="1">
      <c r="A9" s="6" t="s">
        <v>332</v>
      </c>
      <c r="B9" s="7">
        <v>381</v>
      </c>
      <c r="C9" s="7">
        <v>377</v>
      </c>
      <c r="D9" s="7">
        <v>398</v>
      </c>
      <c r="E9" s="7">
        <v>385.99999999999994</v>
      </c>
      <c r="F9" s="213">
        <v>389</v>
      </c>
      <c r="G9" s="73">
        <v>26.149802890932982</v>
      </c>
      <c r="H9" s="73">
        <v>28.340675477239351</v>
      </c>
      <c r="I9" s="73">
        <v>32.925952552120776</v>
      </c>
      <c r="J9" s="73">
        <v>17.651515151515152</v>
      </c>
      <c r="K9" s="73">
        <v>18.982536066818529</v>
      </c>
    </row>
    <row r="10" spans="1:11" ht="15.75" thickBot="1">
      <c r="A10" s="97" t="s">
        <v>28</v>
      </c>
      <c r="B10" s="63">
        <v>1510</v>
      </c>
      <c r="C10" s="63">
        <v>1463</v>
      </c>
      <c r="D10" s="63">
        <v>1522</v>
      </c>
      <c r="E10" s="63">
        <v>1362</v>
      </c>
      <c r="F10" s="221">
        <v>1377</v>
      </c>
      <c r="G10" s="96">
        <f>SUM(G6:G9)</f>
        <v>100</v>
      </c>
      <c r="H10" s="96">
        <f>SUM(H6:H9)</f>
        <v>100</v>
      </c>
      <c r="I10" s="96">
        <f>SUM(I6:I9)</f>
        <v>100</v>
      </c>
      <c r="J10" s="96">
        <f>SUM(J6:J9)</f>
        <v>100</v>
      </c>
      <c r="K10" s="96">
        <f>SUM(K6:K9)</f>
        <v>100</v>
      </c>
    </row>
    <row r="13" spans="1:11">
      <c r="E13" s="103"/>
      <c r="F13" s="103"/>
    </row>
    <row r="19" spans="1:22">
      <c r="A19" s="239"/>
      <c r="B19" s="239"/>
      <c r="C19" s="239"/>
      <c r="D19" s="239"/>
      <c r="E19" s="239"/>
    </row>
    <row r="20" spans="1:22">
      <c r="A20" s="261"/>
      <c r="B20" s="262"/>
      <c r="C20" s="262"/>
      <c r="D20" s="262"/>
      <c r="E20" s="262"/>
    </row>
    <row r="24" spans="1:22">
      <c r="S24" s="65"/>
      <c r="T24" s="65"/>
      <c r="U24" s="65"/>
      <c r="V24" s="65"/>
    </row>
    <row r="25" spans="1:22">
      <c r="S25" s="65"/>
      <c r="T25" s="65"/>
      <c r="U25" s="65"/>
      <c r="V25" s="65"/>
    </row>
    <row r="30" spans="1:22">
      <c r="A30" s="281"/>
      <c r="B30" s="281"/>
      <c r="C30" s="281"/>
      <c r="D30" s="281"/>
      <c r="E30" s="281"/>
    </row>
    <row r="31" spans="1:22">
      <c r="A31" s="281"/>
      <c r="B31" s="282"/>
      <c r="C31" s="282"/>
      <c r="D31" s="282"/>
      <c r="E31" s="282"/>
    </row>
  </sheetData>
  <mergeCells count="11">
    <mergeCell ref="K4:K5"/>
    <mergeCell ref="G3:K3"/>
    <mergeCell ref="A1:J1"/>
    <mergeCell ref="J4:J5"/>
    <mergeCell ref="A3:A5"/>
    <mergeCell ref="B4:B5"/>
    <mergeCell ref="C4:C5"/>
    <mergeCell ref="D4:D5"/>
    <mergeCell ref="E4:E5"/>
    <mergeCell ref="B3:E3"/>
    <mergeCell ref="H4:H5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sheetPr codeName="Foglio69">
    <tabColor rgb="FF92D050"/>
  </sheetPr>
  <dimension ref="A1:K36"/>
  <sheetViews>
    <sheetView workbookViewId="0">
      <selection activeCell="D22" sqref="D22"/>
    </sheetView>
  </sheetViews>
  <sheetFormatPr defaultRowHeight="15"/>
  <cols>
    <col min="1" max="1" width="73.28515625" customWidth="1"/>
    <col min="2" max="2" width="16" customWidth="1"/>
    <col min="3" max="3" width="15.28515625" customWidth="1"/>
    <col min="4" max="4" width="50.140625" customWidth="1"/>
    <col min="8" max="8" width="16.140625" customWidth="1"/>
    <col min="9" max="9" width="15.140625" customWidth="1"/>
    <col min="10" max="10" width="24" customWidth="1"/>
    <col min="11" max="11" width="21.85546875" customWidth="1"/>
  </cols>
  <sheetData>
    <row r="1" spans="1:11" ht="68.25" customHeight="1">
      <c r="A1" s="321" t="s">
        <v>334</v>
      </c>
      <c r="B1" s="321"/>
    </row>
    <row r="2" spans="1:11" ht="15.75" thickBot="1"/>
    <row r="3" spans="1:11" ht="15.75" thickTop="1">
      <c r="A3" s="367" t="s">
        <v>335</v>
      </c>
      <c r="B3" s="18" t="s">
        <v>327</v>
      </c>
      <c r="C3" s="65"/>
      <c r="E3" s="263"/>
      <c r="F3" s="263"/>
      <c r="G3" s="263"/>
      <c r="H3" s="263"/>
      <c r="I3" s="263"/>
      <c r="J3" s="263"/>
      <c r="K3" s="263"/>
    </row>
    <row r="4" spans="1:11" ht="15.75" thickBot="1">
      <c r="A4" s="368"/>
      <c r="B4" s="19" t="s">
        <v>336</v>
      </c>
      <c r="C4" s="65"/>
      <c r="D4" s="281"/>
      <c r="E4" s="281"/>
      <c r="F4" s="281"/>
      <c r="G4" s="281"/>
      <c r="H4" s="281"/>
      <c r="I4" s="281"/>
      <c r="J4" s="281"/>
      <c r="K4" s="264"/>
    </row>
    <row r="5" spans="1:11" ht="15.75" thickBot="1">
      <c r="A5" s="69" t="s">
        <v>337</v>
      </c>
      <c r="B5" s="104">
        <v>21.98221092757306</v>
      </c>
      <c r="D5" s="281"/>
      <c r="E5" s="281"/>
      <c r="F5" s="281"/>
      <c r="G5" s="282"/>
      <c r="H5" s="282"/>
      <c r="I5" s="282"/>
      <c r="J5" s="282"/>
      <c r="K5" s="264"/>
    </row>
    <row r="6" spans="1:11" ht="15.75" thickBot="1">
      <c r="A6" s="69" t="s">
        <v>338</v>
      </c>
      <c r="B6" s="104">
        <v>18.805590851334181</v>
      </c>
      <c r="D6" s="281"/>
      <c r="E6" s="281"/>
      <c r="F6" s="281"/>
      <c r="G6" s="282"/>
      <c r="H6" s="282"/>
      <c r="I6" s="282"/>
      <c r="J6" s="282"/>
      <c r="K6" s="264"/>
    </row>
    <row r="7" spans="1:11" ht="15.75" thickBot="1">
      <c r="A7" s="69" t="s">
        <v>339</v>
      </c>
      <c r="B7" s="104">
        <v>15.628970775095299</v>
      </c>
      <c r="D7" s="281"/>
      <c r="E7" s="281"/>
      <c r="F7" s="281"/>
      <c r="G7" s="282"/>
      <c r="H7" s="282"/>
      <c r="I7" s="282"/>
      <c r="J7" s="282"/>
      <c r="K7" s="264"/>
    </row>
    <row r="8" spans="1:11" ht="15.75" thickBot="1">
      <c r="A8" s="69" t="s">
        <v>342</v>
      </c>
      <c r="B8" s="104">
        <v>8.0050825921219833</v>
      </c>
      <c r="D8" s="281"/>
      <c r="E8" s="281"/>
      <c r="F8" s="281"/>
      <c r="G8" s="282"/>
      <c r="H8" s="282"/>
      <c r="I8" s="282"/>
      <c r="J8" s="282"/>
      <c r="K8" s="264"/>
    </row>
    <row r="9" spans="1:11" ht="26.25" thickBot="1">
      <c r="A9" s="69" t="s">
        <v>340</v>
      </c>
      <c r="B9" s="104">
        <v>4.4472681067344348</v>
      </c>
      <c r="D9" s="281"/>
      <c r="E9" s="281"/>
      <c r="F9" s="281"/>
      <c r="G9" s="282"/>
      <c r="H9" s="282"/>
      <c r="I9" s="282"/>
      <c r="J9" s="282"/>
      <c r="K9" s="264"/>
    </row>
    <row r="10" spans="1:11" ht="15.75" thickBot="1">
      <c r="A10" s="69" t="s">
        <v>341</v>
      </c>
      <c r="B10" s="104">
        <v>3.4307496823379928</v>
      </c>
      <c r="D10" s="281"/>
      <c r="E10" s="281"/>
      <c r="F10" s="281"/>
      <c r="G10" s="282"/>
      <c r="H10" s="282"/>
      <c r="I10" s="282"/>
      <c r="J10" s="282"/>
      <c r="K10" s="264"/>
    </row>
    <row r="11" spans="1:11" ht="15.75" thickBot="1">
      <c r="A11" s="69" t="s">
        <v>346</v>
      </c>
      <c r="B11" s="104">
        <v>2.6683608640406606</v>
      </c>
      <c r="D11" s="281"/>
      <c r="E11" s="281"/>
      <c r="F11" s="281"/>
      <c r="G11" s="282"/>
      <c r="H11" s="282"/>
      <c r="I11" s="282"/>
      <c r="J11" s="282"/>
      <c r="K11" s="264"/>
    </row>
    <row r="12" spans="1:11" ht="15.75" thickBot="1">
      <c r="A12" s="230" t="s">
        <v>348</v>
      </c>
      <c r="B12" s="104">
        <v>2.4142312579415499</v>
      </c>
      <c r="D12" s="281"/>
      <c r="E12" s="281"/>
      <c r="F12" s="281"/>
      <c r="G12" s="282"/>
      <c r="H12" s="282"/>
      <c r="I12" s="282"/>
      <c r="J12" s="282"/>
      <c r="K12" s="264"/>
    </row>
    <row r="13" spans="1:11" ht="15.75" thickBot="1">
      <c r="A13" s="69" t="s">
        <v>345</v>
      </c>
      <c r="B13" s="104">
        <v>1.9059720457433291</v>
      </c>
      <c r="D13" s="281"/>
      <c r="E13" s="281"/>
      <c r="F13" s="281"/>
      <c r="G13" s="282"/>
      <c r="H13" s="282"/>
      <c r="I13" s="282"/>
      <c r="J13" s="282"/>
      <c r="K13" s="264"/>
    </row>
    <row r="14" spans="1:11" ht="15.75" thickBot="1">
      <c r="A14" s="69" t="s">
        <v>347</v>
      </c>
      <c r="B14" s="104">
        <v>1.7789072426937738</v>
      </c>
      <c r="D14" s="281"/>
      <c r="E14" s="281"/>
      <c r="F14" s="281"/>
      <c r="G14" s="282"/>
      <c r="H14" s="282"/>
      <c r="I14" s="282"/>
      <c r="J14" s="282"/>
      <c r="K14" s="264"/>
    </row>
    <row r="15" spans="1:11" ht="15.75" thickBot="1">
      <c r="A15" s="69" t="s">
        <v>596</v>
      </c>
      <c r="B15" s="104">
        <v>1.2706480304955527</v>
      </c>
      <c r="D15" s="281"/>
      <c r="E15" s="281"/>
      <c r="F15" s="281"/>
      <c r="G15" s="282"/>
      <c r="H15" s="282"/>
      <c r="I15" s="282"/>
      <c r="J15" s="282"/>
      <c r="K15" s="264"/>
    </row>
    <row r="16" spans="1:11" ht="15.75" thickBot="1">
      <c r="A16" s="69" t="s">
        <v>344</v>
      </c>
      <c r="B16" s="104">
        <v>1.1435832274459974</v>
      </c>
      <c r="D16" s="281"/>
      <c r="E16" s="281"/>
      <c r="F16" s="281"/>
      <c r="G16" s="282"/>
      <c r="H16" s="282"/>
      <c r="I16" s="282"/>
      <c r="J16" s="282"/>
      <c r="K16" s="264"/>
    </row>
    <row r="17" spans="1:11" ht="15.75" thickBot="1">
      <c r="A17" s="69" t="s">
        <v>343</v>
      </c>
      <c r="B17" s="104">
        <v>1.1435832274459974</v>
      </c>
      <c r="D17" s="281"/>
      <c r="E17" s="281"/>
      <c r="F17" s="281"/>
      <c r="G17" s="282"/>
      <c r="H17" s="282"/>
      <c r="I17" s="282"/>
      <c r="J17" s="282"/>
      <c r="K17" s="264"/>
    </row>
    <row r="18" spans="1:11" ht="15.75" thickBot="1">
      <c r="A18" s="69" t="s">
        <v>668</v>
      </c>
      <c r="B18" s="104">
        <v>1.1435832274459974</v>
      </c>
      <c r="D18" s="281"/>
      <c r="E18" s="281"/>
      <c r="F18" s="281"/>
      <c r="G18" s="282"/>
      <c r="H18" s="282"/>
      <c r="I18" s="282"/>
      <c r="J18" s="282"/>
      <c r="K18" s="264"/>
    </row>
    <row r="19" spans="1:11" ht="26.25" thickBot="1">
      <c r="A19" s="69" t="s">
        <v>350</v>
      </c>
      <c r="B19" s="104">
        <v>1.0165184243964422</v>
      </c>
      <c r="D19" s="281"/>
      <c r="E19" s="281"/>
      <c r="F19" s="281"/>
      <c r="G19" s="282"/>
      <c r="H19" s="282"/>
      <c r="I19" s="282"/>
      <c r="J19" s="282"/>
      <c r="K19" s="264"/>
    </row>
    <row r="20" spans="1:11" ht="15.75" thickBot="1">
      <c r="A20" s="69" t="s">
        <v>351</v>
      </c>
      <c r="B20" s="104">
        <v>1.0165184243964422</v>
      </c>
      <c r="D20" s="281"/>
      <c r="E20" s="281"/>
      <c r="F20" s="281"/>
      <c r="G20" s="282"/>
      <c r="H20" s="282"/>
      <c r="I20" s="282"/>
      <c r="J20" s="282"/>
      <c r="K20" s="264"/>
    </row>
    <row r="21" spans="1:11" ht="15.75" thickBot="1">
      <c r="A21" s="69" t="s">
        <v>669</v>
      </c>
      <c r="B21" s="104">
        <v>0.88945362134688688</v>
      </c>
      <c r="D21" s="281"/>
      <c r="E21" s="281"/>
      <c r="F21" s="281"/>
      <c r="G21" s="282"/>
      <c r="H21" s="282"/>
      <c r="I21" s="282"/>
      <c r="J21" s="282"/>
      <c r="K21" s="264"/>
    </row>
    <row r="22" spans="1:11" ht="15.75" thickBot="1">
      <c r="A22" s="69" t="s">
        <v>670</v>
      </c>
      <c r="B22" s="104">
        <v>0.63532401524777637</v>
      </c>
      <c r="D22" s="281"/>
      <c r="E22" s="281"/>
      <c r="F22" s="281"/>
      <c r="G22" s="282"/>
      <c r="H22" s="282"/>
      <c r="I22" s="282"/>
      <c r="J22" s="282"/>
      <c r="K22" s="264"/>
    </row>
    <row r="23" spans="1:11" ht="15.75" thickBot="1">
      <c r="A23" s="69" t="s">
        <v>637</v>
      </c>
      <c r="B23" s="104">
        <v>0.63532401524777637</v>
      </c>
      <c r="D23" s="281"/>
      <c r="E23" s="281"/>
      <c r="F23" s="281"/>
      <c r="G23" s="282"/>
      <c r="H23" s="282"/>
      <c r="I23" s="282"/>
      <c r="J23" s="282"/>
      <c r="K23" s="264"/>
    </row>
    <row r="24" spans="1:11" ht="15.75" thickBot="1">
      <c r="A24" s="69" t="s">
        <v>595</v>
      </c>
      <c r="B24" s="104">
        <v>0.50825921219822112</v>
      </c>
      <c r="D24" s="281"/>
      <c r="E24" s="281"/>
      <c r="F24" s="281"/>
      <c r="G24" s="282"/>
      <c r="H24" s="282"/>
      <c r="I24" s="282"/>
      <c r="J24" s="282"/>
      <c r="K24" s="264"/>
    </row>
    <row r="25" spans="1:11" ht="15.75" thickBot="1">
      <c r="A25" s="69" t="s">
        <v>638</v>
      </c>
      <c r="B25" s="104">
        <v>0.50825921219822112</v>
      </c>
      <c r="D25" s="281"/>
      <c r="E25" s="281"/>
      <c r="F25" s="281"/>
      <c r="G25" s="282"/>
      <c r="H25" s="282"/>
      <c r="I25" s="282"/>
      <c r="J25" s="282"/>
      <c r="K25" s="264"/>
    </row>
    <row r="26" spans="1:11" ht="26.25" thickBot="1">
      <c r="A26" s="69" t="s">
        <v>352</v>
      </c>
      <c r="B26" s="104">
        <v>0.50825921219822112</v>
      </c>
      <c r="D26" s="281"/>
      <c r="E26" s="281"/>
      <c r="F26" s="281"/>
      <c r="G26" s="282"/>
      <c r="H26" s="282"/>
      <c r="I26" s="282"/>
      <c r="J26" s="282"/>
      <c r="K26" s="264"/>
    </row>
    <row r="27" spans="1:11" ht="15.75" thickBot="1">
      <c r="A27" s="69" t="s">
        <v>502</v>
      </c>
      <c r="B27" s="104">
        <v>0.38119440914866581</v>
      </c>
      <c r="D27" s="281"/>
      <c r="E27" s="281"/>
      <c r="F27" s="281"/>
      <c r="G27" s="282"/>
      <c r="H27" s="282"/>
      <c r="I27" s="282"/>
      <c r="J27" s="282"/>
      <c r="K27" s="264"/>
    </row>
    <row r="28" spans="1:11" ht="15.75" thickBot="1">
      <c r="A28" s="69" t="s">
        <v>349</v>
      </c>
      <c r="B28" s="104">
        <v>0.38119440914866581</v>
      </c>
      <c r="D28" s="281"/>
      <c r="E28" s="281"/>
      <c r="F28" s="281"/>
      <c r="G28" s="282"/>
      <c r="H28" s="282"/>
      <c r="I28" s="282"/>
      <c r="J28" s="282"/>
      <c r="K28" s="264"/>
    </row>
    <row r="29" spans="1:11" ht="15.75" thickBot="1">
      <c r="A29" s="69" t="s">
        <v>671</v>
      </c>
      <c r="B29" s="104">
        <v>0.38119440914866581</v>
      </c>
      <c r="D29" s="281"/>
      <c r="E29" s="281"/>
      <c r="F29" s="281"/>
      <c r="G29" s="282"/>
      <c r="H29" s="282"/>
      <c r="I29" s="282"/>
      <c r="J29" s="282"/>
      <c r="K29" s="264"/>
    </row>
    <row r="30" spans="1:11" ht="15.75" thickBot="1">
      <c r="A30" s="69" t="s">
        <v>606</v>
      </c>
      <c r="B30" s="104">
        <v>0.38119440914866581</v>
      </c>
      <c r="D30" s="281"/>
      <c r="E30" s="281"/>
      <c r="F30" s="281"/>
      <c r="G30" s="282"/>
      <c r="H30" s="282"/>
      <c r="I30" s="282"/>
      <c r="J30" s="282"/>
      <c r="K30" s="264"/>
    </row>
    <row r="31" spans="1:11" ht="15.75" thickBot="1">
      <c r="A31" s="69" t="s">
        <v>597</v>
      </c>
      <c r="B31" s="104">
        <v>0.38119440914866581</v>
      </c>
      <c r="D31" s="281"/>
      <c r="E31" s="281"/>
      <c r="F31" s="281"/>
      <c r="G31" s="282"/>
      <c r="H31" s="282"/>
      <c r="I31" s="282"/>
      <c r="J31" s="282"/>
      <c r="K31" s="264"/>
    </row>
    <row r="32" spans="1:11" ht="15.75" thickBot="1">
      <c r="A32" s="69" t="s">
        <v>605</v>
      </c>
      <c r="B32" s="104">
        <v>0.38119440914866581</v>
      </c>
      <c r="D32" s="281"/>
      <c r="E32" s="281"/>
      <c r="F32" s="281"/>
      <c r="G32" s="282"/>
      <c r="H32" s="282"/>
      <c r="I32" s="282"/>
      <c r="J32" s="282"/>
      <c r="K32" s="264"/>
    </row>
    <row r="33" spans="1:11" ht="15.75" thickBot="1">
      <c r="A33" s="69" t="s">
        <v>672</v>
      </c>
      <c r="B33" s="104">
        <v>0.38119440914866581</v>
      </c>
      <c r="D33" s="281"/>
      <c r="E33" s="281"/>
      <c r="F33" s="281"/>
      <c r="G33" s="282"/>
      <c r="H33" s="282"/>
      <c r="I33" s="282"/>
      <c r="J33" s="282"/>
      <c r="K33" s="264"/>
    </row>
    <row r="34" spans="1:11" ht="15.75" thickBot="1">
      <c r="A34" s="69" t="s">
        <v>365</v>
      </c>
      <c r="B34" s="104">
        <v>0.25412960609911056</v>
      </c>
      <c r="D34" s="281"/>
      <c r="E34" s="281"/>
      <c r="F34" s="281"/>
      <c r="G34" s="282"/>
      <c r="H34" s="282"/>
      <c r="I34" s="282"/>
      <c r="J34" s="282"/>
      <c r="K34" s="264"/>
    </row>
    <row r="35" spans="1:11" ht="15.75" thickBot="1">
      <c r="A35" s="14" t="s">
        <v>360</v>
      </c>
      <c r="B35" s="105">
        <v>94.409148665819558</v>
      </c>
      <c r="C35" s="65"/>
      <c r="D35" s="281"/>
      <c r="E35" s="281"/>
      <c r="F35" s="281"/>
      <c r="G35" s="282"/>
      <c r="H35" s="282"/>
      <c r="I35" s="282"/>
      <c r="J35" s="282"/>
    </row>
    <row r="36" spans="1:11" ht="15.75" thickTop="1"/>
  </sheetData>
  <mergeCells count="2">
    <mergeCell ref="A3:A4"/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rgb="FF92D050"/>
  </sheetPr>
  <dimension ref="A1:P13"/>
  <sheetViews>
    <sheetView zoomScale="90" zoomScaleNormal="90" workbookViewId="0">
      <selection activeCell="N21" sqref="N21"/>
    </sheetView>
  </sheetViews>
  <sheetFormatPr defaultRowHeight="15"/>
  <cols>
    <col min="1" max="1" width="11.7109375" customWidth="1"/>
    <col min="2" max="2" width="5.140625" customWidth="1"/>
    <col min="4" max="4" width="8.28515625" customWidth="1"/>
    <col min="5" max="5" width="5.7109375" bestFit="1" customWidth="1"/>
    <col min="7" max="7" width="7.140625" bestFit="1" customWidth="1"/>
    <col min="8" max="8" width="5.7109375" bestFit="1" customWidth="1"/>
    <col min="9" max="9" width="4.42578125" bestFit="1" customWidth="1"/>
    <col min="10" max="10" width="5.7109375" customWidth="1"/>
    <col min="11" max="11" width="5.7109375" bestFit="1" customWidth="1"/>
  </cols>
  <sheetData>
    <row r="1" spans="1:16">
      <c r="A1" s="337" t="s">
        <v>55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6" ht="15.75" thickBot="1"/>
    <row r="3" spans="1:16" ht="25.5" customHeight="1" thickTop="1" thickBot="1">
      <c r="A3" s="325" t="s">
        <v>56</v>
      </c>
      <c r="B3" s="338" t="s">
        <v>57</v>
      </c>
      <c r="C3" s="338"/>
      <c r="D3" s="338"/>
      <c r="E3" s="339" t="s">
        <v>58</v>
      </c>
      <c r="F3" s="339"/>
      <c r="G3" s="339"/>
      <c r="H3" s="340" t="s">
        <v>59</v>
      </c>
      <c r="I3" s="340"/>
      <c r="J3" s="340"/>
      <c r="K3" s="338" t="s">
        <v>28</v>
      </c>
      <c r="L3" s="338"/>
      <c r="M3" s="338"/>
    </row>
    <row r="4" spans="1:16" ht="15.75" thickBot="1">
      <c r="A4" s="326"/>
      <c r="B4" s="341" t="s">
        <v>60</v>
      </c>
      <c r="C4" s="336" t="s">
        <v>48</v>
      </c>
      <c r="D4" s="336"/>
      <c r="E4" s="75" t="s">
        <v>60</v>
      </c>
      <c r="F4" s="343" t="s">
        <v>48</v>
      </c>
      <c r="G4" s="343"/>
      <c r="H4" s="344" t="s">
        <v>60</v>
      </c>
      <c r="I4" s="346" t="s">
        <v>48</v>
      </c>
      <c r="J4" s="346"/>
      <c r="K4" s="341" t="s">
        <v>60</v>
      </c>
      <c r="L4" s="336" t="s">
        <v>48</v>
      </c>
      <c r="M4" s="336"/>
    </row>
    <row r="5" spans="1:16" ht="15.75" thickBot="1">
      <c r="A5" s="327"/>
      <c r="B5" s="342"/>
      <c r="C5" s="28" t="s">
        <v>61</v>
      </c>
      <c r="D5" s="28" t="s">
        <v>62</v>
      </c>
      <c r="E5" s="75"/>
      <c r="F5" s="29" t="s">
        <v>61</v>
      </c>
      <c r="G5" s="29" t="s">
        <v>62</v>
      </c>
      <c r="H5" s="345"/>
      <c r="I5" s="30" t="s">
        <v>61</v>
      </c>
      <c r="J5" s="30" t="s">
        <v>62</v>
      </c>
      <c r="K5" s="342"/>
      <c r="L5" s="28" t="s">
        <v>61</v>
      </c>
      <c r="M5" s="28" t="s">
        <v>62</v>
      </c>
    </row>
    <row r="6" spans="1:16" ht="15.75" thickBot="1">
      <c r="A6" s="6" t="s">
        <v>63</v>
      </c>
      <c r="B6" s="8">
        <v>83</v>
      </c>
      <c r="C6" s="7">
        <v>24242</v>
      </c>
      <c r="D6" s="81">
        <v>5.9747179865087015</v>
      </c>
      <c r="E6" s="31">
        <v>5</v>
      </c>
      <c r="F6" s="31">
        <v>1655</v>
      </c>
      <c r="G6" s="83">
        <v>3.5609010908621466</v>
      </c>
      <c r="H6" s="32">
        <v>7</v>
      </c>
      <c r="I6" s="32">
        <v>536</v>
      </c>
      <c r="J6" s="32">
        <v>100</v>
      </c>
      <c r="K6" s="8">
        <v>95</v>
      </c>
      <c r="L6" s="7">
        <v>26433</v>
      </c>
      <c r="M6" s="81">
        <v>5.838243998975166</v>
      </c>
    </row>
    <row r="7" spans="1:16" ht="18" thickBot="1">
      <c r="A7" s="6" t="s">
        <v>64</v>
      </c>
      <c r="B7" s="8">
        <v>110</v>
      </c>
      <c r="C7" s="7">
        <v>71428</v>
      </c>
      <c r="D7" s="81">
        <v>17.604247023362081</v>
      </c>
      <c r="E7" s="31">
        <v>16</v>
      </c>
      <c r="F7" s="31">
        <v>10683</v>
      </c>
      <c r="G7" s="83">
        <v>22.985562751468468</v>
      </c>
      <c r="H7" s="32"/>
      <c r="I7" s="32"/>
      <c r="J7" s="33"/>
      <c r="K7" s="8">
        <v>126</v>
      </c>
      <c r="L7" s="7">
        <v>82111</v>
      </c>
      <c r="M7" s="81">
        <v>18.135817084699042</v>
      </c>
    </row>
    <row r="8" spans="1:16" ht="18" thickBot="1">
      <c r="A8" s="6" t="s">
        <v>65</v>
      </c>
      <c r="B8" s="8">
        <v>60</v>
      </c>
      <c r="C8" s="7">
        <v>53673</v>
      </c>
      <c r="D8" s="81">
        <v>13.228324333383448</v>
      </c>
      <c r="E8" s="80">
        <v>5</v>
      </c>
      <c r="F8" s="80">
        <v>4627</v>
      </c>
      <c r="G8" s="83">
        <v>9.9554618413408775</v>
      </c>
      <c r="H8" s="32"/>
      <c r="I8" s="32"/>
      <c r="J8" s="33"/>
      <c r="K8" s="8">
        <v>65</v>
      </c>
      <c r="L8" s="7">
        <v>58300</v>
      </c>
      <c r="M8" s="81">
        <v>12.876692964864079</v>
      </c>
    </row>
    <row r="9" spans="1:16" ht="18" thickBot="1">
      <c r="A9" s="6" t="s">
        <v>66</v>
      </c>
      <c r="B9" s="8">
        <v>124</v>
      </c>
      <c r="C9" s="7">
        <v>187659</v>
      </c>
      <c r="D9" s="81">
        <v>46.250705495843434</v>
      </c>
      <c r="E9" s="31">
        <v>19</v>
      </c>
      <c r="F9" s="31">
        <v>24185</v>
      </c>
      <c r="G9" s="83">
        <v>52.036491167674335</v>
      </c>
      <c r="H9" s="32"/>
      <c r="I9" s="32"/>
      <c r="J9" s="33"/>
      <c r="K9" s="8">
        <v>143</v>
      </c>
      <c r="L9" s="7">
        <v>211844</v>
      </c>
      <c r="M9" s="81">
        <v>46.789882409068021</v>
      </c>
      <c r="P9" s="103"/>
    </row>
    <row r="10" spans="1:16" ht="18" thickBot="1">
      <c r="A10" s="6" t="s">
        <v>67</v>
      </c>
      <c r="B10" s="8">
        <v>20</v>
      </c>
      <c r="C10" s="7">
        <v>68741</v>
      </c>
      <c r="D10" s="81">
        <v>16.942005160902347</v>
      </c>
      <c r="E10" s="31">
        <v>2</v>
      </c>
      <c r="F10" s="31">
        <v>5327</v>
      </c>
      <c r="G10" s="83">
        <v>11.461583148654173</v>
      </c>
      <c r="H10" s="33"/>
      <c r="I10" s="33"/>
      <c r="J10" s="33"/>
      <c r="K10" s="8">
        <v>22</v>
      </c>
      <c r="L10" s="7">
        <v>74068</v>
      </c>
      <c r="M10" s="81">
        <v>16.359363542393695</v>
      </c>
      <c r="P10" s="251"/>
    </row>
    <row r="11" spans="1:16" ht="15.75" thickBot="1">
      <c r="A11" s="9" t="s">
        <v>28</v>
      </c>
      <c r="B11" s="11">
        <v>397</v>
      </c>
      <c r="C11" s="10">
        <v>405743</v>
      </c>
      <c r="D11" s="82">
        <v>100</v>
      </c>
      <c r="E11" s="34">
        <v>47</v>
      </c>
      <c r="F11" s="34">
        <v>46477</v>
      </c>
      <c r="G11" s="84">
        <v>100</v>
      </c>
      <c r="H11" s="35">
        <v>7</v>
      </c>
      <c r="I11" s="35">
        <v>536</v>
      </c>
      <c r="J11" s="35">
        <v>100</v>
      </c>
      <c r="K11" s="250">
        <v>451</v>
      </c>
      <c r="L11" s="10">
        <v>452756</v>
      </c>
      <c r="M11" s="82">
        <v>100</v>
      </c>
      <c r="P11" s="220"/>
    </row>
    <row r="12" spans="1:16" ht="15.75" thickTop="1"/>
    <row r="13" spans="1:16">
      <c r="K13" s="248"/>
      <c r="L13" s="248"/>
      <c r="M13" s="248"/>
    </row>
  </sheetData>
  <mergeCells count="13">
    <mergeCell ref="L4:M4"/>
    <mergeCell ref="A1:M1"/>
    <mergeCell ref="A3:A5"/>
    <mergeCell ref="B3:D3"/>
    <mergeCell ref="E3:G3"/>
    <mergeCell ref="H3:J3"/>
    <mergeCell ref="K3:M3"/>
    <mergeCell ref="B4:B5"/>
    <mergeCell ref="C4:D4"/>
    <mergeCell ref="F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Foglio70">
    <tabColor rgb="FF92D050"/>
  </sheetPr>
  <dimension ref="A1:P40"/>
  <sheetViews>
    <sheetView workbookViewId="0">
      <selection activeCell="G32" sqref="G32"/>
    </sheetView>
  </sheetViews>
  <sheetFormatPr defaultRowHeight="15"/>
  <cols>
    <col min="1" max="1" width="65" customWidth="1"/>
  </cols>
  <sheetData>
    <row r="1" spans="1:16" ht="47.25" customHeight="1">
      <c r="A1" s="321" t="s">
        <v>361</v>
      </c>
      <c r="B1" s="321"/>
      <c r="C1" s="321"/>
    </row>
    <row r="2" spans="1:16" ht="15.75" thickBot="1"/>
    <row r="3" spans="1:16" ht="16.5" thickTop="1" thickBot="1">
      <c r="A3" s="390" t="s">
        <v>362</v>
      </c>
      <c r="B3" s="387" t="s">
        <v>363</v>
      </c>
      <c r="C3" s="387"/>
      <c r="J3" s="281"/>
      <c r="K3" s="281"/>
      <c r="L3" s="281"/>
      <c r="M3" s="281"/>
      <c r="N3" s="281"/>
      <c r="O3" s="281"/>
      <c r="P3" s="281"/>
    </row>
    <row r="4" spans="1:16" ht="15.75" thickBot="1">
      <c r="A4" s="391"/>
      <c r="B4" s="70" t="s">
        <v>364</v>
      </c>
      <c r="C4" s="70" t="s">
        <v>62</v>
      </c>
      <c r="J4" s="281"/>
      <c r="K4" s="281"/>
      <c r="L4" s="281"/>
      <c r="M4" s="282"/>
      <c r="N4" s="282"/>
      <c r="O4" s="282"/>
      <c r="P4" s="282"/>
    </row>
    <row r="5" spans="1:16" ht="15.75" thickBot="1">
      <c r="A5" s="47" t="s">
        <v>365</v>
      </c>
      <c r="B5" s="8">
        <v>866</v>
      </c>
      <c r="C5" s="73">
        <v>18.716230819105249</v>
      </c>
      <c r="F5" s="265"/>
      <c r="G5" s="265"/>
      <c r="H5" s="266"/>
      <c r="I5" s="266"/>
      <c r="J5" s="281"/>
      <c r="K5" s="281"/>
      <c r="L5" s="281"/>
      <c r="M5" s="282"/>
      <c r="N5" s="282"/>
      <c r="O5" s="282"/>
      <c r="P5" s="282"/>
    </row>
    <row r="6" spans="1:16" ht="15.75" thickBot="1">
      <c r="A6" s="47" t="s">
        <v>366</v>
      </c>
      <c r="B6" s="8">
        <v>497</v>
      </c>
      <c r="C6" s="73">
        <v>10.741301059001513</v>
      </c>
      <c r="F6" s="265"/>
      <c r="G6" s="265"/>
      <c r="H6" s="266"/>
      <c r="I6" s="266"/>
      <c r="J6" s="281"/>
      <c r="K6" s="281"/>
      <c r="L6" s="281"/>
      <c r="M6" s="282"/>
      <c r="N6" s="282"/>
      <c r="O6" s="282"/>
      <c r="P6" s="282"/>
    </row>
    <row r="7" spans="1:16" ht="15.75" thickBot="1">
      <c r="A7" s="47" t="s">
        <v>370</v>
      </c>
      <c r="B7" s="8">
        <v>404</v>
      </c>
      <c r="C7" s="73">
        <v>8.731359412146098</v>
      </c>
      <c r="F7" s="265"/>
      <c r="G7" s="265"/>
      <c r="H7" s="266"/>
      <c r="I7" s="266"/>
      <c r="J7" s="281"/>
      <c r="K7" s="281"/>
      <c r="L7" s="281"/>
      <c r="M7" s="282"/>
      <c r="N7" s="282"/>
      <c r="O7" s="282"/>
      <c r="P7" s="282"/>
    </row>
    <row r="8" spans="1:16" ht="15.75" thickBot="1">
      <c r="A8" s="47" t="s">
        <v>367</v>
      </c>
      <c r="B8" s="8">
        <v>391</v>
      </c>
      <c r="C8" s="73">
        <v>8.4503998271017942</v>
      </c>
      <c r="F8" s="265"/>
      <c r="G8" s="265"/>
      <c r="H8" s="266"/>
      <c r="I8" s="266"/>
      <c r="J8" s="281"/>
      <c r="K8" s="281"/>
      <c r="L8" s="281"/>
      <c r="M8" s="282"/>
      <c r="N8" s="282"/>
      <c r="O8" s="282"/>
      <c r="P8" s="282"/>
    </row>
    <row r="9" spans="1:16" ht="15.75" thickBot="1">
      <c r="A9" s="47" t="s">
        <v>371</v>
      </c>
      <c r="B9" s="8">
        <v>360</v>
      </c>
      <c r="C9" s="73">
        <v>7.7804192781499886</v>
      </c>
      <c r="F9" s="265"/>
      <c r="G9" s="265"/>
      <c r="H9" s="266"/>
      <c r="I9" s="266"/>
      <c r="J9" s="281"/>
      <c r="K9" s="281"/>
      <c r="L9" s="281"/>
      <c r="M9" s="282"/>
      <c r="N9" s="282"/>
      <c r="O9" s="282"/>
      <c r="P9" s="282"/>
    </row>
    <row r="10" spans="1:16" ht="15.75" thickBot="1">
      <c r="A10" s="47" t="s">
        <v>357</v>
      </c>
      <c r="B10" s="8">
        <v>348</v>
      </c>
      <c r="C10" s="73">
        <v>7.5210719688783234</v>
      </c>
      <c r="F10" s="265"/>
      <c r="G10" s="265"/>
      <c r="H10" s="266"/>
      <c r="I10" s="266"/>
      <c r="J10" s="281"/>
      <c r="K10" s="281"/>
      <c r="L10" s="281"/>
      <c r="M10" s="282"/>
      <c r="N10" s="282"/>
      <c r="O10" s="282"/>
      <c r="P10" s="282"/>
    </row>
    <row r="11" spans="1:16" ht="15.75" thickBot="1">
      <c r="A11" s="47" t="s">
        <v>368</v>
      </c>
      <c r="B11" s="8">
        <v>310</v>
      </c>
      <c r="C11" s="73">
        <v>6.6998054895180461</v>
      </c>
      <c r="F11" s="265"/>
      <c r="G11" s="265"/>
      <c r="H11" s="266"/>
      <c r="I11" s="266"/>
      <c r="J11" s="281"/>
      <c r="K11" s="281"/>
      <c r="L11" s="281"/>
      <c r="M11" s="282"/>
      <c r="N11" s="282"/>
      <c r="O11" s="282"/>
      <c r="P11" s="282"/>
    </row>
    <row r="12" spans="1:16" ht="15.75" thickBot="1">
      <c r="A12" s="47" t="s">
        <v>356</v>
      </c>
      <c r="B12" s="8">
        <v>179</v>
      </c>
      <c r="C12" s="73">
        <v>3.8685973633023556</v>
      </c>
      <c r="F12" s="265"/>
      <c r="G12" s="265"/>
      <c r="H12" s="266"/>
      <c r="I12" s="266"/>
      <c r="J12" s="281"/>
      <c r="K12" s="281"/>
      <c r="L12" s="281"/>
      <c r="M12" s="282"/>
      <c r="N12" s="282"/>
      <c r="O12" s="282"/>
      <c r="P12" s="282"/>
    </row>
    <row r="13" spans="1:16" ht="15.75" thickBot="1">
      <c r="A13" s="47" t="s">
        <v>369</v>
      </c>
      <c r="B13" s="8">
        <v>169</v>
      </c>
      <c r="C13" s="73">
        <v>3.6524746055759669</v>
      </c>
      <c r="F13" s="265"/>
      <c r="G13" s="265"/>
      <c r="H13" s="266"/>
      <c r="I13" s="266"/>
      <c r="J13" s="281"/>
      <c r="K13" s="281"/>
      <c r="L13" s="281"/>
      <c r="M13" s="282"/>
      <c r="N13" s="282"/>
      <c r="O13" s="282"/>
      <c r="P13" s="282"/>
    </row>
    <row r="14" spans="1:16" ht="15.75" thickBot="1">
      <c r="A14" s="47" t="s">
        <v>349</v>
      </c>
      <c r="B14" s="8">
        <v>161</v>
      </c>
      <c r="C14" s="73">
        <v>3.4795763993948561</v>
      </c>
      <c r="F14" s="265"/>
      <c r="G14" s="265"/>
      <c r="H14" s="266"/>
      <c r="I14" s="266"/>
      <c r="J14" s="281"/>
      <c r="K14" s="281"/>
      <c r="L14" s="281"/>
      <c r="M14" s="282"/>
      <c r="N14" s="282"/>
      <c r="O14" s="282"/>
      <c r="P14" s="282"/>
    </row>
    <row r="15" spans="1:16" ht="15.75" thickBot="1">
      <c r="A15" s="47" t="s">
        <v>355</v>
      </c>
      <c r="B15" s="8">
        <v>149</v>
      </c>
      <c r="C15" s="73">
        <v>3.2202290901231905</v>
      </c>
      <c r="F15" s="265"/>
      <c r="G15" s="265"/>
      <c r="H15" s="266"/>
      <c r="I15" s="266"/>
      <c r="J15" s="281"/>
      <c r="K15" s="281"/>
      <c r="L15" s="281"/>
      <c r="M15" s="282"/>
      <c r="N15" s="282"/>
      <c r="O15" s="282"/>
      <c r="P15" s="282"/>
    </row>
    <row r="16" spans="1:16" ht="15.75" thickBot="1">
      <c r="A16" s="47" t="s">
        <v>359</v>
      </c>
      <c r="B16" s="8">
        <v>140</v>
      </c>
      <c r="C16" s="73">
        <v>3.0257186081694405</v>
      </c>
      <c r="F16" s="265"/>
      <c r="G16" s="265"/>
      <c r="H16" s="266"/>
      <c r="I16" s="266"/>
      <c r="J16" s="281"/>
      <c r="K16" s="281"/>
      <c r="L16" s="281"/>
      <c r="M16" s="282"/>
      <c r="N16" s="282"/>
      <c r="O16" s="282"/>
      <c r="P16" s="282"/>
    </row>
    <row r="17" spans="1:16" ht="15.75" thickBot="1">
      <c r="A17" s="47" t="s">
        <v>372</v>
      </c>
      <c r="B17" s="8">
        <v>87</v>
      </c>
      <c r="C17" s="73">
        <v>1.8802679922195809</v>
      </c>
      <c r="F17" s="265"/>
      <c r="G17" s="265"/>
      <c r="H17" s="266"/>
      <c r="I17" s="266"/>
      <c r="J17" s="281"/>
      <c r="K17" s="281"/>
      <c r="L17" s="281"/>
      <c r="M17" s="282"/>
      <c r="N17" s="282"/>
      <c r="O17" s="282"/>
      <c r="P17" s="282"/>
    </row>
    <row r="18" spans="1:16" ht="15.75" thickBot="1">
      <c r="A18" s="47" t="s">
        <v>374</v>
      </c>
      <c r="B18" s="8">
        <v>80</v>
      </c>
      <c r="C18" s="73">
        <v>1.7289820618111087</v>
      </c>
      <c r="F18" s="265"/>
      <c r="G18" s="265"/>
      <c r="H18" s="266"/>
      <c r="I18" s="266"/>
      <c r="J18" s="281"/>
      <c r="K18" s="281"/>
      <c r="L18" s="281"/>
      <c r="M18" s="282"/>
      <c r="N18" s="282"/>
      <c r="O18" s="282"/>
      <c r="P18" s="282"/>
    </row>
    <row r="19" spans="1:16" ht="15.75" thickBot="1">
      <c r="A19" s="47" t="s">
        <v>373</v>
      </c>
      <c r="B19" s="8">
        <v>79</v>
      </c>
      <c r="C19" s="73">
        <v>1.70736978603847</v>
      </c>
      <c r="F19" s="265"/>
      <c r="G19" s="265"/>
      <c r="H19" s="266"/>
      <c r="I19" s="266"/>
      <c r="J19" s="281"/>
      <c r="K19" s="281"/>
      <c r="L19" s="281"/>
      <c r="M19" s="282"/>
      <c r="N19" s="282"/>
      <c r="O19" s="282"/>
      <c r="P19" s="282"/>
    </row>
    <row r="20" spans="1:16" ht="15.75" thickBot="1">
      <c r="A20" s="47" t="s">
        <v>358</v>
      </c>
      <c r="B20" s="8">
        <v>57</v>
      </c>
      <c r="C20" s="73">
        <v>1.2318997190404148</v>
      </c>
      <c r="F20" s="265"/>
      <c r="G20" s="265"/>
      <c r="H20" s="266"/>
      <c r="I20" s="266"/>
      <c r="J20" s="281"/>
      <c r="K20" s="281"/>
      <c r="L20" s="281"/>
      <c r="M20" s="282"/>
      <c r="N20" s="282"/>
      <c r="O20" s="282"/>
      <c r="P20" s="282"/>
    </row>
    <row r="21" spans="1:16" ht="15.75" thickBot="1">
      <c r="A21" s="47" t="s">
        <v>377</v>
      </c>
      <c r="B21" s="8">
        <v>50</v>
      </c>
      <c r="C21" s="73">
        <v>1.0806137886319429</v>
      </c>
      <c r="F21" s="265"/>
      <c r="G21" s="265"/>
      <c r="H21" s="266"/>
      <c r="I21" s="266"/>
      <c r="J21" s="281"/>
      <c r="K21" s="281"/>
      <c r="L21" s="281"/>
      <c r="M21" s="282"/>
      <c r="N21" s="282"/>
      <c r="O21" s="282"/>
      <c r="P21" s="282"/>
    </row>
    <row r="22" spans="1:16" ht="15.75" thickBot="1">
      <c r="A22" s="47" t="s">
        <v>673</v>
      </c>
      <c r="B22" s="8">
        <v>44</v>
      </c>
      <c r="C22" s="73">
        <v>0.95094013399610977</v>
      </c>
      <c r="F22" s="265"/>
      <c r="G22" s="265"/>
      <c r="H22" s="266"/>
      <c r="I22" s="266"/>
      <c r="J22" s="281"/>
      <c r="K22" s="281"/>
      <c r="L22" s="281"/>
      <c r="M22" s="282"/>
      <c r="N22" s="282"/>
      <c r="O22" s="282"/>
      <c r="P22" s="282"/>
    </row>
    <row r="23" spans="1:16" ht="15.75" thickBot="1">
      <c r="A23" s="47" t="s">
        <v>502</v>
      </c>
      <c r="B23" s="8">
        <v>36</v>
      </c>
      <c r="C23" s="73">
        <v>0.77804192781499892</v>
      </c>
      <c r="F23" s="265"/>
      <c r="G23" s="265"/>
      <c r="H23" s="266"/>
      <c r="I23" s="266"/>
      <c r="J23" s="281"/>
      <c r="K23" s="281"/>
      <c r="L23" s="281"/>
      <c r="M23" s="282"/>
      <c r="N23" s="282"/>
      <c r="O23" s="282"/>
      <c r="P23" s="282"/>
    </row>
    <row r="24" spans="1:16" ht="15.75" thickBot="1">
      <c r="A24" s="47" t="s">
        <v>375</v>
      </c>
      <c r="B24" s="8">
        <v>26</v>
      </c>
      <c r="C24" s="73">
        <v>0.56191917008861036</v>
      </c>
      <c r="F24" s="265"/>
      <c r="G24" s="265"/>
      <c r="H24" s="266"/>
      <c r="I24" s="266"/>
      <c r="J24" s="281"/>
      <c r="K24" s="281"/>
      <c r="L24" s="281"/>
      <c r="M24" s="282"/>
      <c r="N24" s="282"/>
      <c r="O24" s="282"/>
      <c r="P24" s="282"/>
    </row>
    <row r="25" spans="1:16" ht="15.75" thickBot="1">
      <c r="A25" s="47" t="s">
        <v>376</v>
      </c>
      <c r="B25" s="8">
        <v>26</v>
      </c>
      <c r="C25" s="73">
        <v>0.56191917008861036</v>
      </c>
      <c r="F25" s="265"/>
      <c r="G25" s="265"/>
      <c r="H25" s="266"/>
      <c r="I25" s="266"/>
      <c r="J25" s="281"/>
      <c r="K25" s="281"/>
      <c r="L25" s="281"/>
      <c r="M25" s="282"/>
      <c r="N25" s="282"/>
      <c r="O25" s="282"/>
      <c r="P25" s="282"/>
    </row>
    <row r="26" spans="1:16" ht="15.75" thickBot="1">
      <c r="A26" s="47" t="s">
        <v>378</v>
      </c>
      <c r="B26" s="8">
        <v>18</v>
      </c>
      <c r="C26" s="73">
        <v>0.38902096390749946</v>
      </c>
      <c r="F26" s="265"/>
      <c r="G26" s="265"/>
      <c r="H26" s="266"/>
      <c r="I26" s="266"/>
      <c r="J26" s="281"/>
      <c r="K26" s="281"/>
      <c r="L26" s="281"/>
      <c r="M26" s="282"/>
      <c r="N26" s="282"/>
      <c r="O26" s="282"/>
      <c r="P26" s="282"/>
    </row>
    <row r="27" spans="1:16" ht="15.75" thickBot="1">
      <c r="A27" s="47" t="s">
        <v>379</v>
      </c>
      <c r="B27" s="8">
        <v>14</v>
      </c>
      <c r="C27" s="73">
        <v>0.30257186081694404</v>
      </c>
      <c r="F27" s="265"/>
      <c r="G27" s="265"/>
      <c r="H27" s="266"/>
      <c r="I27" s="266"/>
      <c r="J27" s="281"/>
      <c r="K27" s="281"/>
      <c r="L27" s="281"/>
      <c r="M27" s="282"/>
      <c r="N27" s="282"/>
      <c r="O27" s="282"/>
      <c r="P27" s="282"/>
    </row>
    <row r="28" spans="1:16" ht="15.75" thickBot="1">
      <c r="A28" s="47" t="s">
        <v>343</v>
      </c>
      <c r="B28" s="8">
        <v>13</v>
      </c>
      <c r="C28" s="73">
        <v>0.28095958504430518</v>
      </c>
      <c r="F28" s="265"/>
      <c r="G28" s="265"/>
      <c r="H28" s="266"/>
      <c r="I28" s="266"/>
      <c r="J28" s="281"/>
      <c r="K28" s="281"/>
      <c r="L28" s="281"/>
      <c r="M28" s="282"/>
      <c r="N28" s="282"/>
      <c r="O28" s="282"/>
      <c r="P28" s="282"/>
    </row>
    <row r="29" spans="1:16" ht="15.75" thickBot="1">
      <c r="A29" s="47" t="s">
        <v>354</v>
      </c>
      <c r="B29" s="8">
        <v>10</v>
      </c>
      <c r="C29" s="73">
        <v>0.21612275772638859</v>
      </c>
      <c r="F29" s="265"/>
      <c r="G29" s="265"/>
      <c r="H29" s="266"/>
      <c r="I29" s="266"/>
      <c r="J29" s="281"/>
      <c r="K29" s="281"/>
      <c r="L29" s="281"/>
      <c r="M29" s="282"/>
      <c r="N29" s="282"/>
      <c r="O29" s="282"/>
      <c r="P29" s="282"/>
    </row>
    <row r="30" spans="1:16" ht="15.75" thickBot="1">
      <c r="A30" s="47" t="s">
        <v>353</v>
      </c>
      <c r="B30" s="8">
        <v>9</v>
      </c>
      <c r="C30" s="73">
        <v>0.19451048195374973</v>
      </c>
      <c r="F30" s="265"/>
      <c r="G30" s="265"/>
      <c r="H30" s="266"/>
      <c r="I30" s="266"/>
      <c r="J30" s="281"/>
      <c r="K30" s="281"/>
      <c r="L30" s="281"/>
      <c r="M30" s="282"/>
      <c r="N30" s="282"/>
      <c r="O30" s="282"/>
      <c r="P30" s="282"/>
    </row>
    <row r="31" spans="1:16" ht="15.75" thickBot="1">
      <c r="A31" s="47" t="s">
        <v>607</v>
      </c>
      <c r="B31" s="8">
        <v>7</v>
      </c>
      <c r="C31" s="73">
        <v>0.15128593040847202</v>
      </c>
      <c r="F31" s="265"/>
      <c r="G31" s="265"/>
      <c r="H31" s="266"/>
      <c r="I31" s="266"/>
      <c r="J31" s="281"/>
      <c r="K31" s="281"/>
      <c r="L31" s="281"/>
      <c r="M31" s="282"/>
      <c r="N31" s="282"/>
      <c r="O31" s="282"/>
      <c r="P31" s="282"/>
    </row>
    <row r="32" spans="1:16" ht="15.75" thickBot="1">
      <c r="A32" s="47" t="s">
        <v>598</v>
      </c>
      <c r="B32" s="8">
        <v>7</v>
      </c>
      <c r="C32" s="73">
        <v>0.15128593040847202</v>
      </c>
      <c r="F32" s="265"/>
      <c r="G32" s="265"/>
      <c r="H32" s="266"/>
      <c r="I32" s="266"/>
      <c r="J32" s="281"/>
      <c r="K32" s="281"/>
      <c r="L32" s="281"/>
      <c r="M32" s="282"/>
      <c r="N32" s="282"/>
      <c r="O32" s="282"/>
      <c r="P32" s="282"/>
    </row>
    <row r="33" spans="1:16" ht="15.75" thickBot="1">
      <c r="A33" s="47" t="s">
        <v>352</v>
      </c>
      <c r="B33" s="8">
        <v>7</v>
      </c>
      <c r="C33" s="73">
        <v>0.15128593040847202</v>
      </c>
      <c r="F33" s="265"/>
      <c r="G33" s="265"/>
      <c r="H33" s="266"/>
      <c r="I33" s="266"/>
      <c r="J33" s="281"/>
      <c r="K33" s="281"/>
      <c r="L33" s="281"/>
      <c r="M33" s="282"/>
      <c r="N33" s="282"/>
      <c r="O33" s="282"/>
      <c r="P33" s="282"/>
    </row>
    <row r="34" spans="1:16" ht="15.75" thickBot="1">
      <c r="A34" s="47" t="s">
        <v>674</v>
      </c>
      <c r="B34" s="8">
        <v>5</v>
      </c>
      <c r="C34" s="73">
        <v>0.10806137886319429</v>
      </c>
      <c r="F34" s="265"/>
      <c r="G34" s="265"/>
      <c r="H34" s="266"/>
      <c r="I34" s="240"/>
      <c r="J34" s="281"/>
      <c r="K34" s="281"/>
      <c r="L34" s="281"/>
      <c r="M34" s="282"/>
      <c r="N34" s="282"/>
      <c r="O34" s="282"/>
      <c r="P34" s="282"/>
    </row>
    <row r="35" spans="1:16" ht="15.75" thickBot="1">
      <c r="A35" s="71" t="s">
        <v>380</v>
      </c>
      <c r="B35" s="63">
        <v>4549</v>
      </c>
      <c r="C35" s="96">
        <v>98.31424248973417</v>
      </c>
      <c r="F35" s="265"/>
      <c r="G35" s="265"/>
      <c r="H35" s="266"/>
      <c r="I35" s="266"/>
      <c r="J35" s="281"/>
      <c r="K35" s="281"/>
      <c r="L35" s="281"/>
      <c r="M35" s="282"/>
      <c r="N35" s="282"/>
      <c r="O35" s="281"/>
      <c r="P35" s="281"/>
    </row>
    <row r="36" spans="1:16" ht="15.75" thickBot="1">
      <c r="A36" s="71" t="s">
        <v>381</v>
      </c>
      <c r="B36" s="63">
        <v>599</v>
      </c>
      <c r="C36" s="96">
        <v>11.461921163413701</v>
      </c>
      <c r="F36" s="265"/>
      <c r="G36" s="265"/>
      <c r="H36" s="266"/>
      <c r="I36" s="266"/>
      <c r="J36" s="281"/>
      <c r="K36" s="281"/>
      <c r="L36" s="281"/>
      <c r="M36" s="282"/>
      <c r="N36" s="282"/>
      <c r="O36" s="281"/>
      <c r="P36" s="281"/>
    </row>
    <row r="37" spans="1:16" ht="15.75" thickBot="1">
      <c r="A37" s="48" t="s">
        <v>639</v>
      </c>
      <c r="B37" s="107">
        <v>5226</v>
      </c>
      <c r="C37" s="61"/>
      <c r="F37" s="265"/>
      <c r="G37" s="265"/>
      <c r="H37" s="266"/>
      <c r="I37" s="266"/>
    </row>
    <row r="38" spans="1:16" ht="15.75" thickTop="1"/>
    <row r="40" spans="1:16">
      <c r="C40" s="208"/>
    </row>
  </sheetData>
  <mergeCells count="3">
    <mergeCell ref="A3:A4"/>
    <mergeCell ref="B3:C3"/>
    <mergeCell ref="A1:C1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Foglio71">
    <tabColor rgb="FF92D050"/>
  </sheetPr>
  <dimension ref="A1:AF29"/>
  <sheetViews>
    <sheetView workbookViewId="0">
      <selection activeCell="M11" sqref="M11"/>
    </sheetView>
  </sheetViews>
  <sheetFormatPr defaultRowHeight="15"/>
  <cols>
    <col min="1" max="1" width="19.140625" customWidth="1"/>
    <col min="2" max="4" width="9.5703125" bestFit="1" customWidth="1"/>
    <col min="5" max="5" width="9.28515625" bestFit="1" customWidth="1"/>
    <col min="6" max="7" width="9.5703125" bestFit="1" customWidth="1"/>
  </cols>
  <sheetData>
    <row r="1" spans="1:32" ht="30.75" customHeight="1">
      <c r="A1" s="321" t="s">
        <v>382</v>
      </c>
      <c r="B1" s="321"/>
      <c r="C1" s="321"/>
      <c r="D1" s="321"/>
      <c r="E1" s="321"/>
      <c r="F1" s="321"/>
      <c r="G1" s="321"/>
      <c r="H1" s="321"/>
    </row>
    <row r="2" spans="1:32" ht="15.75" thickBot="1"/>
    <row r="3" spans="1:32" ht="16.5" thickTop="1" thickBot="1">
      <c r="A3" s="367" t="s">
        <v>4</v>
      </c>
      <c r="B3" s="332" t="s">
        <v>383</v>
      </c>
      <c r="C3" s="332"/>
      <c r="D3" s="332"/>
      <c r="E3" s="332"/>
      <c r="F3" s="332"/>
      <c r="G3" s="332"/>
      <c r="H3" s="322" t="s">
        <v>384</v>
      </c>
    </row>
    <row r="4" spans="1:32" ht="96.75" thickBot="1">
      <c r="A4" s="368"/>
      <c r="B4" s="72" t="s">
        <v>385</v>
      </c>
      <c r="C4" s="72" t="s">
        <v>386</v>
      </c>
      <c r="D4" s="72" t="s">
        <v>387</v>
      </c>
      <c r="E4" s="72" t="s">
        <v>388</v>
      </c>
      <c r="F4" s="72" t="s">
        <v>389</v>
      </c>
      <c r="G4" s="72" t="s">
        <v>390</v>
      </c>
      <c r="H4" s="323"/>
      <c r="L4" s="267"/>
      <c r="M4" s="267"/>
      <c r="N4" s="267"/>
      <c r="O4" s="267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</row>
    <row r="5" spans="1:32" ht="15.75" thickBot="1">
      <c r="A5" s="6" t="s">
        <v>7</v>
      </c>
      <c r="B5" s="73">
        <v>44.433872502378684</v>
      </c>
      <c r="C5" s="73">
        <v>32.159847764034254</v>
      </c>
      <c r="D5" s="73">
        <v>3.6156041864890582</v>
      </c>
      <c r="E5" s="73">
        <v>0.47573739295908657</v>
      </c>
      <c r="F5" s="73">
        <v>7.6117982873453851</v>
      </c>
      <c r="G5" s="73">
        <v>11.70313986679353</v>
      </c>
      <c r="H5" s="6">
        <v>1051</v>
      </c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69"/>
      <c r="AC5" s="269"/>
      <c r="AD5" s="269"/>
      <c r="AE5" s="269"/>
      <c r="AF5" s="269"/>
    </row>
    <row r="6" spans="1:32" ht="15.75" thickBot="1">
      <c r="A6" s="6" t="s">
        <v>8</v>
      </c>
      <c r="B6" s="73">
        <v>33.333333333333329</v>
      </c>
      <c r="C6" s="73">
        <v>41.666666666666671</v>
      </c>
      <c r="D6" s="73">
        <v>5.5555555555555554</v>
      </c>
      <c r="E6" s="73">
        <v>0</v>
      </c>
      <c r="F6" s="73">
        <v>11.111111111111111</v>
      </c>
      <c r="G6" s="73">
        <v>8.3333333333333321</v>
      </c>
      <c r="H6" s="6">
        <v>36</v>
      </c>
      <c r="K6" s="281"/>
      <c r="L6" s="281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69"/>
      <c r="AC6" s="269"/>
      <c r="AD6" s="269"/>
      <c r="AE6" s="269"/>
      <c r="AF6" s="269"/>
    </row>
    <row r="7" spans="1:32" ht="15.75" thickBot="1">
      <c r="A7" s="6" t="s">
        <v>9</v>
      </c>
      <c r="B7" s="73">
        <v>40.365729766339314</v>
      </c>
      <c r="C7" s="73">
        <v>37.419573315272601</v>
      </c>
      <c r="D7" s="73">
        <v>3.521842194378598</v>
      </c>
      <c r="E7" s="73">
        <v>0.57568574331188627</v>
      </c>
      <c r="F7" s="73">
        <v>6.3664070436843883</v>
      </c>
      <c r="G7" s="73">
        <v>11.750761937013207</v>
      </c>
      <c r="H7" s="56">
        <v>2953</v>
      </c>
      <c r="K7" s="281"/>
      <c r="L7" s="281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69"/>
      <c r="AC7" s="269"/>
      <c r="AD7" s="269"/>
      <c r="AE7" s="269"/>
      <c r="AF7" s="269"/>
    </row>
    <row r="8" spans="1:32" ht="15.75" thickBot="1">
      <c r="A8" s="6" t="s">
        <v>10</v>
      </c>
      <c r="B8" s="73">
        <v>32.167832167832167</v>
      </c>
      <c r="C8" s="73">
        <v>46.153846153846153</v>
      </c>
      <c r="D8" s="73">
        <v>1.3986013986013985</v>
      </c>
      <c r="E8" s="73">
        <v>0.69930069930069927</v>
      </c>
      <c r="F8" s="73">
        <v>14.685314685314685</v>
      </c>
      <c r="G8" s="73">
        <v>4.895104895104895</v>
      </c>
      <c r="H8" s="6">
        <v>143</v>
      </c>
      <c r="K8" s="281"/>
      <c r="L8" s="281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69"/>
      <c r="AC8" s="269"/>
      <c r="AD8" s="269"/>
      <c r="AE8" s="269"/>
      <c r="AF8" s="269"/>
    </row>
    <row r="9" spans="1:32" ht="15.75" thickBot="1">
      <c r="A9" s="6" t="s">
        <v>11</v>
      </c>
      <c r="B9" s="73">
        <v>39.393939393939391</v>
      </c>
      <c r="C9" s="73">
        <v>46.060606060606062</v>
      </c>
      <c r="D9" s="73">
        <v>3.6363636363636362</v>
      </c>
      <c r="E9" s="73">
        <v>0.60606060606060608</v>
      </c>
      <c r="F9" s="73">
        <v>8.4848484848484862</v>
      </c>
      <c r="G9" s="73">
        <v>1.8181818181818181</v>
      </c>
      <c r="H9" s="6">
        <v>165</v>
      </c>
      <c r="K9" s="281"/>
      <c r="L9" s="281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69"/>
      <c r="AC9" s="269"/>
      <c r="AD9" s="269"/>
      <c r="AE9" s="269"/>
      <c r="AF9" s="269"/>
    </row>
    <row r="10" spans="1:32" ht="15.75" thickBot="1">
      <c r="A10" s="6" t="s">
        <v>12</v>
      </c>
      <c r="B10" s="73">
        <v>46.666666666666664</v>
      </c>
      <c r="C10" s="73">
        <v>33.435897435897438</v>
      </c>
      <c r="D10" s="73">
        <v>5.3333333333333339</v>
      </c>
      <c r="E10" s="73">
        <v>0.10256410256410256</v>
      </c>
      <c r="F10" s="73">
        <v>8.7179487179487172</v>
      </c>
      <c r="G10" s="73">
        <v>5.7435897435897436</v>
      </c>
      <c r="H10" s="6">
        <v>975</v>
      </c>
      <c r="K10" s="281"/>
      <c r="L10" s="281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69"/>
      <c r="AC10" s="269"/>
      <c r="AD10" s="269"/>
      <c r="AE10" s="269"/>
      <c r="AF10" s="269"/>
    </row>
    <row r="11" spans="1:32" ht="16.5" thickBot="1">
      <c r="A11" s="6" t="s">
        <v>13</v>
      </c>
      <c r="B11" s="73">
        <v>36.860068259385663</v>
      </c>
      <c r="C11" s="73">
        <v>46.075085324232084</v>
      </c>
      <c r="D11" s="73">
        <v>3.0716723549488054</v>
      </c>
      <c r="E11" s="73">
        <v>0</v>
      </c>
      <c r="F11" s="73">
        <v>9.2150170648464158</v>
      </c>
      <c r="G11" s="73">
        <v>4.7781569965870307</v>
      </c>
      <c r="H11" s="6">
        <v>293</v>
      </c>
      <c r="K11" s="281"/>
      <c r="L11" s="281"/>
      <c r="M11" s="30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69"/>
      <c r="AC11" s="269"/>
      <c r="AD11" s="269"/>
      <c r="AE11" s="269"/>
      <c r="AF11" s="269"/>
    </row>
    <row r="12" spans="1:32" ht="15.75" thickBot="1">
      <c r="A12" s="6" t="s">
        <v>14</v>
      </c>
      <c r="B12" s="73">
        <v>45.390070921985817</v>
      </c>
      <c r="C12" s="73">
        <v>29.787234042553191</v>
      </c>
      <c r="D12" s="73">
        <v>1.773049645390071</v>
      </c>
      <c r="E12" s="73">
        <v>0</v>
      </c>
      <c r="F12" s="73">
        <v>7.0921985815602842</v>
      </c>
      <c r="G12" s="73">
        <v>15.957446808510639</v>
      </c>
      <c r="H12" s="6">
        <v>282</v>
      </c>
      <c r="K12" s="281"/>
      <c r="L12" s="281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69"/>
      <c r="AC12" s="269"/>
      <c r="AD12" s="269"/>
      <c r="AE12" s="269"/>
      <c r="AF12" s="269"/>
    </row>
    <row r="13" spans="1:32" ht="15.75" thickBot="1">
      <c r="A13" s="6" t="s">
        <v>15</v>
      </c>
      <c r="B13" s="73">
        <v>51.100244498777499</v>
      </c>
      <c r="C13" s="73">
        <v>31.295843520782395</v>
      </c>
      <c r="D13" s="73">
        <v>2.0782396088019559</v>
      </c>
      <c r="E13" s="73">
        <v>0.12224938875305623</v>
      </c>
      <c r="F13" s="73">
        <v>7.4572127139364301</v>
      </c>
      <c r="G13" s="73">
        <v>7.946210268948656</v>
      </c>
      <c r="H13" s="6">
        <v>818</v>
      </c>
      <c r="K13" s="281"/>
      <c r="L13" s="281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69"/>
      <c r="AC13" s="269"/>
      <c r="AD13" s="269"/>
      <c r="AE13" s="269"/>
      <c r="AF13" s="269"/>
    </row>
    <row r="14" spans="1:32" ht="15.75" thickBot="1">
      <c r="A14" s="6" t="s">
        <v>16</v>
      </c>
      <c r="B14" s="73">
        <v>45.760598503740646</v>
      </c>
      <c r="C14" s="73">
        <v>37.406483790523694</v>
      </c>
      <c r="D14" s="73">
        <v>6.8578553615960107</v>
      </c>
      <c r="E14" s="73">
        <v>0.12468827930174563</v>
      </c>
      <c r="F14" s="73">
        <v>4.6134663341645883</v>
      </c>
      <c r="G14" s="73">
        <v>5.2369077306733169</v>
      </c>
      <c r="H14" s="6">
        <v>802</v>
      </c>
      <c r="K14" s="281"/>
      <c r="L14" s="281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69"/>
      <c r="AC14" s="269"/>
      <c r="AD14" s="269"/>
      <c r="AE14" s="269"/>
      <c r="AF14" s="269"/>
    </row>
    <row r="15" spans="1:32" ht="15.75" thickBot="1">
      <c r="A15" s="6" t="s">
        <v>17</v>
      </c>
      <c r="B15" s="73">
        <v>44.60431654676259</v>
      </c>
      <c r="C15" s="73">
        <v>39.568345323741006</v>
      </c>
      <c r="D15" s="73">
        <v>2.877697841726619</v>
      </c>
      <c r="E15" s="73">
        <v>0.71942446043165476</v>
      </c>
      <c r="F15" s="73">
        <v>7.1942446043165464</v>
      </c>
      <c r="G15" s="73">
        <v>5.0359712230215825</v>
      </c>
      <c r="H15" s="6">
        <v>139</v>
      </c>
      <c r="K15" s="281"/>
      <c r="L15" s="281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69"/>
      <c r="AC15" s="269"/>
      <c r="AD15" s="269"/>
      <c r="AE15" s="269"/>
      <c r="AF15" s="269"/>
    </row>
    <row r="16" spans="1:32" ht="15.75" thickBot="1">
      <c r="A16" s="6" t="s">
        <v>18</v>
      </c>
      <c r="B16" s="73">
        <v>56.224899598393577</v>
      </c>
      <c r="C16" s="73">
        <v>31.726907630522089</v>
      </c>
      <c r="D16" s="73">
        <v>2.8112449799196786</v>
      </c>
      <c r="E16" s="73">
        <v>0</v>
      </c>
      <c r="F16" s="73">
        <v>3.6144578313253009</v>
      </c>
      <c r="G16" s="73">
        <v>5.6224899598393572</v>
      </c>
      <c r="H16" s="6">
        <v>249</v>
      </c>
      <c r="K16" s="281"/>
      <c r="L16" s="281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69"/>
      <c r="AC16" s="269"/>
      <c r="AD16" s="269"/>
      <c r="AE16" s="269"/>
      <c r="AF16" s="269"/>
    </row>
    <row r="17" spans="1:32" ht="15.75" thickBot="1">
      <c r="A17" s="6" t="s">
        <v>19</v>
      </c>
      <c r="B17" s="392" t="s">
        <v>391</v>
      </c>
      <c r="C17" s="392"/>
      <c r="D17" s="392"/>
      <c r="E17" s="392"/>
      <c r="F17" s="392"/>
      <c r="G17" s="392"/>
      <c r="H17" s="392"/>
      <c r="K17" s="281"/>
      <c r="L17" s="281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69"/>
      <c r="AC17" s="269"/>
      <c r="AD17" s="269"/>
      <c r="AE17" s="269"/>
      <c r="AF17" s="269"/>
    </row>
    <row r="18" spans="1:32" ht="15.75" thickBot="1">
      <c r="A18" s="6" t="s">
        <v>20</v>
      </c>
      <c r="B18" s="73">
        <v>42.613636363636367</v>
      </c>
      <c r="C18" s="73">
        <v>48.295454545454547</v>
      </c>
      <c r="D18" s="73">
        <v>1.1363636363636365</v>
      </c>
      <c r="E18" s="73">
        <v>2.2727272727272729</v>
      </c>
      <c r="F18" s="73">
        <v>3.9772727272727271</v>
      </c>
      <c r="G18" s="73">
        <v>1.7045454545454544</v>
      </c>
      <c r="H18" s="6">
        <v>176</v>
      </c>
      <c r="K18" s="281"/>
      <c r="L18" s="281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69"/>
      <c r="AC18" s="269"/>
      <c r="AD18" s="269"/>
      <c r="AE18" s="269"/>
      <c r="AF18" s="269"/>
    </row>
    <row r="19" spans="1:32" ht="15.75" thickBot="1">
      <c r="A19" s="6" t="s">
        <v>21</v>
      </c>
      <c r="B19" s="392" t="s">
        <v>391</v>
      </c>
      <c r="C19" s="392"/>
      <c r="D19" s="392"/>
      <c r="E19" s="392"/>
      <c r="F19" s="392"/>
      <c r="G19" s="392"/>
      <c r="H19" s="392"/>
      <c r="K19" s="281"/>
      <c r="L19" s="281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69"/>
      <c r="AC19" s="269"/>
      <c r="AD19" s="269"/>
      <c r="AE19" s="269"/>
      <c r="AF19" s="269"/>
    </row>
    <row r="20" spans="1:32" ht="15.75" thickBot="1">
      <c r="A20" s="6" t="s">
        <v>22</v>
      </c>
      <c r="B20" s="73">
        <v>28.073394495412845</v>
      </c>
      <c r="C20" s="73">
        <v>16.697247706422019</v>
      </c>
      <c r="D20" s="73">
        <v>12.110091743119266</v>
      </c>
      <c r="E20" s="73">
        <v>0.91743119266055051</v>
      </c>
      <c r="F20" s="73">
        <v>27.155963302752294</v>
      </c>
      <c r="G20" s="73">
        <v>15.045871559633028</v>
      </c>
      <c r="H20" s="8">
        <v>545</v>
      </c>
      <c r="K20" s="281"/>
      <c r="L20" s="281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69"/>
      <c r="AC20" s="269"/>
      <c r="AD20" s="269"/>
      <c r="AE20" s="269"/>
      <c r="AF20" s="269"/>
    </row>
    <row r="21" spans="1:32" ht="15.75" thickBot="1">
      <c r="A21" s="6" t="s">
        <v>23</v>
      </c>
      <c r="B21" s="73">
        <v>54.515050167224075</v>
      </c>
      <c r="C21" s="73">
        <v>32.441471571906355</v>
      </c>
      <c r="D21" s="73">
        <v>3.6789297658862878</v>
      </c>
      <c r="E21" s="73">
        <v>1.0033444816053512</v>
      </c>
      <c r="F21" s="73">
        <v>4.0133779264214047</v>
      </c>
      <c r="G21" s="73">
        <v>4.3478260869565215</v>
      </c>
      <c r="H21" s="8">
        <v>299</v>
      </c>
      <c r="K21" s="281"/>
      <c r="L21" s="281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69"/>
      <c r="AC21" s="269"/>
      <c r="AD21" s="269"/>
      <c r="AE21" s="269"/>
      <c r="AF21" s="269"/>
    </row>
    <row r="22" spans="1:32" ht="15.75" thickBot="1">
      <c r="A22" s="6" t="s">
        <v>24</v>
      </c>
      <c r="B22" s="73">
        <v>76.08695652173914</v>
      </c>
      <c r="C22" s="73">
        <v>13.043478260869565</v>
      </c>
      <c r="D22" s="73">
        <v>0</v>
      </c>
      <c r="E22" s="73">
        <v>0</v>
      </c>
      <c r="F22" s="73">
        <v>2.1739130434782608</v>
      </c>
      <c r="G22" s="73">
        <v>8.695652173913043</v>
      </c>
      <c r="H22" s="8">
        <v>46</v>
      </c>
      <c r="K22" s="281"/>
      <c r="L22" s="281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69"/>
      <c r="AC22" s="269"/>
      <c r="AD22" s="269"/>
      <c r="AE22" s="269"/>
      <c r="AF22" s="269"/>
    </row>
    <row r="23" spans="1:32" ht="15.75" thickBot="1">
      <c r="A23" s="6" t="s">
        <v>25</v>
      </c>
      <c r="B23" s="73">
        <v>52.380952380952387</v>
      </c>
      <c r="C23" s="73">
        <v>20.952380952380953</v>
      </c>
      <c r="D23" s="73">
        <v>14.285714285714285</v>
      </c>
      <c r="E23" s="73">
        <v>0</v>
      </c>
      <c r="F23" s="73">
        <v>12.380952380952381</v>
      </c>
      <c r="G23" s="73">
        <v>0</v>
      </c>
      <c r="H23" s="8">
        <v>105</v>
      </c>
      <c r="K23" s="281"/>
      <c r="L23" s="281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69"/>
      <c r="AC23" s="269"/>
      <c r="AD23" s="269"/>
      <c r="AE23" s="269"/>
      <c r="AF23" s="269"/>
    </row>
    <row r="24" spans="1:32" ht="15.75" thickBot="1">
      <c r="A24" s="6" t="s">
        <v>26</v>
      </c>
      <c r="B24" s="73">
        <v>33.958333333333336</v>
      </c>
      <c r="C24" s="73">
        <v>49.166666666666664</v>
      </c>
      <c r="D24" s="73">
        <v>2.2916666666666665</v>
      </c>
      <c r="E24" s="73">
        <v>0.625</v>
      </c>
      <c r="F24" s="73">
        <v>7.083333333333333</v>
      </c>
      <c r="G24" s="73">
        <v>6.8750000000000009</v>
      </c>
      <c r="H24" s="8">
        <v>480</v>
      </c>
      <c r="K24" s="281"/>
      <c r="L24" s="281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69"/>
      <c r="AC24" s="269"/>
      <c r="AD24" s="269"/>
      <c r="AE24" s="269"/>
      <c r="AF24" s="269"/>
    </row>
    <row r="25" spans="1:32" ht="15.75" thickBot="1">
      <c r="A25" s="6" t="s">
        <v>27</v>
      </c>
      <c r="B25" s="73">
        <v>71.428571428571431</v>
      </c>
      <c r="C25" s="73">
        <v>7.1428571428571423</v>
      </c>
      <c r="D25" s="73">
        <v>5.9523809523809517</v>
      </c>
      <c r="E25" s="73">
        <v>0</v>
      </c>
      <c r="F25" s="73">
        <v>11.904761904761903</v>
      </c>
      <c r="G25" s="73">
        <v>3.5714285714285712</v>
      </c>
      <c r="H25" s="8">
        <v>84</v>
      </c>
      <c r="K25" s="281"/>
      <c r="L25" s="281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69"/>
      <c r="AC25" s="269"/>
      <c r="AD25" s="269"/>
      <c r="AE25" s="269"/>
      <c r="AF25" s="269"/>
    </row>
    <row r="26" spans="1:32" ht="15.75" thickBot="1">
      <c r="A26" s="9" t="s">
        <v>93</v>
      </c>
      <c r="B26" s="74">
        <v>43.190540400373408</v>
      </c>
      <c r="C26" s="74">
        <v>35.0378591432424</v>
      </c>
      <c r="D26" s="74">
        <v>4.2630432527746089</v>
      </c>
      <c r="E26" s="74">
        <v>0.44601182449953319</v>
      </c>
      <c r="F26" s="74">
        <v>8.100819417072918</v>
      </c>
      <c r="G26" s="74">
        <v>8.9617259620371321</v>
      </c>
      <c r="H26" s="10">
        <v>9641</v>
      </c>
      <c r="K26" s="281"/>
      <c r="L26" s="281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69"/>
      <c r="AC26" s="269"/>
      <c r="AD26" s="269"/>
      <c r="AE26" s="269"/>
      <c r="AF26" s="269"/>
    </row>
    <row r="27" spans="1:32" ht="15.75" thickTop="1">
      <c r="K27" s="281"/>
      <c r="L27" s="281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</row>
    <row r="28" spans="1:32">
      <c r="R28" s="267"/>
      <c r="S28" s="267"/>
      <c r="T28" s="267"/>
      <c r="U28" s="267"/>
      <c r="V28" s="267"/>
      <c r="W28" s="267"/>
      <c r="X28" s="267"/>
    </row>
    <row r="29" spans="1:32">
      <c r="R29" s="267"/>
      <c r="S29" s="267"/>
      <c r="T29" s="267"/>
      <c r="U29" s="267"/>
      <c r="V29" s="267"/>
      <c r="W29" s="267"/>
      <c r="X29" s="267"/>
    </row>
  </sheetData>
  <mergeCells count="6">
    <mergeCell ref="B19:H19"/>
    <mergeCell ref="A1:H1"/>
    <mergeCell ref="A3:A4"/>
    <mergeCell ref="B3:G3"/>
    <mergeCell ref="H3:H4"/>
    <mergeCell ref="B17:H17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Foglio72">
    <tabColor rgb="FF92D050"/>
  </sheetPr>
  <dimension ref="A1:AB42"/>
  <sheetViews>
    <sheetView topLeftCell="A4" zoomScale="80" zoomScaleNormal="80" workbookViewId="0">
      <selection activeCell="N12" sqref="N12"/>
    </sheetView>
  </sheetViews>
  <sheetFormatPr defaultRowHeight="15"/>
  <cols>
    <col min="1" max="1" width="27" bestFit="1" customWidth="1"/>
    <col min="2" max="2" width="57.28515625" bestFit="1" customWidth="1"/>
  </cols>
  <sheetData>
    <row r="1" spans="1:8" ht="37.5" customHeight="1">
      <c r="A1" s="321" t="s">
        <v>676</v>
      </c>
      <c r="B1" s="321"/>
      <c r="C1" s="321"/>
      <c r="D1" s="321"/>
      <c r="E1" s="321"/>
      <c r="F1" s="321"/>
      <c r="G1" s="321"/>
      <c r="H1" s="321"/>
    </row>
    <row r="2" spans="1:8" ht="15.75" thickBot="1"/>
    <row r="3" spans="1:8" ht="16.5" thickTop="1" thickBot="1">
      <c r="A3" s="322"/>
      <c r="B3" s="322" t="s">
        <v>419</v>
      </c>
      <c r="C3" s="338"/>
      <c r="D3" s="338"/>
      <c r="E3" s="338"/>
      <c r="F3" s="338"/>
      <c r="G3" s="338"/>
      <c r="H3" s="338"/>
    </row>
    <row r="4" spans="1:8">
      <c r="A4" s="320"/>
      <c r="B4" s="320"/>
      <c r="C4" s="294">
        <v>2015</v>
      </c>
      <c r="D4" s="349">
        <v>2016</v>
      </c>
      <c r="E4" s="349">
        <v>2017</v>
      </c>
      <c r="F4" s="294">
        <v>2015</v>
      </c>
      <c r="G4" s="349">
        <v>2016</v>
      </c>
      <c r="H4" s="349">
        <v>2017</v>
      </c>
    </row>
    <row r="5" spans="1:8" ht="15.75" thickBot="1">
      <c r="A5" s="323"/>
      <c r="B5" s="323"/>
      <c r="C5" s="295"/>
      <c r="D5" s="352"/>
      <c r="E5" s="352"/>
      <c r="F5" s="295"/>
      <c r="G5" s="352"/>
      <c r="H5" s="352"/>
    </row>
    <row r="6" spans="1:8" ht="15.75" thickBot="1">
      <c r="A6" s="6" t="s">
        <v>420</v>
      </c>
      <c r="B6" s="6" t="s">
        <v>594</v>
      </c>
      <c r="C6" s="7">
        <v>3481</v>
      </c>
      <c r="D6" s="7">
        <v>3774</v>
      </c>
      <c r="E6" s="7">
        <v>4164</v>
      </c>
      <c r="F6" s="73">
        <f>C6/C12</f>
        <v>0.40885600187925769</v>
      </c>
      <c r="G6" s="73">
        <f>D6/D12</f>
        <v>0.41854275257846291</v>
      </c>
      <c r="H6" s="73">
        <f>E6/E12</f>
        <v>0.43190540400373406</v>
      </c>
    </row>
    <row r="7" spans="1:8" ht="15.75" thickBot="1">
      <c r="A7" s="6" t="s">
        <v>421</v>
      </c>
      <c r="B7" s="6" t="s">
        <v>422</v>
      </c>
      <c r="C7" s="7">
        <v>3176</v>
      </c>
      <c r="D7" s="7">
        <v>3185</v>
      </c>
      <c r="E7" s="7">
        <v>3378</v>
      </c>
      <c r="F7" s="73">
        <f>C7/C12</f>
        <v>0.37303265210241954</v>
      </c>
      <c r="G7" s="73">
        <f>D7/D12</f>
        <v>0.35322169235887768</v>
      </c>
      <c r="H7" s="73">
        <f>E7/E12</f>
        <v>0.350378591432424</v>
      </c>
    </row>
    <row r="8" spans="1:8" ht="15.75" thickBot="1">
      <c r="A8" s="6" t="s">
        <v>423</v>
      </c>
      <c r="B8" s="6" t="s">
        <v>424</v>
      </c>
      <c r="C8" s="7">
        <v>439</v>
      </c>
      <c r="D8" s="7">
        <v>483</v>
      </c>
      <c r="E8" s="7">
        <v>411</v>
      </c>
      <c r="F8" s="73">
        <f>C8/C12</f>
        <v>5.1562132957481792E-2</v>
      </c>
      <c r="G8" s="73">
        <f>D8/D12</f>
        <v>5.3565487412664967E-2</v>
      </c>
      <c r="H8" s="73">
        <f>E8/E12</f>
        <v>4.2630432527746086E-2</v>
      </c>
    </row>
    <row r="9" spans="1:8" ht="15.75" thickBot="1">
      <c r="A9" s="6" t="s">
        <v>425</v>
      </c>
      <c r="B9" s="6" t="s">
        <v>426</v>
      </c>
      <c r="C9" s="7">
        <v>53</v>
      </c>
      <c r="D9" s="7">
        <v>35</v>
      </c>
      <c r="E9" s="7">
        <v>43</v>
      </c>
      <c r="F9" s="73">
        <f>C9/C12</f>
        <v>6.225041108762039E-3</v>
      </c>
      <c r="G9" s="73">
        <f>D9/D12</f>
        <v>3.8815570588887657E-3</v>
      </c>
      <c r="H9" s="73">
        <f>E9/E12</f>
        <v>4.4601182449953321E-3</v>
      </c>
    </row>
    <row r="10" spans="1:8" ht="15.75" thickBot="1">
      <c r="A10" s="6" t="s">
        <v>427</v>
      </c>
      <c r="B10" s="6" t="s">
        <v>428</v>
      </c>
      <c r="C10" s="7">
        <v>634</v>
      </c>
      <c r="D10" s="7">
        <v>729</v>
      </c>
      <c r="E10" s="7">
        <v>781</v>
      </c>
      <c r="F10" s="73">
        <f>C10/C12</f>
        <v>7.4465586093493075E-2</v>
      </c>
      <c r="G10" s="73">
        <f>D10/D12</f>
        <v>8.084728845514029E-2</v>
      </c>
      <c r="H10" s="73">
        <f>E10/E12</f>
        <v>8.1008194170729173E-2</v>
      </c>
    </row>
    <row r="11" spans="1:8" ht="15.75" thickBot="1">
      <c r="A11" s="6" t="s">
        <v>429</v>
      </c>
      <c r="B11" s="6" t="s">
        <v>429</v>
      </c>
      <c r="C11" s="7">
        <v>731</v>
      </c>
      <c r="D11" s="7">
        <v>811</v>
      </c>
      <c r="E11" s="7">
        <v>864</v>
      </c>
      <c r="F11" s="73">
        <f>C11/C12</f>
        <v>8.5858585858585856E-2</v>
      </c>
      <c r="G11" s="73">
        <f>D11/D12</f>
        <v>8.9941222135965393E-2</v>
      </c>
      <c r="H11" s="73">
        <f>E11/E12</f>
        <v>8.9617259620371328E-2</v>
      </c>
    </row>
    <row r="12" spans="1:8" ht="15.75" thickBot="1">
      <c r="A12" s="98" t="s">
        <v>28</v>
      </c>
      <c r="B12" s="98"/>
      <c r="C12" s="63">
        <v>8514</v>
      </c>
      <c r="D12" s="63">
        <v>9017</v>
      </c>
      <c r="E12" s="63">
        <f>SUM(E6:E11)</f>
        <v>9641</v>
      </c>
      <c r="F12" s="96"/>
      <c r="G12" s="96"/>
      <c r="H12" s="96"/>
    </row>
    <row r="17" spans="11:28">
      <c r="N17" s="270"/>
      <c r="O17" s="270"/>
      <c r="P17" s="270"/>
      <c r="Q17" s="270"/>
      <c r="R17" s="270"/>
      <c r="S17" s="270"/>
      <c r="T17" s="270"/>
    </row>
    <row r="18" spans="11:28">
      <c r="N18" s="270"/>
      <c r="O18" s="271"/>
      <c r="P18" s="271"/>
      <c r="Q18" s="271"/>
      <c r="R18" s="271"/>
      <c r="S18" s="271"/>
      <c r="T18" s="271"/>
    </row>
    <row r="20" spans="11:28"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</row>
    <row r="21" spans="11:28">
      <c r="L21" s="281"/>
      <c r="M21" s="281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</row>
    <row r="22" spans="11:28">
      <c r="L22" s="281"/>
      <c r="M22" s="281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</row>
    <row r="23" spans="11:28">
      <c r="L23" s="281"/>
      <c r="M23" s="281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</row>
    <row r="24" spans="11:28">
      <c r="L24" s="281"/>
      <c r="M24" s="281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</row>
    <row r="25" spans="11:28">
      <c r="L25" s="281"/>
      <c r="M25" s="281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</row>
    <row r="26" spans="11:28">
      <c r="L26" s="281"/>
      <c r="M26" s="281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</row>
    <row r="27" spans="11:28">
      <c r="L27" s="281"/>
      <c r="M27" s="281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</row>
    <row r="28" spans="11:28">
      <c r="L28" s="281"/>
      <c r="M28" s="281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</row>
    <row r="29" spans="11:28">
      <c r="L29" s="281"/>
      <c r="M29" s="281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</row>
    <row r="30" spans="11:28">
      <c r="L30" s="281"/>
      <c r="M30" s="281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</row>
    <row r="31" spans="11:28">
      <c r="L31" s="281"/>
      <c r="M31" s="281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</row>
    <row r="32" spans="11:28">
      <c r="K32" s="279"/>
      <c r="L32" s="281"/>
      <c r="M32" s="281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</row>
    <row r="33" spans="12:28">
      <c r="L33" s="281"/>
      <c r="M33" s="281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</row>
    <row r="34" spans="12:28">
      <c r="L34" s="281"/>
      <c r="M34" s="281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</row>
    <row r="35" spans="12:28">
      <c r="L35" s="281"/>
      <c r="M35" s="281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</row>
    <row r="36" spans="12:28">
      <c r="L36" s="281"/>
      <c r="M36" s="281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</row>
    <row r="37" spans="12:28">
      <c r="L37" s="281"/>
      <c r="M37" s="281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</row>
    <row r="38" spans="12:28">
      <c r="L38" s="281"/>
      <c r="M38" s="281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</row>
    <row r="39" spans="12:28">
      <c r="L39" s="281"/>
      <c r="M39" s="281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</row>
    <row r="40" spans="12:28">
      <c r="L40" s="281"/>
      <c r="M40" s="281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</row>
    <row r="41" spans="12:28">
      <c r="L41" s="281"/>
      <c r="M41" s="281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</row>
    <row r="42" spans="12:28">
      <c r="L42" s="281"/>
      <c r="M42" s="281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</row>
  </sheetData>
  <mergeCells count="9">
    <mergeCell ref="D4:D5"/>
    <mergeCell ref="G4:G5"/>
    <mergeCell ref="A1:H1"/>
    <mergeCell ref="B3:B5"/>
    <mergeCell ref="A3:A5"/>
    <mergeCell ref="C3:E3"/>
    <mergeCell ref="F3:H3"/>
    <mergeCell ref="E4:E5"/>
    <mergeCell ref="H4:H5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 codeName="Foglio73">
    <tabColor rgb="FF92D050"/>
  </sheetPr>
  <dimension ref="A1:W49"/>
  <sheetViews>
    <sheetView workbookViewId="0">
      <selection activeCell="A27" sqref="A27"/>
    </sheetView>
  </sheetViews>
  <sheetFormatPr defaultRowHeight="15"/>
  <cols>
    <col min="1" max="1" width="19.140625" customWidth="1"/>
    <col min="2" max="4" width="9.5703125" bestFit="1" customWidth="1"/>
    <col min="5" max="5" width="11.5703125" bestFit="1" customWidth="1"/>
    <col min="6" max="6" width="9.28515625" bestFit="1" customWidth="1"/>
  </cols>
  <sheetData>
    <row r="1" spans="1:23" ht="36" customHeight="1">
      <c r="A1" s="321" t="s">
        <v>392</v>
      </c>
      <c r="B1" s="321"/>
      <c r="C1" s="321"/>
      <c r="D1" s="321"/>
      <c r="E1" s="321"/>
      <c r="F1" s="321"/>
    </row>
    <row r="2" spans="1:23" ht="15.75" thickBot="1"/>
    <row r="3" spans="1:23" ht="37.15" customHeight="1" thickTop="1" thickBot="1">
      <c r="A3" s="367" t="s">
        <v>4</v>
      </c>
      <c r="B3" s="338" t="s">
        <v>393</v>
      </c>
      <c r="C3" s="338"/>
      <c r="D3" s="338"/>
      <c r="E3" s="338"/>
      <c r="F3" s="322" t="s">
        <v>394</v>
      </c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23" ht="26.25" thickBot="1">
      <c r="A4" s="368"/>
      <c r="B4" s="43" t="s">
        <v>233</v>
      </c>
      <c r="C4" s="43" t="s">
        <v>234</v>
      </c>
      <c r="D4" s="43" t="s">
        <v>237</v>
      </c>
      <c r="E4" s="43" t="s">
        <v>384</v>
      </c>
      <c r="F4" s="323"/>
      <c r="I4" s="272"/>
      <c r="J4" s="272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</row>
    <row r="5" spans="1:23" ht="15.75" thickBot="1">
      <c r="A5" s="6" t="s">
        <v>7</v>
      </c>
      <c r="B5" s="81">
        <v>43.862987630827782</v>
      </c>
      <c r="C5" s="81">
        <v>50.428163653663184</v>
      </c>
      <c r="D5" s="81">
        <v>5.7088487155090393</v>
      </c>
      <c r="E5" s="6">
        <v>1051</v>
      </c>
      <c r="F5" s="81">
        <v>0</v>
      </c>
      <c r="I5" s="272"/>
      <c r="J5" s="272"/>
      <c r="K5" s="281"/>
      <c r="L5" s="281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</row>
    <row r="6" spans="1:23" ht="15.75" thickBot="1">
      <c r="A6" s="6" t="s">
        <v>8</v>
      </c>
      <c r="B6" s="81">
        <v>63.888888888888886</v>
      </c>
      <c r="C6" s="81">
        <v>22.222222222222221</v>
      </c>
      <c r="D6" s="81">
        <v>13.888888888888889</v>
      </c>
      <c r="E6" s="6">
        <v>36</v>
      </c>
      <c r="F6" s="81">
        <v>0</v>
      </c>
      <c r="I6" s="272"/>
      <c r="J6" s="272"/>
      <c r="K6" s="281"/>
      <c r="L6" s="281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</row>
    <row r="7" spans="1:23" ht="15.75" thickBot="1">
      <c r="A7" s="6" t="s">
        <v>9</v>
      </c>
      <c r="B7" s="81">
        <v>43.244158482898747</v>
      </c>
      <c r="C7" s="81">
        <v>45.716220792414489</v>
      </c>
      <c r="D7" s="81">
        <v>11.03962072468676</v>
      </c>
      <c r="E7" s="6">
        <v>2953</v>
      </c>
      <c r="F7" s="81">
        <v>0</v>
      </c>
      <c r="I7" s="272"/>
      <c r="J7" s="272"/>
      <c r="K7" s="281"/>
      <c r="L7" s="281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</row>
    <row r="8" spans="1:23" ht="15.75" thickBot="1">
      <c r="A8" s="6" t="s">
        <v>10</v>
      </c>
      <c r="B8" s="81">
        <v>45.454545454545453</v>
      </c>
      <c r="C8" s="81">
        <v>45.454545454545453</v>
      </c>
      <c r="D8" s="81">
        <v>9.0909090909090917</v>
      </c>
      <c r="E8" s="6">
        <v>143</v>
      </c>
      <c r="F8" s="81">
        <v>0</v>
      </c>
      <c r="I8" s="272"/>
      <c r="J8" s="272"/>
      <c r="K8" s="281"/>
      <c r="L8" s="281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</row>
    <row r="9" spans="1:23" ht="15.75" thickBot="1">
      <c r="A9" s="6" t="s">
        <v>11</v>
      </c>
      <c r="B9" s="81">
        <v>45.454545454545453</v>
      </c>
      <c r="C9" s="81">
        <v>46.060606060606062</v>
      </c>
      <c r="D9" s="81">
        <v>8.4848484848484862</v>
      </c>
      <c r="E9" s="6">
        <v>165</v>
      </c>
      <c r="F9" s="81">
        <v>0</v>
      </c>
      <c r="I9" s="272"/>
      <c r="J9" s="272"/>
      <c r="K9" s="281"/>
      <c r="L9" s="281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</row>
    <row r="10" spans="1:23" ht="15.75" thickBot="1">
      <c r="A10" s="6" t="s">
        <v>12</v>
      </c>
      <c r="B10" s="81">
        <v>42.769230769230774</v>
      </c>
      <c r="C10" s="81">
        <v>52</v>
      </c>
      <c r="D10" s="81">
        <v>5.2307692307692308</v>
      </c>
      <c r="E10" s="6">
        <v>975</v>
      </c>
      <c r="F10" s="81">
        <v>0</v>
      </c>
      <c r="I10" s="272"/>
      <c r="J10" s="272"/>
      <c r="K10" s="281"/>
      <c r="L10" s="281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</row>
    <row r="11" spans="1:23" ht="15.75" thickBot="1">
      <c r="A11" s="6" t="s">
        <v>13</v>
      </c>
      <c r="B11" s="81">
        <v>44.368600682593858</v>
      </c>
      <c r="C11" s="81">
        <v>45.392491467576789</v>
      </c>
      <c r="D11" s="81">
        <v>10.238907849829351</v>
      </c>
      <c r="E11" s="6">
        <v>293</v>
      </c>
      <c r="F11" s="81">
        <v>0</v>
      </c>
      <c r="I11" s="272"/>
      <c r="J11" s="272"/>
      <c r="K11" s="281"/>
      <c r="L11" s="281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</row>
    <row r="12" spans="1:23" ht="15.75" thickBot="1">
      <c r="A12" s="6" t="s">
        <v>14</v>
      </c>
      <c r="B12" s="81">
        <v>36.29893238434164</v>
      </c>
      <c r="C12" s="81">
        <v>56.939501779359439</v>
      </c>
      <c r="D12" s="81">
        <v>6.7615658362989333</v>
      </c>
      <c r="E12" s="6">
        <v>282</v>
      </c>
      <c r="F12" s="81">
        <v>0.3546099290780142</v>
      </c>
      <c r="I12" s="272"/>
      <c r="J12" s="272"/>
      <c r="K12" s="281"/>
      <c r="L12" s="281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</row>
    <row r="13" spans="1:23" ht="15.75" thickBot="1">
      <c r="A13" s="6" t="s">
        <v>15</v>
      </c>
      <c r="B13" s="81">
        <v>43.276283618581907</v>
      </c>
      <c r="C13" s="81">
        <v>50.488997555012226</v>
      </c>
      <c r="D13" s="81">
        <v>6.2347188264058682</v>
      </c>
      <c r="E13" s="6">
        <v>818</v>
      </c>
      <c r="F13" s="81">
        <v>0</v>
      </c>
      <c r="I13" s="272"/>
      <c r="J13" s="272"/>
      <c r="K13" s="281"/>
      <c r="L13" s="281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</row>
    <row r="14" spans="1:23" ht="15.75" thickBot="1">
      <c r="A14" s="6" t="s">
        <v>16</v>
      </c>
      <c r="B14" s="81">
        <v>34.663341645885289</v>
      </c>
      <c r="C14" s="81">
        <v>43.516209476309228</v>
      </c>
      <c r="D14" s="81">
        <v>21.820448877805486</v>
      </c>
      <c r="E14" s="6">
        <v>802</v>
      </c>
      <c r="F14" s="81">
        <v>0</v>
      </c>
      <c r="I14" s="272"/>
      <c r="J14" s="272"/>
      <c r="K14" s="281"/>
      <c r="L14" s="281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</row>
    <row r="15" spans="1:23" ht="15.75" thickBot="1">
      <c r="A15" s="6" t="s">
        <v>17</v>
      </c>
      <c r="B15" s="81">
        <v>41.726618705035975</v>
      </c>
      <c r="C15" s="81">
        <v>57.553956834532372</v>
      </c>
      <c r="D15" s="81">
        <v>0.71942446043165476</v>
      </c>
      <c r="E15" s="6">
        <v>139</v>
      </c>
      <c r="F15" s="81">
        <v>0</v>
      </c>
      <c r="I15" s="272"/>
      <c r="J15" s="272"/>
      <c r="K15" s="281"/>
      <c r="L15" s="281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</row>
    <row r="16" spans="1:23" ht="15.75" thickBot="1">
      <c r="A16" s="6" t="s">
        <v>18</v>
      </c>
      <c r="B16" s="81">
        <v>32.931726907630519</v>
      </c>
      <c r="C16" s="81">
        <v>51.405622489959832</v>
      </c>
      <c r="D16" s="81">
        <v>15.66265060240964</v>
      </c>
      <c r="E16" s="6">
        <v>249</v>
      </c>
      <c r="F16" s="81">
        <v>0</v>
      </c>
      <c r="I16" s="272"/>
      <c r="J16" s="272"/>
      <c r="K16" s="281"/>
      <c r="L16" s="281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</row>
    <row r="17" spans="1:23" ht="15.75" thickBot="1">
      <c r="A17" s="6" t="s">
        <v>19</v>
      </c>
      <c r="B17" s="392" t="s">
        <v>391</v>
      </c>
      <c r="C17" s="392"/>
      <c r="D17" s="392"/>
      <c r="E17" s="392"/>
      <c r="F17" s="392"/>
      <c r="I17" s="272"/>
      <c r="J17" s="272"/>
      <c r="K17" s="281"/>
      <c r="L17" s="281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</row>
    <row r="18" spans="1:23" ht="15.75" thickBot="1">
      <c r="A18" s="6" t="s">
        <v>20</v>
      </c>
      <c r="B18" s="81">
        <v>35.795454545454547</v>
      </c>
      <c r="C18" s="81">
        <v>61.93181818181818</v>
      </c>
      <c r="D18" s="81">
        <v>2.2727272727272729</v>
      </c>
      <c r="E18" s="6">
        <v>176</v>
      </c>
      <c r="F18" s="81">
        <v>0</v>
      </c>
      <c r="I18" s="272"/>
      <c r="J18" s="272"/>
      <c r="K18" s="281"/>
      <c r="L18" s="281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</row>
    <row r="19" spans="1:23" ht="15.75" thickBot="1">
      <c r="A19" s="6" t="s">
        <v>21</v>
      </c>
      <c r="B19" s="392" t="s">
        <v>391</v>
      </c>
      <c r="C19" s="392"/>
      <c r="D19" s="392"/>
      <c r="E19" s="392"/>
      <c r="F19" s="392"/>
      <c r="I19" s="272"/>
      <c r="J19" s="272"/>
      <c r="K19" s="281"/>
      <c r="L19" s="281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</row>
    <row r="20" spans="1:23" ht="15.75" thickBot="1">
      <c r="A20" s="6" t="s">
        <v>22</v>
      </c>
      <c r="B20" s="81">
        <v>42.38532110091743</v>
      </c>
      <c r="C20" s="81">
        <v>56.513761467889914</v>
      </c>
      <c r="D20" s="81">
        <v>1.1009174311926606</v>
      </c>
      <c r="E20" s="6">
        <v>545</v>
      </c>
      <c r="F20" s="81">
        <v>0</v>
      </c>
      <c r="I20" s="272"/>
      <c r="J20" s="272"/>
      <c r="K20" s="281"/>
      <c r="L20" s="281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</row>
    <row r="21" spans="1:23" ht="15.75" thickBot="1">
      <c r="A21" s="6" t="s">
        <v>23</v>
      </c>
      <c r="B21" s="81">
        <v>28.762541806020064</v>
      </c>
      <c r="C21" s="81">
        <v>69.230769230769226</v>
      </c>
      <c r="D21" s="81">
        <v>2.0066889632107023</v>
      </c>
      <c r="E21" s="6">
        <v>299</v>
      </c>
      <c r="F21" s="81">
        <v>0</v>
      </c>
      <c r="I21" s="272"/>
      <c r="J21" s="272"/>
      <c r="K21" s="281"/>
      <c r="L21" s="281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</row>
    <row r="22" spans="1:23" ht="15.75" thickBot="1">
      <c r="A22" s="6" t="s">
        <v>24</v>
      </c>
      <c r="B22" s="81">
        <v>34.782608695652172</v>
      </c>
      <c r="C22" s="81">
        <v>63.04347826086957</v>
      </c>
      <c r="D22" s="81">
        <v>2.1739130434782608</v>
      </c>
      <c r="E22" s="6">
        <v>46</v>
      </c>
      <c r="F22" s="81">
        <v>0</v>
      </c>
      <c r="I22" s="272"/>
      <c r="J22" s="272"/>
      <c r="K22" s="281"/>
      <c r="L22" s="281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</row>
    <row r="23" spans="1:23" ht="15.75" thickBot="1">
      <c r="A23" s="6" t="s">
        <v>25</v>
      </c>
      <c r="B23" s="81">
        <v>36.19047619047619</v>
      </c>
      <c r="C23" s="81">
        <v>58.095238095238102</v>
      </c>
      <c r="D23" s="81">
        <v>5.7142857142857144</v>
      </c>
      <c r="E23" s="6">
        <v>105</v>
      </c>
      <c r="F23" s="81">
        <v>0</v>
      </c>
      <c r="I23" s="272"/>
      <c r="J23" s="272"/>
      <c r="K23" s="281"/>
      <c r="L23" s="281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</row>
    <row r="24" spans="1:23" ht="15.75" thickBot="1">
      <c r="A24" s="6" t="s">
        <v>26</v>
      </c>
      <c r="B24" s="81">
        <v>29.375</v>
      </c>
      <c r="C24" s="81">
        <v>65.833333333333329</v>
      </c>
      <c r="D24" s="81">
        <v>4.791666666666667</v>
      </c>
      <c r="E24" s="6">
        <v>480</v>
      </c>
      <c r="F24" s="81">
        <v>0</v>
      </c>
      <c r="I24" s="272"/>
      <c r="J24" s="272"/>
      <c r="K24" s="281"/>
      <c r="L24" s="281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</row>
    <row r="25" spans="1:23" ht="15.75" thickBot="1">
      <c r="A25" s="6" t="s">
        <v>27</v>
      </c>
      <c r="B25" s="81">
        <v>32.142857142857146</v>
      </c>
      <c r="C25" s="81">
        <v>65.476190476190482</v>
      </c>
      <c r="D25" s="81">
        <v>2.3809523809523809</v>
      </c>
      <c r="E25" s="6">
        <v>84</v>
      </c>
      <c r="F25" s="81">
        <v>0</v>
      </c>
      <c r="I25" s="272"/>
      <c r="J25" s="272"/>
      <c r="K25" s="281"/>
      <c r="L25" s="281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</row>
    <row r="26" spans="1:23" ht="15.75" thickBot="1">
      <c r="A26" s="9" t="s">
        <v>93</v>
      </c>
      <c r="B26" s="82">
        <v>40.705394190871367</v>
      </c>
      <c r="C26" s="82">
        <v>50.663900414937757</v>
      </c>
      <c r="D26" s="82">
        <v>8.6307053941908709</v>
      </c>
      <c r="E26" s="57">
        <v>9641</v>
      </c>
      <c r="F26" s="82">
        <v>1.0372368011617051E-2</v>
      </c>
      <c r="I26" s="272"/>
      <c r="J26" s="272"/>
      <c r="K26" s="281"/>
      <c r="L26" s="281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</row>
    <row r="27" spans="1:23" ht="15.75" thickTop="1"/>
    <row r="29" spans="1:23">
      <c r="F29" s="99"/>
    </row>
    <row r="30" spans="1:23">
      <c r="F30" s="99"/>
    </row>
    <row r="31" spans="1:23">
      <c r="D31" s="281" t="s">
        <v>52</v>
      </c>
      <c r="F31" s="99"/>
    </row>
    <row r="32" spans="1:23">
      <c r="F32" s="99"/>
    </row>
    <row r="33" spans="6:6">
      <c r="F33" s="99"/>
    </row>
    <row r="35" spans="6:6">
      <c r="F35" s="99"/>
    </row>
    <row r="37" spans="6:6">
      <c r="F37" s="99"/>
    </row>
    <row r="38" spans="6:6">
      <c r="F38" s="99"/>
    </row>
    <row r="39" spans="6:6">
      <c r="F39" s="99"/>
    </row>
    <row r="40" spans="6:6">
      <c r="F40" s="99"/>
    </row>
    <row r="41" spans="6:6">
      <c r="F41" s="99"/>
    </row>
    <row r="43" spans="6:6">
      <c r="F43" s="99"/>
    </row>
    <row r="44" spans="6:6">
      <c r="F44" s="99"/>
    </row>
    <row r="45" spans="6:6">
      <c r="F45" s="99"/>
    </row>
    <row r="46" spans="6:6">
      <c r="F46" s="99"/>
    </row>
    <row r="47" spans="6:6">
      <c r="F47" s="99"/>
    </row>
    <row r="48" spans="6:6">
      <c r="F48" s="99"/>
    </row>
    <row r="49" spans="6:6">
      <c r="F49" s="99"/>
    </row>
  </sheetData>
  <mergeCells count="6">
    <mergeCell ref="B19:F19"/>
    <mergeCell ref="A1:F1"/>
    <mergeCell ref="A3:A4"/>
    <mergeCell ref="B3:E3"/>
    <mergeCell ref="F3:F4"/>
    <mergeCell ref="B17:F17"/>
  </mergeCells>
  <pageMargins left="0.7" right="0.7" top="0.75" bottom="0.75" header="0.3" footer="0.3"/>
  <pageSetup paperSize="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Foglio74">
    <tabColor rgb="FF92D050"/>
  </sheetPr>
  <dimension ref="A1:Q26"/>
  <sheetViews>
    <sheetView workbookViewId="0">
      <selection activeCell="J20" sqref="J20"/>
    </sheetView>
  </sheetViews>
  <sheetFormatPr defaultRowHeight="15"/>
  <cols>
    <col min="1" max="1" width="18.7109375" bestFit="1" customWidth="1"/>
    <col min="2" max="2" width="7.42578125" bestFit="1" customWidth="1"/>
    <col min="3" max="3" width="11.28515625" bestFit="1" customWidth="1"/>
  </cols>
  <sheetData>
    <row r="1" spans="1:17" ht="48.75" customHeight="1">
      <c r="A1" s="321" t="s">
        <v>395</v>
      </c>
      <c r="B1" s="321"/>
      <c r="C1" s="321"/>
      <c r="D1" s="321"/>
    </row>
    <row r="2" spans="1:17" ht="15.75" thickBot="1"/>
    <row r="3" spans="1:17" ht="52.5" thickTop="1" thickBot="1">
      <c r="A3" s="20" t="s">
        <v>4</v>
      </c>
      <c r="B3" s="20" t="s">
        <v>273</v>
      </c>
      <c r="C3" s="20" t="s">
        <v>396</v>
      </c>
      <c r="D3" s="20" t="s">
        <v>274</v>
      </c>
      <c r="G3" s="281"/>
      <c r="H3" s="281"/>
      <c r="I3" s="281"/>
      <c r="J3" s="281"/>
      <c r="K3" s="281"/>
      <c r="L3" s="281"/>
      <c r="M3" s="281"/>
      <c r="N3" s="281"/>
    </row>
    <row r="4" spans="1:17" ht="15.75" thickBot="1">
      <c r="A4" s="6" t="s">
        <v>7</v>
      </c>
      <c r="B4" s="73">
        <v>1.6904633620689655</v>
      </c>
      <c r="C4" s="73">
        <v>16.175071360608946</v>
      </c>
      <c r="D4" s="8">
        <v>502</v>
      </c>
      <c r="G4" s="281"/>
      <c r="H4" s="281"/>
      <c r="I4" s="282"/>
      <c r="J4" s="282"/>
      <c r="K4" s="282"/>
      <c r="L4" s="282"/>
      <c r="M4" s="282"/>
      <c r="N4" s="282"/>
      <c r="O4" s="273"/>
      <c r="P4" s="273"/>
      <c r="Q4" s="273"/>
    </row>
    <row r="5" spans="1:17" ht="15.75" thickBot="1">
      <c r="A5" s="6" t="s">
        <v>8</v>
      </c>
      <c r="B5" s="73">
        <v>2.0361990950226243</v>
      </c>
      <c r="C5" s="73">
        <v>2.7777777777777777</v>
      </c>
      <c r="D5" s="8">
        <v>18</v>
      </c>
      <c r="G5" s="281"/>
      <c r="H5" s="281"/>
      <c r="I5" s="282"/>
      <c r="J5" s="282"/>
      <c r="K5" s="282"/>
      <c r="L5" s="282"/>
      <c r="M5" s="282"/>
      <c r="N5" s="282"/>
      <c r="O5" s="274"/>
      <c r="P5" s="274"/>
      <c r="Q5" s="274"/>
    </row>
    <row r="6" spans="1:17" ht="15.75" thickBot="1">
      <c r="A6" s="6" t="s">
        <v>9</v>
      </c>
      <c r="B6" s="73">
        <v>1.7500821931665866</v>
      </c>
      <c r="C6" s="73">
        <v>15.408059600406364</v>
      </c>
      <c r="D6" s="8">
        <v>1384</v>
      </c>
      <c r="G6" s="281"/>
      <c r="H6" s="281"/>
      <c r="I6" s="282"/>
      <c r="J6" s="282"/>
      <c r="K6" s="282"/>
      <c r="L6" s="282"/>
      <c r="M6" s="282"/>
      <c r="N6" s="282"/>
      <c r="O6" s="274"/>
      <c r="P6" s="274"/>
      <c r="Q6" s="274"/>
    </row>
    <row r="7" spans="1:17" ht="15.75" thickBot="1">
      <c r="A7" s="6" t="s">
        <v>10</v>
      </c>
      <c r="B7" s="73">
        <v>1.9181585677749362</v>
      </c>
      <c r="C7" s="73">
        <v>16.083916083916083</v>
      </c>
      <c r="D7" s="8">
        <v>105</v>
      </c>
      <c r="G7" s="281"/>
      <c r="H7" s="281"/>
      <c r="I7" s="282"/>
      <c r="J7" s="282"/>
      <c r="K7" s="282"/>
      <c r="L7" s="282"/>
      <c r="M7" s="282"/>
      <c r="N7" s="282"/>
      <c r="O7" s="274"/>
      <c r="P7" s="274"/>
      <c r="Q7" s="274"/>
    </row>
    <row r="8" spans="1:17" ht="15.75" thickBot="1">
      <c r="A8" s="6" t="s">
        <v>11</v>
      </c>
      <c r="B8" s="73">
        <v>1.7245567160553803</v>
      </c>
      <c r="C8" s="73">
        <v>20.606060606060606</v>
      </c>
      <c r="D8" s="8">
        <v>71</v>
      </c>
      <c r="G8" s="281"/>
      <c r="H8" s="281"/>
      <c r="I8" s="282"/>
      <c r="J8" s="282"/>
      <c r="K8" s="282"/>
      <c r="L8" s="282"/>
      <c r="M8" s="282"/>
      <c r="N8" s="282"/>
      <c r="O8" s="274"/>
      <c r="P8" s="274"/>
      <c r="Q8" s="274"/>
    </row>
    <row r="9" spans="1:17" ht="15.75" thickBot="1">
      <c r="A9" s="6" t="s">
        <v>12</v>
      </c>
      <c r="B9" s="73">
        <v>1.665045170257123</v>
      </c>
      <c r="C9" s="73">
        <v>19.487179487179489</v>
      </c>
      <c r="D9" s="8">
        <v>599</v>
      </c>
      <c r="G9" s="281"/>
      <c r="H9" s="281"/>
      <c r="I9" s="282"/>
      <c r="J9" s="282"/>
      <c r="K9" s="282"/>
      <c r="L9" s="282"/>
      <c r="M9" s="282"/>
      <c r="N9" s="282"/>
      <c r="O9" s="274"/>
      <c r="P9" s="274"/>
      <c r="Q9" s="274"/>
    </row>
    <row r="10" spans="1:17" ht="15.75" thickBot="1">
      <c r="A10" s="6" t="s">
        <v>13</v>
      </c>
      <c r="B10" s="73">
        <v>1.9286403085824495</v>
      </c>
      <c r="C10" s="73">
        <v>15.699658703071673</v>
      </c>
      <c r="D10" s="8">
        <v>160</v>
      </c>
      <c r="G10" s="281"/>
      <c r="H10" s="281"/>
      <c r="I10" s="282"/>
      <c r="J10" s="282"/>
      <c r="K10" s="282"/>
      <c r="L10" s="282"/>
      <c r="M10" s="282"/>
      <c r="N10" s="282"/>
      <c r="O10" s="274"/>
      <c r="P10" s="274"/>
      <c r="Q10" s="274"/>
    </row>
    <row r="11" spans="1:17" ht="15.75" thickBot="1">
      <c r="A11" s="6" t="s">
        <v>14</v>
      </c>
      <c r="B11" s="73">
        <v>1.9960732984293195</v>
      </c>
      <c r="C11" s="73">
        <v>17.021276595744681</v>
      </c>
      <c r="D11" s="8">
        <v>183</v>
      </c>
      <c r="G11" s="281"/>
      <c r="H11" s="281"/>
      <c r="I11" s="282"/>
      <c r="J11" s="282"/>
      <c r="K11" s="282"/>
      <c r="L11" s="282"/>
      <c r="M11" s="282"/>
      <c r="N11" s="282"/>
      <c r="O11" s="274"/>
      <c r="P11" s="274"/>
      <c r="Q11" s="274"/>
    </row>
    <row r="12" spans="1:17" ht="15.75" thickBot="1">
      <c r="A12" s="6" t="s">
        <v>15</v>
      </c>
      <c r="B12" s="73">
        <v>1.689353427321342</v>
      </c>
      <c r="C12" s="73">
        <v>17.848410757946208</v>
      </c>
      <c r="D12" s="8">
        <v>556</v>
      </c>
      <c r="G12" s="281"/>
      <c r="H12" s="281"/>
      <c r="I12" s="282"/>
      <c r="J12" s="282"/>
      <c r="K12" s="282"/>
      <c r="L12" s="282"/>
      <c r="M12" s="282"/>
      <c r="N12" s="282"/>
      <c r="O12" s="274"/>
      <c r="P12" s="274"/>
      <c r="Q12" s="274"/>
    </row>
    <row r="13" spans="1:17" ht="15.75" thickBot="1">
      <c r="A13" s="6" t="s">
        <v>16</v>
      </c>
      <c r="B13" s="73">
        <v>1.9417844657242742</v>
      </c>
      <c r="C13" s="73">
        <v>19.576059850374065</v>
      </c>
      <c r="D13" s="8">
        <v>511</v>
      </c>
      <c r="G13" s="281"/>
      <c r="H13" s="281"/>
      <c r="I13" s="282"/>
      <c r="J13" s="282"/>
      <c r="K13" s="282"/>
      <c r="L13" s="282"/>
      <c r="M13" s="282"/>
      <c r="N13" s="282"/>
      <c r="O13" s="274"/>
      <c r="P13" s="274"/>
      <c r="Q13" s="274"/>
    </row>
    <row r="14" spans="1:17" ht="15.75" thickBot="1">
      <c r="A14" s="6" t="s">
        <v>17</v>
      </c>
      <c r="B14" s="73">
        <v>1.6321406151914626</v>
      </c>
      <c r="C14" s="73">
        <v>18.705035971223023</v>
      </c>
      <c r="D14" s="8">
        <v>104</v>
      </c>
      <c r="G14" s="281"/>
      <c r="H14" s="281"/>
      <c r="I14" s="282"/>
      <c r="J14" s="282"/>
      <c r="K14" s="282"/>
      <c r="L14" s="282"/>
      <c r="M14" s="282"/>
      <c r="N14" s="282"/>
      <c r="O14" s="274"/>
      <c r="P14" s="274"/>
      <c r="Q14" s="274"/>
    </row>
    <row r="15" spans="1:17" ht="15.75" thickBot="1">
      <c r="A15" s="6" t="s">
        <v>18</v>
      </c>
      <c r="B15" s="73">
        <v>1.4258373205741626</v>
      </c>
      <c r="C15" s="73">
        <v>13.253012048192772</v>
      </c>
      <c r="D15" s="8">
        <v>149</v>
      </c>
      <c r="G15" s="281"/>
      <c r="H15" s="281"/>
      <c r="I15" s="282"/>
      <c r="J15" s="282"/>
      <c r="K15" s="282"/>
      <c r="L15" s="282"/>
      <c r="M15" s="282"/>
      <c r="N15" s="282"/>
      <c r="O15" s="274"/>
      <c r="P15" s="274"/>
      <c r="Q15" s="274"/>
    </row>
    <row r="16" spans="1:17" ht="15.75" thickBot="1">
      <c r="A16" s="6" t="s">
        <v>19</v>
      </c>
      <c r="B16" s="73">
        <v>1.8994693329081922</v>
      </c>
      <c r="C16" s="73" t="s">
        <v>391</v>
      </c>
      <c r="D16" s="8">
        <v>834</v>
      </c>
      <c r="G16" s="281"/>
      <c r="H16" s="281"/>
      <c r="I16" s="282"/>
      <c r="J16" s="282"/>
      <c r="K16" s="282"/>
      <c r="L16" s="282"/>
      <c r="M16" s="282"/>
      <c r="N16" s="282"/>
      <c r="O16" s="274"/>
      <c r="P16" s="274"/>
      <c r="Q16" s="274"/>
    </row>
    <row r="17" spans="1:17" ht="15.75" thickBot="1">
      <c r="A17" s="6" t="s">
        <v>20</v>
      </c>
      <c r="B17" s="73">
        <v>1.7934312878133101</v>
      </c>
      <c r="C17" s="73">
        <v>21.59090909090909</v>
      </c>
      <c r="D17" s="8">
        <v>166</v>
      </c>
      <c r="G17" s="281"/>
      <c r="H17" s="281"/>
      <c r="I17" s="282"/>
      <c r="J17" s="282"/>
      <c r="K17" s="282"/>
      <c r="L17" s="282"/>
      <c r="M17" s="282"/>
      <c r="N17" s="282"/>
      <c r="O17" s="274"/>
      <c r="P17" s="274"/>
      <c r="Q17" s="274"/>
    </row>
    <row r="18" spans="1:17" ht="15.75" thickBot="1">
      <c r="A18" s="6" t="s">
        <v>21</v>
      </c>
      <c r="B18" s="73">
        <v>1.2756516916250693</v>
      </c>
      <c r="C18" s="73" t="s">
        <v>391</v>
      </c>
      <c r="D18" s="301">
        <v>23</v>
      </c>
      <c r="G18" s="281"/>
      <c r="H18" s="281"/>
      <c r="I18" s="282"/>
      <c r="J18" s="282"/>
      <c r="K18" s="282"/>
      <c r="L18" s="282"/>
      <c r="M18" s="282"/>
      <c r="N18" s="282"/>
      <c r="O18" s="274"/>
      <c r="P18" s="274"/>
      <c r="Q18" s="274"/>
    </row>
    <row r="19" spans="1:17" ht="15.75" thickBot="1">
      <c r="A19" s="6" t="s">
        <v>22</v>
      </c>
      <c r="B19" s="73">
        <v>1.8720779866706456</v>
      </c>
      <c r="C19" s="73">
        <v>19.816513761467892</v>
      </c>
      <c r="D19" s="8">
        <v>941</v>
      </c>
      <c r="G19" s="281"/>
      <c r="H19" s="281"/>
      <c r="I19" s="282"/>
      <c r="J19" s="282"/>
      <c r="K19" s="282"/>
      <c r="L19" s="282"/>
      <c r="M19" s="282"/>
      <c r="N19" s="282"/>
      <c r="O19" s="274"/>
      <c r="P19" s="274"/>
      <c r="Q19" s="274"/>
    </row>
    <row r="20" spans="1:17" ht="15.75" thickBot="1">
      <c r="A20" s="6" t="s">
        <v>23</v>
      </c>
      <c r="B20" s="73">
        <v>1.8478044903636002</v>
      </c>
      <c r="C20" s="73">
        <v>23.745819397993312</v>
      </c>
      <c r="D20" s="8">
        <v>558</v>
      </c>
      <c r="G20" s="281"/>
      <c r="H20" s="281"/>
      <c r="I20" s="282"/>
      <c r="J20" s="282"/>
      <c r="K20" s="282"/>
      <c r="L20" s="282"/>
      <c r="M20" s="282"/>
      <c r="N20" s="282"/>
      <c r="O20" s="274"/>
      <c r="P20" s="274"/>
      <c r="Q20" s="274"/>
    </row>
    <row r="21" spans="1:17" ht="15.75" thickBot="1">
      <c r="A21" s="6" t="s">
        <v>24</v>
      </c>
      <c r="B21" s="73">
        <v>1.3607125185551707</v>
      </c>
      <c r="C21" s="73">
        <v>21.739130434782609</v>
      </c>
      <c r="D21" s="8">
        <v>55</v>
      </c>
      <c r="G21" s="281"/>
      <c r="H21" s="281"/>
      <c r="I21" s="282"/>
      <c r="J21" s="282"/>
      <c r="K21" s="282"/>
      <c r="L21" s="282"/>
      <c r="M21" s="282"/>
      <c r="N21" s="282"/>
      <c r="O21" s="274"/>
      <c r="P21" s="274"/>
      <c r="Q21" s="274"/>
    </row>
    <row r="22" spans="1:17" ht="15.75" thickBot="1">
      <c r="A22" s="6" t="s">
        <v>25</v>
      </c>
      <c r="B22" s="73">
        <v>0.90831677547544709</v>
      </c>
      <c r="C22" s="73">
        <v>10.476190476190476</v>
      </c>
      <c r="D22" s="8">
        <v>128</v>
      </c>
      <c r="G22" s="281"/>
      <c r="H22" s="281"/>
      <c r="I22" s="282"/>
      <c r="J22" s="282"/>
      <c r="K22" s="282"/>
      <c r="L22" s="282"/>
      <c r="M22" s="282"/>
      <c r="N22" s="282"/>
      <c r="O22" s="274"/>
      <c r="P22" s="274"/>
      <c r="Q22" s="274"/>
    </row>
    <row r="23" spans="1:17" ht="15.75" thickBot="1">
      <c r="A23" s="6" t="s">
        <v>26</v>
      </c>
      <c r="B23" s="73">
        <v>1.5459288921247423</v>
      </c>
      <c r="C23" s="73">
        <v>21.875</v>
      </c>
      <c r="D23" s="8">
        <v>637</v>
      </c>
      <c r="G23" s="281"/>
      <c r="H23" s="281"/>
      <c r="I23" s="282"/>
      <c r="J23" s="282"/>
      <c r="K23" s="282"/>
      <c r="L23" s="282"/>
      <c r="M23" s="282"/>
      <c r="N23" s="282"/>
      <c r="O23" s="274"/>
      <c r="P23" s="274"/>
      <c r="Q23" s="274"/>
    </row>
    <row r="24" spans="1:17" ht="15.75" thickBot="1">
      <c r="A24" s="6" t="s">
        <v>27</v>
      </c>
      <c r="B24" s="73">
        <v>1.762295081967213</v>
      </c>
      <c r="C24" s="73">
        <v>22.61904761904762</v>
      </c>
      <c r="D24" s="8">
        <v>172</v>
      </c>
      <c r="G24" s="281"/>
      <c r="H24" s="281"/>
      <c r="I24" s="282"/>
      <c r="J24" s="282"/>
      <c r="K24" s="282"/>
      <c r="L24" s="282"/>
      <c r="M24" s="282"/>
      <c r="N24" s="282"/>
      <c r="O24" s="274"/>
      <c r="P24" s="274"/>
      <c r="Q24" s="274"/>
    </row>
    <row r="25" spans="1:17" ht="15.75" thickBot="1">
      <c r="A25" s="9" t="s">
        <v>93</v>
      </c>
      <c r="B25" s="74">
        <v>1.7331833123745231</v>
      </c>
      <c r="C25" s="74">
        <v>17.539674307644436</v>
      </c>
      <c r="D25" s="10">
        <v>7856</v>
      </c>
      <c r="G25" s="281"/>
      <c r="H25" s="281"/>
      <c r="I25" s="282"/>
      <c r="J25" s="282"/>
      <c r="K25" s="282"/>
      <c r="L25" s="282"/>
      <c r="M25" s="282"/>
      <c r="N25" s="282"/>
      <c r="O25" s="274"/>
      <c r="P25" s="274"/>
      <c r="Q25" s="274"/>
    </row>
    <row r="26" spans="1:17" ht="15.75" thickTop="1">
      <c r="J26" s="273"/>
      <c r="K26" s="273"/>
      <c r="L26" s="274"/>
      <c r="M26" s="274"/>
      <c r="N26" s="274"/>
      <c r="O26" s="274"/>
      <c r="P26" s="274"/>
      <c r="Q26" s="27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Foglio75">
    <tabColor rgb="FF92D050"/>
  </sheetPr>
  <dimension ref="A1:X19"/>
  <sheetViews>
    <sheetView workbookViewId="0">
      <selection activeCell="J23" sqref="J23"/>
    </sheetView>
  </sheetViews>
  <sheetFormatPr defaultRowHeight="15"/>
  <cols>
    <col min="2" max="6" width="9.5703125" bestFit="1" customWidth="1"/>
  </cols>
  <sheetData>
    <row r="1" spans="1:24" ht="34.5" customHeight="1">
      <c r="A1" s="321" t="s">
        <v>397</v>
      </c>
      <c r="B1" s="321"/>
      <c r="C1" s="321"/>
      <c r="D1" s="321"/>
      <c r="E1" s="321"/>
      <c r="F1" s="321"/>
    </row>
    <row r="2" spans="1:24" ht="15.75" thickBot="1"/>
    <row r="3" spans="1:24" ht="16.5" thickTop="1" thickBot="1">
      <c r="A3" s="367" t="s">
        <v>279</v>
      </c>
      <c r="B3" s="332" t="s">
        <v>178</v>
      </c>
      <c r="C3" s="332"/>
      <c r="D3" s="332"/>
      <c r="E3" s="332"/>
      <c r="F3" s="367" t="s">
        <v>28</v>
      </c>
    </row>
    <row r="4" spans="1:24" ht="51.75" thickBot="1">
      <c r="A4" s="368"/>
      <c r="B4" s="43" t="s">
        <v>398</v>
      </c>
      <c r="C4" s="43" t="s">
        <v>399</v>
      </c>
      <c r="D4" s="43" t="s">
        <v>127</v>
      </c>
      <c r="E4" s="43" t="s">
        <v>400</v>
      </c>
      <c r="F4" s="368"/>
    </row>
    <row r="5" spans="1:24" ht="15.75" thickBot="1">
      <c r="A5" s="47" t="s">
        <v>280</v>
      </c>
      <c r="B5" s="81">
        <v>99.093411040958387</v>
      </c>
      <c r="C5" s="81">
        <v>98.774738874567362</v>
      </c>
      <c r="D5" s="81">
        <v>97.68290278051667</v>
      </c>
      <c r="E5" s="81">
        <v>96.350390529228406</v>
      </c>
      <c r="F5" s="81">
        <v>97.611135921521736</v>
      </c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</row>
    <row r="6" spans="1:24" ht="15.75" thickBot="1">
      <c r="A6" s="47" t="s">
        <v>281</v>
      </c>
      <c r="B6" s="81">
        <v>0.90658895904160608</v>
      </c>
      <c r="C6" s="81">
        <v>1.2252611254326413</v>
      </c>
      <c r="D6" s="81">
        <v>2.3170972194833368</v>
      </c>
      <c r="E6" s="81">
        <v>3.6496094707716016</v>
      </c>
      <c r="F6" s="81">
        <v>2.3888640784782722</v>
      </c>
      <c r="M6" s="275"/>
      <c r="N6" s="275"/>
      <c r="O6" s="276"/>
      <c r="P6" s="276"/>
      <c r="Q6" s="276"/>
      <c r="R6" s="276"/>
      <c r="S6" s="276"/>
      <c r="T6" s="276"/>
      <c r="U6" s="276"/>
      <c r="V6" s="276"/>
      <c r="W6" s="276"/>
      <c r="X6" s="276"/>
    </row>
    <row r="7" spans="1:24" ht="15.75" thickBot="1">
      <c r="A7" s="64" t="s">
        <v>28</v>
      </c>
      <c r="B7" s="82">
        <v>100</v>
      </c>
      <c r="C7" s="82">
        <v>100</v>
      </c>
      <c r="D7" s="82">
        <v>100</v>
      </c>
      <c r="E7" s="82">
        <v>100</v>
      </c>
      <c r="F7" s="82">
        <v>100</v>
      </c>
      <c r="M7" s="275"/>
      <c r="N7" s="275"/>
      <c r="O7" s="276"/>
      <c r="P7" s="276"/>
      <c r="Q7" s="276"/>
      <c r="R7" s="276"/>
      <c r="S7" s="276"/>
      <c r="T7" s="276"/>
      <c r="U7" s="276"/>
      <c r="V7" s="276"/>
      <c r="W7" s="276"/>
      <c r="X7" s="276"/>
    </row>
    <row r="8" spans="1:24" ht="15.75" thickTop="1">
      <c r="M8" s="275"/>
      <c r="N8" s="275"/>
      <c r="O8" s="276"/>
      <c r="P8" s="276"/>
      <c r="Q8" s="276"/>
      <c r="R8" s="276"/>
      <c r="S8" s="276"/>
      <c r="T8" s="276"/>
      <c r="U8" s="276"/>
      <c r="V8" s="276"/>
      <c r="W8" s="276"/>
      <c r="X8" s="276"/>
    </row>
    <row r="15" spans="1:24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</row>
    <row r="16" spans="1:24">
      <c r="A16" s="281"/>
      <c r="B16" s="281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1"/>
    </row>
    <row r="17" spans="1:13">
      <c r="A17" s="281"/>
      <c r="B17" s="281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1"/>
    </row>
    <row r="18" spans="1:13">
      <c r="A18" s="281"/>
      <c r="B18" s="281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1"/>
    </row>
    <row r="19" spans="1:13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</row>
  </sheetData>
  <mergeCells count="4">
    <mergeCell ref="A3:A4"/>
    <mergeCell ref="B3:E3"/>
    <mergeCell ref="F3:F4"/>
    <mergeCell ref="A1:F1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Foglio76">
    <tabColor rgb="FF92D050"/>
  </sheetPr>
  <dimension ref="A1:AH27"/>
  <sheetViews>
    <sheetView workbookViewId="0">
      <selection activeCell="J29" sqref="J29"/>
    </sheetView>
  </sheetViews>
  <sheetFormatPr defaultRowHeight="15"/>
  <cols>
    <col min="1" max="1" width="24.7109375" customWidth="1"/>
  </cols>
  <sheetData>
    <row r="1" spans="1:34" ht="44.25" customHeight="1">
      <c r="A1" s="321" t="s">
        <v>401</v>
      </c>
      <c r="B1" s="321"/>
      <c r="C1" s="321"/>
      <c r="D1" s="321"/>
      <c r="E1" s="321"/>
      <c r="F1" s="321"/>
      <c r="G1" s="321"/>
    </row>
    <row r="2" spans="1:34" ht="15.75" thickBot="1"/>
    <row r="3" spans="1:34" ht="16.5" thickTop="1" thickBot="1">
      <c r="A3" s="367" t="s">
        <v>4</v>
      </c>
      <c r="B3" s="332" t="s">
        <v>402</v>
      </c>
      <c r="C3" s="332"/>
      <c r="D3" s="332"/>
      <c r="E3" s="332"/>
      <c r="F3" s="367" t="s">
        <v>28</v>
      </c>
      <c r="G3" s="322" t="s">
        <v>212</v>
      </c>
    </row>
    <row r="4" spans="1:34" ht="51.75" thickBot="1">
      <c r="A4" s="368"/>
      <c r="B4" s="43" t="s">
        <v>398</v>
      </c>
      <c r="C4" s="43" t="s">
        <v>399</v>
      </c>
      <c r="D4" s="43" t="s">
        <v>127</v>
      </c>
      <c r="E4" s="43" t="s">
        <v>400</v>
      </c>
      <c r="F4" s="368"/>
      <c r="G4" s="323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77"/>
      <c r="AH4" s="277"/>
    </row>
    <row r="5" spans="1:34" ht="15.75" thickBot="1">
      <c r="A5" s="6" t="s">
        <v>7</v>
      </c>
      <c r="B5" s="81">
        <v>0.68259385665529015</v>
      </c>
      <c r="C5" s="81">
        <v>2.1650682941005521</v>
      </c>
      <c r="D5" s="81">
        <v>3.7537993920972643</v>
      </c>
      <c r="E5" s="81">
        <v>4.710192332853592</v>
      </c>
      <c r="F5" s="81">
        <v>3.5391971982758621</v>
      </c>
      <c r="G5" s="81">
        <v>4.7986260775862073</v>
      </c>
      <c r="J5" s="281"/>
      <c r="K5" s="281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78"/>
      <c r="AH5" s="278"/>
    </row>
    <row r="6" spans="1:34" ht="15.75" thickBot="1">
      <c r="A6" s="6" t="s">
        <v>8</v>
      </c>
      <c r="B6" s="81">
        <v>11.76470588235294</v>
      </c>
      <c r="C6" s="81">
        <v>1.9417475728155338</v>
      </c>
      <c r="D6" s="81">
        <v>4.1436464088397784</v>
      </c>
      <c r="E6" s="81">
        <v>5.0675675675675675</v>
      </c>
      <c r="F6" s="81">
        <v>4.0723981900452486</v>
      </c>
      <c r="G6" s="81">
        <v>0.33936651583710409</v>
      </c>
      <c r="J6" s="281"/>
      <c r="K6" s="281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78"/>
      <c r="AH6" s="278"/>
    </row>
    <row r="7" spans="1:34" ht="15.75" thickBot="1">
      <c r="A7" s="6" t="s">
        <v>9</v>
      </c>
      <c r="B7" s="81">
        <v>1.1001100110011002</v>
      </c>
      <c r="C7" s="81">
        <v>1.8817838603114676</v>
      </c>
      <c r="D7" s="81">
        <v>3.4283316850969463</v>
      </c>
      <c r="E7" s="81">
        <v>5.5080614923134608</v>
      </c>
      <c r="F7" s="81">
        <v>3.7340987835411346</v>
      </c>
      <c r="G7" s="81">
        <v>0.34521129966364028</v>
      </c>
      <c r="J7" s="281"/>
      <c r="K7" s="281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78"/>
      <c r="AH7" s="278"/>
    </row>
    <row r="8" spans="1:34" ht="15.75" thickBot="1">
      <c r="A8" s="6" t="s">
        <v>10</v>
      </c>
      <c r="B8" s="81">
        <v>0.76335877862595414</v>
      </c>
      <c r="C8" s="81">
        <v>1.4644351464435146</v>
      </c>
      <c r="D8" s="81">
        <v>2.7159394479073908</v>
      </c>
      <c r="E8" s="81">
        <v>3.5814606741573032</v>
      </c>
      <c r="F8" s="81">
        <v>2.6123492875411034</v>
      </c>
      <c r="G8" s="81">
        <v>4.3660942637924736</v>
      </c>
      <c r="J8" s="281"/>
      <c r="K8" s="281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78"/>
      <c r="AH8" s="278"/>
    </row>
    <row r="9" spans="1:34" ht="15.75" thickBot="1">
      <c r="A9" s="6" t="s">
        <v>11</v>
      </c>
      <c r="B9" s="81">
        <v>2.1505376344086025</v>
      </c>
      <c r="C9" s="81">
        <v>2.8355387523629489</v>
      </c>
      <c r="D9" s="81">
        <v>3.4536891679748818</v>
      </c>
      <c r="E9" s="81">
        <v>5.1865907653383934</v>
      </c>
      <c r="F9" s="81">
        <v>4.0077726499878548</v>
      </c>
      <c r="G9" s="81">
        <v>7.2868593636142828E-2</v>
      </c>
      <c r="J9" s="281"/>
      <c r="K9" s="281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78"/>
      <c r="AH9" s="278"/>
    </row>
    <row r="10" spans="1:34" ht="15.75" thickBot="1">
      <c r="A10" s="6" t="s">
        <v>12</v>
      </c>
      <c r="B10" s="81">
        <v>0.48402710551790895</v>
      </c>
      <c r="C10" s="81">
        <v>1.5977876785988629</v>
      </c>
      <c r="D10" s="81">
        <v>2.5519287833827895</v>
      </c>
      <c r="E10" s="81">
        <v>3.7535841515335822</v>
      </c>
      <c r="F10" s="81">
        <v>2.7102154273801253</v>
      </c>
      <c r="G10" s="81">
        <v>0.20569840166782485</v>
      </c>
      <c r="J10" s="281"/>
      <c r="K10" s="281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78"/>
      <c r="AH10" s="278"/>
    </row>
    <row r="11" spans="1:34" ht="15.75" thickBot="1">
      <c r="A11" s="6" t="s">
        <v>13</v>
      </c>
      <c r="B11" s="81">
        <v>0</v>
      </c>
      <c r="C11" s="81">
        <v>2.2761760242792106</v>
      </c>
      <c r="D11" s="81">
        <v>3.1470292044310169</v>
      </c>
      <c r="E11" s="81">
        <v>4.7949965253648372</v>
      </c>
      <c r="F11" s="81">
        <v>3.5318225650916109</v>
      </c>
      <c r="G11" s="81">
        <v>2.4108003857280617E-2</v>
      </c>
      <c r="J11" s="281"/>
      <c r="K11" s="281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78"/>
      <c r="AH11" s="278"/>
    </row>
    <row r="12" spans="1:34" ht="15.75" thickBot="1">
      <c r="A12" s="6" t="s">
        <v>14</v>
      </c>
      <c r="B12" s="81">
        <v>4.838709677419355</v>
      </c>
      <c r="C12" s="81">
        <v>1.7806935332708531</v>
      </c>
      <c r="D12" s="81">
        <v>3.116531165311653</v>
      </c>
      <c r="E12" s="81">
        <v>3.7389530931339223</v>
      </c>
      <c r="F12" s="81">
        <v>3.0759162303664924</v>
      </c>
      <c r="G12" s="81">
        <v>1.0034904013961605</v>
      </c>
      <c r="J12" s="281"/>
      <c r="K12" s="281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78"/>
      <c r="AH12" s="278"/>
    </row>
    <row r="13" spans="1:34" ht="15.75" thickBot="1">
      <c r="A13" s="6" t="s">
        <v>15</v>
      </c>
      <c r="B13" s="81">
        <v>2.1897810218978102</v>
      </c>
      <c r="C13" s="81">
        <v>1.4007140895358419</v>
      </c>
      <c r="D13" s="81">
        <v>2.6468035869250799</v>
      </c>
      <c r="E13" s="81">
        <v>3.0450214832804035</v>
      </c>
      <c r="F13" s="81">
        <v>2.4854156538648517</v>
      </c>
      <c r="G13" s="81"/>
      <c r="J13" s="281"/>
      <c r="K13" s="281"/>
      <c r="L13" s="282"/>
      <c r="M13" s="282"/>
      <c r="N13" s="282"/>
      <c r="O13" s="282"/>
      <c r="P13" s="282"/>
      <c r="Q13" s="282"/>
      <c r="R13" s="282"/>
      <c r="S13" s="282"/>
      <c r="T13" s="281"/>
      <c r="U13" s="282"/>
      <c r="V13" s="282"/>
      <c r="W13" s="282"/>
      <c r="X13" s="282"/>
      <c r="Y13" s="281"/>
      <c r="Z13" s="281"/>
      <c r="AA13" s="282"/>
      <c r="AB13" s="282"/>
      <c r="AC13" s="282"/>
      <c r="AD13" s="282"/>
      <c r="AE13" s="282"/>
      <c r="AF13" s="281"/>
      <c r="AG13" s="278"/>
      <c r="AH13" s="277"/>
    </row>
    <row r="14" spans="1:34" ht="15.75" thickBot="1">
      <c r="A14" s="6" t="s">
        <v>16</v>
      </c>
      <c r="B14" s="81">
        <v>0.93896713615023475</v>
      </c>
      <c r="C14" s="81">
        <v>1.6752136752136753</v>
      </c>
      <c r="D14" s="81">
        <v>3.0229637603157515</v>
      </c>
      <c r="E14" s="81">
        <v>4.2169394337594079</v>
      </c>
      <c r="F14" s="81">
        <v>3.0475756193950447</v>
      </c>
      <c r="G14" s="81">
        <v>1.1703906368749051</v>
      </c>
      <c r="J14" s="281"/>
      <c r="K14" s="281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78"/>
      <c r="AH14" s="278"/>
    </row>
    <row r="15" spans="1:34" ht="15.75" thickBot="1">
      <c r="A15" s="6" t="s">
        <v>17</v>
      </c>
      <c r="B15" s="81">
        <v>0</v>
      </c>
      <c r="C15" s="81">
        <v>2.3109243697478994</v>
      </c>
      <c r="D15" s="81">
        <v>2.3443223443223444</v>
      </c>
      <c r="E15" s="81">
        <v>3.8103302286198142</v>
      </c>
      <c r="F15" s="81">
        <v>2.1814187068424356</v>
      </c>
      <c r="G15" s="81">
        <v>52.008788449466415</v>
      </c>
      <c r="J15" s="281"/>
      <c r="K15" s="281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78"/>
      <c r="AH15" s="278"/>
    </row>
    <row r="16" spans="1:34" ht="15.75" thickBot="1">
      <c r="A16" s="6" t="s">
        <v>18</v>
      </c>
      <c r="B16" s="81">
        <v>0.51546391752577314</v>
      </c>
      <c r="C16" s="81">
        <v>1.255650426921145</v>
      </c>
      <c r="D16" s="81">
        <v>1.8701870187018701</v>
      </c>
      <c r="E16" s="81">
        <v>3.7540805223068552</v>
      </c>
      <c r="F16" s="81">
        <v>2.3827751196172251</v>
      </c>
      <c r="G16" s="81">
        <v>0.42105263157894735</v>
      </c>
      <c r="J16" s="281"/>
      <c r="K16" s="281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78"/>
      <c r="AH16" s="278"/>
    </row>
    <row r="17" spans="1:34" ht="15.75" thickBot="1">
      <c r="A17" s="6" t="s">
        <v>19</v>
      </c>
      <c r="B17" s="392" t="s">
        <v>391</v>
      </c>
      <c r="C17" s="392"/>
      <c r="D17" s="392"/>
      <c r="E17" s="392"/>
      <c r="F17" s="392"/>
      <c r="G17" s="392"/>
      <c r="J17" s="281"/>
      <c r="K17" s="281"/>
      <c r="L17" s="282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77"/>
      <c r="AH17" s="277"/>
    </row>
    <row r="18" spans="1:34" ht="15.75" thickBot="1">
      <c r="A18" s="6" t="s">
        <v>20</v>
      </c>
      <c r="B18" s="81">
        <v>2.054794520547945</v>
      </c>
      <c r="C18" s="81">
        <v>1.1404561824729893</v>
      </c>
      <c r="D18" s="81">
        <v>1.653883029721956</v>
      </c>
      <c r="E18" s="81">
        <v>2.6859504132231407</v>
      </c>
      <c r="F18" s="81">
        <v>1.9014693171996542</v>
      </c>
      <c r="G18" s="81">
        <v>0.82108902333621436</v>
      </c>
      <c r="J18" s="281"/>
      <c r="K18" s="281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78"/>
      <c r="AH18" s="278"/>
    </row>
    <row r="19" spans="1:34" ht="15.75" thickBot="1">
      <c r="A19" s="6" t="s">
        <v>21</v>
      </c>
      <c r="B19" s="392" t="s">
        <v>391</v>
      </c>
      <c r="C19" s="392"/>
      <c r="D19" s="392"/>
      <c r="E19" s="392"/>
      <c r="F19" s="392"/>
      <c r="G19" s="392"/>
      <c r="J19" s="281"/>
      <c r="K19" s="281"/>
      <c r="L19" s="282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77"/>
      <c r="AH19" s="277"/>
    </row>
    <row r="20" spans="1:34" ht="15.75" thickBot="1">
      <c r="A20" s="6" t="s">
        <v>22</v>
      </c>
      <c r="B20" s="77">
        <v>0.58708414872798431</v>
      </c>
      <c r="C20" s="77">
        <v>0.66370012821479751</v>
      </c>
      <c r="D20" s="77">
        <v>1.0811085169018373</v>
      </c>
      <c r="E20" s="77">
        <v>1.7961694948893521</v>
      </c>
      <c r="F20" s="77">
        <v>1.084253456679598</v>
      </c>
      <c r="G20" s="77">
        <v>10.311349845817169</v>
      </c>
      <c r="J20" s="281"/>
      <c r="K20" s="281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78"/>
      <c r="AH20" s="278"/>
    </row>
    <row r="21" spans="1:34" ht="15.75" thickBot="1">
      <c r="A21" s="6" t="s">
        <v>23</v>
      </c>
      <c r="B21" s="77">
        <v>0.32051282051282048</v>
      </c>
      <c r="C21" s="77">
        <v>0.55743797136299056</v>
      </c>
      <c r="D21" s="77">
        <v>0.91409094430242466</v>
      </c>
      <c r="E21" s="77">
        <v>1.7030335284725917</v>
      </c>
      <c r="F21" s="77">
        <v>0.99013179680773555</v>
      </c>
      <c r="G21" s="81"/>
      <c r="J21" s="281"/>
      <c r="K21" s="281"/>
      <c r="L21" s="282"/>
      <c r="M21" s="282"/>
      <c r="N21" s="282"/>
      <c r="O21" s="282"/>
      <c r="P21" s="282"/>
      <c r="Q21" s="282"/>
      <c r="R21" s="282"/>
      <c r="S21" s="282"/>
      <c r="T21" s="281"/>
      <c r="U21" s="282"/>
      <c r="V21" s="282"/>
      <c r="W21" s="282"/>
      <c r="X21" s="282"/>
      <c r="Y21" s="281"/>
      <c r="Z21" s="281"/>
      <c r="AA21" s="282"/>
      <c r="AB21" s="282"/>
      <c r="AC21" s="282"/>
      <c r="AD21" s="282"/>
      <c r="AE21" s="282"/>
      <c r="AF21" s="281"/>
      <c r="AG21" s="278"/>
      <c r="AH21" s="277"/>
    </row>
    <row r="22" spans="1:34" ht="15.75" thickBot="1">
      <c r="A22" s="6" t="s">
        <v>24</v>
      </c>
      <c r="B22" s="81">
        <v>0.41928721174004197</v>
      </c>
      <c r="C22" s="81">
        <v>1.1913626209977661</v>
      </c>
      <c r="D22" s="81">
        <v>1.2789768185451638</v>
      </c>
      <c r="E22" s="81">
        <v>2.0366598778004072</v>
      </c>
      <c r="F22" s="81">
        <v>1.1380504700643246</v>
      </c>
      <c r="G22" s="81">
        <v>7.4220682830282034E-2</v>
      </c>
      <c r="J22" s="281"/>
      <c r="K22" s="281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78"/>
      <c r="AH22" s="278"/>
    </row>
    <row r="23" spans="1:34" ht="15.75" thickBot="1">
      <c r="A23" s="6" t="s">
        <v>25</v>
      </c>
      <c r="B23" s="81">
        <v>0.41322314049586778</v>
      </c>
      <c r="C23" s="81">
        <v>0.47309284447072741</v>
      </c>
      <c r="D23" s="81">
        <v>0.69423929098966031</v>
      </c>
      <c r="E23" s="81">
        <v>1.1574074074074074</v>
      </c>
      <c r="F23" s="81">
        <v>0.74510360488220262</v>
      </c>
      <c r="G23" s="81"/>
      <c r="J23" s="281"/>
      <c r="K23" s="281"/>
      <c r="L23" s="282"/>
      <c r="M23" s="282"/>
      <c r="N23" s="282"/>
      <c r="O23" s="282"/>
      <c r="P23" s="282"/>
      <c r="Q23" s="282"/>
      <c r="R23" s="282"/>
      <c r="S23" s="282"/>
      <c r="T23" s="281"/>
      <c r="U23" s="282"/>
      <c r="V23" s="282"/>
      <c r="W23" s="282"/>
      <c r="X23" s="282"/>
      <c r="Y23" s="281"/>
      <c r="Z23" s="281"/>
      <c r="AA23" s="282"/>
      <c r="AB23" s="282"/>
      <c r="AC23" s="282"/>
      <c r="AD23" s="282"/>
      <c r="AE23" s="282"/>
      <c r="AF23" s="281"/>
      <c r="AG23" s="278"/>
      <c r="AH23" s="278"/>
    </row>
    <row r="24" spans="1:34" ht="15.75" thickBot="1">
      <c r="A24" s="6" t="s">
        <v>26</v>
      </c>
      <c r="B24" s="81">
        <v>0.20188425302826379</v>
      </c>
      <c r="C24" s="81">
        <v>0.5080440304826418</v>
      </c>
      <c r="D24" s="81">
        <v>1.3466627462511027</v>
      </c>
      <c r="E24" s="81">
        <v>2.1052631578947367</v>
      </c>
      <c r="F24" s="81">
        <v>1.1649071714597743</v>
      </c>
      <c r="G24" s="81">
        <v>0.44169396917849774</v>
      </c>
      <c r="J24" s="281"/>
      <c r="K24" s="281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78"/>
      <c r="AH24" s="278"/>
    </row>
    <row r="25" spans="1:34" ht="15.75" thickBot="1">
      <c r="A25" s="6" t="s">
        <v>27</v>
      </c>
      <c r="B25" s="81">
        <v>0</v>
      </c>
      <c r="C25" s="81">
        <v>0.52947405577126716</v>
      </c>
      <c r="D25" s="81">
        <v>0.79345996633806204</v>
      </c>
      <c r="E25" s="81">
        <v>1.426872770511296</v>
      </c>
      <c r="F25" s="81">
        <v>0.8606557377049181</v>
      </c>
      <c r="G25" s="81"/>
      <c r="J25" s="281"/>
      <c r="K25" s="281"/>
      <c r="L25" s="282"/>
      <c r="M25" s="282"/>
      <c r="N25" s="282"/>
      <c r="O25" s="282"/>
      <c r="P25" s="282"/>
      <c r="Q25" s="282"/>
      <c r="R25" s="282"/>
      <c r="S25" s="282"/>
      <c r="T25" s="281"/>
      <c r="U25" s="282"/>
      <c r="V25" s="282"/>
      <c r="W25" s="282"/>
      <c r="X25" s="282"/>
      <c r="Y25" s="281"/>
      <c r="Z25" s="281"/>
      <c r="AA25" s="282"/>
      <c r="AB25" s="282"/>
      <c r="AC25" s="282"/>
      <c r="AD25" s="282"/>
      <c r="AE25" s="282"/>
      <c r="AF25" s="281"/>
      <c r="AG25" s="278"/>
      <c r="AH25" s="277"/>
    </row>
    <row r="26" spans="1:34" ht="15.75" thickBot="1">
      <c r="A26" s="9" t="s">
        <v>93</v>
      </c>
      <c r="B26" s="82">
        <v>0.90658895904160608</v>
      </c>
      <c r="C26" s="82">
        <v>1.2252611254326413</v>
      </c>
      <c r="D26" s="82">
        <v>2.3170972194833368</v>
      </c>
      <c r="E26" s="82">
        <v>3.6496094707716016</v>
      </c>
      <c r="F26" s="82">
        <v>2.3655412699970557</v>
      </c>
      <c r="G26" s="82">
        <v>2.753214250662479</v>
      </c>
      <c r="J26" s="281"/>
      <c r="K26" s="281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78"/>
      <c r="AH26" s="278"/>
    </row>
    <row r="27" spans="1:34" ht="15.75" thickTop="1"/>
  </sheetData>
  <mergeCells count="7">
    <mergeCell ref="B19:G19"/>
    <mergeCell ref="A1:G1"/>
    <mergeCell ref="A3:A4"/>
    <mergeCell ref="B3:E3"/>
    <mergeCell ref="F3:F4"/>
    <mergeCell ref="G3:G4"/>
    <mergeCell ref="B17:G17"/>
  </mergeCell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Foglio77">
    <tabColor rgb="FF92D050"/>
  </sheetPr>
  <dimension ref="A1:AJ31"/>
  <sheetViews>
    <sheetView workbookViewId="0">
      <selection activeCell="J3" sqref="J3"/>
    </sheetView>
  </sheetViews>
  <sheetFormatPr defaultRowHeight="15"/>
  <sheetData>
    <row r="1" spans="1:36" ht="39.75" customHeight="1">
      <c r="A1" s="321" t="s">
        <v>403</v>
      </c>
      <c r="B1" s="321"/>
      <c r="C1" s="321"/>
      <c r="D1" s="321"/>
      <c r="E1" s="321"/>
      <c r="F1" s="321"/>
      <c r="G1" s="321"/>
      <c r="H1" s="321"/>
    </row>
    <row r="2" spans="1:36" ht="15.75" thickBot="1"/>
    <row r="3" spans="1:36" ht="25.5" customHeight="1" thickTop="1" thickBot="1">
      <c r="A3" s="367" t="s">
        <v>4</v>
      </c>
      <c r="B3" s="338" t="s">
        <v>404</v>
      </c>
      <c r="C3" s="338"/>
      <c r="D3" s="338"/>
      <c r="E3" s="338"/>
      <c r="F3" s="338"/>
      <c r="G3" s="338"/>
      <c r="H3" s="367" t="s">
        <v>28</v>
      </c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</row>
    <row r="4" spans="1:36" ht="15.75" thickBot="1">
      <c r="A4" s="368"/>
      <c r="B4" s="23" t="s">
        <v>213</v>
      </c>
      <c r="C4" s="23" t="s">
        <v>214</v>
      </c>
      <c r="D4" s="23" t="s">
        <v>215</v>
      </c>
      <c r="E4" s="23" t="s">
        <v>216</v>
      </c>
      <c r="F4" s="23" t="s">
        <v>217</v>
      </c>
      <c r="G4" s="23" t="s">
        <v>218</v>
      </c>
      <c r="H4" s="368"/>
      <c r="L4" s="281"/>
      <c r="M4" s="281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</row>
    <row r="5" spans="1:36" ht="15.75" thickBot="1">
      <c r="A5" s="6" t="s">
        <v>7</v>
      </c>
      <c r="B5" s="81">
        <v>0.16427104722792607</v>
      </c>
      <c r="C5" s="81">
        <v>0.68879148403256107</v>
      </c>
      <c r="D5" s="81">
        <v>2.5934022257551668</v>
      </c>
      <c r="E5" s="81">
        <v>3.9962651727357605</v>
      </c>
      <c r="F5" s="81">
        <v>6.2133645955451353</v>
      </c>
      <c r="G5" s="81">
        <v>15.490196078431373</v>
      </c>
      <c r="H5" s="81">
        <v>3.5391971982758621</v>
      </c>
      <c r="L5" s="281"/>
      <c r="M5" s="281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</row>
    <row r="6" spans="1:36" ht="15.75" thickBot="1">
      <c r="A6" s="6" t="s">
        <v>8</v>
      </c>
      <c r="B6" s="81" t="s">
        <v>52</v>
      </c>
      <c r="C6" s="81">
        <v>0.52083333333333326</v>
      </c>
      <c r="D6" s="81">
        <v>3.4602076124567476</v>
      </c>
      <c r="E6" s="81">
        <v>5.298013245033113</v>
      </c>
      <c r="F6" s="81">
        <v>5.3097345132743365</v>
      </c>
      <c r="G6" s="81">
        <v>13.750000000000002</v>
      </c>
      <c r="H6" s="81">
        <v>4.0723981900452486</v>
      </c>
      <c r="L6" s="281"/>
      <c r="M6" s="281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</row>
    <row r="7" spans="1:36" ht="15.75" thickBot="1">
      <c r="A7" s="6" t="s">
        <v>9</v>
      </c>
      <c r="B7" s="81">
        <v>0.29558182949595518</v>
      </c>
      <c r="C7" s="81">
        <v>0.79939094023601054</v>
      </c>
      <c r="D7" s="81">
        <v>2.3699576384383465</v>
      </c>
      <c r="E7" s="81">
        <v>4.1539482415394824</v>
      </c>
      <c r="F7" s="81">
        <v>6.8181818181818175</v>
      </c>
      <c r="G7" s="81">
        <v>15.511204481792717</v>
      </c>
      <c r="H7" s="81">
        <v>3.7340987835411346</v>
      </c>
      <c r="L7" s="281"/>
      <c r="M7" s="281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</row>
    <row r="8" spans="1:36" ht="15.75" thickBot="1">
      <c r="A8" s="6" t="s">
        <v>10</v>
      </c>
      <c r="B8" s="81">
        <v>0.22026431718061676</v>
      </c>
      <c r="C8" s="81">
        <v>0.59790732436472349</v>
      </c>
      <c r="D8" s="81">
        <v>2.2880915236609463</v>
      </c>
      <c r="E8" s="81">
        <v>3.1813361611876987</v>
      </c>
      <c r="F8" s="81">
        <v>5.3130929791271351</v>
      </c>
      <c r="G8" s="81">
        <v>11.072664359861593</v>
      </c>
      <c r="H8" s="81">
        <v>2.6123492875411034</v>
      </c>
      <c r="L8" s="281"/>
      <c r="M8" s="281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</row>
    <row r="9" spans="1:36" ht="15.75" thickBot="1">
      <c r="A9" s="6" t="s">
        <v>11</v>
      </c>
      <c r="B9" s="81" t="s">
        <v>52</v>
      </c>
      <c r="C9" s="81">
        <v>1.1578947368421053</v>
      </c>
      <c r="D9" s="81">
        <v>2.9243937232524964</v>
      </c>
      <c r="E9" s="81">
        <v>3.943661971830986</v>
      </c>
      <c r="F9" s="81">
        <v>8.9211618257261414</v>
      </c>
      <c r="G9" s="81">
        <v>15.96958174904943</v>
      </c>
      <c r="H9" s="81">
        <v>4.0077726499878548</v>
      </c>
      <c r="L9" s="281"/>
      <c r="M9" s="281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</row>
    <row r="10" spans="1:36" ht="15.75" thickBot="1">
      <c r="A10" s="6" t="s">
        <v>12</v>
      </c>
      <c r="B10" s="81">
        <v>3.6062026685899751E-2</v>
      </c>
      <c r="C10" s="81">
        <v>0.74836295603367631</v>
      </c>
      <c r="D10" s="81">
        <v>1.7668139011584298</v>
      </c>
      <c r="E10" s="81">
        <v>3.1672170519363552</v>
      </c>
      <c r="F10" s="81">
        <v>4.3041926851025867</v>
      </c>
      <c r="G10" s="81">
        <v>11.73727166731442</v>
      </c>
      <c r="H10" s="81">
        <v>2.7102154273801253</v>
      </c>
      <c r="L10" s="281"/>
      <c r="M10" s="281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</row>
    <row r="11" spans="1:36" ht="15.75" thickBot="1">
      <c r="A11" s="6" t="s">
        <v>13</v>
      </c>
      <c r="B11" s="81">
        <v>0.31796502384737679</v>
      </c>
      <c r="C11" s="81">
        <v>1.0044642857142858</v>
      </c>
      <c r="D11" s="81">
        <v>2.0102339181286548</v>
      </c>
      <c r="E11" s="81">
        <v>4.4386422976501301</v>
      </c>
      <c r="F11" s="81">
        <v>6.7637877211238289</v>
      </c>
      <c r="G11" s="81">
        <v>13.198757763975156</v>
      </c>
      <c r="H11" s="81">
        <v>3.5318225650916109</v>
      </c>
      <c r="L11" s="281"/>
      <c r="M11" s="281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</row>
    <row r="12" spans="1:36" ht="15.75" thickBot="1">
      <c r="A12" s="6" t="s">
        <v>14</v>
      </c>
      <c r="B12" s="81">
        <v>0.69284064665127021</v>
      </c>
      <c r="C12" s="81">
        <v>0.90473656200106434</v>
      </c>
      <c r="D12" s="81">
        <v>2.0184741703729046</v>
      </c>
      <c r="E12" s="81">
        <v>2.8360049321824907</v>
      </c>
      <c r="F12" s="81">
        <v>4.0564373897707231</v>
      </c>
      <c r="G12" s="81">
        <v>14.518317503392131</v>
      </c>
      <c r="H12" s="81">
        <v>3.0759162303664924</v>
      </c>
      <c r="L12" s="281"/>
      <c r="M12" s="281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</row>
    <row r="13" spans="1:36" ht="15.75" thickBot="1">
      <c r="A13" s="6" t="s">
        <v>15</v>
      </c>
      <c r="B13" s="81">
        <v>0.10893246187363835</v>
      </c>
      <c r="C13" s="81">
        <v>0.56538126993331406</v>
      </c>
      <c r="D13" s="81">
        <v>1.6916429162452882</v>
      </c>
      <c r="E13" s="81">
        <v>2.6865160848733747</v>
      </c>
      <c r="F13" s="81">
        <v>3.9405204460966541</v>
      </c>
      <c r="G13" s="81">
        <v>11.124595469255663</v>
      </c>
      <c r="H13" s="81">
        <v>2.4854156538648517</v>
      </c>
      <c r="L13" s="281"/>
      <c r="M13" s="281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</row>
    <row r="14" spans="1:36" ht="15.75" thickBot="1">
      <c r="A14" s="6" t="s">
        <v>16</v>
      </c>
      <c r="B14" s="81">
        <v>0.14619883040935672</v>
      </c>
      <c r="C14" s="81">
        <v>0.6598098195226082</v>
      </c>
      <c r="D14" s="81">
        <v>1.7102966841186735</v>
      </c>
      <c r="E14" s="81">
        <v>2.9735234215885948</v>
      </c>
      <c r="F14" s="81">
        <v>5.0217706821480403</v>
      </c>
      <c r="G14" s="81">
        <v>13.842592592592592</v>
      </c>
      <c r="H14" s="81">
        <v>3.0475756193950447</v>
      </c>
      <c r="L14" s="281"/>
      <c r="M14" s="281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</row>
    <row r="15" spans="1:36" ht="15.75" thickBot="1">
      <c r="A15" s="6" t="s">
        <v>17</v>
      </c>
      <c r="B15" s="81">
        <v>0.20576131687242799</v>
      </c>
      <c r="C15" s="81">
        <v>0.67466266866566715</v>
      </c>
      <c r="D15" s="81">
        <v>1.5284854099119962</v>
      </c>
      <c r="E15" s="81">
        <v>2.7610008628127698</v>
      </c>
      <c r="F15" s="81">
        <v>3.1537450722733245</v>
      </c>
      <c r="G15" s="81">
        <v>8.6206896551724146</v>
      </c>
      <c r="H15" s="81">
        <v>2.1814187068424356</v>
      </c>
      <c r="L15" s="281"/>
      <c r="M15" s="281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</row>
    <row r="16" spans="1:36" ht="15.75" thickBot="1">
      <c r="A16" s="6" t="s">
        <v>18</v>
      </c>
      <c r="B16" s="81">
        <v>0.12453300124533001</v>
      </c>
      <c r="C16" s="81">
        <v>0.29397354238118567</v>
      </c>
      <c r="D16" s="81">
        <v>1.3348810214741729</v>
      </c>
      <c r="E16" s="81">
        <v>2.8403525954946129</v>
      </c>
      <c r="F16" s="81">
        <v>3.3382789317507418</v>
      </c>
      <c r="G16" s="81">
        <v>12.618724559023068</v>
      </c>
      <c r="H16" s="81">
        <v>2.3827751196172251</v>
      </c>
      <c r="L16" s="281"/>
      <c r="M16" s="281"/>
      <c r="N16" s="282"/>
      <c r="O16" s="281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1"/>
    </row>
    <row r="17" spans="1:36" ht="15.75" thickBot="1">
      <c r="A17" s="6" t="s">
        <v>19</v>
      </c>
      <c r="B17" s="392" t="s">
        <v>391</v>
      </c>
      <c r="C17" s="392"/>
      <c r="D17" s="392"/>
      <c r="E17" s="392"/>
      <c r="F17" s="392"/>
      <c r="G17" s="392"/>
      <c r="H17" s="392"/>
      <c r="L17" s="281"/>
      <c r="M17" s="281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</row>
    <row r="18" spans="1:36" ht="15.75" thickBot="1">
      <c r="A18" s="6" t="s">
        <v>20</v>
      </c>
      <c r="B18" s="81">
        <v>0.1326259946949602</v>
      </c>
      <c r="C18" s="81">
        <v>0.88740987243483094</v>
      </c>
      <c r="D18" s="81">
        <v>1.3929381276320052</v>
      </c>
      <c r="E18" s="81">
        <v>1.7977528089887642</v>
      </c>
      <c r="F18" s="81">
        <v>3.0560271646859083</v>
      </c>
      <c r="G18" s="81">
        <v>7.3394495412844041</v>
      </c>
      <c r="H18" s="81">
        <v>1.9014693171996542</v>
      </c>
      <c r="L18" s="281"/>
      <c r="M18" s="281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1"/>
    </row>
    <row r="19" spans="1:36" ht="15.75" thickBot="1">
      <c r="A19" s="6" t="s">
        <v>21</v>
      </c>
      <c r="B19" s="392" t="s">
        <v>391</v>
      </c>
      <c r="C19" s="392"/>
      <c r="D19" s="392"/>
      <c r="E19" s="392"/>
      <c r="F19" s="392"/>
      <c r="G19" s="392"/>
      <c r="H19" s="392"/>
      <c r="L19" s="281"/>
      <c r="M19" s="281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</row>
    <row r="20" spans="1:36" ht="15.75" thickBot="1">
      <c r="A20" s="6" t="s">
        <v>22</v>
      </c>
      <c r="B20" s="81">
        <v>0.35081564637782847</v>
      </c>
      <c r="C20" s="81">
        <v>0.61477112237268416</v>
      </c>
      <c r="D20" s="81">
        <v>0.99455363485673687</v>
      </c>
      <c r="E20" s="81">
        <v>1.1158277744087326</v>
      </c>
      <c r="F20" s="81">
        <v>1.636288318144159</v>
      </c>
      <c r="G20" s="81">
        <v>4.3801329683222523</v>
      </c>
      <c r="H20" s="81">
        <v>1.084253456679598</v>
      </c>
      <c r="L20" s="281"/>
      <c r="M20" s="281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</row>
    <row r="21" spans="1:36" ht="15.75" thickBot="1">
      <c r="A21" s="6" t="s">
        <v>23</v>
      </c>
      <c r="B21" s="81">
        <v>3.2679738562091498E-2</v>
      </c>
      <c r="C21" s="81">
        <v>0.21998742928975487</v>
      </c>
      <c r="D21" s="81">
        <v>0.67843958894542555</v>
      </c>
      <c r="E21" s="81">
        <v>1.0530137981118373</v>
      </c>
      <c r="F21" s="81">
        <v>1.9061583577712611</v>
      </c>
      <c r="G21" s="81">
        <v>5.0764192139737991</v>
      </c>
      <c r="H21" s="81">
        <v>0.99013179680773555</v>
      </c>
      <c r="L21" s="281"/>
      <c r="M21" s="281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</row>
    <row r="22" spans="1:36" ht="15.75" thickBot="1">
      <c r="A22" s="6" t="s">
        <v>24</v>
      </c>
      <c r="B22" s="81" t="s">
        <v>52</v>
      </c>
      <c r="C22" s="81">
        <v>0.24630541871921183</v>
      </c>
      <c r="D22" s="81">
        <v>0.71174377224199281</v>
      </c>
      <c r="E22" s="81">
        <v>1.0767160161507403</v>
      </c>
      <c r="F22" s="81">
        <v>1.364522417153996</v>
      </c>
      <c r="G22" s="81">
        <v>6.9343065693430654</v>
      </c>
      <c r="H22" s="81">
        <v>1.1380504700643246</v>
      </c>
      <c r="L22" s="281"/>
      <c r="M22" s="281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</row>
    <row r="23" spans="1:36" ht="15.75" thickBot="1">
      <c r="A23" s="6" t="s">
        <v>25</v>
      </c>
      <c r="B23" s="81">
        <v>0.13614703880190604</v>
      </c>
      <c r="C23" s="81">
        <v>0.37812681791739383</v>
      </c>
      <c r="D23" s="81">
        <v>0.57679982909634697</v>
      </c>
      <c r="E23" s="81">
        <v>0.69716775599128533</v>
      </c>
      <c r="F23" s="81">
        <v>1.783166904422254</v>
      </c>
      <c r="G23" s="81">
        <v>2.7363184079601992</v>
      </c>
      <c r="H23" s="81">
        <v>0.74510360488220262</v>
      </c>
      <c r="L23" s="281"/>
      <c r="M23" s="281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</row>
    <row r="24" spans="1:36" ht="15.75" thickBot="1">
      <c r="A24" s="6" t="s">
        <v>26</v>
      </c>
      <c r="B24" s="81">
        <v>5.3869635482133235E-2</v>
      </c>
      <c r="C24" s="81">
        <v>0.37844836171696045</v>
      </c>
      <c r="D24" s="81">
        <v>0.80018289894833106</v>
      </c>
      <c r="E24" s="81">
        <v>1.6270337922403004</v>
      </c>
      <c r="F24" s="81">
        <v>2.2125032158476974</v>
      </c>
      <c r="G24" s="81">
        <v>6.6945606694560666</v>
      </c>
      <c r="H24" s="81">
        <v>1.1649071714597743</v>
      </c>
      <c r="L24" s="281"/>
      <c r="M24" s="281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</row>
    <row r="25" spans="1:36" ht="15.75" thickBot="1">
      <c r="A25" s="6" t="s">
        <v>27</v>
      </c>
      <c r="B25" s="81" t="s">
        <v>52</v>
      </c>
      <c r="C25" s="81">
        <v>0.11675423234092236</v>
      </c>
      <c r="D25" s="81">
        <v>0.53583389149363692</v>
      </c>
      <c r="E25" s="81">
        <v>0.68134171907756813</v>
      </c>
      <c r="F25" s="81">
        <v>1.0899182561307901</v>
      </c>
      <c r="G25" s="81">
        <v>3.9445628997867805</v>
      </c>
      <c r="H25" s="81">
        <v>0.8606557377049181</v>
      </c>
      <c r="L25" s="281"/>
      <c r="M25" s="281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</row>
    <row r="26" spans="1:36" ht="15.75" thickBot="1">
      <c r="A26" s="9" t="s">
        <v>93</v>
      </c>
      <c r="B26" s="82">
        <v>0.18068287498339311</v>
      </c>
      <c r="C26" s="82">
        <v>0.60399460065432742</v>
      </c>
      <c r="D26" s="82">
        <v>1.5948135180844436</v>
      </c>
      <c r="E26" s="82">
        <v>2.6718447667796519</v>
      </c>
      <c r="F26" s="82">
        <v>4.1934528844527152</v>
      </c>
      <c r="G26" s="82">
        <v>10.821372484569594</v>
      </c>
      <c r="H26" s="82">
        <v>2.3655412699970557</v>
      </c>
    </row>
    <row r="27" spans="1:36" ht="15.75" thickTop="1"/>
    <row r="31" spans="1:36">
      <c r="D31" s="281" t="s">
        <v>52</v>
      </c>
    </row>
  </sheetData>
  <mergeCells count="6">
    <mergeCell ref="B19:H19"/>
    <mergeCell ref="A1:H1"/>
    <mergeCell ref="A3:A4"/>
    <mergeCell ref="B3:G3"/>
    <mergeCell ref="H3:H4"/>
    <mergeCell ref="B17:H17"/>
  </mergeCell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41"/>
  <sheetViews>
    <sheetView zoomScale="80" zoomScaleNormal="80" workbookViewId="0">
      <selection activeCell="X19" sqref="X19"/>
    </sheetView>
  </sheetViews>
  <sheetFormatPr defaultRowHeight="15"/>
  <cols>
    <col min="1" max="1" width="8.28515625" style="281" customWidth="1"/>
    <col min="2" max="2" width="4.5703125" style="281" bestFit="1" customWidth="1"/>
    <col min="3" max="3" width="7" style="281" customWidth="1"/>
    <col min="4" max="4" width="3.7109375" style="281" customWidth="1"/>
    <col min="5" max="5" width="4.42578125" style="281" customWidth="1"/>
    <col min="6" max="6" width="4.85546875" style="281" customWidth="1"/>
    <col min="7" max="7" width="4.5703125" style="281" customWidth="1"/>
    <col min="8" max="8" width="5.7109375" style="281" customWidth="1"/>
    <col min="9" max="15" width="3.7109375" style="281" customWidth="1"/>
    <col min="16" max="16" width="3.7109375" style="145" customWidth="1"/>
    <col min="17" max="17" width="3.7109375" style="281" customWidth="1"/>
    <col min="18" max="18" width="5.7109375" style="281" customWidth="1"/>
    <col min="19" max="19" width="5.5703125" style="281" customWidth="1"/>
    <col min="20" max="20" width="5.42578125" style="281" customWidth="1"/>
    <col min="21" max="21" width="10.42578125" style="281" customWidth="1"/>
    <col min="22" max="22" width="8.5703125" style="281" customWidth="1"/>
    <col min="23" max="16384" width="9.140625" style="281"/>
  </cols>
  <sheetData>
    <row r="1" spans="1:41" ht="43.5" customHeight="1">
      <c r="A1" s="321" t="s">
        <v>578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</row>
    <row r="2" spans="1:41">
      <c r="B2" s="139"/>
      <c r="C2" s="140"/>
      <c r="P2" s="281"/>
    </row>
    <row r="3" spans="1:41" s="141" customFormat="1" ht="52.5" customHeight="1">
      <c r="A3" s="415" t="s">
        <v>505</v>
      </c>
      <c r="B3" s="417" t="s">
        <v>506</v>
      </c>
      <c r="C3" s="418"/>
      <c r="D3" s="417" t="s">
        <v>507</v>
      </c>
      <c r="E3" s="418"/>
      <c r="F3" s="417" t="s">
        <v>508</v>
      </c>
      <c r="G3" s="419"/>
      <c r="H3" s="418"/>
      <c r="I3" s="417" t="s">
        <v>509</v>
      </c>
      <c r="J3" s="419"/>
      <c r="K3" s="419"/>
      <c r="L3" s="418"/>
      <c r="M3" s="417" t="s">
        <v>593</v>
      </c>
      <c r="N3" s="419"/>
      <c r="O3" s="419"/>
      <c r="P3" s="419"/>
      <c r="Q3" s="419"/>
      <c r="R3" s="418"/>
      <c r="S3" s="417" t="s">
        <v>510</v>
      </c>
      <c r="T3" s="418"/>
      <c r="U3" s="420" t="s">
        <v>511</v>
      </c>
      <c r="V3" s="421"/>
    </row>
    <row r="4" spans="1:41" s="141" customFormat="1" ht="87.75" customHeight="1">
      <c r="A4" s="416"/>
      <c r="B4" s="232">
        <v>0</v>
      </c>
      <c r="C4" s="232" t="s">
        <v>512</v>
      </c>
      <c r="D4" s="304" t="s">
        <v>513</v>
      </c>
      <c r="E4" s="304" t="s">
        <v>514</v>
      </c>
      <c r="F4" s="304" t="s">
        <v>515</v>
      </c>
      <c r="G4" s="304" t="s">
        <v>516</v>
      </c>
      <c r="H4" s="304" t="s">
        <v>46</v>
      </c>
      <c r="I4" s="413" t="s">
        <v>517</v>
      </c>
      <c r="J4" s="413"/>
      <c r="K4" s="413" t="s">
        <v>518</v>
      </c>
      <c r="L4" s="413"/>
      <c r="M4" s="414" t="s">
        <v>519</v>
      </c>
      <c r="N4" s="414"/>
      <c r="O4" s="413" t="s">
        <v>270</v>
      </c>
      <c r="P4" s="413"/>
      <c r="Q4" s="413" t="s">
        <v>520</v>
      </c>
      <c r="R4" s="413"/>
      <c r="S4" s="304" t="s">
        <v>521</v>
      </c>
      <c r="T4" s="231" t="s">
        <v>522</v>
      </c>
      <c r="U4" s="422"/>
      <c r="V4" s="423"/>
    </row>
    <row r="5" spans="1:41" s="142" customFormat="1" ht="19.5" customHeight="1">
      <c r="A5" s="199">
        <v>1</v>
      </c>
      <c r="B5" s="305" t="s">
        <v>523</v>
      </c>
      <c r="C5" s="308"/>
      <c r="D5" s="305" t="s">
        <v>524</v>
      </c>
      <c r="E5" s="308"/>
      <c r="F5" s="305" t="s">
        <v>524</v>
      </c>
      <c r="G5" s="307"/>
      <c r="H5" s="165"/>
      <c r="I5" s="405" t="s">
        <v>524</v>
      </c>
      <c r="J5" s="406"/>
      <c r="K5" s="402"/>
      <c r="L5" s="403"/>
      <c r="M5" s="405" t="s">
        <v>524</v>
      </c>
      <c r="N5" s="406"/>
      <c r="O5" s="402"/>
      <c r="P5" s="402"/>
      <c r="Q5" s="401"/>
      <c r="R5" s="403"/>
      <c r="S5" s="305"/>
      <c r="T5" s="308"/>
      <c r="U5" s="162">
        <v>111319</v>
      </c>
      <c r="V5" s="200">
        <v>0.27653871378035694</v>
      </c>
      <c r="Y5" s="282"/>
      <c r="Z5" s="282"/>
      <c r="AA5" s="280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</row>
    <row r="6" spans="1:41" s="142" customFormat="1" ht="19.5" customHeight="1">
      <c r="A6" s="201" t="s">
        <v>525</v>
      </c>
      <c r="B6" s="310" t="s">
        <v>523</v>
      </c>
      <c r="C6" s="313"/>
      <c r="D6" s="310" t="s">
        <v>524</v>
      </c>
      <c r="E6" s="313"/>
      <c r="F6" s="310" t="s">
        <v>524</v>
      </c>
      <c r="G6" s="312"/>
      <c r="H6" s="163"/>
      <c r="I6" s="404" t="s">
        <v>524</v>
      </c>
      <c r="J6" s="395"/>
      <c r="K6" s="394"/>
      <c r="L6" s="397"/>
      <c r="M6" s="393"/>
      <c r="N6" s="394"/>
      <c r="O6" s="395" t="s">
        <v>524</v>
      </c>
      <c r="P6" s="395"/>
      <c r="Q6" s="393"/>
      <c r="R6" s="397"/>
      <c r="S6" s="310"/>
      <c r="T6" s="313"/>
      <c r="U6" s="164">
        <v>49163</v>
      </c>
      <c r="V6" s="202">
        <v>0.1221307484399221</v>
      </c>
      <c r="Y6" s="282"/>
      <c r="Z6" s="282"/>
      <c r="AA6" s="280"/>
      <c r="AC6" s="281"/>
      <c r="AD6" s="281"/>
      <c r="AE6" s="282"/>
      <c r="AF6" s="282"/>
      <c r="AG6" s="282"/>
      <c r="AH6" s="282"/>
      <c r="AI6" s="282"/>
      <c r="AJ6" s="282"/>
      <c r="AK6" s="282"/>
      <c r="AL6" s="282"/>
      <c r="AM6" s="282"/>
      <c r="AO6" s="303"/>
    </row>
    <row r="7" spans="1:41" s="142" customFormat="1" ht="19.5" customHeight="1">
      <c r="A7" s="203" t="s">
        <v>526</v>
      </c>
      <c r="B7" s="305" t="s">
        <v>523</v>
      </c>
      <c r="C7" s="308"/>
      <c r="D7" s="305" t="s">
        <v>524</v>
      </c>
      <c r="E7" s="308"/>
      <c r="F7" s="305" t="s">
        <v>524</v>
      </c>
      <c r="G7" s="307"/>
      <c r="H7" s="165"/>
      <c r="I7" s="407" t="s">
        <v>524</v>
      </c>
      <c r="J7" s="408"/>
      <c r="K7" s="409"/>
      <c r="L7" s="410"/>
      <c r="M7" s="411"/>
      <c r="N7" s="409"/>
      <c r="O7" s="409"/>
      <c r="P7" s="409"/>
      <c r="Q7" s="407" t="s">
        <v>524</v>
      </c>
      <c r="R7" s="412"/>
      <c r="S7" s="305"/>
      <c r="T7" s="308"/>
      <c r="U7" s="166">
        <v>18284</v>
      </c>
      <c r="V7" s="204">
        <v>4.5421121666202949E-2</v>
      </c>
      <c r="Y7" s="282"/>
      <c r="Z7" s="282"/>
      <c r="AA7" s="280"/>
      <c r="AC7" s="281"/>
      <c r="AD7" s="281"/>
      <c r="AE7" s="282"/>
      <c r="AF7" s="282"/>
      <c r="AG7" s="282"/>
      <c r="AH7" s="282"/>
      <c r="AI7" s="282"/>
      <c r="AJ7" s="282"/>
      <c r="AK7" s="282"/>
      <c r="AL7" s="282"/>
      <c r="AM7" s="282"/>
      <c r="AO7" s="303"/>
    </row>
    <row r="8" spans="1:41" s="142" customFormat="1" ht="19.5" customHeight="1">
      <c r="A8" s="201">
        <v>3</v>
      </c>
      <c r="B8" s="314"/>
      <c r="C8" s="315" t="s">
        <v>524</v>
      </c>
      <c r="D8" s="310" t="s">
        <v>524</v>
      </c>
      <c r="E8" s="313"/>
      <c r="F8" s="310" t="s">
        <v>524</v>
      </c>
      <c r="G8" s="312"/>
      <c r="H8" s="163"/>
      <c r="I8" s="404" t="s">
        <v>524</v>
      </c>
      <c r="J8" s="395"/>
      <c r="K8" s="394"/>
      <c r="L8" s="397"/>
      <c r="M8" s="404" t="s">
        <v>524</v>
      </c>
      <c r="N8" s="395"/>
      <c r="O8" s="394"/>
      <c r="P8" s="394"/>
      <c r="Q8" s="393"/>
      <c r="R8" s="397"/>
      <c r="S8" s="310"/>
      <c r="T8" s="315" t="s">
        <v>524</v>
      </c>
      <c r="U8" s="164">
        <v>100198</v>
      </c>
      <c r="V8" s="202">
        <v>0.24891192018760683</v>
      </c>
      <c r="Y8" s="282"/>
      <c r="Z8" s="282"/>
      <c r="AA8" s="280"/>
      <c r="AC8" s="281"/>
      <c r="AD8" s="281"/>
      <c r="AE8" s="282"/>
      <c r="AF8" s="282"/>
      <c r="AG8" s="282"/>
      <c r="AH8" s="282"/>
      <c r="AI8" s="282"/>
      <c r="AJ8" s="282"/>
      <c r="AK8" s="282"/>
      <c r="AL8" s="282"/>
      <c r="AM8" s="282"/>
      <c r="AO8" s="303"/>
    </row>
    <row r="9" spans="1:41" s="142" customFormat="1" ht="19.5" customHeight="1">
      <c r="A9" s="203" t="s">
        <v>527</v>
      </c>
      <c r="B9" s="309"/>
      <c r="C9" s="167" t="s">
        <v>524</v>
      </c>
      <c r="D9" s="305" t="s">
        <v>524</v>
      </c>
      <c r="E9" s="308"/>
      <c r="F9" s="305" t="s">
        <v>524</v>
      </c>
      <c r="G9" s="307"/>
      <c r="H9" s="165"/>
      <c r="I9" s="405" t="s">
        <v>524</v>
      </c>
      <c r="J9" s="406"/>
      <c r="K9" s="402"/>
      <c r="L9" s="403"/>
      <c r="M9" s="401"/>
      <c r="N9" s="402"/>
      <c r="O9" s="406" t="s">
        <v>524</v>
      </c>
      <c r="P9" s="406"/>
      <c r="Q9" s="401"/>
      <c r="R9" s="403"/>
      <c r="S9" s="305"/>
      <c r="T9" s="167" t="s">
        <v>524</v>
      </c>
      <c r="U9" s="166">
        <v>24411</v>
      </c>
      <c r="V9" s="204">
        <v>6.0641818037282878E-2</v>
      </c>
      <c r="Y9" s="282"/>
      <c r="Z9" s="282"/>
      <c r="AA9" s="280"/>
      <c r="AC9" s="281"/>
      <c r="AD9" s="281"/>
      <c r="AE9" s="282"/>
      <c r="AF9" s="282"/>
      <c r="AG9" s="282"/>
      <c r="AH9" s="282"/>
      <c r="AI9" s="282"/>
      <c r="AJ9" s="282"/>
      <c r="AK9" s="282"/>
      <c r="AL9" s="282"/>
      <c r="AM9" s="282"/>
      <c r="AO9" s="303"/>
    </row>
    <row r="10" spans="1:41" s="142" customFormat="1" ht="19.5" customHeight="1">
      <c r="A10" s="201" t="s">
        <v>528</v>
      </c>
      <c r="B10" s="314"/>
      <c r="C10" s="315" t="s">
        <v>524</v>
      </c>
      <c r="D10" s="310" t="s">
        <v>524</v>
      </c>
      <c r="E10" s="313"/>
      <c r="F10" s="310" t="s">
        <v>524</v>
      </c>
      <c r="G10" s="312"/>
      <c r="H10" s="163"/>
      <c r="I10" s="404" t="s">
        <v>524</v>
      </c>
      <c r="J10" s="395"/>
      <c r="K10" s="394"/>
      <c r="L10" s="397"/>
      <c r="M10" s="393"/>
      <c r="N10" s="394"/>
      <c r="O10" s="394"/>
      <c r="P10" s="394"/>
      <c r="Q10" s="404" t="s">
        <v>524</v>
      </c>
      <c r="R10" s="396"/>
      <c r="S10" s="310"/>
      <c r="T10" s="315" t="s">
        <v>524</v>
      </c>
      <c r="U10" s="164">
        <v>5414</v>
      </c>
      <c r="V10" s="202">
        <v>1.3449461425334869E-2</v>
      </c>
      <c r="Y10" s="282"/>
      <c r="Z10" s="282"/>
      <c r="AA10" s="280"/>
      <c r="AC10" s="281"/>
      <c r="AD10" s="281"/>
      <c r="AE10" s="282"/>
      <c r="AF10" s="282"/>
      <c r="AG10" s="282"/>
      <c r="AH10" s="282"/>
      <c r="AI10" s="282"/>
      <c r="AJ10" s="282"/>
      <c r="AK10" s="282"/>
      <c r="AL10" s="282"/>
      <c r="AM10" s="282"/>
      <c r="AO10" s="303"/>
    </row>
    <row r="11" spans="1:41" s="142" customFormat="1" ht="19.5" customHeight="1">
      <c r="A11" s="203">
        <v>5</v>
      </c>
      <c r="B11" s="309"/>
      <c r="C11" s="167" t="s">
        <v>524</v>
      </c>
      <c r="D11" s="305" t="s">
        <v>524</v>
      </c>
      <c r="E11" s="308"/>
      <c r="F11" s="305" t="s">
        <v>524</v>
      </c>
      <c r="G11" s="307"/>
      <c r="H11" s="165"/>
      <c r="I11" s="405" t="s">
        <v>524</v>
      </c>
      <c r="J11" s="406"/>
      <c r="K11" s="402"/>
      <c r="L11" s="403"/>
      <c r="M11" s="401"/>
      <c r="N11" s="402"/>
      <c r="O11" s="402"/>
      <c r="P11" s="402"/>
      <c r="Q11" s="401"/>
      <c r="R11" s="403"/>
      <c r="S11" s="305" t="s">
        <v>524</v>
      </c>
      <c r="T11" s="308"/>
      <c r="U11" s="166">
        <v>49913</v>
      </c>
      <c r="V11" s="204">
        <v>0.12399389880360906</v>
      </c>
      <c r="Y11" s="282"/>
      <c r="Z11" s="282"/>
      <c r="AA11" s="280"/>
      <c r="AC11" s="281"/>
      <c r="AD11" s="281"/>
      <c r="AE11" s="282"/>
      <c r="AF11" s="282"/>
      <c r="AG11" s="282"/>
      <c r="AH11" s="282"/>
      <c r="AI11" s="282"/>
      <c r="AJ11" s="282"/>
      <c r="AK11" s="282"/>
      <c r="AL11" s="282"/>
      <c r="AM11" s="282"/>
      <c r="AO11" s="303"/>
    </row>
    <row r="12" spans="1:41" s="142" customFormat="1" ht="18" customHeight="1">
      <c r="A12" s="201">
        <v>6</v>
      </c>
      <c r="B12" s="310" t="s">
        <v>523</v>
      </c>
      <c r="C12" s="313"/>
      <c r="D12" s="310" t="s">
        <v>524</v>
      </c>
      <c r="E12" s="313"/>
      <c r="F12" s="314"/>
      <c r="G12" s="311" t="s">
        <v>524</v>
      </c>
      <c r="H12" s="163"/>
      <c r="I12" s="393"/>
      <c r="J12" s="394"/>
      <c r="K12" s="394"/>
      <c r="L12" s="397"/>
      <c r="M12" s="393"/>
      <c r="N12" s="394"/>
      <c r="O12" s="394"/>
      <c r="P12" s="394"/>
      <c r="Q12" s="393"/>
      <c r="R12" s="397"/>
      <c r="S12" s="310"/>
      <c r="T12" s="313"/>
      <c r="U12" s="164">
        <v>9058</v>
      </c>
      <c r="V12" s="202">
        <v>2.2501887992368536E-2</v>
      </c>
      <c r="Y12" s="282"/>
      <c r="Z12" s="282"/>
      <c r="AA12" s="280"/>
      <c r="AC12" s="281"/>
      <c r="AD12" s="281"/>
      <c r="AE12" s="282"/>
      <c r="AF12" s="282"/>
      <c r="AG12" s="282"/>
      <c r="AH12" s="282"/>
      <c r="AI12" s="282"/>
      <c r="AJ12" s="282"/>
      <c r="AK12" s="282"/>
      <c r="AL12" s="282"/>
      <c r="AM12" s="282"/>
      <c r="AO12" s="303"/>
    </row>
    <row r="13" spans="1:41" s="142" customFormat="1" ht="18" customHeight="1">
      <c r="A13" s="203">
        <v>7</v>
      </c>
      <c r="B13" s="309"/>
      <c r="C13" s="167" t="s">
        <v>524</v>
      </c>
      <c r="D13" s="305" t="s">
        <v>524</v>
      </c>
      <c r="E13" s="308"/>
      <c r="F13" s="309"/>
      <c r="G13" s="306" t="s">
        <v>524</v>
      </c>
      <c r="H13" s="165"/>
      <c r="I13" s="401"/>
      <c r="J13" s="402"/>
      <c r="K13" s="402"/>
      <c r="L13" s="403"/>
      <c r="M13" s="401"/>
      <c r="N13" s="402"/>
      <c r="O13" s="402"/>
      <c r="P13" s="402"/>
      <c r="Q13" s="401"/>
      <c r="R13" s="403"/>
      <c r="S13" s="305"/>
      <c r="T13" s="308"/>
      <c r="U13" s="166">
        <v>5044</v>
      </c>
      <c r="V13" s="204">
        <v>1.2530307245915974E-2</v>
      </c>
      <c r="Y13" s="282"/>
      <c r="Z13" s="282"/>
      <c r="AA13" s="280"/>
      <c r="AC13" s="281"/>
      <c r="AD13" s="281"/>
      <c r="AE13" s="282"/>
      <c r="AF13" s="282"/>
      <c r="AG13" s="282"/>
      <c r="AH13" s="282"/>
      <c r="AI13" s="282"/>
      <c r="AJ13" s="282"/>
      <c r="AK13" s="282"/>
      <c r="AL13" s="282"/>
      <c r="AM13" s="282"/>
      <c r="AO13" s="303"/>
    </row>
    <row r="14" spans="1:41" s="142" customFormat="1" ht="18" customHeight="1">
      <c r="A14" s="201">
        <v>8</v>
      </c>
      <c r="B14" s="314"/>
      <c r="C14" s="313"/>
      <c r="D14" s="314"/>
      <c r="E14" s="315" t="s">
        <v>524</v>
      </c>
      <c r="F14" s="314"/>
      <c r="G14" s="312"/>
      <c r="H14" s="163"/>
      <c r="I14" s="393"/>
      <c r="J14" s="394"/>
      <c r="K14" s="394"/>
      <c r="L14" s="397"/>
      <c r="M14" s="393"/>
      <c r="N14" s="394"/>
      <c r="O14" s="394"/>
      <c r="P14" s="394"/>
      <c r="Q14" s="393"/>
      <c r="R14" s="397"/>
      <c r="S14" s="314"/>
      <c r="T14" s="315"/>
      <c r="U14" s="164">
        <v>7019</v>
      </c>
      <c r="V14" s="202">
        <v>1.7436603203624945E-2</v>
      </c>
      <c r="Y14" s="282"/>
      <c r="Z14" s="282"/>
      <c r="AA14" s="280"/>
      <c r="AC14" s="281"/>
      <c r="AD14" s="281"/>
      <c r="AE14" s="282"/>
      <c r="AF14" s="282"/>
      <c r="AG14" s="282"/>
      <c r="AH14" s="282"/>
      <c r="AI14" s="282"/>
      <c r="AJ14" s="282"/>
      <c r="AK14" s="282"/>
      <c r="AL14" s="282"/>
      <c r="AM14" s="282"/>
      <c r="AO14" s="303"/>
    </row>
    <row r="15" spans="1:41" s="142" customFormat="1" ht="19.5" customHeight="1">
      <c r="A15" s="203">
        <v>9</v>
      </c>
      <c r="B15" s="309"/>
      <c r="C15" s="308"/>
      <c r="D15" s="305" t="s">
        <v>524</v>
      </c>
      <c r="E15" s="308"/>
      <c r="F15" s="309"/>
      <c r="G15" s="307"/>
      <c r="H15" s="168" t="s">
        <v>524</v>
      </c>
      <c r="I15" s="401"/>
      <c r="J15" s="402"/>
      <c r="K15" s="402"/>
      <c r="L15" s="403"/>
      <c r="M15" s="401"/>
      <c r="N15" s="402"/>
      <c r="O15" s="402"/>
      <c r="P15" s="402"/>
      <c r="Q15" s="401"/>
      <c r="R15" s="403"/>
      <c r="S15" s="305"/>
      <c r="T15" s="308"/>
      <c r="U15" s="166">
        <v>2097</v>
      </c>
      <c r="V15" s="204">
        <v>5.2093684168687147E-3</v>
      </c>
      <c r="Y15" s="282"/>
      <c r="Z15" s="282"/>
      <c r="AA15" s="280"/>
      <c r="AC15" s="281"/>
      <c r="AD15" s="281"/>
      <c r="AE15" s="282"/>
      <c r="AF15" s="282"/>
      <c r="AG15" s="282"/>
      <c r="AH15" s="282"/>
      <c r="AI15" s="282"/>
      <c r="AJ15" s="282"/>
      <c r="AK15" s="282"/>
      <c r="AL15" s="282"/>
      <c r="AM15" s="282"/>
      <c r="AO15" s="303"/>
    </row>
    <row r="16" spans="1:41" s="142" customFormat="1" ht="19.5" customHeight="1">
      <c r="A16" s="201">
        <v>10</v>
      </c>
      <c r="B16" s="314"/>
      <c r="C16" s="313"/>
      <c r="D16" s="310" t="s">
        <v>524</v>
      </c>
      <c r="E16" s="313"/>
      <c r="F16" s="310" t="s">
        <v>524</v>
      </c>
      <c r="G16" s="312"/>
      <c r="H16" s="163"/>
      <c r="I16" s="393"/>
      <c r="J16" s="394"/>
      <c r="K16" s="395" t="s">
        <v>524</v>
      </c>
      <c r="L16" s="396"/>
      <c r="M16" s="393"/>
      <c r="N16" s="394"/>
      <c r="O16" s="394"/>
      <c r="P16" s="394"/>
      <c r="Q16" s="393"/>
      <c r="R16" s="397"/>
      <c r="S16" s="310"/>
      <c r="T16" s="313"/>
      <c r="U16" s="164">
        <v>20624</v>
      </c>
      <c r="V16" s="202">
        <v>5.1234150800906236E-2</v>
      </c>
      <c r="Y16" s="282"/>
      <c r="Z16" s="282"/>
      <c r="AA16" s="280"/>
      <c r="AC16" s="281"/>
      <c r="AD16" s="281"/>
      <c r="AE16" s="282"/>
      <c r="AF16" s="282"/>
      <c r="AG16" s="282"/>
      <c r="AH16" s="282"/>
      <c r="AI16" s="282"/>
      <c r="AJ16" s="282"/>
      <c r="AK16" s="282"/>
      <c r="AL16" s="282"/>
      <c r="AM16" s="282"/>
      <c r="AO16" s="303"/>
    </row>
    <row r="17" spans="1:41" ht="18" customHeight="1">
      <c r="A17" s="205" t="s">
        <v>28</v>
      </c>
      <c r="B17" s="316"/>
      <c r="C17" s="318"/>
      <c r="D17" s="316"/>
      <c r="E17" s="318"/>
      <c r="F17" s="316"/>
      <c r="G17" s="317"/>
      <c r="H17" s="317"/>
      <c r="I17" s="398"/>
      <c r="J17" s="399"/>
      <c r="K17" s="399"/>
      <c r="L17" s="400"/>
      <c r="M17" s="398"/>
      <c r="N17" s="399"/>
      <c r="O17" s="399"/>
      <c r="P17" s="399"/>
      <c r="Q17" s="398"/>
      <c r="R17" s="400"/>
      <c r="S17" s="316"/>
      <c r="T17" s="318"/>
      <c r="U17" s="206">
        <v>402544</v>
      </c>
      <c r="V17" s="207">
        <v>1</v>
      </c>
      <c r="W17" s="142"/>
      <c r="X17" s="142"/>
      <c r="Y17" s="282"/>
      <c r="Z17" s="282"/>
      <c r="AA17" s="280"/>
      <c r="AE17" s="282"/>
      <c r="AF17" s="282"/>
      <c r="AG17" s="282"/>
      <c r="AH17" s="282"/>
      <c r="AI17" s="282"/>
      <c r="AJ17" s="282"/>
      <c r="AK17" s="282"/>
      <c r="AL17" s="282"/>
      <c r="AM17" s="282"/>
      <c r="AO17" s="303"/>
    </row>
    <row r="18" spans="1:4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1"/>
      <c r="X18" s="141"/>
      <c r="Y18" s="141"/>
      <c r="Z18" s="142"/>
      <c r="AE18" s="282"/>
      <c r="AF18" s="282"/>
      <c r="AG18" s="282"/>
      <c r="AH18" s="282"/>
      <c r="AI18" s="282"/>
      <c r="AJ18" s="282"/>
      <c r="AK18" s="282"/>
      <c r="AL18" s="282"/>
      <c r="AM18" s="282"/>
      <c r="AO18" s="303"/>
    </row>
    <row r="19" spans="1:41">
      <c r="P19" s="281"/>
      <c r="W19" s="142"/>
      <c r="X19" s="142"/>
      <c r="Y19" s="142"/>
      <c r="AE19" s="282"/>
      <c r="AF19" s="282"/>
      <c r="AG19" s="282"/>
      <c r="AH19" s="282"/>
      <c r="AI19" s="282"/>
      <c r="AJ19" s="282"/>
      <c r="AK19" s="282"/>
      <c r="AL19" s="282"/>
      <c r="AM19" s="282"/>
    </row>
    <row r="20" spans="1:41" ht="15.75">
      <c r="A20" s="144"/>
      <c r="P20" s="281"/>
      <c r="AE20" s="282"/>
      <c r="AF20" s="282"/>
      <c r="AG20" s="282"/>
      <c r="AH20" s="282"/>
      <c r="AI20" s="282"/>
      <c r="AJ20" s="282"/>
      <c r="AK20" s="282"/>
      <c r="AL20" s="282"/>
      <c r="AM20" s="282"/>
    </row>
    <row r="27" spans="1:41">
      <c r="E27" s="282"/>
      <c r="F27" s="282"/>
    </row>
    <row r="28" spans="1:41">
      <c r="E28" s="282"/>
      <c r="F28" s="282"/>
    </row>
    <row r="29" spans="1:41">
      <c r="E29" s="282"/>
      <c r="F29" s="282"/>
    </row>
    <row r="30" spans="1:41">
      <c r="E30" s="282"/>
      <c r="F30" s="282"/>
    </row>
    <row r="31" spans="1:41">
      <c r="E31" s="282"/>
      <c r="F31" s="282"/>
    </row>
    <row r="32" spans="1:41">
      <c r="E32" s="282"/>
      <c r="F32" s="282"/>
    </row>
    <row r="33" spans="5:6">
      <c r="E33" s="282"/>
      <c r="F33" s="282"/>
    </row>
    <row r="34" spans="5:6">
      <c r="E34" s="282"/>
      <c r="F34" s="282"/>
    </row>
    <row r="35" spans="5:6">
      <c r="E35" s="282"/>
      <c r="F35" s="282"/>
    </row>
    <row r="36" spans="5:6">
      <c r="E36" s="282"/>
      <c r="F36" s="282"/>
    </row>
    <row r="37" spans="5:6">
      <c r="E37" s="282"/>
      <c r="F37" s="282"/>
    </row>
    <row r="38" spans="5:6">
      <c r="E38" s="282"/>
      <c r="F38" s="282"/>
    </row>
    <row r="39" spans="5:6">
      <c r="E39" s="282"/>
      <c r="F39" s="282"/>
    </row>
    <row r="40" spans="5:6">
      <c r="E40" s="282"/>
      <c r="F40" s="282"/>
    </row>
    <row r="41" spans="5:6">
      <c r="E41" s="282"/>
      <c r="F41" s="282"/>
    </row>
  </sheetData>
  <mergeCells count="79">
    <mergeCell ref="A1:V1"/>
    <mergeCell ref="A3:A4"/>
    <mergeCell ref="B3:C3"/>
    <mergeCell ref="D3:E3"/>
    <mergeCell ref="F3:H3"/>
    <mergeCell ref="I3:L3"/>
    <mergeCell ref="M3:R3"/>
    <mergeCell ref="S3:T3"/>
    <mergeCell ref="U3:V4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Q5:R5"/>
    <mergeCell ref="I7:J7"/>
    <mergeCell ref="K7:L7"/>
    <mergeCell ref="M7:N7"/>
    <mergeCell ref="O7:P7"/>
    <mergeCell ref="Q7:R7"/>
    <mergeCell ref="I6:J6"/>
    <mergeCell ref="K6:L6"/>
    <mergeCell ref="M6:N6"/>
    <mergeCell ref="O6:P6"/>
    <mergeCell ref="Q6:R6"/>
    <mergeCell ref="I9:J9"/>
    <mergeCell ref="K9:L9"/>
    <mergeCell ref="M9:N9"/>
    <mergeCell ref="O9:P9"/>
    <mergeCell ref="Q9:R9"/>
    <mergeCell ref="I8:J8"/>
    <mergeCell ref="K8:L8"/>
    <mergeCell ref="M8:N8"/>
    <mergeCell ref="O8:P8"/>
    <mergeCell ref="Q8:R8"/>
    <mergeCell ref="I11:J11"/>
    <mergeCell ref="K11:L11"/>
    <mergeCell ref="M11:N11"/>
    <mergeCell ref="O11:P11"/>
    <mergeCell ref="Q11:R11"/>
    <mergeCell ref="I10:J10"/>
    <mergeCell ref="K10:L10"/>
    <mergeCell ref="M10:N10"/>
    <mergeCell ref="O10:P10"/>
    <mergeCell ref="Q10:R10"/>
    <mergeCell ref="I13:J13"/>
    <mergeCell ref="K13:L13"/>
    <mergeCell ref="M13:N13"/>
    <mergeCell ref="O13:P13"/>
    <mergeCell ref="Q13:R13"/>
    <mergeCell ref="I12:J12"/>
    <mergeCell ref="K12:L12"/>
    <mergeCell ref="M12:N12"/>
    <mergeCell ref="O12:P12"/>
    <mergeCell ref="Q12:R12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4:R14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6:R16"/>
  </mergeCells>
  <pageMargins left="0.7" right="0.7" top="0.75" bottom="0.75" header="0.3" footer="0.3"/>
  <pageSetup paperSize="9" scale="87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92D050"/>
  </sheetPr>
  <dimension ref="A1:BU34"/>
  <sheetViews>
    <sheetView zoomScale="80" zoomScaleNormal="80" workbookViewId="0">
      <selection activeCell="T46" sqref="T46"/>
    </sheetView>
  </sheetViews>
  <sheetFormatPr defaultRowHeight="15"/>
  <cols>
    <col min="1" max="1" width="13.7109375" style="281" customWidth="1"/>
    <col min="2" max="8" width="5.7109375" style="281" bestFit="1" customWidth="1"/>
    <col min="9" max="10" width="4.7109375" style="281" bestFit="1" customWidth="1"/>
    <col min="11" max="11" width="7.140625" style="281" customWidth="1"/>
    <col min="12" max="12" width="6.5703125" style="281" customWidth="1"/>
    <col min="13" max="13" width="4.7109375" style="281" bestFit="1" customWidth="1"/>
    <col min="14" max="14" width="12.42578125" style="281" customWidth="1"/>
    <col min="15" max="15" width="12" style="281" customWidth="1"/>
    <col min="16" max="19" width="9.140625" style="281"/>
    <col min="20" max="20" width="13.140625" style="281" customWidth="1"/>
    <col min="21" max="35" width="9.140625" style="281"/>
    <col min="36" max="36" width="21" style="281" customWidth="1"/>
    <col min="37" max="16384" width="9.140625" style="281"/>
  </cols>
  <sheetData>
    <row r="1" spans="1:73" ht="35.25" customHeight="1">
      <c r="A1" s="424" t="s">
        <v>579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</row>
    <row r="2" spans="1:73" ht="16.5" thickBot="1">
      <c r="A2" s="146"/>
    </row>
    <row r="3" spans="1:73" ht="114" customHeight="1" thickTop="1" thickBot="1">
      <c r="A3" s="147" t="s">
        <v>4</v>
      </c>
      <c r="B3" s="148" t="s">
        <v>529</v>
      </c>
      <c r="C3" s="148" t="s">
        <v>530</v>
      </c>
      <c r="D3" s="148" t="s">
        <v>531</v>
      </c>
      <c r="E3" s="148" t="s">
        <v>532</v>
      </c>
      <c r="F3" s="148" t="s">
        <v>533</v>
      </c>
      <c r="G3" s="148" t="s">
        <v>534</v>
      </c>
      <c r="H3" s="148" t="s">
        <v>535</v>
      </c>
      <c r="I3" s="148" t="s">
        <v>536</v>
      </c>
      <c r="J3" s="148" t="s">
        <v>537</v>
      </c>
      <c r="K3" s="148" t="s">
        <v>538</v>
      </c>
      <c r="L3" s="148" t="s">
        <v>539</v>
      </c>
      <c r="M3" s="148" t="s">
        <v>540</v>
      </c>
      <c r="N3" s="149" t="s">
        <v>541</v>
      </c>
      <c r="O3" s="149" t="s">
        <v>581</v>
      </c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 t="s">
        <v>647</v>
      </c>
      <c r="BR3" s="239" t="s">
        <v>648</v>
      </c>
      <c r="BS3" s="239" t="s">
        <v>649</v>
      </c>
      <c r="BT3" s="239" t="s">
        <v>650</v>
      </c>
      <c r="BU3" s="239" t="s">
        <v>651</v>
      </c>
    </row>
    <row r="4" spans="1:73" s="153" customFormat="1" ht="15.75" thickBot="1">
      <c r="A4" s="150" t="s">
        <v>7</v>
      </c>
      <c r="B4" s="151">
        <v>24.13160173160173</v>
      </c>
      <c r="C4" s="151">
        <v>16.533333333333331</v>
      </c>
      <c r="D4" s="151">
        <v>2.3307359307359308</v>
      </c>
      <c r="E4" s="151">
        <v>25.419913419913421</v>
      </c>
      <c r="F4" s="151">
        <v>8.5471861471861477</v>
      </c>
      <c r="G4" s="151">
        <v>2.3272727272727272</v>
      </c>
      <c r="H4" s="151">
        <v>8.6476190476190471</v>
      </c>
      <c r="I4" s="151">
        <v>2.6597402597402597</v>
      </c>
      <c r="J4" s="151">
        <v>1.471861471861472</v>
      </c>
      <c r="K4" s="151">
        <v>1.7316017316017316</v>
      </c>
      <c r="L4" s="151">
        <v>0.60259740259740258</v>
      </c>
      <c r="M4" s="151">
        <v>5.5238095238095237</v>
      </c>
      <c r="N4" s="152">
        <v>28875</v>
      </c>
      <c r="O4" s="226">
        <v>97.868085683297181</v>
      </c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2"/>
      <c r="BL4" s="282"/>
      <c r="BM4" s="282"/>
      <c r="BN4" s="282"/>
      <c r="BO4" s="282"/>
      <c r="BP4" s="282"/>
      <c r="BQ4" s="282">
        <v>97.853535353535349</v>
      </c>
      <c r="BR4" s="282">
        <v>93.503480278422273</v>
      </c>
      <c r="BS4" s="282">
        <v>85.856573705179287</v>
      </c>
      <c r="BT4" s="282">
        <v>70.114942528735639</v>
      </c>
      <c r="BU4" s="282">
        <v>43.859649122807014</v>
      </c>
    </row>
    <row r="5" spans="1:73" s="153" customFormat="1" ht="15.75" thickBot="1">
      <c r="A5" s="150" t="s">
        <v>8</v>
      </c>
      <c r="B5" s="151">
        <v>27.219626168224298</v>
      </c>
      <c r="C5" s="151">
        <v>14.602803738317757</v>
      </c>
      <c r="D5" s="151">
        <v>1.6355140186915886</v>
      </c>
      <c r="E5" s="151">
        <v>27.686915887850468</v>
      </c>
      <c r="F5" s="151">
        <v>6.6588785046728969</v>
      </c>
      <c r="G5" s="151">
        <v>0.7009345794392523</v>
      </c>
      <c r="H5" s="151">
        <v>12.032710280373832</v>
      </c>
      <c r="I5" s="151">
        <v>1.5186915887850467</v>
      </c>
      <c r="J5" s="151">
        <v>0.81775700934579432</v>
      </c>
      <c r="K5" s="151">
        <v>2.1028037383177569</v>
      </c>
      <c r="L5" s="151">
        <v>0.23364485981308408</v>
      </c>
      <c r="M5" s="151">
        <v>4.3224299065420562</v>
      </c>
      <c r="N5" s="152">
        <v>856</v>
      </c>
      <c r="O5" s="226">
        <v>96.832579185520359</v>
      </c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2"/>
      <c r="BL5" s="282"/>
      <c r="BM5" s="282"/>
      <c r="BN5" s="282"/>
      <c r="BO5" s="282"/>
      <c r="BP5" s="282"/>
      <c r="BQ5" s="282">
        <v>73.333333333333329</v>
      </c>
      <c r="BR5" s="282">
        <v>66.666666666666657</v>
      </c>
      <c r="BS5" s="282">
        <v>61.53846153846154</v>
      </c>
      <c r="BT5" s="282">
        <v>50</v>
      </c>
      <c r="BU5" s="282">
        <v>14.545454545454545</v>
      </c>
    </row>
    <row r="6" spans="1:73" s="153" customFormat="1" ht="15.75" thickBot="1">
      <c r="A6" s="150" t="s">
        <v>9</v>
      </c>
      <c r="B6" s="151">
        <v>26.297172812173958</v>
      </c>
      <c r="C6" s="151">
        <v>14.074865765834543</v>
      </c>
      <c r="D6" s="151">
        <v>2.4658370868005193</v>
      </c>
      <c r="E6" s="151">
        <v>26.639438125047715</v>
      </c>
      <c r="F6" s="151">
        <v>7.7486831055805787</v>
      </c>
      <c r="G6" s="151">
        <v>1.0064381504949487</v>
      </c>
      <c r="H6" s="151">
        <v>11.000839758760211</v>
      </c>
      <c r="I6" s="151">
        <v>1.9568923836425174</v>
      </c>
      <c r="J6" s="151">
        <v>1.2647275873476347</v>
      </c>
      <c r="K6" s="151">
        <v>1.7609486729266866</v>
      </c>
      <c r="L6" s="151">
        <v>0.46441204163167671</v>
      </c>
      <c r="M6" s="151">
        <v>5.119983713769499</v>
      </c>
      <c r="N6" s="152">
        <v>78594</v>
      </c>
      <c r="O6" s="226">
        <v>99.448310768062768</v>
      </c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2"/>
      <c r="BL6" s="282"/>
      <c r="BM6" s="282"/>
      <c r="BN6" s="282"/>
      <c r="BO6" s="282"/>
      <c r="BP6" s="282"/>
      <c r="BQ6" s="282">
        <v>92.493150684931507</v>
      </c>
      <c r="BR6" s="282">
        <v>89.593657086223985</v>
      </c>
      <c r="BS6" s="282">
        <v>83.355525965379499</v>
      </c>
      <c r="BT6" s="282">
        <v>61.940298507462686</v>
      </c>
      <c r="BU6" s="282">
        <v>37.238296871324394</v>
      </c>
    </row>
    <row r="7" spans="1:73" s="153" customFormat="1" ht="15.75" thickBot="1">
      <c r="A7" s="150" t="s">
        <v>53</v>
      </c>
      <c r="B7" s="151">
        <v>28.487840555860306</v>
      </c>
      <c r="C7" s="151">
        <v>10.056683123057232</v>
      </c>
      <c r="D7" s="151">
        <v>0.87767416346681304</v>
      </c>
      <c r="E7" s="151">
        <v>30.426037666849513</v>
      </c>
      <c r="F7" s="151">
        <v>6.180288901078808</v>
      </c>
      <c r="G7" s="151">
        <v>1.279941488389102</v>
      </c>
      <c r="H7" s="151">
        <v>11.501188517096361</v>
      </c>
      <c r="I7" s="151">
        <v>2.3587493143170599</v>
      </c>
      <c r="J7" s="151">
        <v>1.7187785701225085</v>
      </c>
      <c r="K7" s="151">
        <v>1.9199122325836533</v>
      </c>
      <c r="L7" s="151">
        <v>0.87767416346681304</v>
      </c>
      <c r="M7" s="151">
        <v>4.2420917900895958</v>
      </c>
      <c r="N7" s="152">
        <v>5469</v>
      </c>
      <c r="O7" s="226">
        <v>99.908659115820242</v>
      </c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2"/>
      <c r="BL7" s="282"/>
      <c r="BM7" s="282"/>
      <c r="BN7" s="282"/>
      <c r="BO7" s="282"/>
      <c r="BP7" s="282"/>
      <c r="BQ7" s="282">
        <v>97.333333333333343</v>
      </c>
      <c r="BR7" s="282">
        <v>95.348837209302332</v>
      </c>
      <c r="BS7" s="282">
        <v>71.428571428571431</v>
      </c>
      <c r="BT7" s="282">
        <v>75.510204081632651</v>
      </c>
      <c r="BU7" s="282">
        <v>36.398467432950191</v>
      </c>
    </row>
    <row r="8" spans="1:73" s="153" customFormat="1" ht="15.75" thickBot="1">
      <c r="A8" s="150" t="s">
        <v>54</v>
      </c>
      <c r="B8" s="151">
        <v>26.415094339622641</v>
      </c>
      <c r="C8" s="151">
        <v>11.369762313158539</v>
      </c>
      <c r="D8" s="151">
        <v>1.9603038470963001</v>
      </c>
      <c r="E8" s="151">
        <v>30.115167851016906</v>
      </c>
      <c r="F8" s="151">
        <v>7.081597647635383</v>
      </c>
      <c r="G8" s="151">
        <v>0.83312913501592745</v>
      </c>
      <c r="H8" s="151">
        <v>12.031364861553541</v>
      </c>
      <c r="I8" s="151">
        <v>2.131830433717226</v>
      </c>
      <c r="J8" s="151">
        <v>1.3722126929674099</v>
      </c>
      <c r="K8" s="151">
        <v>1.7397696642979663</v>
      </c>
      <c r="L8" s="151">
        <v>0.41656456750796372</v>
      </c>
      <c r="M8" s="151">
        <v>4.5332026464101931</v>
      </c>
      <c r="N8" s="152">
        <v>4081</v>
      </c>
      <c r="O8" s="226">
        <v>99.926542605288944</v>
      </c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2"/>
      <c r="BL8" s="282"/>
      <c r="BM8" s="282"/>
      <c r="BN8" s="282"/>
      <c r="BO8" s="282"/>
      <c r="BP8" s="282"/>
      <c r="BQ8" s="282">
        <v>100</v>
      </c>
      <c r="BR8" s="282">
        <v>100</v>
      </c>
      <c r="BS8" s="282">
        <v>87.5</v>
      </c>
      <c r="BT8" s="282">
        <v>46.153846153846153</v>
      </c>
      <c r="BU8" s="282">
        <v>36.44859813084112</v>
      </c>
    </row>
    <row r="9" spans="1:73" s="153" customFormat="1" ht="15.75" thickBot="1">
      <c r="A9" s="150" t="s">
        <v>12</v>
      </c>
      <c r="B9" s="151">
        <v>27.217708041468196</v>
      </c>
      <c r="C9" s="151">
        <v>13.247408237601569</v>
      </c>
      <c r="D9" s="151">
        <v>1.9080975063042869</v>
      </c>
      <c r="E9" s="151">
        <v>29.333146539646961</v>
      </c>
      <c r="F9" s="151">
        <v>7.1364527878957693</v>
      </c>
      <c r="G9" s="151">
        <v>1.0983468758755954</v>
      </c>
      <c r="H9" s="151">
        <v>9.9047352199495666</v>
      </c>
      <c r="I9" s="151">
        <v>2.0622022975623424</v>
      </c>
      <c r="J9" s="151">
        <v>1.3337069207060801</v>
      </c>
      <c r="K9" s="151">
        <v>1.6755393667694032</v>
      </c>
      <c r="L9" s="151">
        <v>0.42308769963575232</v>
      </c>
      <c r="M9" s="151">
        <v>4.6287475483328659</v>
      </c>
      <c r="N9" s="152">
        <v>35690</v>
      </c>
      <c r="O9" s="226">
        <v>99.581473214285708</v>
      </c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2"/>
      <c r="BL9" s="282"/>
      <c r="BM9" s="282"/>
      <c r="BN9" s="282"/>
      <c r="BO9" s="282"/>
      <c r="BP9" s="282"/>
      <c r="BQ9" s="282">
        <v>97.442455242966759</v>
      </c>
      <c r="BR9" s="282">
        <v>95.147679324894511</v>
      </c>
      <c r="BS9" s="282">
        <v>84.84375</v>
      </c>
      <c r="BT9" s="282">
        <v>64.444444444444443</v>
      </c>
      <c r="BU9" s="282">
        <v>44.502014968336212</v>
      </c>
    </row>
    <row r="10" spans="1:73" s="153" customFormat="1" ht="26.25" thickBot="1">
      <c r="A10" s="150" t="s">
        <v>13</v>
      </c>
      <c r="B10" s="151">
        <v>29.917477521862295</v>
      </c>
      <c r="C10" s="151">
        <v>12.600073900726692</v>
      </c>
      <c r="D10" s="151">
        <v>1.41643059490085</v>
      </c>
      <c r="E10" s="151">
        <v>29.769676068481338</v>
      </c>
      <c r="F10" s="151">
        <v>6.0105924374923019</v>
      </c>
      <c r="G10" s="151">
        <v>0.64047296465081904</v>
      </c>
      <c r="H10" s="151">
        <v>8.4862667816233532</v>
      </c>
      <c r="I10" s="151">
        <v>2.8451779775834463</v>
      </c>
      <c r="J10" s="151">
        <v>1.2809459293016381</v>
      </c>
      <c r="K10" s="151">
        <v>1.9706860450794432</v>
      </c>
      <c r="L10" s="151">
        <v>0.28328611898016998</v>
      </c>
      <c r="M10" s="151">
        <v>4.7173297204089168</v>
      </c>
      <c r="N10" s="152">
        <v>8119</v>
      </c>
      <c r="O10" s="226">
        <v>98.257291540602694</v>
      </c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2"/>
      <c r="BL10" s="282"/>
      <c r="BM10" s="282"/>
      <c r="BN10" s="282"/>
      <c r="BO10" s="282"/>
      <c r="BP10" s="282"/>
      <c r="BQ10" s="282">
        <v>98.564593301435409</v>
      </c>
      <c r="BR10" s="282">
        <v>97.169811320754718</v>
      </c>
      <c r="BS10" s="282">
        <v>88.275862068965523</v>
      </c>
      <c r="BT10" s="282">
        <v>91.304347826086953</v>
      </c>
      <c r="BU10" s="282">
        <v>38.641686182669787</v>
      </c>
    </row>
    <row r="11" spans="1:73" s="153" customFormat="1" ht="15.75" thickBot="1">
      <c r="A11" s="150" t="s">
        <v>14</v>
      </c>
      <c r="B11" s="151">
        <v>31.0633608815427</v>
      </c>
      <c r="C11" s="151">
        <v>12.22038567493113</v>
      </c>
      <c r="D11" s="151">
        <v>6.2369146005509641</v>
      </c>
      <c r="E11" s="151">
        <v>25.123966942148762</v>
      </c>
      <c r="F11" s="151">
        <v>5.4545454545454541</v>
      </c>
      <c r="G11" s="151">
        <v>1.3884297520661157</v>
      </c>
      <c r="H11" s="151">
        <v>7.21763085399449</v>
      </c>
      <c r="I11" s="151">
        <v>2.6336088154269972</v>
      </c>
      <c r="J11" s="151">
        <v>1.2672176308539946</v>
      </c>
      <c r="K11" s="151">
        <v>2.0165289256198347</v>
      </c>
      <c r="L11" s="151">
        <v>0.46280991735537191</v>
      </c>
      <c r="M11" s="151">
        <v>4.8264462809917354</v>
      </c>
      <c r="N11" s="152">
        <v>9075</v>
      </c>
      <c r="O11" s="226">
        <v>99.061237856129253</v>
      </c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2"/>
      <c r="BL11" s="282"/>
      <c r="BM11" s="282"/>
      <c r="BN11" s="282"/>
      <c r="BO11" s="282"/>
      <c r="BP11" s="282"/>
      <c r="BQ11" s="282">
        <v>94.552529182879368</v>
      </c>
      <c r="BR11" s="282">
        <v>97.727272727272734</v>
      </c>
      <c r="BS11" s="282">
        <v>79.393939393939391</v>
      </c>
      <c r="BT11" s="282">
        <v>81.818181818181827</v>
      </c>
      <c r="BU11" s="282">
        <v>46.021505376344088</v>
      </c>
    </row>
    <row r="12" spans="1:73" s="153" customFormat="1" ht="26.25" thickBot="1">
      <c r="A12" s="150" t="s">
        <v>15</v>
      </c>
      <c r="B12" s="151">
        <v>26.665243381725023</v>
      </c>
      <c r="C12" s="151">
        <v>13.788581188239599</v>
      </c>
      <c r="D12" s="151">
        <v>2.9370501402952298</v>
      </c>
      <c r="E12" s="151">
        <v>26.912284982310602</v>
      </c>
      <c r="F12" s="151">
        <v>7.5576430401366359</v>
      </c>
      <c r="G12" s="151">
        <v>1.1193119433939245</v>
      </c>
      <c r="H12" s="151">
        <v>10.19580334268635</v>
      </c>
      <c r="I12" s="151">
        <v>2.1257777235573991</v>
      </c>
      <c r="J12" s="151">
        <v>1.3175552031230937</v>
      </c>
      <c r="K12" s="151">
        <v>1.695742344760278</v>
      </c>
      <c r="L12" s="151">
        <v>0.54288154202757111</v>
      </c>
      <c r="M12" s="151">
        <v>5.0933268268878864</v>
      </c>
      <c r="N12" s="152">
        <v>32788</v>
      </c>
      <c r="O12" s="226">
        <v>99.93599317260508</v>
      </c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2"/>
      <c r="BL12" s="282"/>
      <c r="BM12" s="282"/>
      <c r="BN12" s="282"/>
      <c r="BO12" s="282"/>
      <c r="BP12" s="282"/>
      <c r="BQ12" s="282">
        <v>96.857923497267763</v>
      </c>
      <c r="BR12" s="282">
        <v>98.126463700234183</v>
      </c>
      <c r="BS12" s="282">
        <v>86.921850079744814</v>
      </c>
      <c r="BT12" s="282">
        <v>58.82352941176471</v>
      </c>
      <c r="BU12" s="282">
        <v>43.228858663512717</v>
      </c>
    </row>
    <row r="13" spans="1:73" s="153" customFormat="1" ht="15.75" thickBot="1">
      <c r="A13" s="150" t="s">
        <v>16</v>
      </c>
      <c r="B13" s="151">
        <v>28.167037080360274</v>
      </c>
      <c r="C13" s="151">
        <v>12.738331968651304</v>
      </c>
      <c r="D13" s="151">
        <v>2.0470230436308339</v>
      </c>
      <c r="E13" s="151">
        <v>28.420478028619335</v>
      </c>
      <c r="F13" s="151">
        <v>6.901391975669668</v>
      </c>
      <c r="G13" s="151">
        <v>0.83440558349904481</v>
      </c>
      <c r="H13" s="151">
        <v>9.2252505166296253</v>
      </c>
      <c r="I13" s="151">
        <v>1.7935820953717783</v>
      </c>
      <c r="J13" s="151">
        <v>1.3802783951339337</v>
      </c>
      <c r="K13" s="151">
        <v>1.9924357624673452</v>
      </c>
      <c r="L13" s="151">
        <v>0.87339649861582247</v>
      </c>
      <c r="M13" s="151">
        <v>5.0805162397161467</v>
      </c>
      <c r="N13" s="152">
        <v>25647</v>
      </c>
      <c r="O13" s="226">
        <v>97.48004561003421</v>
      </c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2"/>
      <c r="BL13" s="282"/>
      <c r="BM13" s="282"/>
      <c r="BN13" s="282"/>
      <c r="BO13" s="282"/>
      <c r="BP13" s="282"/>
      <c r="BQ13" s="282">
        <v>76.349206349206341</v>
      </c>
      <c r="BR13" s="282">
        <v>77.688172043010752</v>
      </c>
      <c r="BS13" s="282">
        <v>64.579256360078276</v>
      </c>
      <c r="BT13" s="282">
        <v>56.684491978609628</v>
      </c>
      <c r="BU13" s="282">
        <v>23.416789396170838</v>
      </c>
    </row>
    <row r="14" spans="1:73" s="153" customFormat="1" ht="15.75" thickBot="1">
      <c r="A14" s="150" t="s">
        <v>17</v>
      </c>
      <c r="B14" s="151">
        <v>36.254789272030649</v>
      </c>
      <c r="C14" s="151">
        <v>12.915070242656448</v>
      </c>
      <c r="D14" s="151">
        <v>6.9284802043422733</v>
      </c>
      <c r="E14" s="151">
        <v>22.270114942528735</v>
      </c>
      <c r="F14" s="151">
        <v>4.5977011494252871</v>
      </c>
      <c r="G14" s="151">
        <v>1.3569604086845466</v>
      </c>
      <c r="H14" s="151">
        <v>5.7471264367816088</v>
      </c>
      <c r="I14" s="151">
        <v>2.4584929757343552</v>
      </c>
      <c r="J14" s="151">
        <v>0.81417624521072796</v>
      </c>
      <c r="K14" s="151">
        <v>1.6602809706257982</v>
      </c>
      <c r="L14" s="151">
        <v>0.63856960408684549</v>
      </c>
      <c r="M14" s="151">
        <v>4.2943805874840351</v>
      </c>
      <c r="N14" s="152">
        <v>6264</v>
      </c>
      <c r="O14" s="226">
        <v>98.305084745762713</v>
      </c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2"/>
      <c r="BL14" s="282"/>
      <c r="BM14" s="282"/>
      <c r="BN14" s="282"/>
      <c r="BO14" s="282"/>
      <c r="BP14" s="282"/>
      <c r="BQ14" s="282">
        <v>86.956521739130437</v>
      </c>
      <c r="BR14" s="282">
        <v>85.714285714285708</v>
      </c>
      <c r="BS14" s="282">
        <v>74.782608695652172</v>
      </c>
      <c r="BT14" s="282">
        <v>84.090909090909093</v>
      </c>
      <c r="BU14" s="282">
        <v>27.301587301587301</v>
      </c>
    </row>
    <row r="15" spans="1:73" s="153" customFormat="1" ht="15.75" thickBot="1">
      <c r="A15" s="150" t="s">
        <v>18</v>
      </c>
      <c r="B15" s="151">
        <v>25.25879917184265</v>
      </c>
      <c r="C15" s="151">
        <v>15.508232278418612</v>
      </c>
      <c r="D15" s="151">
        <v>5.5900621118012426</v>
      </c>
      <c r="E15" s="151">
        <v>23.710933648821847</v>
      </c>
      <c r="F15" s="151">
        <v>7.3351079562259685</v>
      </c>
      <c r="G15" s="151">
        <v>1.5774425712313911</v>
      </c>
      <c r="H15" s="151">
        <v>10.844917677215813</v>
      </c>
      <c r="I15" s="151">
        <v>1.9816622301094351</v>
      </c>
      <c r="J15" s="151">
        <v>1.2126589766341318</v>
      </c>
      <c r="K15" s="151">
        <v>1.468993394459233</v>
      </c>
      <c r="L15" s="151">
        <v>0.42393769101843631</v>
      </c>
      <c r="M15" s="151">
        <v>4.7717637779749573</v>
      </c>
      <c r="N15" s="152">
        <v>10143</v>
      </c>
      <c r="O15" s="226">
        <v>97.127262280953758</v>
      </c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2"/>
      <c r="BL15" s="282"/>
      <c r="BM15" s="282"/>
      <c r="BN15" s="282"/>
      <c r="BO15" s="282"/>
      <c r="BP15" s="282"/>
      <c r="BQ15" s="282">
        <v>84.710743801652882</v>
      </c>
      <c r="BR15" s="282">
        <v>81.379310344827587</v>
      </c>
      <c r="BS15" s="282">
        <v>86.111111111111114</v>
      </c>
      <c r="BT15" s="282">
        <v>57.407407407407405</v>
      </c>
      <c r="BU15" s="282">
        <v>31.777378815080791</v>
      </c>
    </row>
    <row r="16" spans="1:73" s="153" customFormat="1" ht="15.75" thickBot="1">
      <c r="A16" s="150" t="s">
        <v>19</v>
      </c>
      <c r="B16" s="215"/>
      <c r="C16" s="215"/>
      <c r="D16" s="151"/>
      <c r="E16" s="215"/>
      <c r="F16" s="215"/>
      <c r="G16" s="151"/>
      <c r="H16" s="215"/>
      <c r="I16" s="151"/>
      <c r="J16" s="151"/>
      <c r="K16" s="151"/>
      <c r="L16" s="151"/>
      <c r="M16" s="151"/>
      <c r="N16" s="152"/>
      <c r="O16" s="226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2"/>
      <c r="BL16" s="282"/>
      <c r="BM16" s="282"/>
      <c r="BN16" s="282"/>
      <c r="BO16" s="282"/>
      <c r="BP16" s="282"/>
      <c r="BQ16" s="282">
        <v>94.320798158096693</v>
      </c>
      <c r="BR16" s="282">
        <v>94.981412639405207</v>
      </c>
      <c r="BS16" s="282">
        <v>92.163355408388526</v>
      </c>
      <c r="BT16" s="282">
        <v>73.232323232323239</v>
      </c>
      <c r="BU16" s="282">
        <v>51.972624798711756</v>
      </c>
    </row>
    <row r="17" spans="1:73" s="153" customFormat="1" ht="15.75" thickBot="1">
      <c r="A17" s="150" t="s">
        <v>20</v>
      </c>
      <c r="B17" s="151">
        <v>28.282606306999231</v>
      </c>
      <c r="C17" s="151">
        <v>13.569937369519833</v>
      </c>
      <c r="D17" s="151">
        <v>3.9226458630919678</v>
      </c>
      <c r="E17" s="151">
        <v>23.085375233490826</v>
      </c>
      <c r="F17" s="151">
        <v>6.1421821777826606</v>
      </c>
      <c r="G17" s="151">
        <v>1.5163168882540381</v>
      </c>
      <c r="H17" s="151">
        <v>13.471047137677179</v>
      </c>
      <c r="I17" s="151">
        <v>1.9778046368530933</v>
      </c>
      <c r="J17" s="151">
        <v>1.0658169431930558</v>
      </c>
      <c r="K17" s="151">
        <v>1.8239753873200748</v>
      </c>
      <c r="L17" s="151">
        <v>0.47247555213712777</v>
      </c>
      <c r="M17" s="151">
        <v>4.5929018789144047</v>
      </c>
      <c r="N17" s="152">
        <v>9101</v>
      </c>
      <c r="O17" s="226">
        <v>98.325410544511669</v>
      </c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2"/>
      <c r="BL17" s="282"/>
      <c r="BM17" s="282"/>
      <c r="BN17" s="282"/>
      <c r="BO17" s="282"/>
      <c r="BP17" s="282"/>
      <c r="BQ17" s="282">
        <v>91.935483870967744</v>
      </c>
      <c r="BR17" s="282">
        <v>85.714285714285708</v>
      </c>
      <c r="BS17" s="282">
        <v>91.538461538461533</v>
      </c>
      <c r="BT17" s="282">
        <v>73.91304347826086</v>
      </c>
      <c r="BU17" s="282">
        <v>54.306220095693782</v>
      </c>
    </row>
    <row r="18" spans="1:73" s="153" customFormat="1" ht="15.75" thickBot="1">
      <c r="A18" s="150" t="s">
        <v>21</v>
      </c>
      <c r="B18" s="151">
        <v>33.887964503605097</v>
      </c>
      <c r="C18" s="151">
        <v>9.484193011647255</v>
      </c>
      <c r="D18" s="151">
        <v>19.689406544647809</v>
      </c>
      <c r="E18" s="151">
        <v>18.635607321131449</v>
      </c>
      <c r="F18" s="151">
        <v>3.1613976705490847</v>
      </c>
      <c r="G18" s="151">
        <v>3.6051026067665006</v>
      </c>
      <c r="H18" s="151">
        <v>2.5513033832501386</v>
      </c>
      <c r="I18" s="151">
        <v>1.6638935108153077</v>
      </c>
      <c r="J18" s="151">
        <v>0.44370493621741547</v>
      </c>
      <c r="K18" s="151">
        <v>1.2756516916250693</v>
      </c>
      <c r="L18" s="151">
        <v>0.27731558513588467</v>
      </c>
      <c r="M18" s="151">
        <v>5.213533000554631</v>
      </c>
      <c r="N18" s="152">
        <v>1803</v>
      </c>
      <c r="O18" s="226">
        <v>100</v>
      </c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2"/>
      <c r="BL18" s="282"/>
      <c r="BM18" s="282"/>
      <c r="BN18" s="282"/>
      <c r="BO18" s="282"/>
      <c r="BP18" s="282"/>
      <c r="BQ18" s="282">
        <v>100</v>
      </c>
      <c r="BR18" s="282">
        <v>100</v>
      </c>
      <c r="BS18" s="282">
        <v>80.952380952380949</v>
      </c>
      <c r="BT18" s="282">
        <v>66.666666666666657</v>
      </c>
      <c r="BU18" s="282">
        <v>56.435643564356432</v>
      </c>
    </row>
    <row r="19" spans="1:73" s="153" customFormat="1" ht="15.75" thickBot="1">
      <c r="A19" s="150" t="s">
        <v>22</v>
      </c>
      <c r="B19" s="151">
        <v>29.77687120139872</v>
      </c>
      <c r="C19" s="151">
        <v>4.5728915161102321</v>
      </c>
      <c r="D19" s="151">
        <v>12.436516526517359</v>
      </c>
      <c r="E19" s="151">
        <v>17.521438681208892</v>
      </c>
      <c r="F19" s="151">
        <v>1.6151860794271915</v>
      </c>
      <c r="G19" s="151">
        <v>1.9586212638414784</v>
      </c>
      <c r="H19" s="151">
        <v>22.15261010740155</v>
      </c>
      <c r="I19" s="151">
        <v>1.7421530263924738</v>
      </c>
      <c r="J19" s="151">
        <v>0.87628007659645324</v>
      </c>
      <c r="K19" s="151">
        <v>1.9586212638414784</v>
      </c>
      <c r="L19" s="151">
        <v>0.43918075097826986</v>
      </c>
      <c r="M19" s="151">
        <v>4.8497210890017479</v>
      </c>
      <c r="N19" s="152">
        <v>48044</v>
      </c>
      <c r="O19" s="226">
        <v>95.581418482045152</v>
      </c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2"/>
      <c r="BL19" s="282"/>
      <c r="BM19" s="282"/>
      <c r="BN19" s="282"/>
      <c r="BO19" s="282"/>
      <c r="BP19" s="282"/>
      <c r="BQ19" s="282">
        <v>93.588301462317219</v>
      </c>
      <c r="BR19" s="282">
        <v>90.070921985815602</v>
      </c>
      <c r="BS19" s="282">
        <v>88.545246277205038</v>
      </c>
      <c r="BT19" s="282">
        <v>86.147186147186147</v>
      </c>
      <c r="BU19" s="282">
        <v>58.309278350515456</v>
      </c>
    </row>
    <row r="20" spans="1:73" s="153" customFormat="1" ht="15.75" thickBot="1">
      <c r="A20" s="150" t="s">
        <v>23</v>
      </c>
      <c r="B20" s="151">
        <v>28.227954813690776</v>
      </c>
      <c r="C20" s="151">
        <v>9.1788905749452034</v>
      </c>
      <c r="D20" s="151">
        <v>5.2368909121564657</v>
      </c>
      <c r="E20" s="151">
        <v>23.935255437531612</v>
      </c>
      <c r="F20" s="151">
        <v>3.8206036081605124</v>
      </c>
      <c r="G20" s="151">
        <v>1.3690777271960883</v>
      </c>
      <c r="H20" s="151">
        <v>16.594166245152589</v>
      </c>
      <c r="I20" s="151">
        <v>2.2019895464508514</v>
      </c>
      <c r="J20" s="151">
        <v>1.3724498398246501</v>
      </c>
      <c r="K20" s="151">
        <v>1.8816388467374809</v>
      </c>
      <c r="L20" s="151">
        <v>0.51593323216995446</v>
      </c>
      <c r="M20" s="151">
        <v>5.587590625526893</v>
      </c>
      <c r="N20" s="152">
        <v>29655</v>
      </c>
      <c r="O20" s="226">
        <v>98.266949433362043</v>
      </c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2"/>
      <c r="BL20" s="282"/>
      <c r="BM20" s="282"/>
      <c r="BN20" s="282"/>
      <c r="BO20" s="282"/>
      <c r="BP20" s="282"/>
      <c r="BQ20" s="282">
        <v>96.137931034482762</v>
      </c>
      <c r="BR20" s="282">
        <v>93.287037037037038</v>
      </c>
      <c r="BS20" s="282">
        <v>86.727272727272734</v>
      </c>
      <c r="BT20" s="282">
        <v>90.845070422535215</v>
      </c>
      <c r="BU20" s="282">
        <v>56.498516320474778</v>
      </c>
    </row>
    <row r="21" spans="1:73" s="153" customFormat="1" ht="15.75" thickBot="1">
      <c r="A21" s="150" t="s">
        <v>24</v>
      </c>
      <c r="B21" s="151">
        <v>28.137550200803211</v>
      </c>
      <c r="C21" s="151">
        <v>13.278112449799199</v>
      </c>
      <c r="D21" s="151">
        <v>3.1375502008032132</v>
      </c>
      <c r="E21" s="151">
        <v>25.928714859437751</v>
      </c>
      <c r="F21" s="151">
        <v>4.2670682730923701</v>
      </c>
      <c r="G21" s="151">
        <v>1.2048192771084338</v>
      </c>
      <c r="H21" s="151">
        <v>14.307228915662652</v>
      </c>
      <c r="I21" s="151">
        <v>2.2841365461847389</v>
      </c>
      <c r="J21" s="151">
        <v>1.1295180722891567</v>
      </c>
      <c r="K21" s="151">
        <v>1.3805220883534137</v>
      </c>
      <c r="L21" s="151">
        <v>0.6275100401606426</v>
      </c>
      <c r="M21" s="151">
        <v>4.1917670682730925</v>
      </c>
      <c r="N21" s="152">
        <v>3984</v>
      </c>
      <c r="O21" s="226">
        <v>98.613861386138609</v>
      </c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2"/>
      <c r="BL21" s="282"/>
      <c r="BM21" s="282"/>
      <c r="BN21" s="282"/>
      <c r="BO21" s="282"/>
      <c r="BP21" s="282"/>
      <c r="BQ21" s="282">
        <v>98.76543209876543</v>
      </c>
      <c r="BR21" s="282">
        <v>97.872340425531917</v>
      </c>
      <c r="BS21" s="282">
        <v>91.228070175438589</v>
      </c>
      <c r="BT21" s="282">
        <v>96.15384615384616</v>
      </c>
      <c r="BU21" s="282">
        <v>44.808743169398909</v>
      </c>
    </row>
    <row r="22" spans="1:73" s="153" customFormat="1" ht="15.75" thickBot="1">
      <c r="A22" s="150" t="s">
        <v>25</v>
      </c>
      <c r="B22" s="151">
        <v>32.213608957795003</v>
      </c>
      <c r="C22" s="151">
        <v>7.5150732127476321</v>
      </c>
      <c r="D22" s="151">
        <v>6.5317255239735861</v>
      </c>
      <c r="E22" s="151">
        <v>24.698535745047373</v>
      </c>
      <c r="F22" s="151">
        <v>4.1271892047085847</v>
      </c>
      <c r="G22" s="151">
        <v>2.5050244042492102</v>
      </c>
      <c r="H22" s="151">
        <v>11.218776916451336</v>
      </c>
      <c r="I22" s="151">
        <v>2.0169394200401953</v>
      </c>
      <c r="J22" s="151">
        <v>1.4786103933390755</v>
      </c>
      <c r="K22" s="151">
        <v>0.9187482055699111</v>
      </c>
      <c r="L22" s="151">
        <v>0.3158196956646569</v>
      </c>
      <c r="M22" s="151">
        <v>6.3451047947171979</v>
      </c>
      <c r="N22" s="152">
        <v>13932</v>
      </c>
      <c r="O22" s="226">
        <v>99.188381033746268</v>
      </c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2"/>
      <c r="BL22" s="282"/>
      <c r="BM22" s="282"/>
      <c r="BN22" s="282"/>
      <c r="BO22" s="282"/>
      <c r="BP22" s="282"/>
      <c r="BQ22" s="282">
        <v>93.410852713178301</v>
      </c>
      <c r="BR22" s="282">
        <v>96.407185628742525</v>
      </c>
      <c r="BS22" s="282">
        <v>93.650793650793645</v>
      </c>
      <c r="BT22" s="282">
        <v>80.555555555555557</v>
      </c>
      <c r="BU22" s="282">
        <v>56.264236902050115</v>
      </c>
    </row>
    <row r="23" spans="1:73" s="153" customFormat="1" ht="15.75" thickBot="1">
      <c r="A23" s="150" t="s">
        <v>26</v>
      </c>
      <c r="B23" s="151">
        <v>27.304912228942325</v>
      </c>
      <c r="C23" s="151">
        <v>12.70590549245218</v>
      </c>
      <c r="D23" s="151">
        <v>5.8858238678271135</v>
      </c>
      <c r="E23" s="151">
        <v>22.717214928455522</v>
      </c>
      <c r="F23" s="151">
        <v>5.4752421694448543</v>
      </c>
      <c r="G23" s="151">
        <v>1.2120765107931357</v>
      </c>
      <c r="H23" s="151">
        <v>13.251708708265722</v>
      </c>
      <c r="I23" s="151">
        <v>2.3626886954811428</v>
      </c>
      <c r="J23" s="151">
        <v>1.3055022864729311</v>
      </c>
      <c r="K23" s="151">
        <v>1.5661110291586764</v>
      </c>
      <c r="L23" s="151">
        <v>0.67119044106800418</v>
      </c>
      <c r="M23" s="151">
        <v>5.4678664503122389</v>
      </c>
      <c r="N23" s="152">
        <v>40674</v>
      </c>
      <c r="O23" s="226">
        <v>98.711321441572622</v>
      </c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2"/>
      <c r="BL23" s="282"/>
      <c r="BM23" s="282"/>
      <c r="BN23" s="282"/>
      <c r="BO23" s="282"/>
      <c r="BP23" s="282"/>
      <c r="BQ23" s="282">
        <v>97.348886532343585</v>
      </c>
      <c r="BR23" s="282">
        <v>94.371482176360217</v>
      </c>
      <c r="BS23" s="282">
        <v>91.798107255520506</v>
      </c>
      <c r="BT23" s="282">
        <v>86.36363636363636</v>
      </c>
      <c r="BU23" s="282">
        <v>57.53167526982638</v>
      </c>
    </row>
    <row r="24" spans="1:73" s="153" customFormat="1" ht="15.75" thickBot="1">
      <c r="A24" s="150" t="s">
        <v>27</v>
      </c>
      <c r="B24" s="151">
        <v>25.384615384615383</v>
      </c>
      <c r="C24" s="151">
        <v>21.425641025641028</v>
      </c>
      <c r="D24" s="151">
        <v>0.11282051282051281</v>
      </c>
      <c r="E24" s="151">
        <v>20.974358974358974</v>
      </c>
      <c r="F24" s="151">
        <v>8.8410256410256398</v>
      </c>
      <c r="G24" s="151">
        <v>5.128205128205128E-2</v>
      </c>
      <c r="H24" s="151">
        <v>11.692307692307692</v>
      </c>
      <c r="I24" s="151">
        <v>2.3384615384615386</v>
      </c>
      <c r="J24" s="151">
        <v>1.0051282051282051</v>
      </c>
      <c r="K24" s="151">
        <v>1.7641025641025641</v>
      </c>
      <c r="L24" s="151">
        <v>0.3692307692307692</v>
      </c>
      <c r="M24" s="151">
        <v>5.9282051282051285</v>
      </c>
      <c r="N24" s="152">
        <v>9750</v>
      </c>
      <c r="O24" s="226">
        <v>99.989744641575214</v>
      </c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2"/>
      <c r="BL24" s="282"/>
      <c r="BM24" s="282"/>
      <c r="BN24" s="282"/>
      <c r="BO24" s="282"/>
      <c r="BP24" s="282"/>
      <c r="BQ24" s="282">
        <v>96.774193548387103</v>
      </c>
      <c r="BR24" s="282">
        <v>97.247706422018354</v>
      </c>
      <c r="BS24" s="282">
        <v>89.156626506024097</v>
      </c>
      <c r="BT24" s="282">
        <v>86.274509803921575</v>
      </c>
      <c r="BU24" s="282">
        <v>56.99088145896657</v>
      </c>
    </row>
    <row r="25" spans="1:73" s="153" customFormat="1" ht="15.75" thickBot="1">
      <c r="A25" s="154" t="s">
        <v>93</v>
      </c>
      <c r="B25" s="155">
        <v>27.653871378035692</v>
      </c>
      <c r="C25" s="155">
        <v>12.21307484399221</v>
      </c>
      <c r="D25" s="155">
        <v>4.5421121666202948</v>
      </c>
      <c r="E25" s="155">
        <v>24.891192018760684</v>
      </c>
      <c r="F25" s="155">
        <v>6.064181803728288</v>
      </c>
      <c r="G25" s="155">
        <v>1.344946142533487</v>
      </c>
      <c r="H25" s="155">
        <v>12.399389880360905</v>
      </c>
      <c r="I25" s="155">
        <v>2.1150482928574266</v>
      </c>
      <c r="J25" s="155">
        <v>1.2530307245915975</v>
      </c>
      <c r="K25" s="155">
        <v>1.7436603203624945</v>
      </c>
      <c r="L25" s="155">
        <v>0.52093684168687149</v>
      </c>
      <c r="M25" s="155">
        <v>5.1234150800906235</v>
      </c>
      <c r="N25" s="156">
        <v>402544</v>
      </c>
      <c r="O25" s="227">
        <v>98.489423025166502</v>
      </c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2"/>
      <c r="BL25" s="282"/>
      <c r="BM25" s="282"/>
      <c r="BN25" s="282"/>
      <c r="BO25" s="282"/>
      <c r="BP25" s="282"/>
      <c r="BQ25" s="282">
        <v>93.775855584806322</v>
      </c>
      <c r="BR25" s="282">
        <v>92.014260249554368</v>
      </c>
      <c r="BS25" s="282">
        <v>85.473815461346632</v>
      </c>
      <c r="BT25" s="282">
        <v>72.132577409507192</v>
      </c>
      <c r="BU25" s="282">
        <v>46.225629061823028</v>
      </c>
    </row>
    <row r="26" spans="1:73" ht="15.75" thickTop="1">
      <c r="A26" s="239"/>
    </row>
    <row r="28" spans="1:73">
      <c r="O28" s="240"/>
    </row>
    <row r="34" spans="21:62"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rgb="FF92D050"/>
  </sheetPr>
  <dimension ref="A1:S26"/>
  <sheetViews>
    <sheetView topLeftCell="A16" workbookViewId="0">
      <selection activeCell="G17" sqref="G17"/>
    </sheetView>
  </sheetViews>
  <sheetFormatPr defaultRowHeight="15"/>
  <cols>
    <col min="1" max="1" width="19.28515625" customWidth="1"/>
  </cols>
  <sheetData>
    <row r="1" spans="1:19" ht="24" customHeight="1">
      <c r="A1" s="321" t="s">
        <v>104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9" ht="15.75" thickBot="1"/>
    <row r="3" spans="1:19" ht="16.5" customHeight="1" thickTop="1" thickBot="1">
      <c r="A3" s="115" t="s">
        <v>4</v>
      </c>
      <c r="B3" s="116" t="s">
        <v>63</v>
      </c>
      <c r="C3" s="116" t="s">
        <v>64</v>
      </c>
      <c r="D3" s="116" t="s">
        <v>65</v>
      </c>
      <c r="E3" s="116" t="s">
        <v>66</v>
      </c>
      <c r="F3" s="116" t="s">
        <v>67</v>
      </c>
      <c r="G3" s="115" t="s">
        <v>28</v>
      </c>
      <c r="H3" s="116" t="s">
        <v>63</v>
      </c>
      <c r="I3" s="116" t="s">
        <v>64</v>
      </c>
      <c r="J3" s="116" t="s">
        <v>65</v>
      </c>
      <c r="K3" s="116" t="s">
        <v>66</v>
      </c>
      <c r="L3" s="116" t="s">
        <v>67</v>
      </c>
    </row>
    <row r="4" spans="1:19" ht="15.75" thickBot="1">
      <c r="A4" s="6" t="s">
        <v>7</v>
      </c>
      <c r="B4" s="4">
        <v>6</v>
      </c>
      <c r="C4" s="4">
        <v>6</v>
      </c>
      <c r="D4" s="4">
        <v>7</v>
      </c>
      <c r="E4" s="4">
        <v>8</v>
      </c>
      <c r="F4" s="4">
        <v>1</v>
      </c>
      <c r="G4" s="4">
        <f>SUM(B4:F4)</f>
        <v>28</v>
      </c>
      <c r="H4" s="125">
        <f>B4/$G4</f>
        <v>0.21428571428571427</v>
      </c>
      <c r="I4" s="125">
        <f t="shared" ref="I4:L19" si="0">C4/$G4</f>
        <v>0.21428571428571427</v>
      </c>
      <c r="J4" s="125">
        <f t="shared" si="0"/>
        <v>0.25</v>
      </c>
      <c r="K4" s="125">
        <f t="shared" si="0"/>
        <v>0.2857142857142857</v>
      </c>
      <c r="L4" s="125">
        <f t="shared" si="0"/>
        <v>3.5714285714285712E-2</v>
      </c>
    </row>
    <row r="5" spans="1:19" ht="15.75" thickBot="1">
      <c r="A5" s="6" t="s">
        <v>8</v>
      </c>
      <c r="B5" s="4"/>
      <c r="C5" s="4"/>
      <c r="D5" s="4">
        <v>1</v>
      </c>
      <c r="E5" s="4"/>
      <c r="F5" s="4"/>
      <c r="G5" s="4">
        <f t="shared" ref="G5:G25" si="1">SUM(B5:F5)</f>
        <v>1</v>
      </c>
      <c r="H5" s="125">
        <f t="shared" ref="H5:H25" si="2">B5/$G5</f>
        <v>0</v>
      </c>
      <c r="I5" s="125">
        <f t="shared" si="0"/>
        <v>0</v>
      </c>
      <c r="J5" s="125">
        <f t="shared" si="0"/>
        <v>1</v>
      </c>
      <c r="K5" s="125">
        <f t="shared" si="0"/>
        <v>0</v>
      </c>
      <c r="L5" s="125">
        <f t="shared" si="0"/>
        <v>0</v>
      </c>
    </row>
    <row r="6" spans="1:19" ht="15.75" thickBot="1">
      <c r="A6" s="6" t="s">
        <v>9</v>
      </c>
      <c r="B6" s="4">
        <v>9</v>
      </c>
      <c r="C6" s="4">
        <v>21</v>
      </c>
      <c r="D6" s="4">
        <v>7</v>
      </c>
      <c r="E6" s="4">
        <v>22</v>
      </c>
      <c r="F6" s="4">
        <v>7</v>
      </c>
      <c r="G6" s="4">
        <f t="shared" si="1"/>
        <v>66</v>
      </c>
      <c r="H6" s="125">
        <f t="shared" si="2"/>
        <v>0.13636363636363635</v>
      </c>
      <c r="I6" s="125">
        <f t="shared" si="0"/>
        <v>0.31818181818181818</v>
      </c>
      <c r="J6" s="125">
        <f t="shared" si="0"/>
        <v>0.10606060606060606</v>
      </c>
      <c r="K6" s="125">
        <f t="shared" si="0"/>
        <v>0.33333333333333331</v>
      </c>
      <c r="L6" s="125">
        <f t="shared" si="0"/>
        <v>0.10606060606060606</v>
      </c>
    </row>
    <row r="7" spans="1:19" ht="15.75" thickBot="1">
      <c r="A7" s="6" t="s">
        <v>53</v>
      </c>
      <c r="B7" s="4">
        <v>1</v>
      </c>
      <c r="C7" s="4"/>
      <c r="D7" s="4">
        <v>1</v>
      </c>
      <c r="E7" s="4">
        <v>3</v>
      </c>
      <c r="F7" s="4"/>
      <c r="G7" s="4">
        <f t="shared" si="1"/>
        <v>5</v>
      </c>
      <c r="H7" s="125">
        <f t="shared" si="2"/>
        <v>0.2</v>
      </c>
      <c r="I7" s="125">
        <f t="shared" si="0"/>
        <v>0</v>
      </c>
      <c r="J7" s="125">
        <f t="shared" si="0"/>
        <v>0.2</v>
      </c>
      <c r="K7" s="125">
        <f t="shared" si="0"/>
        <v>0.6</v>
      </c>
      <c r="L7" s="125">
        <f t="shared" si="0"/>
        <v>0</v>
      </c>
    </row>
    <row r="8" spans="1:19" ht="15.75" thickBot="1">
      <c r="A8" s="6" t="s">
        <v>54</v>
      </c>
      <c r="B8" s="4">
        <v>2</v>
      </c>
      <c r="C8" s="4"/>
      <c r="D8" s="4"/>
      <c r="E8" s="4">
        <v>1</v>
      </c>
      <c r="F8" s="4">
        <v>1</v>
      </c>
      <c r="G8" s="4">
        <f t="shared" si="1"/>
        <v>4</v>
      </c>
      <c r="H8" s="125">
        <f t="shared" si="2"/>
        <v>0.5</v>
      </c>
      <c r="I8" s="125">
        <f t="shared" si="0"/>
        <v>0</v>
      </c>
      <c r="J8" s="125">
        <f t="shared" si="0"/>
        <v>0</v>
      </c>
      <c r="K8" s="125">
        <f t="shared" si="0"/>
        <v>0.25</v>
      </c>
      <c r="L8" s="125">
        <f t="shared" si="0"/>
        <v>0.25</v>
      </c>
    </row>
    <row r="9" spans="1:19" ht="15.75" thickBot="1">
      <c r="A9" s="6" t="s">
        <v>12</v>
      </c>
      <c r="B9" s="4">
        <v>10</v>
      </c>
      <c r="C9" s="4">
        <v>9</v>
      </c>
      <c r="D9" s="4">
        <v>6</v>
      </c>
      <c r="E9" s="4">
        <v>10</v>
      </c>
      <c r="F9" s="4">
        <v>2</v>
      </c>
      <c r="G9" s="4">
        <f t="shared" si="1"/>
        <v>37</v>
      </c>
      <c r="H9" s="125">
        <f t="shared" si="2"/>
        <v>0.27027027027027029</v>
      </c>
      <c r="I9" s="125">
        <f t="shared" si="0"/>
        <v>0.24324324324324326</v>
      </c>
      <c r="J9" s="125">
        <f t="shared" si="0"/>
        <v>0.16216216216216217</v>
      </c>
      <c r="K9" s="125">
        <f t="shared" si="0"/>
        <v>0.27027027027027029</v>
      </c>
      <c r="L9" s="125">
        <f t="shared" si="0"/>
        <v>5.4054054054054057E-2</v>
      </c>
    </row>
    <row r="10" spans="1:19" ht="15.75" thickBot="1">
      <c r="A10" s="6" t="s">
        <v>13</v>
      </c>
      <c r="B10" s="4">
        <v>2</v>
      </c>
      <c r="C10" s="4">
        <v>4</v>
      </c>
      <c r="D10" s="4">
        <v>2</v>
      </c>
      <c r="E10" s="4">
        <v>2</v>
      </c>
      <c r="F10" s="4"/>
      <c r="G10" s="4">
        <f t="shared" si="1"/>
        <v>10</v>
      </c>
      <c r="H10" s="125">
        <f t="shared" si="2"/>
        <v>0.2</v>
      </c>
      <c r="I10" s="125">
        <f t="shared" si="0"/>
        <v>0.4</v>
      </c>
      <c r="J10" s="125">
        <f t="shared" si="0"/>
        <v>0.2</v>
      </c>
      <c r="K10" s="125">
        <f t="shared" si="0"/>
        <v>0.2</v>
      </c>
      <c r="L10" s="125">
        <f t="shared" si="0"/>
        <v>0</v>
      </c>
    </row>
    <row r="11" spans="1:19" ht="15.75" thickBot="1">
      <c r="A11" s="6" t="s">
        <v>14</v>
      </c>
      <c r="B11" s="4"/>
      <c r="C11" s="4">
        <v>7</v>
      </c>
      <c r="D11" s="4">
        <v>2</v>
      </c>
      <c r="E11" s="4">
        <v>2</v>
      </c>
      <c r="F11" s="4"/>
      <c r="G11" s="4">
        <f t="shared" si="1"/>
        <v>11</v>
      </c>
      <c r="H11" s="125">
        <f t="shared" si="2"/>
        <v>0</v>
      </c>
      <c r="I11" s="125">
        <f t="shared" si="0"/>
        <v>0.63636363636363635</v>
      </c>
      <c r="J11" s="125">
        <f t="shared" si="0"/>
        <v>0.18181818181818182</v>
      </c>
      <c r="K11" s="125">
        <f t="shared" si="0"/>
        <v>0.18181818181818182</v>
      </c>
      <c r="L11" s="125">
        <f t="shared" si="0"/>
        <v>0</v>
      </c>
      <c r="S11">
        <v>472</v>
      </c>
    </row>
    <row r="12" spans="1:19" ht="15.75" thickBot="1">
      <c r="A12" s="6" t="s">
        <v>15</v>
      </c>
      <c r="B12" s="4">
        <v>9</v>
      </c>
      <c r="C12" s="4">
        <v>3</v>
      </c>
      <c r="D12" s="4">
        <v>2</v>
      </c>
      <c r="E12" s="4">
        <v>8</v>
      </c>
      <c r="F12" s="4">
        <v>5</v>
      </c>
      <c r="G12" s="4">
        <f t="shared" si="1"/>
        <v>27</v>
      </c>
      <c r="H12" s="125">
        <f t="shared" si="2"/>
        <v>0.33333333333333331</v>
      </c>
      <c r="I12" s="125">
        <f t="shared" si="0"/>
        <v>0.1111111111111111</v>
      </c>
      <c r="J12" s="125">
        <f t="shared" si="0"/>
        <v>7.407407407407407E-2</v>
      </c>
      <c r="K12" s="125">
        <f t="shared" si="0"/>
        <v>0.29629629629629628</v>
      </c>
      <c r="L12" s="125">
        <f t="shared" si="0"/>
        <v>0.18518518518518517</v>
      </c>
    </row>
    <row r="13" spans="1:19" ht="15.75" thickBot="1">
      <c r="A13" s="6" t="s">
        <v>16</v>
      </c>
      <c r="B13" s="4">
        <v>5</v>
      </c>
      <c r="C13" s="4">
        <v>5</v>
      </c>
      <c r="D13" s="4">
        <v>3</v>
      </c>
      <c r="E13" s="4">
        <v>11</v>
      </c>
      <c r="F13" s="4">
        <v>1</v>
      </c>
      <c r="G13" s="4">
        <f t="shared" si="1"/>
        <v>25</v>
      </c>
      <c r="H13" s="125">
        <f t="shared" si="2"/>
        <v>0.2</v>
      </c>
      <c r="I13" s="125">
        <f t="shared" si="0"/>
        <v>0.2</v>
      </c>
      <c r="J13" s="125">
        <f t="shared" si="0"/>
        <v>0.12</v>
      </c>
      <c r="K13" s="125">
        <f t="shared" si="0"/>
        <v>0.44</v>
      </c>
      <c r="L13" s="125">
        <f t="shared" si="0"/>
        <v>0.04</v>
      </c>
    </row>
    <row r="14" spans="1:19" ht="15.75" thickBot="1">
      <c r="A14" s="6" t="s">
        <v>17</v>
      </c>
      <c r="B14" s="4">
        <v>4</v>
      </c>
      <c r="C14" s="4">
        <v>1</v>
      </c>
      <c r="D14" s="4"/>
      <c r="E14" s="4">
        <v>3</v>
      </c>
      <c r="F14" s="4"/>
      <c r="G14" s="4">
        <f t="shared" si="1"/>
        <v>8</v>
      </c>
      <c r="H14" s="125">
        <f t="shared" si="2"/>
        <v>0.5</v>
      </c>
      <c r="I14" s="125">
        <f t="shared" si="0"/>
        <v>0.125</v>
      </c>
      <c r="J14" s="125">
        <f t="shared" si="0"/>
        <v>0</v>
      </c>
      <c r="K14" s="125">
        <f t="shared" si="0"/>
        <v>0.375</v>
      </c>
      <c r="L14" s="125">
        <f t="shared" si="0"/>
        <v>0</v>
      </c>
    </row>
    <row r="15" spans="1:19" ht="15.75" thickBot="1">
      <c r="A15" s="6" t="s">
        <v>18</v>
      </c>
      <c r="B15" s="4">
        <v>1</v>
      </c>
      <c r="C15" s="4">
        <v>6</v>
      </c>
      <c r="D15" s="4">
        <v>3</v>
      </c>
      <c r="E15" s="4">
        <v>2</v>
      </c>
      <c r="F15" s="4"/>
      <c r="G15" s="4">
        <f t="shared" si="1"/>
        <v>12</v>
      </c>
      <c r="H15" s="125">
        <f t="shared" si="2"/>
        <v>8.3333333333333329E-2</v>
      </c>
      <c r="I15" s="125">
        <f t="shared" si="0"/>
        <v>0.5</v>
      </c>
      <c r="J15" s="125">
        <f t="shared" si="0"/>
        <v>0.25</v>
      </c>
      <c r="K15" s="125">
        <f t="shared" si="0"/>
        <v>0.16666666666666666</v>
      </c>
      <c r="L15" s="125">
        <f t="shared" si="0"/>
        <v>0</v>
      </c>
    </row>
    <row r="16" spans="1:19" ht="15.75" thickBot="1">
      <c r="A16" s="6" t="s">
        <v>19</v>
      </c>
      <c r="B16" s="4">
        <v>10</v>
      </c>
      <c r="C16" s="4">
        <v>10</v>
      </c>
      <c r="D16" s="4">
        <v>3</v>
      </c>
      <c r="E16" s="4">
        <v>12</v>
      </c>
      <c r="F16" s="4">
        <v>4</v>
      </c>
      <c r="G16" s="4">
        <f t="shared" si="1"/>
        <v>39</v>
      </c>
      <c r="H16" s="125">
        <f t="shared" si="2"/>
        <v>0.25641025641025639</v>
      </c>
      <c r="I16" s="125">
        <f t="shared" si="0"/>
        <v>0.25641025641025639</v>
      </c>
      <c r="J16" s="125">
        <f t="shared" si="0"/>
        <v>7.6923076923076927E-2</v>
      </c>
      <c r="K16" s="125">
        <f t="shared" si="0"/>
        <v>0.30769230769230771</v>
      </c>
      <c r="L16" s="125">
        <f t="shared" si="0"/>
        <v>0.10256410256410256</v>
      </c>
    </row>
    <row r="17" spans="1:12" ht="15.75" thickBot="1">
      <c r="A17" s="6" t="s">
        <v>20</v>
      </c>
      <c r="B17" s="4">
        <v>1</v>
      </c>
      <c r="C17" s="4">
        <v>2</v>
      </c>
      <c r="D17" s="4">
        <v>4</v>
      </c>
      <c r="E17" s="4">
        <v>2</v>
      </c>
      <c r="F17" s="4"/>
      <c r="G17" s="4">
        <f t="shared" si="1"/>
        <v>9</v>
      </c>
      <c r="H17" s="125">
        <f t="shared" si="2"/>
        <v>0.1111111111111111</v>
      </c>
      <c r="I17" s="125">
        <f t="shared" si="0"/>
        <v>0.22222222222222221</v>
      </c>
      <c r="J17" s="125">
        <f t="shared" si="0"/>
        <v>0.44444444444444442</v>
      </c>
      <c r="K17" s="125">
        <f t="shared" si="0"/>
        <v>0.22222222222222221</v>
      </c>
      <c r="L17" s="125">
        <f t="shared" si="0"/>
        <v>0</v>
      </c>
    </row>
    <row r="18" spans="1:12" ht="15.75" thickBot="1">
      <c r="A18" s="6" t="s">
        <v>21</v>
      </c>
      <c r="B18" s="4">
        <v>2</v>
      </c>
      <c r="C18" s="4"/>
      <c r="D18" s="4">
        <v>1</v>
      </c>
      <c r="E18" s="4"/>
      <c r="F18" s="4"/>
      <c r="G18" s="4">
        <f t="shared" si="1"/>
        <v>3</v>
      </c>
      <c r="H18" s="125">
        <f t="shared" si="2"/>
        <v>0.66666666666666663</v>
      </c>
      <c r="I18" s="125">
        <f t="shared" si="0"/>
        <v>0</v>
      </c>
      <c r="J18" s="125">
        <f t="shared" si="0"/>
        <v>0.33333333333333331</v>
      </c>
      <c r="K18" s="125">
        <f t="shared" si="0"/>
        <v>0</v>
      </c>
      <c r="L18" s="125">
        <f t="shared" si="0"/>
        <v>0</v>
      </c>
    </row>
    <row r="19" spans="1:12" ht="15.75" thickBot="1">
      <c r="A19" s="6" t="s">
        <v>22</v>
      </c>
      <c r="B19" s="4">
        <v>8</v>
      </c>
      <c r="C19" s="4">
        <v>18</v>
      </c>
      <c r="D19" s="4">
        <v>7</v>
      </c>
      <c r="E19" s="4">
        <v>22</v>
      </c>
      <c r="F19" s="4"/>
      <c r="G19" s="4">
        <f t="shared" si="1"/>
        <v>55</v>
      </c>
      <c r="H19" s="125">
        <f t="shared" si="2"/>
        <v>0.14545454545454545</v>
      </c>
      <c r="I19" s="125">
        <f t="shared" si="0"/>
        <v>0.32727272727272727</v>
      </c>
      <c r="J19" s="125">
        <f t="shared" si="0"/>
        <v>0.12727272727272726</v>
      </c>
      <c r="K19" s="125">
        <f t="shared" si="0"/>
        <v>0.4</v>
      </c>
      <c r="L19" s="125">
        <f t="shared" si="0"/>
        <v>0</v>
      </c>
    </row>
    <row r="20" spans="1:12" ht="15.75" thickBot="1">
      <c r="A20" s="6" t="s">
        <v>23</v>
      </c>
      <c r="B20" s="4">
        <v>5</v>
      </c>
      <c r="C20" s="4">
        <v>10</v>
      </c>
      <c r="D20" s="4">
        <v>5</v>
      </c>
      <c r="E20" s="4">
        <v>10</v>
      </c>
      <c r="F20" s="4">
        <v>1</v>
      </c>
      <c r="G20" s="4">
        <f t="shared" si="1"/>
        <v>31</v>
      </c>
      <c r="H20" s="125">
        <f t="shared" si="2"/>
        <v>0.16129032258064516</v>
      </c>
      <c r="I20" s="125">
        <f t="shared" ref="I20:I25" si="3">C20/$G20</f>
        <v>0.32258064516129031</v>
      </c>
      <c r="J20" s="125">
        <f t="shared" ref="J20:J25" si="4">D20/$G20</f>
        <v>0.16129032258064516</v>
      </c>
      <c r="K20" s="125">
        <f t="shared" ref="K20:K25" si="5">E20/$G20</f>
        <v>0.32258064516129031</v>
      </c>
      <c r="L20" s="125">
        <f t="shared" ref="L20:L25" si="6">F20/$G20</f>
        <v>3.2258064516129031E-2</v>
      </c>
    </row>
    <row r="21" spans="1:12" ht="15.75" thickBot="1">
      <c r="A21" s="6" t="s">
        <v>24</v>
      </c>
      <c r="B21" s="4">
        <v>1</v>
      </c>
      <c r="C21" s="4">
        <v>2</v>
      </c>
      <c r="D21" s="4">
        <v>1</v>
      </c>
      <c r="E21" s="4">
        <v>1</v>
      </c>
      <c r="F21" s="4"/>
      <c r="G21" s="4">
        <f t="shared" si="1"/>
        <v>5</v>
      </c>
      <c r="H21" s="125">
        <f t="shared" si="2"/>
        <v>0.2</v>
      </c>
      <c r="I21" s="125">
        <f t="shared" si="3"/>
        <v>0.4</v>
      </c>
      <c r="J21" s="125">
        <f t="shared" si="4"/>
        <v>0.2</v>
      </c>
      <c r="K21" s="125">
        <f t="shared" si="5"/>
        <v>0.2</v>
      </c>
      <c r="L21" s="125">
        <f t="shared" si="6"/>
        <v>0</v>
      </c>
    </row>
    <row r="22" spans="1:12" ht="15.75" thickBot="1">
      <c r="A22" s="6" t="s">
        <v>25</v>
      </c>
      <c r="B22" s="4">
        <v>2</v>
      </c>
      <c r="C22" s="4">
        <v>1</v>
      </c>
      <c r="D22" s="4">
        <v>4</v>
      </c>
      <c r="E22" s="4">
        <v>5</v>
      </c>
      <c r="F22" s="4"/>
      <c r="G22" s="4">
        <f t="shared" si="1"/>
        <v>12</v>
      </c>
      <c r="H22" s="125">
        <f t="shared" si="2"/>
        <v>0.16666666666666666</v>
      </c>
      <c r="I22" s="125">
        <f t="shared" si="3"/>
        <v>8.3333333333333329E-2</v>
      </c>
      <c r="J22" s="125">
        <f t="shared" si="4"/>
        <v>0.33333333333333331</v>
      </c>
      <c r="K22" s="125">
        <f t="shared" si="5"/>
        <v>0.41666666666666669</v>
      </c>
      <c r="L22" s="125">
        <f t="shared" si="6"/>
        <v>0</v>
      </c>
    </row>
    <row r="23" spans="1:12" ht="15.75" thickBot="1">
      <c r="A23" s="6" t="s">
        <v>26</v>
      </c>
      <c r="B23" s="4">
        <v>11</v>
      </c>
      <c r="C23" s="4">
        <v>18</v>
      </c>
      <c r="D23" s="4">
        <v>4</v>
      </c>
      <c r="E23" s="4">
        <v>16</v>
      </c>
      <c r="F23" s="4"/>
      <c r="G23" s="4">
        <f t="shared" si="1"/>
        <v>49</v>
      </c>
      <c r="H23" s="125">
        <f t="shared" si="2"/>
        <v>0.22448979591836735</v>
      </c>
      <c r="I23" s="125">
        <f t="shared" si="3"/>
        <v>0.36734693877551022</v>
      </c>
      <c r="J23" s="125">
        <f t="shared" si="4"/>
        <v>8.1632653061224483E-2</v>
      </c>
      <c r="K23" s="125">
        <f t="shared" si="5"/>
        <v>0.32653061224489793</v>
      </c>
      <c r="L23" s="125">
        <f t="shared" si="6"/>
        <v>0</v>
      </c>
    </row>
    <row r="24" spans="1:12" ht="15.75" thickBot="1">
      <c r="A24" s="6" t="s">
        <v>27</v>
      </c>
      <c r="B24" s="4">
        <v>6</v>
      </c>
      <c r="C24" s="4">
        <v>3</v>
      </c>
      <c r="D24" s="4">
        <v>2</v>
      </c>
      <c r="E24" s="4">
        <v>3</v>
      </c>
      <c r="F24" s="4"/>
      <c r="G24" s="4">
        <f t="shared" si="1"/>
        <v>14</v>
      </c>
      <c r="H24" s="125">
        <f t="shared" si="2"/>
        <v>0.42857142857142855</v>
      </c>
      <c r="I24" s="125">
        <f t="shared" si="3"/>
        <v>0.21428571428571427</v>
      </c>
      <c r="J24" s="125">
        <f t="shared" si="4"/>
        <v>0.14285714285714285</v>
      </c>
      <c r="K24" s="125">
        <f t="shared" si="5"/>
        <v>0.21428571428571427</v>
      </c>
      <c r="L24" s="125">
        <f t="shared" si="6"/>
        <v>0</v>
      </c>
    </row>
    <row r="25" spans="1:12" ht="15.75" thickBot="1">
      <c r="A25" s="9" t="s">
        <v>93</v>
      </c>
      <c r="B25" s="25">
        <v>95</v>
      </c>
      <c r="C25" s="25">
        <v>126</v>
      </c>
      <c r="D25" s="25">
        <v>65</v>
      </c>
      <c r="E25" s="25">
        <v>143</v>
      </c>
      <c r="F25" s="25">
        <v>22</v>
      </c>
      <c r="G25" s="25">
        <f t="shared" si="1"/>
        <v>451</v>
      </c>
      <c r="H25" s="193">
        <f t="shared" si="2"/>
        <v>0.21064301552106429</v>
      </c>
      <c r="I25" s="193">
        <f t="shared" si="3"/>
        <v>0.2793791574279379</v>
      </c>
      <c r="J25" s="193">
        <f t="shared" si="4"/>
        <v>0.14412416851441243</v>
      </c>
      <c r="K25" s="193">
        <f t="shared" si="5"/>
        <v>0.31707317073170732</v>
      </c>
      <c r="L25" s="193">
        <f t="shared" si="6"/>
        <v>4.878048780487805E-2</v>
      </c>
    </row>
    <row r="26" spans="1:12" ht="15.75" thickTop="1"/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20"/>
  <sheetViews>
    <sheetView showGridLines="0" topLeftCell="B22" zoomScale="85" zoomScaleNormal="85" workbookViewId="0">
      <selection activeCell="E63" sqref="E63"/>
    </sheetView>
  </sheetViews>
  <sheetFormatPr defaultRowHeight="15"/>
  <cols>
    <col min="1" max="1" width="15.7109375" style="281" customWidth="1"/>
    <col min="2" max="3" width="12.85546875" style="281" customWidth="1"/>
    <col min="4" max="4" width="15.7109375" style="281" customWidth="1"/>
    <col min="5" max="5" width="12.85546875" style="281" customWidth="1"/>
    <col min="6" max="6" width="15.7109375" style="281" customWidth="1"/>
    <col min="7" max="7" width="15.42578125" style="157" bestFit="1" customWidth="1"/>
    <col min="8" max="8" width="15.7109375" style="281" customWidth="1"/>
    <col min="9" max="9" width="12.85546875" style="281" customWidth="1"/>
    <col min="10" max="10" width="15.7109375" style="281" customWidth="1"/>
    <col min="11" max="11" width="12.85546875" style="281" customWidth="1"/>
    <col min="12" max="12" width="15.7109375" style="281" customWidth="1"/>
    <col min="13" max="13" width="12.85546875" style="281" customWidth="1"/>
    <col min="14" max="14" width="15.7109375" style="281" customWidth="1"/>
    <col min="15" max="15" width="12.85546875" style="281" customWidth="1"/>
    <col min="16" max="16384" width="9.140625" style="281"/>
  </cols>
  <sheetData>
    <row r="1" spans="1:7" ht="33" customHeight="1">
      <c r="A1" s="424" t="s">
        <v>677</v>
      </c>
      <c r="B1" s="424"/>
      <c r="C1" s="424"/>
      <c r="D1" s="424"/>
      <c r="E1" s="424"/>
      <c r="F1" s="424"/>
    </row>
    <row r="2" spans="1:7" ht="36" customHeight="1">
      <c r="A2" s="424" t="s">
        <v>678</v>
      </c>
      <c r="B2" s="424"/>
      <c r="C2" s="424"/>
      <c r="D2" s="424"/>
      <c r="E2" s="424"/>
      <c r="F2" s="424"/>
    </row>
    <row r="3" spans="1:7" ht="15.75" thickBot="1"/>
    <row r="4" spans="1:7" ht="27" thickTop="1" thickBot="1">
      <c r="A4" s="169" t="s">
        <v>4</v>
      </c>
      <c r="B4" s="170" t="s">
        <v>48</v>
      </c>
      <c r="C4" s="170" t="s">
        <v>543</v>
      </c>
      <c r="D4" s="170" t="s">
        <v>542</v>
      </c>
      <c r="E4" s="170" t="s">
        <v>582</v>
      </c>
      <c r="F4" s="170" t="s">
        <v>583</v>
      </c>
    </row>
    <row r="5" spans="1:7" ht="15.75" thickBot="1">
      <c r="A5" s="6" t="s">
        <v>529</v>
      </c>
      <c r="B5" s="217">
        <v>111319</v>
      </c>
      <c r="C5" s="217">
        <v>14785</v>
      </c>
      <c r="D5" s="73">
        <v>27.653871378035692</v>
      </c>
      <c r="E5" s="219">
        <v>3.6728904169482095</v>
      </c>
      <c r="F5" s="73">
        <v>13.281650032788653</v>
      </c>
    </row>
    <row r="6" spans="1:7" ht="15.75" thickBot="1">
      <c r="A6" s="6" t="s">
        <v>530</v>
      </c>
      <c r="B6" s="217">
        <v>49163</v>
      </c>
      <c r="C6" s="217">
        <v>13953</v>
      </c>
      <c r="D6" s="73">
        <v>12.21307484399221</v>
      </c>
      <c r="E6" s="219">
        <v>3.4662049366032037</v>
      </c>
      <c r="F6" s="73">
        <v>28.38109960742835</v>
      </c>
      <c r="G6" s="281"/>
    </row>
    <row r="7" spans="1:7" ht="15.75" thickBot="1">
      <c r="A7" s="6" t="s">
        <v>531</v>
      </c>
      <c r="B7" s="217">
        <v>18284</v>
      </c>
      <c r="C7" s="217">
        <v>18284</v>
      </c>
      <c r="D7" s="73">
        <v>4.5421121666202948</v>
      </c>
      <c r="E7" s="219">
        <v>4.5421121666202948</v>
      </c>
      <c r="F7" s="73">
        <v>100</v>
      </c>
      <c r="G7" s="281"/>
    </row>
    <row r="8" spans="1:7" ht="15.75" thickBot="1">
      <c r="A8" s="6" t="s">
        <v>532</v>
      </c>
      <c r="B8" s="217">
        <v>100198</v>
      </c>
      <c r="C8" s="217">
        <v>2738</v>
      </c>
      <c r="D8" s="73">
        <v>24.891192018760684</v>
      </c>
      <c r="E8" s="219">
        <v>0.68017409276998286</v>
      </c>
      <c r="F8" s="73">
        <v>2.7325894728437694</v>
      </c>
    </row>
    <row r="9" spans="1:7" ht="15.75" thickBot="1">
      <c r="A9" s="6" t="s">
        <v>533</v>
      </c>
      <c r="B9" s="217">
        <v>24411</v>
      </c>
      <c r="C9" s="217">
        <v>1802</v>
      </c>
      <c r="D9" s="73">
        <v>6.064181803728288</v>
      </c>
      <c r="E9" s="219">
        <v>0.44765292738185147</v>
      </c>
      <c r="F9" s="73">
        <v>7.3819179877923888</v>
      </c>
    </row>
    <row r="10" spans="1:7" ht="15.75" thickBot="1">
      <c r="A10" s="6" t="s">
        <v>534</v>
      </c>
      <c r="B10" s="217">
        <v>5414</v>
      </c>
      <c r="C10" s="217">
        <v>5414</v>
      </c>
      <c r="D10" s="73">
        <v>1.344946142533487</v>
      </c>
      <c r="E10" s="219">
        <v>1.344946142533487</v>
      </c>
      <c r="F10" s="73">
        <v>100</v>
      </c>
    </row>
    <row r="11" spans="1:7" ht="15.75" thickBot="1">
      <c r="A11" s="6" t="s">
        <v>535</v>
      </c>
      <c r="B11" s="217">
        <v>49913</v>
      </c>
      <c r="C11" s="217">
        <v>42600</v>
      </c>
      <c r="D11" s="73">
        <v>12.399389880360905</v>
      </c>
      <c r="E11" s="219">
        <v>10.582694065741883</v>
      </c>
      <c r="F11" s="73">
        <v>85.348506401137982</v>
      </c>
    </row>
    <row r="12" spans="1:7" ht="15.75" thickBot="1">
      <c r="A12" s="6" t="s">
        <v>536</v>
      </c>
      <c r="B12" s="217">
        <v>9058</v>
      </c>
      <c r="C12" s="217">
        <v>8514</v>
      </c>
      <c r="D12" s="73">
        <v>2.2501887992368537</v>
      </c>
      <c r="E12" s="219">
        <v>2.1150482928574266</v>
      </c>
      <c r="F12" s="73">
        <v>93.994259218370502</v>
      </c>
    </row>
    <row r="13" spans="1:7" ht="15.75" thickBot="1">
      <c r="A13" s="6" t="s">
        <v>537</v>
      </c>
      <c r="B13" s="217">
        <v>5044</v>
      </c>
      <c r="C13" s="217">
        <v>4572</v>
      </c>
      <c r="D13" s="73">
        <v>1.2530307245915975</v>
      </c>
      <c r="E13" s="219">
        <v>1.1357764617035653</v>
      </c>
      <c r="F13" s="73">
        <v>90.642347343378276</v>
      </c>
    </row>
    <row r="14" spans="1:7" ht="15.75" thickBot="1">
      <c r="A14" s="6" t="s">
        <v>538</v>
      </c>
      <c r="B14" s="217">
        <v>7019</v>
      </c>
      <c r="C14" s="217">
        <v>5881</v>
      </c>
      <c r="D14" s="73">
        <v>1.7436603203624945</v>
      </c>
      <c r="E14" s="219">
        <v>1.4609583051790613</v>
      </c>
      <c r="F14" s="73">
        <v>83.78686422567317</v>
      </c>
    </row>
    <row r="15" spans="1:7" ht="15.75" thickBot="1">
      <c r="A15" s="6" t="s">
        <v>539</v>
      </c>
      <c r="B15" s="217">
        <v>2097</v>
      </c>
      <c r="C15" s="217">
        <v>1491</v>
      </c>
      <c r="D15" s="73">
        <v>0.52093684168687149</v>
      </c>
      <c r="E15" s="219">
        <v>0.37039429230096588</v>
      </c>
      <c r="F15" s="73">
        <v>71.101573676680971</v>
      </c>
    </row>
    <row r="16" spans="1:7" ht="15.75" thickBot="1">
      <c r="A16" s="6" t="s">
        <v>540</v>
      </c>
      <c r="B16" s="217">
        <v>20624</v>
      </c>
      <c r="C16" s="217">
        <v>9232</v>
      </c>
      <c r="D16" s="73">
        <v>5.1234150800906235</v>
      </c>
      <c r="E16" s="219">
        <v>2.293413887674391</v>
      </c>
      <c r="F16" s="73">
        <v>44.763382467028705</v>
      </c>
    </row>
    <row r="17" spans="1:7" ht="15.75" thickBot="1">
      <c r="A17" s="9" t="s">
        <v>544</v>
      </c>
      <c r="B17" s="218">
        <v>402544</v>
      </c>
      <c r="C17" s="218">
        <v>129266</v>
      </c>
      <c r="D17" s="218">
        <v>100</v>
      </c>
      <c r="E17" s="218">
        <v>32.11226598831432</v>
      </c>
      <c r="F17" s="171">
        <v>32.11226598831432</v>
      </c>
    </row>
    <row r="18" spans="1:7" ht="15.75" thickTop="1">
      <c r="D18" s="240"/>
    </row>
    <row r="20" spans="1:7">
      <c r="A20" s="240"/>
      <c r="B20" s="240"/>
      <c r="C20" s="240"/>
      <c r="D20" s="240"/>
      <c r="E20" s="240"/>
      <c r="F20" s="240"/>
    </row>
    <row r="21" spans="1:7">
      <c r="A21" s="240"/>
      <c r="B21" s="240"/>
      <c r="C21" s="240"/>
      <c r="D21" s="240"/>
      <c r="E21" s="240"/>
      <c r="F21" s="240"/>
      <c r="G21" s="281"/>
    </row>
    <row r="22" spans="1:7">
      <c r="A22" s="240"/>
      <c r="B22" s="240"/>
      <c r="C22" s="240"/>
      <c r="D22" s="240"/>
      <c r="E22" s="240"/>
      <c r="F22" s="240"/>
      <c r="G22" s="281"/>
    </row>
    <row r="23" spans="1:7">
      <c r="A23" s="240"/>
      <c r="B23" s="240"/>
      <c r="C23" s="240"/>
      <c r="D23" s="240"/>
      <c r="E23" s="240"/>
      <c r="F23" s="240"/>
      <c r="G23" s="281"/>
    </row>
    <row r="24" spans="1:7">
      <c r="A24" s="240"/>
      <c r="B24" s="240"/>
      <c r="C24" s="240"/>
      <c r="D24" s="240"/>
      <c r="E24" s="240"/>
      <c r="F24" s="240"/>
      <c r="G24" s="281"/>
    </row>
    <row r="25" spans="1:7">
      <c r="A25" s="240"/>
      <c r="B25" s="240"/>
      <c r="C25" s="240"/>
      <c r="D25" s="240"/>
      <c r="E25" s="240"/>
      <c r="F25" s="240"/>
      <c r="G25" s="281"/>
    </row>
    <row r="26" spans="1:7">
      <c r="A26" s="240"/>
      <c r="B26" s="240"/>
      <c r="C26" s="240"/>
      <c r="D26" s="240"/>
      <c r="E26" s="240"/>
      <c r="F26" s="240"/>
      <c r="G26" s="281"/>
    </row>
    <row r="27" spans="1:7">
      <c r="A27" s="240"/>
      <c r="B27" s="240"/>
      <c r="C27" s="240"/>
      <c r="D27" s="240"/>
      <c r="E27" s="240"/>
      <c r="F27" s="240"/>
      <c r="G27" s="281"/>
    </row>
    <row r="28" spans="1:7">
      <c r="A28" s="240"/>
      <c r="B28" s="240"/>
      <c r="C28" s="240"/>
      <c r="D28" s="240"/>
      <c r="E28" s="240"/>
      <c r="F28" s="240"/>
      <c r="G28" s="281"/>
    </row>
    <row r="29" spans="1:7">
      <c r="A29" s="240"/>
      <c r="B29" s="240"/>
      <c r="C29" s="240"/>
      <c r="D29" s="240"/>
      <c r="E29" s="240"/>
      <c r="F29" s="240"/>
      <c r="G29" s="281"/>
    </row>
    <row r="30" spans="1:7">
      <c r="A30" s="240"/>
      <c r="B30" s="240"/>
      <c r="C30" s="240"/>
      <c r="D30" s="240"/>
      <c r="E30" s="240"/>
      <c r="F30" s="240"/>
      <c r="G30" s="281"/>
    </row>
    <row r="31" spans="1:7" ht="16.5" customHeight="1">
      <c r="A31" s="240"/>
      <c r="B31" s="240"/>
      <c r="C31" s="240"/>
      <c r="D31" s="240"/>
      <c r="E31" s="240"/>
      <c r="F31" s="240"/>
      <c r="G31" s="281"/>
    </row>
    <row r="32" spans="1:7">
      <c r="E32" s="240"/>
      <c r="F32" s="240"/>
      <c r="G32" s="281"/>
    </row>
    <row r="33" spans="5:7">
      <c r="E33" s="240"/>
      <c r="G33" s="281"/>
    </row>
    <row r="34" spans="5:7">
      <c r="E34" s="240"/>
      <c r="G34" s="281"/>
    </row>
    <row r="35" spans="5:7">
      <c r="G35" s="281"/>
    </row>
    <row r="36" spans="5:7">
      <c r="G36" s="281"/>
    </row>
    <row r="37" spans="5:7">
      <c r="G37" s="281"/>
    </row>
    <row r="38" spans="5:7">
      <c r="G38" s="281"/>
    </row>
    <row r="39" spans="5:7">
      <c r="G39" s="281"/>
    </row>
    <row r="40" spans="5:7">
      <c r="G40" s="281"/>
    </row>
    <row r="41" spans="5:7">
      <c r="G41" s="281"/>
    </row>
    <row r="42" spans="5:7">
      <c r="G42" s="281"/>
    </row>
    <row r="43" spans="5:7">
      <c r="G43" s="281"/>
    </row>
    <row r="44" spans="5:7">
      <c r="G44" s="281"/>
    </row>
    <row r="45" spans="5:7">
      <c r="G45" s="281"/>
    </row>
    <row r="46" spans="5:7">
      <c r="G46" s="281"/>
    </row>
    <row r="47" spans="5:7">
      <c r="G47" s="281"/>
    </row>
    <row r="48" spans="5:7">
      <c r="G48" s="281"/>
    </row>
    <row r="49" spans="7:7">
      <c r="G49" s="281"/>
    </row>
    <row r="50" spans="7:7">
      <c r="G50" s="281"/>
    </row>
    <row r="51" spans="7:7">
      <c r="G51" s="281"/>
    </row>
    <row r="52" spans="7:7">
      <c r="G52" s="281"/>
    </row>
    <row r="53" spans="7:7">
      <c r="G53" s="281"/>
    </row>
    <row r="54" spans="7:7">
      <c r="G54" s="281"/>
    </row>
    <row r="55" spans="7:7">
      <c r="G55" s="281"/>
    </row>
    <row r="56" spans="7:7">
      <c r="G56" s="281"/>
    </row>
    <row r="57" spans="7:7">
      <c r="G57" s="281"/>
    </row>
    <row r="58" spans="7:7">
      <c r="G58" s="281"/>
    </row>
    <row r="59" spans="7:7">
      <c r="G59" s="281"/>
    </row>
    <row r="60" spans="7:7">
      <c r="G60" s="281"/>
    </row>
    <row r="61" spans="7:7">
      <c r="G61" s="281"/>
    </row>
    <row r="62" spans="7:7">
      <c r="G62" s="281"/>
    </row>
    <row r="63" spans="7:7">
      <c r="G63" s="281"/>
    </row>
    <row r="64" spans="7:7">
      <c r="G64" s="281"/>
    </row>
    <row r="65" spans="7:7">
      <c r="G65" s="281"/>
    </row>
    <row r="66" spans="7:7">
      <c r="G66" s="281"/>
    </row>
    <row r="67" spans="7:7">
      <c r="G67" s="281"/>
    </row>
    <row r="68" spans="7:7">
      <c r="G68" s="281"/>
    </row>
    <row r="69" spans="7:7">
      <c r="G69" s="281"/>
    </row>
    <row r="70" spans="7:7">
      <c r="G70" s="281"/>
    </row>
    <row r="71" spans="7:7">
      <c r="G71" s="281"/>
    </row>
    <row r="72" spans="7:7">
      <c r="G72" s="281"/>
    </row>
    <row r="73" spans="7:7">
      <c r="G73" s="281"/>
    </row>
    <row r="74" spans="7:7">
      <c r="G74" s="281"/>
    </row>
    <row r="75" spans="7:7">
      <c r="G75" s="281"/>
    </row>
    <row r="76" spans="7:7">
      <c r="G76" s="281"/>
    </row>
    <row r="77" spans="7:7">
      <c r="G77" s="281"/>
    </row>
    <row r="78" spans="7:7">
      <c r="G78" s="281"/>
    </row>
    <row r="79" spans="7:7">
      <c r="G79" s="281"/>
    </row>
    <row r="80" spans="7:7">
      <c r="G80" s="281"/>
    </row>
    <row r="81" spans="7:7">
      <c r="G81" s="281"/>
    </row>
    <row r="82" spans="7:7">
      <c r="G82" s="281"/>
    </row>
    <row r="83" spans="7:7">
      <c r="G83" s="281"/>
    </row>
    <row r="84" spans="7:7">
      <c r="G84" s="281"/>
    </row>
    <row r="85" spans="7:7">
      <c r="G85" s="281"/>
    </row>
    <row r="86" spans="7:7">
      <c r="G86" s="281"/>
    </row>
    <row r="87" spans="7:7">
      <c r="G87" s="281"/>
    </row>
    <row r="88" spans="7:7">
      <c r="G88" s="281"/>
    </row>
    <row r="89" spans="7:7">
      <c r="G89" s="281"/>
    </row>
    <row r="90" spans="7:7">
      <c r="G90" s="281"/>
    </row>
    <row r="91" spans="7:7">
      <c r="G91" s="281"/>
    </row>
    <row r="92" spans="7:7">
      <c r="G92" s="281"/>
    </row>
    <row r="93" spans="7:7">
      <c r="G93" s="281"/>
    </row>
    <row r="94" spans="7:7">
      <c r="G94" s="281"/>
    </row>
    <row r="95" spans="7:7">
      <c r="G95" s="281"/>
    </row>
    <row r="96" spans="7:7">
      <c r="G96" s="281"/>
    </row>
    <row r="97" spans="7:7">
      <c r="G97" s="281"/>
    </row>
    <row r="98" spans="7:7">
      <c r="G98" s="281"/>
    </row>
    <row r="99" spans="7:7">
      <c r="G99" s="281"/>
    </row>
    <row r="100" spans="7:7">
      <c r="G100" s="281"/>
    </row>
    <row r="101" spans="7:7">
      <c r="G101" s="281"/>
    </row>
    <row r="102" spans="7:7">
      <c r="G102" s="281"/>
    </row>
    <row r="103" spans="7:7">
      <c r="G103" s="281"/>
    </row>
    <row r="104" spans="7:7">
      <c r="G104" s="281"/>
    </row>
    <row r="105" spans="7:7">
      <c r="G105" s="281"/>
    </row>
    <row r="106" spans="7:7">
      <c r="G106" s="281"/>
    </row>
    <row r="107" spans="7:7">
      <c r="G107" s="281"/>
    </row>
    <row r="108" spans="7:7">
      <c r="G108" s="281"/>
    </row>
    <row r="109" spans="7:7">
      <c r="G109" s="281"/>
    </row>
    <row r="110" spans="7:7">
      <c r="G110" s="281"/>
    </row>
    <row r="111" spans="7:7">
      <c r="G111" s="281"/>
    </row>
    <row r="112" spans="7:7">
      <c r="G112" s="281"/>
    </row>
    <row r="113" spans="7:7">
      <c r="G113" s="281"/>
    </row>
    <row r="114" spans="7:7">
      <c r="G114" s="281"/>
    </row>
    <row r="115" spans="7:7">
      <c r="G115" s="281"/>
    </row>
    <row r="116" spans="7:7">
      <c r="G116" s="281"/>
    </row>
    <row r="117" spans="7:7">
      <c r="G117" s="281"/>
    </row>
    <row r="118" spans="7:7">
      <c r="G118" s="281"/>
    </row>
    <row r="119" spans="7:7">
      <c r="G119" s="281"/>
    </row>
    <row r="120" spans="7:7">
      <c r="G120" s="281"/>
    </row>
    <row r="121" spans="7:7">
      <c r="G121" s="281"/>
    </row>
    <row r="122" spans="7:7">
      <c r="G122" s="281"/>
    </row>
    <row r="123" spans="7:7">
      <c r="G123" s="281"/>
    </row>
    <row r="124" spans="7:7">
      <c r="G124" s="281"/>
    </row>
    <row r="125" spans="7:7">
      <c r="G125" s="281"/>
    </row>
    <row r="126" spans="7:7">
      <c r="G126" s="281"/>
    </row>
    <row r="127" spans="7:7">
      <c r="G127" s="281"/>
    </row>
    <row r="128" spans="7:7">
      <c r="G128" s="281"/>
    </row>
    <row r="129" spans="7:7">
      <c r="G129" s="281"/>
    </row>
    <row r="130" spans="7:7">
      <c r="G130" s="281"/>
    </row>
    <row r="131" spans="7:7">
      <c r="G131" s="281"/>
    </row>
    <row r="132" spans="7:7">
      <c r="G132" s="281"/>
    </row>
    <row r="133" spans="7:7">
      <c r="G133" s="281"/>
    </row>
    <row r="134" spans="7:7">
      <c r="G134" s="281"/>
    </row>
    <row r="135" spans="7:7">
      <c r="G135" s="281"/>
    </row>
    <row r="136" spans="7:7">
      <c r="G136" s="281"/>
    </row>
    <row r="137" spans="7:7">
      <c r="G137" s="281"/>
    </row>
    <row r="138" spans="7:7">
      <c r="G138" s="281"/>
    </row>
    <row r="139" spans="7:7">
      <c r="G139" s="281"/>
    </row>
    <row r="140" spans="7:7">
      <c r="G140" s="281"/>
    </row>
    <row r="141" spans="7:7">
      <c r="G141" s="281"/>
    </row>
    <row r="142" spans="7:7">
      <c r="G142" s="281"/>
    </row>
    <row r="143" spans="7:7">
      <c r="G143" s="281"/>
    </row>
    <row r="144" spans="7:7">
      <c r="G144" s="281"/>
    </row>
    <row r="145" spans="7:7">
      <c r="G145" s="281"/>
    </row>
    <row r="146" spans="7:7">
      <c r="G146" s="281"/>
    </row>
    <row r="147" spans="7:7">
      <c r="G147" s="281"/>
    </row>
    <row r="148" spans="7:7">
      <c r="G148" s="281"/>
    </row>
    <row r="149" spans="7:7">
      <c r="G149" s="281"/>
    </row>
    <row r="150" spans="7:7">
      <c r="G150" s="281"/>
    </row>
    <row r="151" spans="7:7">
      <c r="G151" s="281"/>
    </row>
    <row r="152" spans="7:7">
      <c r="G152" s="281"/>
    </row>
    <row r="153" spans="7:7">
      <c r="G153" s="281"/>
    </row>
    <row r="154" spans="7:7">
      <c r="G154" s="281"/>
    </row>
    <row r="155" spans="7:7">
      <c r="G155" s="281"/>
    </row>
    <row r="156" spans="7:7">
      <c r="G156" s="281"/>
    </row>
    <row r="157" spans="7:7">
      <c r="G157" s="281"/>
    </row>
    <row r="158" spans="7:7">
      <c r="G158" s="281"/>
    </row>
    <row r="159" spans="7:7">
      <c r="G159" s="281"/>
    </row>
    <row r="160" spans="7:7">
      <c r="G160" s="281"/>
    </row>
    <row r="161" spans="7:7">
      <c r="G161" s="281"/>
    </row>
    <row r="162" spans="7:7">
      <c r="G162" s="281"/>
    </row>
    <row r="163" spans="7:7">
      <c r="G163" s="281"/>
    </row>
    <row r="164" spans="7:7">
      <c r="G164" s="281"/>
    </row>
    <row r="165" spans="7:7">
      <c r="G165" s="281"/>
    </row>
    <row r="166" spans="7:7">
      <c r="G166" s="281"/>
    </row>
    <row r="167" spans="7:7">
      <c r="G167" s="281"/>
    </row>
    <row r="168" spans="7:7">
      <c r="G168" s="281"/>
    </row>
    <row r="169" spans="7:7">
      <c r="G169" s="281"/>
    </row>
    <row r="170" spans="7:7">
      <c r="G170" s="281"/>
    </row>
    <row r="171" spans="7:7">
      <c r="G171" s="281"/>
    </row>
    <row r="172" spans="7:7">
      <c r="G172" s="281"/>
    </row>
    <row r="173" spans="7:7">
      <c r="G173" s="281"/>
    </row>
    <row r="174" spans="7:7">
      <c r="G174" s="281"/>
    </row>
    <row r="175" spans="7:7">
      <c r="G175" s="281"/>
    </row>
    <row r="176" spans="7:7">
      <c r="G176" s="281"/>
    </row>
    <row r="177" spans="7:7">
      <c r="G177" s="281"/>
    </row>
    <row r="178" spans="7:7">
      <c r="G178" s="281"/>
    </row>
    <row r="179" spans="7:7">
      <c r="G179" s="281"/>
    </row>
    <row r="180" spans="7:7">
      <c r="G180" s="281"/>
    </row>
    <row r="181" spans="7:7">
      <c r="G181" s="281"/>
    </row>
    <row r="182" spans="7:7">
      <c r="G182" s="281"/>
    </row>
    <row r="183" spans="7:7">
      <c r="G183" s="281"/>
    </row>
    <row r="184" spans="7:7">
      <c r="G184" s="281"/>
    </row>
    <row r="185" spans="7:7">
      <c r="G185" s="281"/>
    </row>
    <row r="186" spans="7:7">
      <c r="G186" s="281"/>
    </row>
    <row r="187" spans="7:7">
      <c r="G187" s="281"/>
    </row>
    <row r="188" spans="7:7">
      <c r="G188" s="281"/>
    </row>
    <row r="189" spans="7:7">
      <c r="G189" s="281"/>
    </row>
    <row r="190" spans="7:7">
      <c r="G190" s="281"/>
    </row>
    <row r="191" spans="7:7">
      <c r="G191" s="281"/>
    </row>
    <row r="192" spans="7:7">
      <c r="G192" s="281"/>
    </row>
    <row r="193" spans="7:7">
      <c r="G193" s="281"/>
    </row>
    <row r="194" spans="7:7">
      <c r="G194" s="281"/>
    </row>
    <row r="195" spans="7:7">
      <c r="G195" s="281"/>
    </row>
    <row r="196" spans="7:7">
      <c r="G196" s="281"/>
    </row>
    <row r="197" spans="7:7">
      <c r="G197" s="281"/>
    </row>
    <row r="198" spans="7:7">
      <c r="G198" s="281"/>
    </row>
    <row r="199" spans="7:7">
      <c r="G199" s="281"/>
    </row>
    <row r="200" spans="7:7">
      <c r="G200" s="281"/>
    </row>
    <row r="201" spans="7:7">
      <c r="G201" s="281"/>
    </row>
    <row r="202" spans="7:7">
      <c r="G202" s="281"/>
    </row>
    <row r="203" spans="7:7">
      <c r="G203" s="281"/>
    </row>
    <row r="204" spans="7:7">
      <c r="G204" s="281"/>
    </row>
    <row r="205" spans="7:7">
      <c r="G205" s="281"/>
    </row>
    <row r="206" spans="7:7">
      <c r="G206" s="281"/>
    </row>
    <row r="207" spans="7:7">
      <c r="G207" s="281"/>
    </row>
    <row r="208" spans="7:7">
      <c r="G208" s="281"/>
    </row>
    <row r="209" spans="7:7">
      <c r="G209" s="281"/>
    </row>
    <row r="210" spans="7:7">
      <c r="G210" s="281"/>
    </row>
    <row r="211" spans="7:7">
      <c r="G211" s="281"/>
    </row>
    <row r="212" spans="7:7">
      <c r="G212" s="281"/>
    </row>
    <row r="213" spans="7:7">
      <c r="G213" s="281"/>
    </row>
    <row r="214" spans="7:7">
      <c r="G214" s="281"/>
    </row>
    <row r="215" spans="7:7">
      <c r="G215" s="281"/>
    </row>
    <row r="216" spans="7:7">
      <c r="G216" s="281"/>
    </row>
    <row r="217" spans="7:7">
      <c r="G217" s="281"/>
    </row>
    <row r="218" spans="7:7">
      <c r="G218" s="281"/>
    </row>
    <row r="219" spans="7:7">
      <c r="G219" s="281"/>
    </row>
    <row r="220" spans="7:7">
      <c r="G220" s="281"/>
    </row>
    <row r="221" spans="7:7">
      <c r="G221" s="281"/>
    </row>
    <row r="222" spans="7:7">
      <c r="G222" s="281"/>
    </row>
    <row r="223" spans="7:7">
      <c r="G223" s="281"/>
    </row>
    <row r="224" spans="7:7">
      <c r="G224" s="281"/>
    </row>
    <row r="225" spans="7:7">
      <c r="G225" s="281"/>
    </row>
    <row r="226" spans="7:7">
      <c r="G226" s="281"/>
    </row>
    <row r="227" spans="7:7">
      <c r="G227" s="281"/>
    </row>
    <row r="228" spans="7:7">
      <c r="G228" s="281"/>
    </row>
    <row r="229" spans="7:7">
      <c r="G229" s="281"/>
    </row>
    <row r="230" spans="7:7">
      <c r="G230" s="281"/>
    </row>
    <row r="231" spans="7:7">
      <c r="G231" s="281"/>
    </row>
    <row r="232" spans="7:7">
      <c r="G232" s="281"/>
    </row>
    <row r="233" spans="7:7">
      <c r="G233" s="281"/>
    </row>
    <row r="234" spans="7:7">
      <c r="G234" s="281"/>
    </row>
    <row r="235" spans="7:7">
      <c r="G235" s="281"/>
    </row>
    <row r="236" spans="7:7">
      <c r="G236" s="281"/>
    </row>
    <row r="237" spans="7:7">
      <c r="G237" s="281"/>
    </row>
    <row r="238" spans="7:7">
      <c r="G238" s="281"/>
    </row>
    <row r="239" spans="7:7">
      <c r="G239" s="281"/>
    </row>
    <row r="240" spans="7:7">
      <c r="G240" s="281"/>
    </row>
    <row r="241" spans="7:7">
      <c r="G241" s="281"/>
    </row>
    <row r="242" spans="7:7">
      <c r="G242" s="281"/>
    </row>
    <row r="243" spans="7:7">
      <c r="G243" s="281"/>
    </row>
    <row r="244" spans="7:7">
      <c r="G244" s="281"/>
    </row>
    <row r="245" spans="7:7">
      <c r="G245" s="281"/>
    </row>
    <row r="246" spans="7:7">
      <c r="G246" s="281"/>
    </row>
    <row r="247" spans="7:7">
      <c r="G247" s="281"/>
    </row>
    <row r="248" spans="7:7">
      <c r="G248" s="281"/>
    </row>
    <row r="249" spans="7:7">
      <c r="G249" s="281"/>
    </row>
    <row r="250" spans="7:7">
      <c r="G250" s="281"/>
    </row>
    <row r="251" spans="7:7">
      <c r="G251" s="281"/>
    </row>
    <row r="252" spans="7:7">
      <c r="G252" s="281"/>
    </row>
    <row r="253" spans="7:7">
      <c r="G253" s="281"/>
    </row>
    <row r="254" spans="7:7">
      <c r="G254" s="281"/>
    </row>
    <row r="255" spans="7:7">
      <c r="G255" s="281"/>
    </row>
    <row r="256" spans="7:7">
      <c r="G256" s="281"/>
    </row>
    <row r="257" spans="7:7">
      <c r="G257" s="281"/>
    </row>
    <row r="258" spans="7:7">
      <c r="G258" s="281"/>
    </row>
    <row r="259" spans="7:7">
      <c r="G259" s="281"/>
    </row>
    <row r="260" spans="7:7">
      <c r="G260" s="281"/>
    </row>
    <row r="261" spans="7:7">
      <c r="G261" s="281"/>
    </row>
    <row r="262" spans="7:7">
      <c r="G262" s="281"/>
    </row>
    <row r="263" spans="7:7">
      <c r="G263" s="281"/>
    </row>
    <row r="264" spans="7:7">
      <c r="G264" s="281"/>
    </row>
    <row r="265" spans="7:7">
      <c r="G265" s="281"/>
    </row>
    <row r="266" spans="7:7">
      <c r="G266" s="281"/>
    </row>
    <row r="267" spans="7:7">
      <c r="G267" s="281"/>
    </row>
    <row r="268" spans="7:7">
      <c r="G268" s="281"/>
    </row>
    <row r="269" spans="7:7">
      <c r="G269" s="281"/>
    </row>
    <row r="270" spans="7:7">
      <c r="G270" s="281"/>
    </row>
    <row r="271" spans="7:7">
      <c r="G271" s="281"/>
    </row>
    <row r="272" spans="7:7">
      <c r="G272" s="281"/>
    </row>
    <row r="273" spans="7:7">
      <c r="G273" s="281"/>
    </row>
    <row r="274" spans="7:7">
      <c r="G274" s="281"/>
    </row>
    <row r="275" spans="7:7">
      <c r="G275" s="281"/>
    </row>
    <row r="276" spans="7:7">
      <c r="G276" s="281"/>
    </row>
    <row r="277" spans="7:7">
      <c r="G277" s="281"/>
    </row>
    <row r="278" spans="7:7">
      <c r="G278" s="281"/>
    </row>
    <row r="279" spans="7:7">
      <c r="G279" s="281"/>
    </row>
    <row r="280" spans="7:7">
      <c r="G280" s="281"/>
    </row>
    <row r="281" spans="7:7">
      <c r="G281" s="281"/>
    </row>
    <row r="282" spans="7:7">
      <c r="G282" s="281"/>
    </row>
    <row r="283" spans="7:7">
      <c r="G283" s="281"/>
    </row>
    <row r="284" spans="7:7">
      <c r="G284" s="281"/>
    </row>
    <row r="285" spans="7:7">
      <c r="G285" s="281"/>
    </row>
    <row r="286" spans="7:7">
      <c r="G286" s="281"/>
    </row>
    <row r="287" spans="7:7">
      <c r="G287" s="281"/>
    </row>
    <row r="288" spans="7:7">
      <c r="G288" s="281"/>
    </row>
    <row r="289" spans="7:7">
      <c r="G289" s="281"/>
    </row>
    <row r="290" spans="7:7">
      <c r="G290" s="281"/>
    </row>
    <row r="291" spans="7:7">
      <c r="G291" s="281"/>
    </row>
    <row r="292" spans="7:7">
      <c r="G292" s="281"/>
    </row>
    <row r="293" spans="7:7">
      <c r="G293" s="281"/>
    </row>
    <row r="294" spans="7:7">
      <c r="G294" s="281"/>
    </row>
    <row r="295" spans="7:7">
      <c r="G295" s="281"/>
    </row>
    <row r="296" spans="7:7">
      <c r="G296" s="281"/>
    </row>
    <row r="297" spans="7:7">
      <c r="G297" s="281"/>
    </row>
    <row r="298" spans="7:7">
      <c r="G298" s="281"/>
    </row>
    <row r="299" spans="7:7">
      <c r="G299" s="281"/>
    </row>
    <row r="300" spans="7:7">
      <c r="G300" s="281"/>
    </row>
    <row r="301" spans="7:7">
      <c r="G301" s="281"/>
    </row>
    <row r="302" spans="7:7">
      <c r="G302" s="281"/>
    </row>
    <row r="303" spans="7:7">
      <c r="G303" s="281"/>
    </row>
    <row r="304" spans="7:7">
      <c r="G304" s="281"/>
    </row>
    <row r="305" spans="7:7">
      <c r="G305" s="281"/>
    </row>
    <row r="306" spans="7:7">
      <c r="G306" s="281"/>
    </row>
    <row r="307" spans="7:7">
      <c r="G307" s="281"/>
    </row>
    <row r="308" spans="7:7">
      <c r="G308" s="281"/>
    </row>
    <row r="309" spans="7:7">
      <c r="G309" s="281"/>
    </row>
    <row r="310" spans="7:7">
      <c r="G310" s="281"/>
    </row>
    <row r="311" spans="7:7">
      <c r="G311" s="281"/>
    </row>
    <row r="312" spans="7:7">
      <c r="G312" s="281"/>
    </row>
    <row r="313" spans="7:7">
      <c r="G313" s="281"/>
    </row>
    <row r="314" spans="7:7">
      <c r="G314" s="281"/>
    </row>
    <row r="315" spans="7:7">
      <c r="G315" s="281"/>
    </row>
    <row r="316" spans="7:7">
      <c r="G316" s="281"/>
    </row>
    <row r="317" spans="7:7">
      <c r="G317" s="281"/>
    </row>
    <row r="318" spans="7:7">
      <c r="G318" s="281"/>
    </row>
    <row r="319" spans="7:7">
      <c r="G319" s="281"/>
    </row>
    <row r="320" spans="7:7">
      <c r="G320" s="281"/>
    </row>
    <row r="321" spans="7:7">
      <c r="G321" s="281"/>
    </row>
    <row r="322" spans="7:7">
      <c r="G322" s="281"/>
    </row>
    <row r="323" spans="7:7">
      <c r="G323" s="281"/>
    </row>
    <row r="324" spans="7:7">
      <c r="G324" s="281"/>
    </row>
    <row r="325" spans="7:7">
      <c r="G325" s="281"/>
    </row>
    <row r="326" spans="7:7">
      <c r="G326" s="281"/>
    </row>
    <row r="327" spans="7:7">
      <c r="G327" s="281"/>
    </row>
    <row r="328" spans="7:7">
      <c r="G328" s="281"/>
    </row>
    <row r="329" spans="7:7">
      <c r="G329" s="281"/>
    </row>
    <row r="330" spans="7:7">
      <c r="G330" s="281"/>
    </row>
    <row r="331" spans="7:7">
      <c r="G331" s="281"/>
    </row>
    <row r="332" spans="7:7">
      <c r="G332" s="281"/>
    </row>
    <row r="333" spans="7:7">
      <c r="G333" s="281"/>
    </row>
    <row r="334" spans="7:7">
      <c r="G334" s="281"/>
    </row>
    <row r="335" spans="7:7">
      <c r="G335" s="281"/>
    </row>
    <row r="336" spans="7:7">
      <c r="G336" s="281"/>
    </row>
    <row r="337" spans="7:7">
      <c r="G337" s="281"/>
    </row>
    <row r="338" spans="7:7">
      <c r="G338" s="281"/>
    </row>
    <row r="339" spans="7:7">
      <c r="G339" s="281"/>
    </row>
    <row r="340" spans="7:7">
      <c r="G340" s="281"/>
    </row>
    <row r="341" spans="7:7">
      <c r="G341" s="281"/>
    </row>
    <row r="342" spans="7:7">
      <c r="G342" s="281"/>
    </row>
    <row r="343" spans="7:7">
      <c r="G343" s="281"/>
    </row>
    <row r="344" spans="7:7">
      <c r="G344" s="281"/>
    </row>
    <row r="345" spans="7:7">
      <c r="G345" s="281"/>
    </row>
    <row r="346" spans="7:7">
      <c r="G346" s="281"/>
    </row>
    <row r="347" spans="7:7">
      <c r="G347" s="281"/>
    </row>
    <row r="348" spans="7:7">
      <c r="G348" s="281"/>
    </row>
    <row r="349" spans="7:7">
      <c r="G349" s="281"/>
    </row>
    <row r="350" spans="7:7">
      <c r="G350" s="281"/>
    </row>
    <row r="351" spans="7:7">
      <c r="G351" s="281"/>
    </row>
    <row r="352" spans="7:7">
      <c r="G352" s="281"/>
    </row>
    <row r="353" spans="7:7">
      <c r="G353" s="281"/>
    </row>
    <row r="354" spans="7:7">
      <c r="G354" s="281"/>
    </row>
    <row r="355" spans="7:7">
      <c r="G355" s="281"/>
    </row>
    <row r="356" spans="7:7">
      <c r="G356" s="281"/>
    </row>
    <row r="357" spans="7:7">
      <c r="G357" s="281"/>
    </row>
    <row r="358" spans="7:7">
      <c r="G358" s="281"/>
    </row>
    <row r="359" spans="7:7">
      <c r="G359" s="281"/>
    </row>
    <row r="360" spans="7:7">
      <c r="G360" s="281"/>
    </row>
    <row r="361" spans="7:7">
      <c r="G361" s="281"/>
    </row>
    <row r="362" spans="7:7">
      <c r="G362" s="281"/>
    </row>
    <row r="363" spans="7:7">
      <c r="G363" s="281"/>
    </row>
    <row r="364" spans="7:7">
      <c r="G364" s="281"/>
    </row>
    <row r="365" spans="7:7">
      <c r="G365" s="281"/>
    </row>
    <row r="366" spans="7:7">
      <c r="G366" s="281"/>
    </row>
    <row r="367" spans="7:7">
      <c r="G367" s="281"/>
    </row>
    <row r="368" spans="7:7">
      <c r="G368" s="281"/>
    </row>
    <row r="369" spans="7:7">
      <c r="G369" s="281"/>
    </row>
    <row r="370" spans="7:7">
      <c r="G370" s="281"/>
    </row>
    <row r="371" spans="7:7">
      <c r="G371" s="281"/>
    </row>
    <row r="372" spans="7:7">
      <c r="G372" s="281"/>
    </row>
    <row r="373" spans="7:7">
      <c r="G373" s="281"/>
    </row>
    <row r="374" spans="7:7">
      <c r="G374" s="281"/>
    </row>
    <row r="375" spans="7:7">
      <c r="G375" s="281"/>
    </row>
    <row r="376" spans="7:7">
      <c r="G376" s="281"/>
    </row>
    <row r="377" spans="7:7">
      <c r="G377" s="281"/>
    </row>
    <row r="378" spans="7:7">
      <c r="G378" s="281"/>
    </row>
    <row r="379" spans="7:7">
      <c r="G379" s="281"/>
    </row>
    <row r="380" spans="7:7">
      <c r="G380" s="281"/>
    </row>
    <row r="381" spans="7:7">
      <c r="G381" s="281"/>
    </row>
    <row r="382" spans="7:7">
      <c r="G382" s="281"/>
    </row>
    <row r="383" spans="7:7">
      <c r="G383" s="281"/>
    </row>
    <row r="384" spans="7:7">
      <c r="G384" s="281"/>
    </row>
    <row r="385" spans="7:7">
      <c r="G385" s="281"/>
    </row>
    <row r="386" spans="7:7">
      <c r="G386" s="281"/>
    </row>
    <row r="387" spans="7:7">
      <c r="G387" s="281"/>
    </row>
    <row r="388" spans="7:7">
      <c r="G388" s="281"/>
    </row>
    <row r="389" spans="7:7">
      <c r="G389" s="281"/>
    </row>
    <row r="390" spans="7:7">
      <c r="G390" s="281"/>
    </row>
    <row r="391" spans="7:7">
      <c r="G391" s="281"/>
    </row>
    <row r="392" spans="7:7">
      <c r="G392" s="281"/>
    </row>
    <row r="393" spans="7:7">
      <c r="G393" s="281"/>
    </row>
    <row r="394" spans="7:7">
      <c r="G394" s="281"/>
    </row>
    <row r="395" spans="7:7">
      <c r="G395" s="281"/>
    </row>
    <row r="396" spans="7:7">
      <c r="G396" s="281"/>
    </row>
    <row r="397" spans="7:7">
      <c r="G397" s="281"/>
    </row>
    <row r="398" spans="7:7">
      <c r="G398" s="281"/>
    </row>
    <row r="399" spans="7:7">
      <c r="G399" s="281"/>
    </row>
    <row r="400" spans="7:7">
      <c r="G400" s="281"/>
    </row>
    <row r="401" spans="7:7">
      <c r="G401" s="281"/>
    </row>
    <row r="402" spans="7:7">
      <c r="G402" s="281"/>
    </row>
    <row r="403" spans="7:7">
      <c r="G403" s="281"/>
    </row>
    <row r="404" spans="7:7">
      <c r="G404" s="281"/>
    </row>
    <row r="405" spans="7:7">
      <c r="G405" s="281"/>
    </row>
    <row r="406" spans="7:7">
      <c r="G406" s="281"/>
    </row>
    <row r="407" spans="7:7">
      <c r="G407" s="281"/>
    </row>
    <row r="408" spans="7:7">
      <c r="G408" s="281"/>
    </row>
    <row r="409" spans="7:7">
      <c r="G409" s="281"/>
    </row>
    <row r="410" spans="7:7">
      <c r="G410" s="281"/>
    </row>
    <row r="411" spans="7:7">
      <c r="G411" s="281"/>
    </row>
    <row r="412" spans="7:7">
      <c r="G412" s="281"/>
    </row>
    <row r="413" spans="7:7">
      <c r="G413" s="281"/>
    </row>
    <row r="414" spans="7:7">
      <c r="G414" s="281"/>
    </row>
    <row r="415" spans="7:7">
      <c r="G415" s="281"/>
    </row>
    <row r="416" spans="7:7">
      <c r="G416" s="281"/>
    </row>
    <row r="417" spans="7:7">
      <c r="G417" s="281"/>
    </row>
    <row r="418" spans="7:7">
      <c r="G418" s="281"/>
    </row>
    <row r="419" spans="7:7">
      <c r="G419" s="281"/>
    </row>
    <row r="420" spans="7:7">
      <c r="G420" s="281"/>
    </row>
    <row r="421" spans="7:7">
      <c r="G421" s="281"/>
    </row>
    <row r="422" spans="7:7">
      <c r="G422" s="281"/>
    </row>
    <row r="423" spans="7:7">
      <c r="G423" s="281"/>
    </row>
    <row r="424" spans="7:7">
      <c r="G424" s="281"/>
    </row>
    <row r="425" spans="7:7">
      <c r="G425" s="281"/>
    </row>
    <row r="426" spans="7:7">
      <c r="G426" s="281"/>
    </row>
    <row r="427" spans="7:7">
      <c r="G427" s="281"/>
    </row>
    <row r="428" spans="7:7">
      <c r="G428" s="281"/>
    </row>
    <row r="429" spans="7:7">
      <c r="G429" s="281"/>
    </row>
    <row r="430" spans="7:7">
      <c r="G430" s="281"/>
    </row>
    <row r="431" spans="7:7">
      <c r="G431" s="281"/>
    </row>
    <row r="432" spans="7:7">
      <c r="G432" s="281"/>
    </row>
    <row r="433" spans="7:7">
      <c r="G433" s="281"/>
    </row>
    <row r="434" spans="7:7">
      <c r="G434" s="281"/>
    </row>
    <row r="435" spans="7:7">
      <c r="G435" s="281"/>
    </row>
    <row r="436" spans="7:7">
      <c r="G436" s="281"/>
    </row>
    <row r="437" spans="7:7">
      <c r="G437" s="281"/>
    </row>
    <row r="438" spans="7:7">
      <c r="G438" s="281"/>
    </row>
    <row r="439" spans="7:7">
      <c r="G439" s="281"/>
    </row>
    <row r="440" spans="7:7">
      <c r="G440" s="281"/>
    </row>
    <row r="441" spans="7:7">
      <c r="G441" s="281"/>
    </row>
    <row r="442" spans="7:7">
      <c r="G442" s="281"/>
    </row>
    <row r="443" spans="7:7">
      <c r="G443" s="281"/>
    </row>
    <row r="444" spans="7:7">
      <c r="G444" s="281"/>
    </row>
    <row r="445" spans="7:7">
      <c r="G445" s="281"/>
    </row>
    <row r="446" spans="7:7">
      <c r="G446" s="281"/>
    </row>
    <row r="447" spans="7:7">
      <c r="G447" s="281"/>
    </row>
    <row r="448" spans="7:7">
      <c r="G448" s="281"/>
    </row>
    <row r="449" spans="7:7">
      <c r="G449" s="281"/>
    </row>
    <row r="450" spans="7:7">
      <c r="G450" s="281"/>
    </row>
    <row r="451" spans="7:7">
      <c r="G451" s="281"/>
    </row>
    <row r="452" spans="7:7">
      <c r="G452" s="281"/>
    </row>
    <row r="453" spans="7:7">
      <c r="G453" s="281"/>
    </row>
    <row r="454" spans="7:7">
      <c r="G454" s="281"/>
    </row>
    <row r="455" spans="7:7">
      <c r="G455" s="281"/>
    </row>
    <row r="456" spans="7:7">
      <c r="G456" s="281"/>
    </row>
    <row r="457" spans="7:7">
      <c r="G457" s="281"/>
    </row>
    <row r="458" spans="7:7">
      <c r="G458" s="281"/>
    </row>
    <row r="459" spans="7:7">
      <c r="G459" s="281"/>
    </row>
    <row r="460" spans="7:7">
      <c r="G460" s="281"/>
    </row>
    <row r="461" spans="7:7">
      <c r="G461" s="281"/>
    </row>
    <row r="462" spans="7:7">
      <c r="G462" s="281"/>
    </row>
    <row r="463" spans="7:7">
      <c r="G463" s="281"/>
    </row>
    <row r="464" spans="7:7">
      <c r="G464" s="281"/>
    </row>
    <row r="465" spans="7:7">
      <c r="G465" s="281"/>
    </row>
    <row r="466" spans="7:7">
      <c r="G466" s="281"/>
    </row>
    <row r="467" spans="7:7">
      <c r="G467" s="281"/>
    </row>
    <row r="468" spans="7:7">
      <c r="G468" s="281"/>
    </row>
    <row r="469" spans="7:7">
      <c r="G469" s="281"/>
    </row>
    <row r="470" spans="7:7">
      <c r="G470" s="281"/>
    </row>
    <row r="471" spans="7:7">
      <c r="G471" s="281"/>
    </row>
    <row r="472" spans="7:7">
      <c r="G472" s="281"/>
    </row>
    <row r="473" spans="7:7">
      <c r="G473" s="281"/>
    </row>
    <row r="474" spans="7:7">
      <c r="G474" s="281"/>
    </row>
    <row r="475" spans="7:7">
      <c r="G475" s="281"/>
    </row>
    <row r="476" spans="7:7">
      <c r="G476" s="281"/>
    </row>
    <row r="477" spans="7:7">
      <c r="G477" s="281"/>
    </row>
    <row r="478" spans="7:7">
      <c r="G478" s="281"/>
    </row>
    <row r="479" spans="7:7">
      <c r="G479" s="281"/>
    </row>
    <row r="480" spans="7:7">
      <c r="G480" s="281"/>
    </row>
    <row r="481" spans="7:7">
      <c r="G481" s="281"/>
    </row>
    <row r="482" spans="7:7">
      <c r="G482" s="281"/>
    </row>
    <row r="483" spans="7:7">
      <c r="G483" s="281"/>
    </row>
    <row r="484" spans="7:7">
      <c r="G484" s="281"/>
    </row>
    <row r="485" spans="7:7">
      <c r="G485" s="281"/>
    </row>
    <row r="486" spans="7:7">
      <c r="G486" s="281"/>
    </row>
    <row r="487" spans="7:7">
      <c r="G487" s="281"/>
    </row>
    <row r="488" spans="7:7">
      <c r="G488" s="281"/>
    </row>
    <row r="489" spans="7:7">
      <c r="G489" s="281"/>
    </row>
    <row r="490" spans="7:7">
      <c r="G490" s="281"/>
    </row>
    <row r="491" spans="7:7">
      <c r="G491" s="281"/>
    </row>
    <row r="492" spans="7:7">
      <c r="G492" s="281"/>
    </row>
    <row r="493" spans="7:7">
      <c r="G493" s="281"/>
    </row>
    <row r="494" spans="7:7">
      <c r="G494" s="281"/>
    </row>
    <row r="495" spans="7:7">
      <c r="G495" s="281"/>
    </row>
    <row r="496" spans="7:7">
      <c r="G496" s="281"/>
    </row>
    <row r="497" spans="7:7">
      <c r="G497" s="281"/>
    </row>
    <row r="498" spans="7:7">
      <c r="G498" s="281"/>
    </row>
    <row r="499" spans="7:7">
      <c r="G499" s="281"/>
    </row>
    <row r="500" spans="7:7">
      <c r="G500" s="281"/>
    </row>
    <row r="501" spans="7:7">
      <c r="G501" s="281"/>
    </row>
    <row r="502" spans="7:7">
      <c r="G502" s="281"/>
    </row>
    <row r="503" spans="7:7">
      <c r="G503" s="281"/>
    </row>
    <row r="504" spans="7:7">
      <c r="G504" s="281"/>
    </row>
    <row r="505" spans="7:7">
      <c r="G505" s="281"/>
    </row>
    <row r="506" spans="7:7">
      <c r="G506" s="281"/>
    </row>
    <row r="507" spans="7:7">
      <c r="G507" s="281"/>
    </row>
    <row r="508" spans="7:7">
      <c r="G508" s="281"/>
    </row>
    <row r="509" spans="7:7">
      <c r="G509" s="281"/>
    </row>
    <row r="510" spans="7:7">
      <c r="G510" s="281"/>
    </row>
    <row r="511" spans="7:7">
      <c r="G511" s="281"/>
    </row>
    <row r="512" spans="7:7">
      <c r="G512" s="281"/>
    </row>
    <row r="513" spans="7:7">
      <c r="G513" s="281"/>
    </row>
    <row r="514" spans="7:7">
      <c r="G514" s="281"/>
    </row>
    <row r="515" spans="7:7">
      <c r="G515" s="281"/>
    </row>
    <row r="516" spans="7:7">
      <c r="G516" s="281"/>
    </row>
    <row r="517" spans="7:7">
      <c r="G517" s="281"/>
    </row>
    <row r="518" spans="7:7">
      <c r="G518" s="281"/>
    </row>
    <row r="519" spans="7:7">
      <c r="G519" s="281"/>
    </row>
    <row r="520" spans="7:7">
      <c r="G520" s="281"/>
    </row>
  </sheetData>
  <mergeCells count="2">
    <mergeCell ref="A1:F1"/>
    <mergeCell ref="A2:F2"/>
  </mergeCells>
  <pageMargins left="0.25" right="0.25" top="0.75" bottom="0.75" header="0.3" footer="0.3"/>
  <pageSetup paperSize="9" scale="66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26"/>
  <sheetViews>
    <sheetView topLeftCell="A10" workbookViewId="0">
      <selection activeCell="P26" sqref="P26"/>
    </sheetView>
  </sheetViews>
  <sheetFormatPr defaultRowHeight="15"/>
  <cols>
    <col min="1" max="1" width="17.5703125" style="281" customWidth="1"/>
    <col min="2" max="3" width="5.7109375" style="281" bestFit="1" customWidth="1"/>
    <col min="4" max="4" width="6.7109375" style="281" bestFit="1" customWidth="1"/>
    <col min="5" max="5" width="5" style="281" bestFit="1" customWidth="1"/>
    <col min="6" max="6" width="5.7109375" style="281" bestFit="1" customWidth="1"/>
    <col min="7" max="9" width="6.7109375" style="281" bestFit="1" customWidth="1"/>
    <col min="10" max="13" width="5.7109375" style="281" bestFit="1" customWidth="1"/>
    <col min="14" max="14" width="11.140625" style="281" bestFit="1" customWidth="1"/>
    <col min="15" max="16384" width="9.140625" style="281"/>
  </cols>
  <sheetData>
    <row r="1" spans="1:34" ht="33" customHeight="1">
      <c r="A1" s="424" t="s">
        <v>580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34" ht="16.5" thickBot="1">
      <c r="A2" s="146"/>
    </row>
    <row r="3" spans="1:34" ht="51.6" customHeight="1" thickTop="1" thickBot="1">
      <c r="A3" s="147" t="s">
        <v>4</v>
      </c>
      <c r="B3" s="158" t="s">
        <v>529</v>
      </c>
      <c r="C3" s="158" t="s">
        <v>530</v>
      </c>
      <c r="D3" s="158" t="s">
        <v>531</v>
      </c>
      <c r="E3" s="158" t="s">
        <v>532</v>
      </c>
      <c r="F3" s="158" t="s">
        <v>533</v>
      </c>
      <c r="G3" s="158" t="s">
        <v>534</v>
      </c>
      <c r="H3" s="158" t="s">
        <v>535</v>
      </c>
      <c r="I3" s="158" t="s">
        <v>536</v>
      </c>
      <c r="J3" s="158" t="s">
        <v>537</v>
      </c>
      <c r="K3" s="158" t="s">
        <v>538</v>
      </c>
      <c r="L3" s="158" t="s">
        <v>539</v>
      </c>
      <c r="M3" s="158" t="s">
        <v>540</v>
      </c>
      <c r="N3" s="149" t="s">
        <v>545</v>
      </c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</row>
    <row r="4" spans="1:34" ht="15.75" thickBot="1">
      <c r="A4" s="150" t="s">
        <v>7</v>
      </c>
      <c r="B4" s="151">
        <v>7.6205510907003449</v>
      </c>
      <c r="C4" s="151">
        <v>22.036028487641389</v>
      </c>
      <c r="D4" s="151">
        <v>100</v>
      </c>
      <c r="E4" s="151">
        <v>1.7438692098092643</v>
      </c>
      <c r="F4" s="151">
        <v>6.118314424635332</v>
      </c>
      <c r="G4" s="151">
        <v>100</v>
      </c>
      <c r="H4" s="151">
        <v>77.012414897877463</v>
      </c>
      <c r="I4" s="151">
        <v>97.338403041825089</v>
      </c>
      <c r="J4" s="151">
        <v>95.058823529411768</v>
      </c>
      <c r="K4" s="151">
        <v>81.399999999999991</v>
      </c>
      <c r="L4" s="151">
        <v>59.195402298850574</v>
      </c>
      <c r="M4" s="151">
        <v>43.009404388714735</v>
      </c>
      <c r="N4" s="159">
        <v>7498</v>
      </c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</row>
    <row r="5" spans="1:34" ht="15.75" thickBot="1">
      <c r="A5" s="150" t="s">
        <v>8</v>
      </c>
      <c r="B5" s="151">
        <v>7.7253218884120178</v>
      </c>
      <c r="C5" s="151">
        <v>16</v>
      </c>
      <c r="D5" s="151">
        <v>100</v>
      </c>
      <c r="E5" s="151">
        <v>0.42194092827004215</v>
      </c>
      <c r="F5" s="151">
        <v>5.2631578947368416</v>
      </c>
      <c r="G5" s="151">
        <v>100</v>
      </c>
      <c r="H5" s="151">
        <v>67.961165048543691</v>
      </c>
      <c r="I5" s="151">
        <v>76.470588235294116</v>
      </c>
      <c r="J5" s="151">
        <v>100</v>
      </c>
      <c r="K5" s="151">
        <v>50</v>
      </c>
      <c r="L5" s="151">
        <v>0</v>
      </c>
      <c r="M5" s="151">
        <v>16.216216216216218</v>
      </c>
      <c r="N5" s="160">
        <v>167</v>
      </c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spans="1:34" ht="15.75" thickBot="1">
      <c r="A6" s="150" t="s">
        <v>9</v>
      </c>
      <c r="B6" s="151">
        <v>8.5929940003870726</v>
      </c>
      <c r="C6" s="151">
        <v>22.401012475140121</v>
      </c>
      <c r="D6" s="151">
        <v>100</v>
      </c>
      <c r="E6" s="151">
        <v>1.9678081864641543</v>
      </c>
      <c r="F6" s="151">
        <v>5.4351395730706074</v>
      </c>
      <c r="G6" s="151">
        <v>100</v>
      </c>
      <c r="H6" s="151">
        <v>75.45685866296553</v>
      </c>
      <c r="I6" s="151">
        <v>90.73746312684365</v>
      </c>
      <c r="J6" s="151">
        <v>86.619718309859152</v>
      </c>
      <c r="K6" s="151">
        <v>78.179190751445077</v>
      </c>
      <c r="L6" s="151">
        <v>53.150684931506852</v>
      </c>
      <c r="M6" s="151">
        <v>32.281312127236582</v>
      </c>
      <c r="N6" s="159">
        <v>19224</v>
      </c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</row>
    <row r="7" spans="1:34" ht="15.75" thickBot="1">
      <c r="A7" s="150" t="s">
        <v>53</v>
      </c>
      <c r="B7" s="151">
        <v>13.414634146341465</v>
      </c>
      <c r="C7" s="151">
        <v>30.545454545454547</v>
      </c>
      <c r="D7" s="151">
        <v>100</v>
      </c>
      <c r="E7" s="151">
        <v>2.4038461538461542</v>
      </c>
      <c r="F7" s="151">
        <v>7.3964497041420119</v>
      </c>
      <c r="G7" s="151">
        <v>100</v>
      </c>
      <c r="H7" s="151">
        <v>57.551669316375197</v>
      </c>
      <c r="I7" s="151">
        <v>96.992481203007515</v>
      </c>
      <c r="J7" s="151">
        <v>95.744680851063833</v>
      </c>
      <c r="K7" s="151">
        <v>81.904761904761898</v>
      </c>
      <c r="L7" s="151">
        <v>72.916666666666657</v>
      </c>
      <c r="M7" s="151">
        <v>37.931034482758619</v>
      </c>
      <c r="N7" s="159">
        <v>1350</v>
      </c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</row>
    <row r="8" spans="1:34" ht="15.75" thickBot="1">
      <c r="A8" s="150" t="s">
        <v>54</v>
      </c>
      <c r="B8" s="151">
        <v>4.8237476808905377</v>
      </c>
      <c r="C8" s="151">
        <v>20.905172413793103</v>
      </c>
      <c r="D8" s="151">
        <v>100</v>
      </c>
      <c r="E8" s="151">
        <v>1.2205044751830758</v>
      </c>
      <c r="F8" s="151">
        <v>4.4982698961937722</v>
      </c>
      <c r="G8" s="151">
        <v>100</v>
      </c>
      <c r="H8" s="151">
        <v>68.228105906313644</v>
      </c>
      <c r="I8" s="151">
        <v>100</v>
      </c>
      <c r="J8" s="151">
        <v>98.214285714285708</v>
      </c>
      <c r="K8" s="151">
        <v>77.464788732394368</v>
      </c>
      <c r="L8" s="151">
        <v>70.588235294117652</v>
      </c>
      <c r="M8" s="151">
        <v>35.675675675675677</v>
      </c>
      <c r="N8" s="159">
        <v>901</v>
      </c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</row>
    <row r="9" spans="1:34" ht="15.75" thickBot="1">
      <c r="A9" s="150" t="s">
        <v>12</v>
      </c>
      <c r="B9" s="151">
        <v>9.9341157092855674</v>
      </c>
      <c r="C9" s="151">
        <v>25.401861252115062</v>
      </c>
      <c r="D9" s="151">
        <v>100</v>
      </c>
      <c r="E9" s="151">
        <v>2.2351705033909637</v>
      </c>
      <c r="F9" s="151">
        <v>6.8315665488810362</v>
      </c>
      <c r="G9" s="151">
        <v>100</v>
      </c>
      <c r="H9" s="151">
        <v>75.219236209335222</v>
      </c>
      <c r="I9" s="151">
        <v>98.527443105756362</v>
      </c>
      <c r="J9" s="151">
        <v>95.168067226890756</v>
      </c>
      <c r="K9" s="151">
        <v>89.297658862876247</v>
      </c>
      <c r="L9" s="151">
        <v>68.874172185430467</v>
      </c>
      <c r="M9" s="151">
        <v>43.220338983050851</v>
      </c>
      <c r="N9" s="159">
        <v>8847</v>
      </c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</row>
    <row r="10" spans="1:34" ht="26.25" thickBot="1">
      <c r="A10" s="150" t="s">
        <v>13</v>
      </c>
      <c r="B10" s="151">
        <v>7.3692877727459862</v>
      </c>
      <c r="C10" s="151">
        <v>23.167155425219939</v>
      </c>
      <c r="D10" s="151">
        <v>100</v>
      </c>
      <c r="E10" s="151">
        <v>1.4894497310715764</v>
      </c>
      <c r="F10" s="151">
        <v>5.1229508196721314</v>
      </c>
      <c r="G10" s="151">
        <v>100</v>
      </c>
      <c r="H10" s="151">
        <v>68.650217706821479</v>
      </c>
      <c r="I10" s="151">
        <v>97.881355932203391</v>
      </c>
      <c r="J10" s="151">
        <v>94.230769230769226</v>
      </c>
      <c r="K10" s="151">
        <v>76.875</v>
      </c>
      <c r="L10" s="151">
        <v>73.91304347826086</v>
      </c>
      <c r="M10" s="151">
        <v>37.075718015665799</v>
      </c>
      <c r="N10" s="159">
        <v>1728</v>
      </c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</row>
    <row r="11" spans="1:34" ht="15.75" thickBot="1">
      <c r="A11" s="150" t="s">
        <v>14</v>
      </c>
      <c r="B11" s="151">
        <v>12.309329549485632</v>
      </c>
      <c r="C11" s="151">
        <v>28.67448151487827</v>
      </c>
      <c r="D11" s="151">
        <v>100</v>
      </c>
      <c r="E11" s="151">
        <v>2.1929824561403506</v>
      </c>
      <c r="F11" s="151">
        <v>7.0707070707070701</v>
      </c>
      <c r="G11" s="151">
        <v>100</v>
      </c>
      <c r="H11" s="151">
        <v>86.717557251908389</v>
      </c>
      <c r="I11" s="151">
        <v>96.761133603238875</v>
      </c>
      <c r="J11" s="151">
        <v>90.434782608695656</v>
      </c>
      <c r="K11" s="151">
        <v>82.513661202185801</v>
      </c>
      <c r="L11" s="151">
        <v>71.428571428571431</v>
      </c>
      <c r="M11" s="151">
        <v>45.890410958904113</v>
      </c>
      <c r="N11" s="159">
        <v>2735</v>
      </c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</row>
    <row r="12" spans="1:34" ht="15.75" thickBot="1">
      <c r="A12" s="150" t="s">
        <v>15</v>
      </c>
      <c r="B12" s="151">
        <v>8.4982271531510918</v>
      </c>
      <c r="C12" s="151">
        <v>22.804689228046893</v>
      </c>
      <c r="D12" s="151">
        <v>100</v>
      </c>
      <c r="E12" s="151">
        <v>1.9152311876699908</v>
      </c>
      <c r="F12" s="151">
        <v>5.2461662631154153</v>
      </c>
      <c r="G12" s="151">
        <v>100</v>
      </c>
      <c r="H12" s="151">
        <v>78.312892611426861</v>
      </c>
      <c r="I12" s="151">
        <v>97.755960729312761</v>
      </c>
      <c r="J12" s="151">
        <v>94.444444444444443</v>
      </c>
      <c r="K12" s="151">
        <v>87.230215827338128</v>
      </c>
      <c r="L12" s="151">
        <v>64.044943820224717</v>
      </c>
      <c r="M12" s="151">
        <v>43.293413173652695</v>
      </c>
      <c r="N12" s="159">
        <v>8448</v>
      </c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</row>
    <row r="13" spans="1:34" ht="15.75" thickBot="1">
      <c r="A13" s="150" t="s">
        <v>16</v>
      </c>
      <c r="B13" s="151">
        <v>7.3504983388704312</v>
      </c>
      <c r="C13" s="151">
        <v>18.120599938781755</v>
      </c>
      <c r="D13" s="151">
        <v>100</v>
      </c>
      <c r="E13" s="151">
        <v>1.7011935793661681</v>
      </c>
      <c r="F13" s="151">
        <v>5.536723163841808</v>
      </c>
      <c r="G13" s="151">
        <v>100</v>
      </c>
      <c r="H13" s="151">
        <v>71.048182586644131</v>
      </c>
      <c r="I13" s="151">
        <v>76.666666666666671</v>
      </c>
      <c r="J13" s="151">
        <v>74.011299435028249</v>
      </c>
      <c r="K13" s="151">
        <v>63.600782778864975</v>
      </c>
      <c r="L13" s="151">
        <v>56.25</v>
      </c>
      <c r="M13" s="151">
        <v>22.256331542594012</v>
      </c>
      <c r="N13" s="159">
        <v>5228</v>
      </c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</row>
    <row r="14" spans="1:34" ht="15.75" thickBot="1">
      <c r="A14" s="150" t="s">
        <v>17</v>
      </c>
      <c r="B14" s="151">
        <v>8.6745926904447384</v>
      </c>
      <c r="C14" s="151">
        <v>27.6885043263288</v>
      </c>
      <c r="D14" s="151">
        <v>100</v>
      </c>
      <c r="E14" s="151">
        <v>2.2939068100358422</v>
      </c>
      <c r="F14" s="151">
        <v>6.5972222222222223</v>
      </c>
      <c r="G14" s="151">
        <v>100</v>
      </c>
      <c r="H14" s="151">
        <v>76.944444444444443</v>
      </c>
      <c r="I14" s="151">
        <v>97.468354430379748</v>
      </c>
      <c r="J14" s="151">
        <v>96.078431372549019</v>
      </c>
      <c r="K14" s="151">
        <v>77.884615384615387</v>
      </c>
      <c r="L14" s="151">
        <v>82.5</v>
      </c>
      <c r="M14" s="151">
        <v>40.520446096654275</v>
      </c>
      <c r="N14" s="159">
        <v>1694</v>
      </c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</row>
    <row r="15" spans="1:34" ht="15.75" thickBot="1">
      <c r="A15" s="150" t="s">
        <v>18</v>
      </c>
      <c r="B15" s="151">
        <v>7.8064012490242005</v>
      </c>
      <c r="C15" s="151">
        <v>22.886204704386522</v>
      </c>
      <c r="D15" s="151">
        <v>100</v>
      </c>
      <c r="E15" s="151">
        <v>1.4553014553014554</v>
      </c>
      <c r="F15" s="151">
        <v>6.7204301075268811</v>
      </c>
      <c r="G15" s="151">
        <v>100</v>
      </c>
      <c r="H15" s="151">
        <v>87.63636363636364</v>
      </c>
      <c r="I15" s="151">
        <v>86.266094420600865</v>
      </c>
      <c r="J15" s="151">
        <v>80.487804878048792</v>
      </c>
      <c r="K15" s="151">
        <v>79.194630872483216</v>
      </c>
      <c r="L15" s="151">
        <v>46.511627906976742</v>
      </c>
      <c r="M15" s="151">
        <v>35.537190082644628</v>
      </c>
      <c r="N15" s="159">
        <v>2946</v>
      </c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</row>
    <row r="16" spans="1:34" ht="15.75" thickBot="1">
      <c r="A16" s="150" t="s">
        <v>19</v>
      </c>
      <c r="B16" s="81"/>
      <c r="C16" s="81"/>
      <c r="D16" s="151"/>
      <c r="E16" s="81"/>
      <c r="F16" s="81"/>
      <c r="G16" s="151"/>
      <c r="H16" s="215"/>
      <c r="I16" s="151"/>
      <c r="J16" s="151"/>
      <c r="K16" s="151"/>
      <c r="L16" s="151"/>
      <c r="M16" s="151"/>
      <c r="N16" s="159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</row>
    <row r="17" spans="1:34" ht="15.75" thickBot="1">
      <c r="A17" s="150" t="s">
        <v>20</v>
      </c>
      <c r="B17" s="151">
        <v>11.072261072261073</v>
      </c>
      <c r="C17" s="151">
        <v>29.068825910931174</v>
      </c>
      <c r="D17" s="151">
        <v>100</v>
      </c>
      <c r="E17" s="151">
        <v>2.4750118990956684</v>
      </c>
      <c r="F17" s="151">
        <v>6.2611806797853307</v>
      </c>
      <c r="G17" s="151">
        <v>100</v>
      </c>
      <c r="H17" s="151">
        <v>89.641109298531802</v>
      </c>
      <c r="I17" s="151">
        <v>96.256684491978604</v>
      </c>
      <c r="J17" s="151">
        <v>90.721649484536087</v>
      </c>
      <c r="K17" s="151">
        <v>91.566265060240966</v>
      </c>
      <c r="L17" s="151">
        <v>93.023255813953483</v>
      </c>
      <c r="M17" s="151">
        <v>49.760765550239235</v>
      </c>
      <c r="N17" s="159">
        <v>2993</v>
      </c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</row>
    <row r="18" spans="1:34" ht="15.75" thickBot="1">
      <c r="A18" s="150" t="s">
        <v>21</v>
      </c>
      <c r="B18" s="151">
        <v>16.530278232405891</v>
      </c>
      <c r="C18" s="151">
        <v>25.146198830409354</v>
      </c>
      <c r="D18" s="151">
        <v>100</v>
      </c>
      <c r="E18" s="151">
        <v>2.3809523809523809</v>
      </c>
      <c r="F18" s="215">
        <v>7.0175438596491224</v>
      </c>
      <c r="G18" s="151">
        <v>100</v>
      </c>
      <c r="H18" s="151">
        <v>97.826086956521735</v>
      </c>
      <c r="I18" s="151">
        <v>93.75</v>
      </c>
      <c r="J18" s="151">
        <v>100</v>
      </c>
      <c r="K18" s="151">
        <v>95.652173913043484</v>
      </c>
      <c r="L18" s="151">
        <v>100</v>
      </c>
      <c r="M18" s="151">
        <v>62.765957446808507</v>
      </c>
      <c r="N18" s="160">
        <v>745</v>
      </c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</row>
    <row r="19" spans="1:34" ht="15.75" thickBot="1">
      <c r="A19" s="150" t="s">
        <v>22</v>
      </c>
      <c r="B19" s="151">
        <v>23.423738291625892</v>
      </c>
      <c r="C19" s="151">
        <v>41.10150204824761</v>
      </c>
      <c r="D19" s="151">
        <v>100</v>
      </c>
      <c r="E19" s="151">
        <v>5.2744119743406985</v>
      </c>
      <c r="F19" s="151">
        <v>7.9896907216494837</v>
      </c>
      <c r="G19" s="151">
        <v>100</v>
      </c>
      <c r="H19" s="151">
        <v>95.34905571737292</v>
      </c>
      <c r="I19" s="151">
        <v>94.576271186440678</v>
      </c>
      <c r="J19" s="151">
        <v>90.023752969121134</v>
      </c>
      <c r="K19" s="151">
        <v>91.710945802337946</v>
      </c>
      <c r="L19" s="151">
        <v>89.573459715639814</v>
      </c>
      <c r="M19" s="151">
        <v>58.497854077253223</v>
      </c>
      <c r="N19" s="159">
        <v>25455</v>
      </c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</row>
    <row r="20" spans="1:34" ht="15.75" thickBot="1">
      <c r="A20" s="150" t="s">
        <v>23</v>
      </c>
      <c r="B20" s="151">
        <v>19.018038466133078</v>
      </c>
      <c r="C20" s="151">
        <v>37.252020573108005</v>
      </c>
      <c r="D20" s="151">
        <v>100</v>
      </c>
      <c r="E20" s="151">
        <v>3.8038884192730347</v>
      </c>
      <c r="F20" s="151">
        <v>7.4139452780229469</v>
      </c>
      <c r="G20" s="151">
        <v>100</v>
      </c>
      <c r="H20" s="151">
        <v>95.346474293842718</v>
      </c>
      <c r="I20" s="151">
        <v>96.597633136094672</v>
      </c>
      <c r="J20" s="151">
        <v>95.577395577395578</v>
      </c>
      <c r="K20" s="151">
        <v>87.096774193548384</v>
      </c>
      <c r="L20" s="151">
        <v>93.464052287581694</v>
      </c>
      <c r="M20" s="151">
        <v>60.108630054315029</v>
      </c>
      <c r="N20" s="159">
        <v>12278</v>
      </c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</row>
    <row r="21" spans="1:34" ht="15.75" thickBot="1">
      <c r="A21" s="150" t="s">
        <v>24</v>
      </c>
      <c r="B21" s="151">
        <v>18.465655664585192</v>
      </c>
      <c r="C21" s="151">
        <v>37.240075614366731</v>
      </c>
      <c r="D21" s="151">
        <v>100</v>
      </c>
      <c r="E21" s="151">
        <v>4.646660212971927</v>
      </c>
      <c r="F21" s="151">
        <v>6.4705882352941186</v>
      </c>
      <c r="G21" s="151">
        <v>100</v>
      </c>
      <c r="H21" s="151">
        <v>97.543859649122808</v>
      </c>
      <c r="I21" s="151">
        <v>94.791666666666657</v>
      </c>
      <c r="J21" s="151">
        <v>93.333333333333329</v>
      </c>
      <c r="K21" s="151">
        <v>89.090909090909093</v>
      </c>
      <c r="L21" s="151">
        <v>88</v>
      </c>
      <c r="M21" s="151">
        <v>52.095808383233532</v>
      </c>
      <c r="N21" s="159">
        <v>1483</v>
      </c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</row>
    <row r="22" spans="1:34" ht="15.75" thickBot="1">
      <c r="A22" s="150" t="s">
        <v>25</v>
      </c>
      <c r="B22" s="151">
        <v>18.917112299465241</v>
      </c>
      <c r="C22" s="151">
        <v>32.187201528175741</v>
      </c>
      <c r="D22" s="151">
        <v>100</v>
      </c>
      <c r="E22" s="151">
        <v>5.7832025573961054</v>
      </c>
      <c r="F22" s="151">
        <v>6.7826086956521747</v>
      </c>
      <c r="G22" s="151">
        <v>100</v>
      </c>
      <c r="H22" s="151">
        <v>92.450415866922583</v>
      </c>
      <c r="I22" s="151">
        <v>94.612794612794616</v>
      </c>
      <c r="J22" s="151">
        <v>93.203883495145632</v>
      </c>
      <c r="K22" s="151">
        <v>89.84375</v>
      </c>
      <c r="L22" s="151">
        <v>77.272727272727266</v>
      </c>
      <c r="M22" s="151">
        <v>55.542986425339372</v>
      </c>
      <c r="N22" s="159">
        <v>5241</v>
      </c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</row>
    <row r="23" spans="1:34" ht="15.75" thickBot="1">
      <c r="A23" s="150" t="s">
        <v>26</v>
      </c>
      <c r="B23" s="151">
        <v>20.403385557356383</v>
      </c>
      <c r="C23" s="151">
        <v>44.156346749226003</v>
      </c>
      <c r="D23" s="151">
        <v>100</v>
      </c>
      <c r="E23" s="151">
        <v>4.0151515151515156</v>
      </c>
      <c r="F23" s="151">
        <v>11.450381679389313</v>
      </c>
      <c r="G23" s="151">
        <v>100</v>
      </c>
      <c r="H23" s="151">
        <v>95.788497217068652</v>
      </c>
      <c r="I23" s="151">
        <v>96.97275479313825</v>
      </c>
      <c r="J23" s="151">
        <v>92.27871939736346</v>
      </c>
      <c r="K23" s="151">
        <v>91.522762951334386</v>
      </c>
      <c r="L23" s="151">
        <v>88.644688644688642</v>
      </c>
      <c r="M23" s="151">
        <v>55.125899280575538</v>
      </c>
      <c r="N23" s="159">
        <v>16726</v>
      </c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</row>
    <row r="24" spans="1:34" ht="15.75" thickBot="1">
      <c r="A24" s="150" t="s">
        <v>27</v>
      </c>
      <c r="B24" s="151">
        <v>15.595959595959597</v>
      </c>
      <c r="C24" s="151">
        <v>49.784585926280513</v>
      </c>
      <c r="D24" s="151">
        <v>100</v>
      </c>
      <c r="E24" s="151">
        <v>3.4229828850855744</v>
      </c>
      <c r="F24" s="151">
        <v>29.930394431554525</v>
      </c>
      <c r="G24" s="151">
        <v>100</v>
      </c>
      <c r="H24" s="151">
        <v>87.543859649122808</v>
      </c>
      <c r="I24" s="151">
        <v>95.39748953974896</v>
      </c>
      <c r="J24" s="151">
        <v>95.918367346938766</v>
      </c>
      <c r="K24" s="151">
        <v>90.116279069767444</v>
      </c>
      <c r="L24" s="151">
        <v>77.777777777777786</v>
      </c>
      <c r="M24" s="151">
        <v>52.941176470588239</v>
      </c>
      <c r="N24" s="159">
        <v>3579</v>
      </c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</row>
    <row r="25" spans="1:34" ht="15.75" thickBot="1">
      <c r="A25" s="154" t="s">
        <v>93</v>
      </c>
      <c r="B25" s="155">
        <v>13.281650032788653</v>
      </c>
      <c r="C25" s="155">
        <v>28.38109960742835</v>
      </c>
      <c r="D25" s="155">
        <v>100</v>
      </c>
      <c r="E25" s="155">
        <v>2.7325894728437694</v>
      </c>
      <c r="F25" s="155">
        <v>7.3819179877923888</v>
      </c>
      <c r="G25" s="155">
        <v>100</v>
      </c>
      <c r="H25" s="155">
        <v>85.348506401137982</v>
      </c>
      <c r="I25" s="155">
        <v>93.994259218370502</v>
      </c>
      <c r="J25" s="155">
        <v>90.642347343378276</v>
      </c>
      <c r="K25" s="155">
        <v>83.78686422567317</v>
      </c>
      <c r="L25" s="155">
        <v>71.101573676680971</v>
      </c>
      <c r="M25" s="155">
        <v>44.763382467028705</v>
      </c>
      <c r="N25" s="216">
        <v>129266</v>
      </c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</row>
    <row r="26" spans="1:34" ht="15.75" thickTop="1"/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35"/>
  <sheetViews>
    <sheetView showGridLines="0" topLeftCell="A13" zoomScale="70" zoomScaleNormal="70" workbookViewId="0">
      <selection activeCell="E25" sqref="E25"/>
    </sheetView>
  </sheetViews>
  <sheetFormatPr defaultRowHeight="15"/>
  <cols>
    <col min="1" max="1" width="27.140625" style="281" bestFit="1" customWidth="1"/>
    <col min="2" max="13" width="20.7109375" style="281" customWidth="1"/>
    <col min="14" max="14" width="25.85546875" style="281" customWidth="1"/>
    <col min="15" max="15" width="32.42578125" style="281" customWidth="1"/>
    <col min="16" max="16" width="32.140625" style="281" customWidth="1"/>
    <col min="17" max="17" width="22.5703125" style="281" customWidth="1"/>
    <col min="18" max="18" width="25.85546875" style="281" customWidth="1"/>
    <col min="19" max="19" width="32.42578125" style="281" customWidth="1"/>
    <col min="20" max="20" width="32.140625" style="281" customWidth="1"/>
    <col min="21" max="21" width="22.5703125" style="281" customWidth="1"/>
    <col min="22" max="22" width="25.85546875" style="281" customWidth="1"/>
    <col min="23" max="23" width="32.42578125" style="281" customWidth="1"/>
    <col min="24" max="24" width="32.140625" style="281" customWidth="1"/>
    <col min="25" max="25" width="22.5703125" style="281" customWidth="1"/>
    <col min="26" max="26" width="25.85546875" style="281" customWidth="1"/>
    <col min="27" max="27" width="32.42578125" style="281" customWidth="1"/>
    <col min="28" max="28" width="32.140625" style="281" customWidth="1"/>
    <col min="29" max="29" width="22.5703125" style="281" customWidth="1"/>
    <col min="30" max="30" width="25.85546875" style="281" customWidth="1"/>
    <col min="31" max="31" width="32.42578125" style="281" customWidth="1"/>
    <col min="32" max="32" width="32.140625" style="281" customWidth="1"/>
    <col min="33" max="33" width="22.5703125" style="281" customWidth="1"/>
    <col min="34" max="34" width="25.85546875" style="281" customWidth="1"/>
    <col min="35" max="35" width="32.42578125" style="281" customWidth="1"/>
    <col min="36" max="36" width="32.140625" style="281" customWidth="1"/>
    <col min="37" max="37" width="22.5703125" style="281" customWidth="1"/>
    <col min="38" max="38" width="25.85546875" style="281" customWidth="1"/>
    <col min="39" max="39" width="32" style="281" customWidth="1"/>
    <col min="40" max="40" width="31.7109375" style="281" customWidth="1"/>
    <col min="41" max="41" width="22.140625" style="281" customWidth="1"/>
    <col min="42" max="42" width="25.42578125" style="281" customWidth="1"/>
    <col min="43" max="16384" width="9.140625" style="281"/>
  </cols>
  <sheetData>
    <row r="1" spans="1:28" ht="39" customHeight="1">
      <c r="A1" s="425" t="s">
        <v>679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172"/>
    </row>
    <row r="2" spans="1:28" ht="15.75" thickBot="1"/>
    <row r="3" spans="1:28" ht="16.5" thickTop="1" thickBot="1">
      <c r="A3" s="186" t="s">
        <v>546</v>
      </c>
      <c r="B3" s="186" t="s">
        <v>529</v>
      </c>
      <c r="C3" s="186" t="s">
        <v>530</v>
      </c>
      <c r="D3" s="186" t="s">
        <v>531</v>
      </c>
      <c r="E3" s="186" t="s">
        <v>532</v>
      </c>
      <c r="F3" s="186" t="s">
        <v>533</v>
      </c>
      <c r="G3" s="186" t="s">
        <v>534</v>
      </c>
      <c r="H3" s="186" t="s">
        <v>535</v>
      </c>
      <c r="I3" s="186" t="s">
        <v>536</v>
      </c>
      <c r="J3" s="186" t="s">
        <v>537</v>
      </c>
      <c r="K3" s="186" t="s">
        <v>538</v>
      </c>
      <c r="L3" s="186" t="s">
        <v>539</v>
      </c>
      <c r="M3" s="186" t="s">
        <v>540</v>
      </c>
      <c r="O3" s="281" t="s">
        <v>614</v>
      </c>
      <c r="P3" s="281" t="s">
        <v>615</v>
      </c>
      <c r="Q3" s="281" t="s">
        <v>640</v>
      </c>
      <c r="R3" s="281" t="s">
        <v>641</v>
      </c>
      <c r="S3" s="281" t="s">
        <v>642</v>
      </c>
      <c r="T3" s="281" t="s">
        <v>643</v>
      </c>
      <c r="U3" s="281" t="s">
        <v>644</v>
      </c>
      <c r="V3" s="281" t="s">
        <v>645</v>
      </c>
      <c r="W3" s="281" t="s">
        <v>646</v>
      </c>
      <c r="X3" s="281" t="s">
        <v>647</v>
      </c>
      <c r="Y3" s="281" t="s">
        <v>648</v>
      </c>
      <c r="Z3" s="281" t="s">
        <v>649</v>
      </c>
      <c r="AA3" s="281" t="s">
        <v>650</v>
      </c>
      <c r="AB3" s="281" t="s">
        <v>651</v>
      </c>
    </row>
    <row r="4" spans="1:28" ht="16.5" thickTop="1" thickBot="1">
      <c r="A4" s="180" t="s">
        <v>547</v>
      </c>
      <c r="B4" s="181">
        <v>7.6205510907003449</v>
      </c>
      <c r="C4" s="181">
        <v>22.036028487641389</v>
      </c>
      <c r="D4" s="181">
        <v>100</v>
      </c>
      <c r="E4" s="181">
        <v>1.7438692098092643</v>
      </c>
      <c r="F4" s="181">
        <v>6.118314424635332</v>
      </c>
      <c r="G4" s="181">
        <v>100</v>
      </c>
      <c r="H4" s="181">
        <v>77.012414897877463</v>
      </c>
      <c r="I4" s="181">
        <v>97.338403041825089</v>
      </c>
      <c r="J4" s="181">
        <v>95.058823529411768</v>
      </c>
      <c r="K4" s="181">
        <v>81.399999999999991</v>
      </c>
      <c r="L4" s="181">
        <v>59.195402298850574</v>
      </c>
      <c r="M4" s="181">
        <v>43.009404388714735</v>
      </c>
      <c r="O4" s="281" t="s">
        <v>656</v>
      </c>
      <c r="P4" s="281" t="s">
        <v>616</v>
      </c>
      <c r="Q4" s="282">
        <v>7.6878020207936739</v>
      </c>
      <c r="R4" s="282">
        <v>22.048425112491966</v>
      </c>
      <c r="S4" s="282">
        <v>100</v>
      </c>
      <c r="T4" s="282">
        <v>1.7565872020075282</v>
      </c>
      <c r="U4" s="282">
        <v>6.2137531068765535</v>
      </c>
      <c r="V4" s="282">
        <v>100</v>
      </c>
      <c r="W4" s="282">
        <v>76.700610997963338</v>
      </c>
      <c r="X4" s="282">
        <v>97.432605905006426</v>
      </c>
      <c r="Y4" s="282">
        <v>95.023696682464447</v>
      </c>
      <c r="Z4" s="282">
        <v>81.287726358148888</v>
      </c>
      <c r="AA4" s="282">
        <v>58.235294117647065</v>
      </c>
      <c r="AB4" s="282">
        <v>43.269230769230774</v>
      </c>
    </row>
    <row r="5" spans="1:28" ht="15.75" thickBot="1">
      <c r="A5" s="184" t="s">
        <v>548</v>
      </c>
      <c r="B5" s="185">
        <v>7.7253218884120178</v>
      </c>
      <c r="C5" s="185">
        <v>16</v>
      </c>
      <c r="D5" s="185">
        <v>100</v>
      </c>
      <c r="E5" s="185">
        <v>0.42194092827004215</v>
      </c>
      <c r="F5" s="185">
        <v>5.2631578947368416</v>
      </c>
      <c r="G5" s="185">
        <v>100</v>
      </c>
      <c r="H5" s="185">
        <v>67.961165048543691</v>
      </c>
      <c r="I5" s="185">
        <v>76.470588235294116</v>
      </c>
      <c r="J5" s="185">
        <v>100</v>
      </c>
      <c r="K5" s="185">
        <v>50</v>
      </c>
      <c r="L5" s="185">
        <v>0</v>
      </c>
      <c r="M5" s="185">
        <v>16.216216216216218</v>
      </c>
      <c r="O5" s="281" t="s">
        <v>656</v>
      </c>
      <c r="P5" s="281" t="s">
        <v>617</v>
      </c>
      <c r="Q5" s="282">
        <v>7.7253218884120178</v>
      </c>
      <c r="R5" s="282">
        <v>16</v>
      </c>
      <c r="S5" s="282">
        <v>100</v>
      </c>
      <c r="T5" s="282">
        <v>0.42194092827004215</v>
      </c>
      <c r="U5" s="282">
        <v>5.2631578947368416</v>
      </c>
      <c r="V5" s="282">
        <v>100</v>
      </c>
      <c r="W5" s="282">
        <v>67.961165048543691</v>
      </c>
      <c r="X5" s="282">
        <v>76.470588235294116</v>
      </c>
      <c r="Y5" s="282">
        <v>100</v>
      </c>
      <c r="Z5" s="282">
        <v>50</v>
      </c>
      <c r="AA5" s="282">
        <v>0</v>
      </c>
      <c r="AB5" s="282">
        <v>16.216216216216218</v>
      </c>
    </row>
    <row r="6" spans="1:28" ht="15.75" thickBot="1">
      <c r="A6" s="184" t="s">
        <v>549</v>
      </c>
      <c r="B6" s="185">
        <v>8.5929940003870726</v>
      </c>
      <c r="C6" s="185">
        <v>22.401012475140121</v>
      </c>
      <c r="D6" s="185">
        <v>100</v>
      </c>
      <c r="E6" s="185">
        <v>1.9678081864641543</v>
      </c>
      <c r="F6" s="185">
        <v>5.4351395730706074</v>
      </c>
      <c r="G6" s="185">
        <v>100</v>
      </c>
      <c r="H6" s="185">
        <v>75.45685866296553</v>
      </c>
      <c r="I6" s="185">
        <v>90.73746312684365</v>
      </c>
      <c r="J6" s="185">
        <v>86.619718309859152</v>
      </c>
      <c r="K6" s="185">
        <v>78.179190751445077</v>
      </c>
      <c r="L6" s="185">
        <v>53.150684931506852</v>
      </c>
      <c r="M6" s="185">
        <v>32.281312127236582</v>
      </c>
      <c r="O6" s="281" t="s">
        <v>656</v>
      </c>
      <c r="P6" s="281" t="s">
        <v>618</v>
      </c>
      <c r="Q6" s="282">
        <v>8.5929940003870726</v>
      </c>
      <c r="R6" s="282">
        <v>22.401012475140121</v>
      </c>
      <c r="S6" s="282">
        <v>100</v>
      </c>
      <c r="T6" s="282">
        <v>1.9678081864641543</v>
      </c>
      <c r="U6" s="282">
        <v>5.4351395730706074</v>
      </c>
      <c r="V6" s="282">
        <v>100</v>
      </c>
      <c r="W6" s="282">
        <v>75.45685866296553</v>
      </c>
      <c r="X6" s="282">
        <v>90.73746312684365</v>
      </c>
      <c r="Y6" s="282">
        <v>86.619718309859152</v>
      </c>
      <c r="Z6" s="282">
        <v>78.179190751445077</v>
      </c>
      <c r="AA6" s="282">
        <v>53.150684931506852</v>
      </c>
      <c r="AB6" s="282">
        <v>32.281312127236582</v>
      </c>
    </row>
    <row r="7" spans="1:28" ht="14.25" customHeight="1" thickBot="1">
      <c r="A7" s="184" t="s">
        <v>550</v>
      </c>
      <c r="B7" s="185">
        <v>13.414634146341465</v>
      </c>
      <c r="C7" s="185">
        <v>30.545454545454547</v>
      </c>
      <c r="D7" s="185">
        <v>100</v>
      </c>
      <c r="E7" s="185">
        <v>2.4038461538461542</v>
      </c>
      <c r="F7" s="185">
        <v>7.3964497041420119</v>
      </c>
      <c r="G7" s="185">
        <v>100</v>
      </c>
      <c r="H7" s="185">
        <v>57.551669316375197</v>
      </c>
      <c r="I7" s="185">
        <v>96.992481203007515</v>
      </c>
      <c r="J7" s="185">
        <v>95.744680851063833</v>
      </c>
      <c r="K7" s="185">
        <v>81.904761904761898</v>
      </c>
      <c r="L7" s="185">
        <v>72.916666666666657</v>
      </c>
      <c r="M7" s="185">
        <v>37.931034482758619</v>
      </c>
      <c r="O7" s="281" t="s">
        <v>656</v>
      </c>
      <c r="P7" s="281" t="s">
        <v>619</v>
      </c>
      <c r="Q7" s="282">
        <v>13.414634146341465</v>
      </c>
      <c r="R7" s="282">
        <v>30.545454545454547</v>
      </c>
      <c r="S7" s="282">
        <v>100</v>
      </c>
      <c r="T7" s="282">
        <v>2.4038461538461542</v>
      </c>
      <c r="U7" s="282">
        <v>7.3964497041420119</v>
      </c>
      <c r="V7" s="282">
        <v>100</v>
      </c>
      <c r="W7" s="282">
        <v>57.551669316375197</v>
      </c>
      <c r="X7" s="282">
        <v>96.992481203007515</v>
      </c>
      <c r="Y7" s="282">
        <v>95.744680851063833</v>
      </c>
      <c r="Z7" s="282">
        <v>81.904761904761898</v>
      </c>
      <c r="AA7" s="282">
        <v>72.916666666666657</v>
      </c>
      <c r="AB7" s="282">
        <v>37.931034482758619</v>
      </c>
    </row>
    <row r="8" spans="1:28" ht="15.75" thickBot="1">
      <c r="A8" s="184" t="s">
        <v>551</v>
      </c>
      <c r="B8" s="185">
        <v>4.8237476808905377</v>
      </c>
      <c r="C8" s="185">
        <v>20.905172413793103</v>
      </c>
      <c r="D8" s="185">
        <v>100</v>
      </c>
      <c r="E8" s="185">
        <v>1.2205044751830758</v>
      </c>
      <c r="F8" s="185">
        <v>4.4982698961937722</v>
      </c>
      <c r="G8" s="185">
        <v>100</v>
      </c>
      <c r="H8" s="185">
        <v>68.228105906313644</v>
      </c>
      <c r="I8" s="185">
        <v>100</v>
      </c>
      <c r="J8" s="185">
        <v>98.214285714285708</v>
      </c>
      <c r="K8" s="185">
        <v>77.464788732394368</v>
      </c>
      <c r="L8" s="185">
        <v>70.588235294117652</v>
      </c>
      <c r="M8" s="185">
        <v>35.675675675675677</v>
      </c>
      <c r="O8" s="281" t="s">
        <v>656</v>
      </c>
      <c r="P8" s="281" t="s">
        <v>620</v>
      </c>
      <c r="Q8" s="282">
        <v>4.8237476808905377</v>
      </c>
      <c r="R8" s="282">
        <v>20.905172413793103</v>
      </c>
      <c r="S8" s="282">
        <v>100</v>
      </c>
      <c r="T8" s="282">
        <v>1.2205044751830758</v>
      </c>
      <c r="U8" s="282">
        <v>4.4982698961937722</v>
      </c>
      <c r="V8" s="282">
        <v>100</v>
      </c>
      <c r="W8" s="282">
        <v>68.228105906313644</v>
      </c>
      <c r="X8" s="282">
        <v>100</v>
      </c>
      <c r="Y8" s="282">
        <v>98.214285714285708</v>
      </c>
      <c r="Z8" s="282">
        <v>77.464788732394368</v>
      </c>
      <c r="AA8" s="282">
        <v>70.588235294117652</v>
      </c>
      <c r="AB8" s="282">
        <v>35.675675675675677</v>
      </c>
    </row>
    <row r="9" spans="1:28" ht="15.75" thickBot="1">
      <c r="A9" s="184" t="s">
        <v>552</v>
      </c>
      <c r="B9" s="185">
        <v>9.9341157092855674</v>
      </c>
      <c r="C9" s="185">
        <v>25.401861252115062</v>
      </c>
      <c r="D9" s="185">
        <v>100</v>
      </c>
      <c r="E9" s="185">
        <v>2.2351705033909637</v>
      </c>
      <c r="F9" s="185">
        <v>6.8315665488810362</v>
      </c>
      <c r="G9" s="185">
        <v>100</v>
      </c>
      <c r="H9" s="185">
        <v>75.219236209335222</v>
      </c>
      <c r="I9" s="185">
        <v>98.527443105756362</v>
      </c>
      <c r="J9" s="185">
        <v>95.168067226890756</v>
      </c>
      <c r="K9" s="185">
        <v>89.297658862876247</v>
      </c>
      <c r="L9" s="185">
        <v>68.874172185430467</v>
      </c>
      <c r="M9" s="185">
        <v>43.220338983050851</v>
      </c>
      <c r="O9" s="281" t="s">
        <v>656</v>
      </c>
      <c r="P9" s="281" t="s">
        <v>621</v>
      </c>
      <c r="Q9" s="282">
        <v>9.9341157092855674</v>
      </c>
      <c r="R9" s="282">
        <v>25.401861252115062</v>
      </c>
      <c r="S9" s="282">
        <v>100</v>
      </c>
      <c r="T9" s="282">
        <v>2.2351705033909637</v>
      </c>
      <c r="U9" s="282">
        <v>6.8315665488810362</v>
      </c>
      <c r="V9" s="282">
        <v>100</v>
      </c>
      <c r="W9" s="282">
        <v>75.219236209335222</v>
      </c>
      <c r="X9" s="282">
        <v>98.527443105756362</v>
      </c>
      <c r="Y9" s="282">
        <v>95.168067226890756</v>
      </c>
      <c r="Z9" s="282">
        <v>89.297658862876247</v>
      </c>
      <c r="AA9" s="282">
        <v>68.874172185430467</v>
      </c>
      <c r="AB9" s="282">
        <v>43.220338983050851</v>
      </c>
    </row>
    <row r="10" spans="1:28" ht="15.75" thickBot="1">
      <c r="A10" s="184" t="s">
        <v>553</v>
      </c>
      <c r="B10" s="185">
        <v>7.3692877727459862</v>
      </c>
      <c r="C10" s="185">
        <v>23.167155425219939</v>
      </c>
      <c r="D10" s="185">
        <v>100</v>
      </c>
      <c r="E10" s="185">
        <v>1.4894497310715764</v>
      </c>
      <c r="F10" s="185">
        <v>5.1229508196721314</v>
      </c>
      <c r="G10" s="185">
        <v>100</v>
      </c>
      <c r="H10" s="185">
        <v>68.650217706821479</v>
      </c>
      <c r="I10" s="185">
        <v>97.881355932203391</v>
      </c>
      <c r="J10" s="185">
        <v>94.230769230769226</v>
      </c>
      <c r="K10" s="185">
        <v>76.875</v>
      </c>
      <c r="L10" s="185">
        <v>73.91304347826086</v>
      </c>
      <c r="M10" s="185">
        <v>37.075718015665799</v>
      </c>
      <c r="O10" s="281" t="s">
        <v>656</v>
      </c>
      <c r="P10" s="281" t="s">
        <v>622</v>
      </c>
      <c r="Q10" s="282">
        <v>7.3692877727459862</v>
      </c>
      <c r="R10" s="282">
        <v>23.167155425219939</v>
      </c>
      <c r="S10" s="282">
        <v>100</v>
      </c>
      <c r="T10" s="282">
        <v>1.4894497310715764</v>
      </c>
      <c r="U10" s="282">
        <v>5.1229508196721314</v>
      </c>
      <c r="V10" s="282">
        <v>100</v>
      </c>
      <c r="W10" s="282">
        <v>68.650217706821479</v>
      </c>
      <c r="X10" s="282">
        <v>97.881355932203391</v>
      </c>
      <c r="Y10" s="282">
        <v>94.230769230769226</v>
      </c>
      <c r="Z10" s="282">
        <v>76.875</v>
      </c>
      <c r="AA10" s="282">
        <v>73.91304347826086</v>
      </c>
      <c r="AB10" s="282">
        <v>37.075718015665799</v>
      </c>
    </row>
    <row r="11" spans="1:28" ht="15.75" thickBot="1">
      <c r="A11" s="184" t="s">
        <v>554</v>
      </c>
      <c r="B11" s="185">
        <v>12.309329549485632</v>
      </c>
      <c r="C11" s="185">
        <v>28.67448151487827</v>
      </c>
      <c r="D11" s="185">
        <v>100</v>
      </c>
      <c r="E11" s="185">
        <v>2.1929824561403506</v>
      </c>
      <c r="F11" s="185">
        <v>7.0707070707070701</v>
      </c>
      <c r="G11" s="185">
        <v>100</v>
      </c>
      <c r="H11" s="185">
        <v>86.717557251908389</v>
      </c>
      <c r="I11" s="185">
        <v>96.761133603238875</v>
      </c>
      <c r="J11" s="185">
        <v>90.434782608695656</v>
      </c>
      <c r="K11" s="185">
        <v>82.513661202185801</v>
      </c>
      <c r="L11" s="185">
        <v>71.428571428571431</v>
      </c>
      <c r="M11" s="185">
        <v>45.890410958904113</v>
      </c>
      <c r="O11" s="281" t="s">
        <v>656</v>
      </c>
      <c r="P11" s="281" t="s">
        <v>623</v>
      </c>
      <c r="Q11" s="282">
        <v>12.309329549485632</v>
      </c>
      <c r="R11" s="282">
        <v>28.67448151487827</v>
      </c>
      <c r="S11" s="282">
        <v>100</v>
      </c>
      <c r="T11" s="282">
        <v>2.1929824561403506</v>
      </c>
      <c r="U11" s="282">
        <v>7.0707070707070701</v>
      </c>
      <c r="V11" s="282">
        <v>100</v>
      </c>
      <c r="W11" s="282">
        <v>86.717557251908389</v>
      </c>
      <c r="X11" s="282">
        <v>96.761133603238875</v>
      </c>
      <c r="Y11" s="282">
        <v>90.434782608695656</v>
      </c>
      <c r="Z11" s="282">
        <v>82.513661202185801</v>
      </c>
      <c r="AA11" s="282">
        <v>71.428571428571431</v>
      </c>
      <c r="AB11" s="282">
        <v>45.890410958904113</v>
      </c>
    </row>
    <row r="12" spans="1:28" ht="15.75" thickBot="1">
      <c r="A12" s="184" t="s">
        <v>555</v>
      </c>
      <c r="B12" s="185">
        <v>8.4982271531510918</v>
      </c>
      <c r="C12" s="185">
        <v>22.804689228046893</v>
      </c>
      <c r="D12" s="185">
        <v>100</v>
      </c>
      <c r="E12" s="185">
        <v>1.9152311876699908</v>
      </c>
      <c r="F12" s="185">
        <v>5.2461662631154153</v>
      </c>
      <c r="G12" s="185">
        <v>100</v>
      </c>
      <c r="H12" s="185">
        <v>78.312892611426861</v>
      </c>
      <c r="I12" s="185">
        <v>97.755960729312761</v>
      </c>
      <c r="J12" s="185">
        <v>94.444444444444443</v>
      </c>
      <c r="K12" s="185">
        <v>87.230215827338128</v>
      </c>
      <c r="L12" s="185">
        <v>64.044943820224717</v>
      </c>
      <c r="M12" s="185">
        <v>43.293413173652695</v>
      </c>
      <c r="O12" s="281" t="s">
        <v>656</v>
      </c>
      <c r="P12" s="281" t="s">
        <v>624</v>
      </c>
      <c r="Q12" s="282">
        <v>8.4982271531510918</v>
      </c>
      <c r="R12" s="282">
        <v>22.804689228046893</v>
      </c>
      <c r="S12" s="282">
        <v>100</v>
      </c>
      <c r="T12" s="282">
        <v>1.9152311876699908</v>
      </c>
      <c r="U12" s="282">
        <v>5.2461662631154153</v>
      </c>
      <c r="V12" s="282">
        <v>100</v>
      </c>
      <c r="W12" s="282">
        <v>78.312892611426861</v>
      </c>
      <c r="X12" s="282">
        <v>97.755960729312761</v>
      </c>
      <c r="Y12" s="282">
        <v>94.444444444444443</v>
      </c>
      <c r="Z12" s="282">
        <v>87.230215827338128</v>
      </c>
      <c r="AA12" s="282">
        <v>64.044943820224717</v>
      </c>
      <c r="AB12" s="282">
        <v>43.293413173652695</v>
      </c>
    </row>
    <row r="13" spans="1:28" ht="15.75" thickBot="1">
      <c r="A13" s="184" t="s">
        <v>556</v>
      </c>
      <c r="B13" s="185">
        <v>7.3504983388704312</v>
      </c>
      <c r="C13" s="185">
        <v>18.120599938781755</v>
      </c>
      <c r="D13" s="185">
        <v>100</v>
      </c>
      <c r="E13" s="185">
        <v>1.7011935793661681</v>
      </c>
      <c r="F13" s="185">
        <v>5.536723163841808</v>
      </c>
      <c r="G13" s="185">
        <v>100</v>
      </c>
      <c r="H13" s="185">
        <v>71.048182586644131</v>
      </c>
      <c r="I13" s="185">
        <v>76.666666666666671</v>
      </c>
      <c r="J13" s="185">
        <v>74.011299435028249</v>
      </c>
      <c r="K13" s="185">
        <v>63.600782778864975</v>
      </c>
      <c r="L13" s="185">
        <v>56.25</v>
      </c>
      <c r="M13" s="185">
        <v>22.256331542594012</v>
      </c>
      <c r="O13" s="281" t="s">
        <v>656</v>
      </c>
      <c r="P13" s="281" t="s">
        <v>625</v>
      </c>
      <c r="Q13" s="282">
        <v>7.3504983388704312</v>
      </c>
      <c r="R13" s="282">
        <v>18.120599938781755</v>
      </c>
      <c r="S13" s="282">
        <v>100</v>
      </c>
      <c r="T13" s="282">
        <v>1.7011935793661681</v>
      </c>
      <c r="U13" s="282">
        <v>5.536723163841808</v>
      </c>
      <c r="V13" s="282">
        <v>100</v>
      </c>
      <c r="W13" s="282">
        <v>71.048182586644131</v>
      </c>
      <c r="X13" s="282">
        <v>76.666666666666671</v>
      </c>
      <c r="Y13" s="282">
        <v>74.011299435028249</v>
      </c>
      <c r="Z13" s="282">
        <v>63.600782778864975</v>
      </c>
      <c r="AA13" s="282">
        <v>56.25</v>
      </c>
      <c r="AB13" s="282">
        <v>22.256331542594012</v>
      </c>
    </row>
    <row r="14" spans="1:28" ht="15.75" thickBot="1">
      <c r="A14" s="184" t="s">
        <v>557</v>
      </c>
      <c r="B14" s="185">
        <v>8.6745926904447384</v>
      </c>
      <c r="C14" s="185">
        <v>27.6885043263288</v>
      </c>
      <c r="D14" s="185">
        <v>100</v>
      </c>
      <c r="E14" s="185">
        <v>2.2939068100358422</v>
      </c>
      <c r="F14" s="185">
        <v>6.5972222222222223</v>
      </c>
      <c r="G14" s="185">
        <v>100</v>
      </c>
      <c r="H14" s="185">
        <v>76.944444444444443</v>
      </c>
      <c r="I14" s="185">
        <v>97.468354430379748</v>
      </c>
      <c r="J14" s="185">
        <v>96.078431372549019</v>
      </c>
      <c r="K14" s="185">
        <v>77.884615384615387</v>
      </c>
      <c r="L14" s="185">
        <v>82.5</v>
      </c>
      <c r="M14" s="185">
        <v>40.520446096654275</v>
      </c>
      <c r="O14" s="281" t="s">
        <v>656</v>
      </c>
      <c r="P14" s="281" t="s">
        <v>626</v>
      </c>
      <c r="Q14" s="282">
        <v>8.6745926904447384</v>
      </c>
      <c r="R14" s="282">
        <v>27.6885043263288</v>
      </c>
      <c r="S14" s="282">
        <v>100</v>
      </c>
      <c r="T14" s="282">
        <v>2.2939068100358422</v>
      </c>
      <c r="U14" s="282">
        <v>6.5972222222222223</v>
      </c>
      <c r="V14" s="282">
        <v>100</v>
      </c>
      <c r="W14" s="282">
        <v>76.944444444444443</v>
      </c>
      <c r="X14" s="282">
        <v>97.468354430379748</v>
      </c>
      <c r="Y14" s="282">
        <v>96.078431372549019</v>
      </c>
      <c r="Z14" s="282">
        <v>77.884615384615387</v>
      </c>
      <c r="AA14" s="282">
        <v>82.5</v>
      </c>
      <c r="AB14" s="282">
        <v>40.520446096654275</v>
      </c>
    </row>
    <row r="15" spans="1:28" ht="15.75" thickBot="1">
      <c r="A15" s="184" t="s">
        <v>558</v>
      </c>
      <c r="B15" s="185">
        <v>7.8064012490242005</v>
      </c>
      <c r="C15" s="185">
        <v>22.886204704386522</v>
      </c>
      <c r="D15" s="185">
        <v>100</v>
      </c>
      <c r="E15" s="185">
        <v>1.4553014553014554</v>
      </c>
      <c r="F15" s="185">
        <v>6.7204301075268811</v>
      </c>
      <c r="G15" s="185">
        <v>100</v>
      </c>
      <c r="H15" s="185">
        <v>87.63636363636364</v>
      </c>
      <c r="I15" s="185">
        <v>86.266094420600865</v>
      </c>
      <c r="J15" s="185">
        <v>80.487804878048792</v>
      </c>
      <c r="K15" s="185">
        <v>79.194630872483216</v>
      </c>
      <c r="L15" s="185">
        <v>46.511627906976742</v>
      </c>
      <c r="M15" s="185">
        <v>35.537190082644628</v>
      </c>
      <c r="O15" s="281" t="s">
        <v>656</v>
      </c>
      <c r="P15" s="281" t="s">
        <v>627</v>
      </c>
      <c r="Q15" s="282">
        <v>7.8064012490242005</v>
      </c>
      <c r="R15" s="282">
        <v>22.886204704386522</v>
      </c>
      <c r="S15" s="282">
        <v>100</v>
      </c>
      <c r="T15" s="282">
        <v>1.4553014553014554</v>
      </c>
      <c r="U15" s="282">
        <v>6.7204301075268811</v>
      </c>
      <c r="V15" s="282">
        <v>100</v>
      </c>
      <c r="W15" s="282">
        <v>87.63636363636364</v>
      </c>
      <c r="X15" s="282">
        <v>86.266094420600865</v>
      </c>
      <c r="Y15" s="282">
        <v>80.487804878048792</v>
      </c>
      <c r="Z15" s="282">
        <v>79.194630872483216</v>
      </c>
      <c r="AA15" s="282">
        <v>46.511627906976742</v>
      </c>
      <c r="AB15" s="282">
        <v>35.537190082644628</v>
      </c>
    </row>
    <row r="16" spans="1:28" ht="15.75" thickBot="1">
      <c r="A16" s="184" t="s">
        <v>559</v>
      </c>
      <c r="B16" s="185">
        <v>11.072261072261073</v>
      </c>
      <c r="C16" s="185">
        <v>29.068825910931174</v>
      </c>
      <c r="D16" s="185">
        <v>100</v>
      </c>
      <c r="E16" s="185">
        <v>2.4750118990956684</v>
      </c>
      <c r="F16" s="185">
        <v>6.2611806797853307</v>
      </c>
      <c r="G16" s="185">
        <v>100</v>
      </c>
      <c r="H16" s="185">
        <v>89.641109298531802</v>
      </c>
      <c r="I16" s="185">
        <v>96.256684491978604</v>
      </c>
      <c r="J16" s="185">
        <v>90.721649484536087</v>
      </c>
      <c r="K16" s="185">
        <v>91.566265060240966</v>
      </c>
      <c r="L16" s="185">
        <v>93.023255813953483</v>
      </c>
      <c r="M16" s="185">
        <v>49.760765550239235</v>
      </c>
      <c r="O16" s="281" t="s">
        <v>656</v>
      </c>
      <c r="P16" s="281" t="s">
        <v>629</v>
      </c>
      <c r="Q16" s="282">
        <v>11.072261072261073</v>
      </c>
      <c r="R16" s="282">
        <v>29.068825910931174</v>
      </c>
      <c r="S16" s="282">
        <v>100</v>
      </c>
      <c r="T16" s="282">
        <v>2.4750118990956684</v>
      </c>
      <c r="U16" s="282">
        <v>6.2611806797853307</v>
      </c>
      <c r="V16" s="282">
        <v>100</v>
      </c>
      <c r="W16" s="282">
        <v>89.641109298531802</v>
      </c>
      <c r="X16" s="282">
        <v>96.256684491978604</v>
      </c>
      <c r="Y16" s="282">
        <v>90.721649484536087</v>
      </c>
      <c r="Z16" s="282">
        <v>91.566265060240966</v>
      </c>
      <c r="AA16" s="282">
        <v>93.023255813953483</v>
      </c>
      <c r="AB16" s="282">
        <v>49.760765550239235</v>
      </c>
    </row>
    <row r="17" spans="1:28" ht="15.75" thickBot="1">
      <c r="A17" s="184" t="s">
        <v>560</v>
      </c>
      <c r="B17" s="185">
        <v>16.530278232405891</v>
      </c>
      <c r="C17" s="185">
        <v>25.146198830409354</v>
      </c>
      <c r="D17" s="185">
        <v>100</v>
      </c>
      <c r="E17" s="185">
        <v>2.3809523809523809</v>
      </c>
      <c r="F17" s="185">
        <v>7.0175438596491224</v>
      </c>
      <c r="G17" s="185">
        <v>100</v>
      </c>
      <c r="H17" s="185">
        <v>97.826086956521735</v>
      </c>
      <c r="I17" s="185">
        <v>93.75</v>
      </c>
      <c r="J17" s="185">
        <v>100</v>
      </c>
      <c r="K17" s="185">
        <v>95.652173913043484</v>
      </c>
      <c r="L17" s="185">
        <v>100</v>
      </c>
      <c r="M17" s="185">
        <v>62.765957446808507</v>
      </c>
      <c r="O17" s="281" t="s">
        <v>656</v>
      </c>
      <c r="P17" s="281" t="s">
        <v>630</v>
      </c>
      <c r="Q17" s="282">
        <v>16.530278232405891</v>
      </c>
      <c r="R17" s="282">
        <v>25.146198830409354</v>
      </c>
      <c r="S17" s="282">
        <v>100</v>
      </c>
      <c r="T17" s="282">
        <v>2.3809523809523809</v>
      </c>
      <c r="U17" s="282">
        <v>7.0175438596491224</v>
      </c>
      <c r="V17" s="282">
        <v>100</v>
      </c>
      <c r="W17" s="282">
        <v>97.826086956521735</v>
      </c>
      <c r="X17" s="282">
        <v>93.75</v>
      </c>
      <c r="Y17" s="282">
        <v>100</v>
      </c>
      <c r="Z17" s="282">
        <v>95.652173913043484</v>
      </c>
      <c r="AA17" s="282">
        <v>100</v>
      </c>
      <c r="AB17" s="282">
        <v>62.765957446808507</v>
      </c>
    </row>
    <row r="18" spans="1:28" ht="15.75" thickBot="1">
      <c r="A18" s="184" t="s">
        <v>561</v>
      </c>
      <c r="B18" s="185">
        <v>23.423738291625892</v>
      </c>
      <c r="C18" s="185">
        <v>41.10150204824761</v>
      </c>
      <c r="D18" s="185">
        <v>100</v>
      </c>
      <c r="E18" s="185">
        <v>5.2744119743406985</v>
      </c>
      <c r="F18" s="185">
        <v>7.9896907216494837</v>
      </c>
      <c r="G18" s="185">
        <v>100</v>
      </c>
      <c r="H18" s="185">
        <v>95.34905571737292</v>
      </c>
      <c r="I18" s="185">
        <v>94.576271186440678</v>
      </c>
      <c r="J18" s="185">
        <v>90.023752969121134</v>
      </c>
      <c r="K18" s="185">
        <v>91.710945802337946</v>
      </c>
      <c r="L18" s="185">
        <v>89.573459715639814</v>
      </c>
      <c r="M18" s="185">
        <v>58.497854077253223</v>
      </c>
      <c r="O18" s="281" t="s">
        <v>656</v>
      </c>
      <c r="P18" s="281" t="s">
        <v>631</v>
      </c>
      <c r="Q18" s="282">
        <v>23.423738291625892</v>
      </c>
      <c r="R18" s="282">
        <v>41.10150204824761</v>
      </c>
      <c r="S18" s="282">
        <v>100</v>
      </c>
      <c r="T18" s="282">
        <v>5.2744119743406985</v>
      </c>
      <c r="U18" s="282">
        <v>7.9896907216494837</v>
      </c>
      <c r="V18" s="282">
        <v>100</v>
      </c>
      <c r="W18" s="282">
        <v>95.34905571737292</v>
      </c>
      <c r="X18" s="282">
        <v>94.576271186440678</v>
      </c>
      <c r="Y18" s="282">
        <v>90.023752969121134</v>
      </c>
      <c r="Z18" s="282">
        <v>91.710945802337946</v>
      </c>
      <c r="AA18" s="282">
        <v>89.573459715639814</v>
      </c>
      <c r="AB18" s="282">
        <v>58.497854077253223</v>
      </c>
    </row>
    <row r="19" spans="1:28" ht="15.75" thickBot="1">
      <c r="A19" s="184" t="s">
        <v>562</v>
      </c>
      <c r="B19" s="185">
        <v>19.018038466133078</v>
      </c>
      <c r="C19" s="185">
        <v>37.252020573108005</v>
      </c>
      <c r="D19" s="185">
        <v>100</v>
      </c>
      <c r="E19" s="185">
        <v>3.8038884192730347</v>
      </c>
      <c r="F19" s="185">
        <v>7.4139452780229469</v>
      </c>
      <c r="G19" s="185">
        <v>100</v>
      </c>
      <c r="H19" s="185">
        <v>95.346474293842718</v>
      </c>
      <c r="I19" s="185">
        <v>96.597633136094672</v>
      </c>
      <c r="J19" s="185">
        <v>95.577395577395578</v>
      </c>
      <c r="K19" s="185">
        <v>87.096774193548384</v>
      </c>
      <c r="L19" s="185">
        <v>93.464052287581694</v>
      </c>
      <c r="M19" s="185">
        <v>60.108630054315029</v>
      </c>
      <c r="O19" s="281" t="s">
        <v>656</v>
      </c>
      <c r="P19" s="281" t="s">
        <v>632</v>
      </c>
      <c r="Q19" s="282">
        <v>19.018038466133078</v>
      </c>
      <c r="R19" s="282">
        <v>37.252020573108005</v>
      </c>
      <c r="S19" s="282">
        <v>100</v>
      </c>
      <c r="T19" s="282">
        <v>3.8038884192730347</v>
      </c>
      <c r="U19" s="282">
        <v>7.4139452780229469</v>
      </c>
      <c r="V19" s="282">
        <v>100</v>
      </c>
      <c r="W19" s="282">
        <v>95.346474293842718</v>
      </c>
      <c r="X19" s="282">
        <v>96.597633136094672</v>
      </c>
      <c r="Y19" s="282">
        <v>95.577395577395578</v>
      </c>
      <c r="Z19" s="282">
        <v>87.096774193548384</v>
      </c>
      <c r="AA19" s="282">
        <v>93.464052287581694</v>
      </c>
      <c r="AB19" s="282">
        <v>60.108630054315029</v>
      </c>
    </row>
    <row r="20" spans="1:28" ht="15.75" thickBot="1">
      <c r="A20" s="184" t="s">
        <v>563</v>
      </c>
      <c r="B20" s="185">
        <v>18.465655664585192</v>
      </c>
      <c r="C20" s="185">
        <v>37.240075614366731</v>
      </c>
      <c r="D20" s="185">
        <v>100</v>
      </c>
      <c r="E20" s="185">
        <v>4.646660212971927</v>
      </c>
      <c r="F20" s="185">
        <v>6.4705882352941186</v>
      </c>
      <c r="G20" s="185">
        <v>100</v>
      </c>
      <c r="H20" s="185">
        <v>97.543859649122808</v>
      </c>
      <c r="I20" s="185">
        <v>94.791666666666657</v>
      </c>
      <c r="J20" s="185">
        <v>93.333333333333329</v>
      </c>
      <c r="K20" s="185">
        <v>89.090909090909093</v>
      </c>
      <c r="L20" s="185">
        <v>88</v>
      </c>
      <c r="M20" s="185">
        <v>52.095808383233532</v>
      </c>
      <c r="O20" s="281" t="s">
        <v>656</v>
      </c>
      <c r="P20" s="281" t="s">
        <v>633</v>
      </c>
      <c r="Q20" s="282">
        <v>18.465655664585192</v>
      </c>
      <c r="R20" s="282">
        <v>37.240075614366731</v>
      </c>
      <c r="S20" s="282">
        <v>100</v>
      </c>
      <c r="T20" s="282">
        <v>4.646660212971927</v>
      </c>
      <c r="U20" s="282">
        <v>6.4705882352941186</v>
      </c>
      <c r="V20" s="282">
        <v>100</v>
      </c>
      <c r="W20" s="282">
        <v>97.543859649122808</v>
      </c>
      <c r="X20" s="282">
        <v>94.791666666666657</v>
      </c>
      <c r="Y20" s="282">
        <v>93.333333333333329</v>
      </c>
      <c r="Z20" s="282">
        <v>89.090909090909093</v>
      </c>
      <c r="AA20" s="282">
        <v>88</v>
      </c>
      <c r="AB20" s="282">
        <v>52.095808383233532</v>
      </c>
    </row>
    <row r="21" spans="1:28" ht="15.75" thickBot="1">
      <c r="A21" s="184" t="s">
        <v>564</v>
      </c>
      <c r="B21" s="185">
        <v>18.917112299465241</v>
      </c>
      <c r="C21" s="185">
        <v>32.187201528175741</v>
      </c>
      <c r="D21" s="185">
        <v>100</v>
      </c>
      <c r="E21" s="185">
        <v>5.7832025573961054</v>
      </c>
      <c r="F21" s="185">
        <v>6.7826086956521747</v>
      </c>
      <c r="G21" s="185">
        <v>100</v>
      </c>
      <c r="H21" s="185">
        <v>92.450415866922583</v>
      </c>
      <c r="I21" s="185">
        <v>94.612794612794616</v>
      </c>
      <c r="J21" s="185">
        <v>93.203883495145632</v>
      </c>
      <c r="K21" s="185">
        <v>89.84375</v>
      </c>
      <c r="L21" s="185">
        <v>77.272727272727266</v>
      </c>
      <c r="M21" s="185">
        <v>55.542986425339372</v>
      </c>
      <c r="O21" s="281" t="s">
        <v>656</v>
      </c>
      <c r="P21" s="281" t="s">
        <v>634</v>
      </c>
      <c r="Q21" s="282">
        <v>18.917112299465241</v>
      </c>
      <c r="R21" s="282">
        <v>32.187201528175741</v>
      </c>
      <c r="S21" s="282">
        <v>100</v>
      </c>
      <c r="T21" s="282">
        <v>5.7832025573961054</v>
      </c>
      <c r="U21" s="282">
        <v>6.7826086956521747</v>
      </c>
      <c r="V21" s="282">
        <v>100</v>
      </c>
      <c r="W21" s="282">
        <v>92.450415866922583</v>
      </c>
      <c r="X21" s="282">
        <v>94.612794612794616</v>
      </c>
      <c r="Y21" s="282">
        <v>93.203883495145632</v>
      </c>
      <c r="Z21" s="282">
        <v>89.84375</v>
      </c>
      <c r="AA21" s="282">
        <v>77.272727272727266</v>
      </c>
      <c r="AB21" s="282">
        <v>55.542986425339372</v>
      </c>
    </row>
    <row r="22" spans="1:28" ht="15.75" thickBot="1">
      <c r="A22" s="184" t="s">
        <v>565</v>
      </c>
      <c r="B22" s="185">
        <v>20.403385557356383</v>
      </c>
      <c r="C22" s="185">
        <v>44.156346749226003</v>
      </c>
      <c r="D22" s="185">
        <v>100</v>
      </c>
      <c r="E22" s="185">
        <v>4.0151515151515156</v>
      </c>
      <c r="F22" s="185">
        <v>11.450381679389313</v>
      </c>
      <c r="G22" s="185">
        <v>100</v>
      </c>
      <c r="H22" s="185">
        <v>95.788497217068652</v>
      </c>
      <c r="I22" s="185">
        <v>96.97275479313825</v>
      </c>
      <c r="J22" s="185">
        <v>92.27871939736346</v>
      </c>
      <c r="K22" s="185">
        <v>91.522762951334386</v>
      </c>
      <c r="L22" s="185">
        <v>88.644688644688642</v>
      </c>
      <c r="M22" s="185">
        <v>55.125899280575538</v>
      </c>
      <c r="O22" s="281" t="s">
        <v>656</v>
      </c>
      <c r="P22" s="281" t="s">
        <v>635</v>
      </c>
      <c r="Q22" s="282">
        <v>20.403385557356383</v>
      </c>
      <c r="R22" s="282">
        <v>44.156346749226003</v>
      </c>
      <c r="S22" s="282">
        <v>100</v>
      </c>
      <c r="T22" s="282">
        <v>4.0151515151515156</v>
      </c>
      <c r="U22" s="282">
        <v>11.450381679389313</v>
      </c>
      <c r="V22" s="282">
        <v>100</v>
      </c>
      <c r="W22" s="282">
        <v>95.788497217068652</v>
      </c>
      <c r="X22" s="282">
        <v>96.97275479313825</v>
      </c>
      <c r="Y22" s="282">
        <v>92.27871939736346</v>
      </c>
      <c r="Z22" s="282">
        <v>91.522762951334386</v>
      </c>
      <c r="AA22" s="282">
        <v>88.644688644688642</v>
      </c>
      <c r="AB22" s="282">
        <v>55.125899280575538</v>
      </c>
    </row>
    <row r="23" spans="1:28" ht="15.75" thickBot="1">
      <c r="A23" s="182" t="s">
        <v>566</v>
      </c>
      <c r="B23" s="183">
        <v>15.595959595959597</v>
      </c>
      <c r="C23" s="183">
        <v>49.784585926280513</v>
      </c>
      <c r="D23" s="183">
        <v>100</v>
      </c>
      <c r="E23" s="183">
        <v>3.4229828850855744</v>
      </c>
      <c r="F23" s="183">
        <v>29.930394431554525</v>
      </c>
      <c r="G23" s="183">
        <v>100</v>
      </c>
      <c r="H23" s="183">
        <v>87.543859649122808</v>
      </c>
      <c r="I23" s="183">
        <v>95.39748953974896</v>
      </c>
      <c r="J23" s="183">
        <v>95.918367346938766</v>
      </c>
      <c r="K23" s="183">
        <v>90.116279069767444</v>
      </c>
      <c r="L23" s="183">
        <v>77.777777777777786</v>
      </c>
      <c r="M23" s="183">
        <v>52.941176470588239</v>
      </c>
      <c r="O23" s="281" t="s">
        <v>656</v>
      </c>
      <c r="P23" s="281" t="s">
        <v>636</v>
      </c>
      <c r="Q23" s="282">
        <v>15.595959595959597</v>
      </c>
      <c r="R23" s="282">
        <v>49.784585926280513</v>
      </c>
      <c r="S23" s="282">
        <v>100</v>
      </c>
      <c r="T23" s="282">
        <v>3.4229828850855744</v>
      </c>
      <c r="U23" s="282">
        <v>29.930394431554525</v>
      </c>
      <c r="V23" s="282">
        <v>100</v>
      </c>
      <c r="W23" s="282">
        <v>87.543859649122808</v>
      </c>
      <c r="X23" s="282">
        <v>95.39748953974896</v>
      </c>
      <c r="Y23" s="282">
        <v>95.918367346938766</v>
      </c>
      <c r="Z23" s="282">
        <v>90.116279069767444</v>
      </c>
      <c r="AA23" s="282">
        <v>77.777777777777786</v>
      </c>
      <c r="AB23" s="282">
        <v>52.941176470588239</v>
      </c>
    </row>
    <row r="24" spans="1:28" ht="15.75" thickTop="1">
      <c r="O24" s="281" t="s">
        <v>656</v>
      </c>
      <c r="P24" s="281" t="s">
        <v>28</v>
      </c>
      <c r="Q24" s="282">
        <v>13.292858427774778</v>
      </c>
      <c r="R24" s="282">
        <v>28.396118721461189</v>
      </c>
      <c r="S24" s="282">
        <v>100</v>
      </c>
      <c r="T24" s="282">
        <v>2.7351521028481174</v>
      </c>
      <c r="U24" s="282">
        <v>7.3941782649751611</v>
      </c>
      <c r="V24" s="282">
        <v>100</v>
      </c>
      <c r="W24" s="282">
        <v>85.340177658358556</v>
      </c>
      <c r="X24" s="282">
        <v>93.99867374005305</v>
      </c>
      <c r="Y24" s="282">
        <v>90.636778416980761</v>
      </c>
      <c r="Z24" s="282">
        <v>83.779931584948685</v>
      </c>
      <c r="AA24" s="282">
        <v>71.046344959388435</v>
      </c>
      <c r="AB24" s="282">
        <v>44.786050803827287</v>
      </c>
    </row>
    <row r="27" spans="1:28" ht="15.75" thickBot="1"/>
    <row r="28" spans="1:28" s="135" customFormat="1" ht="16.5" thickTop="1" thickBot="1">
      <c r="A28" s="187"/>
      <c r="B28" s="194" t="s">
        <v>567</v>
      </c>
      <c r="C28" s="187" t="s">
        <v>529</v>
      </c>
      <c r="D28" s="187" t="s">
        <v>530</v>
      </c>
      <c r="E28" s="187" t="s">
        <v>531</v>
      </c>
      <c r="F28" s="187" t="s">
        <v>532</v>
      </c>
      <c r="G28" s="187" t="s">
        <v>533</v>
      </c>
      <c r="H28" s="187" t="s">
        <v>534</v>
      </c>
      <c r="I28" s="187" t="s">
        <v>535</v>
      </c>
      <c r="J28" s="187" t="s">
        <v>536</v>
      </c>
      <c r="K28" s="187" t="s">
        <v>537</v>
      </c>
      <c r="L28" s="187" t="s">
        <v>538</v>
      </c>
      <c r="M28" s="187" t="s">
        <v>539</v>
      </c>
      <c r="N28" s="187" t="s">
        <v>540</v>
      </c>
    </row>
    <row r="29" spans="1:28" ht="15.75" thickBot="1">
      <c r="A29" s="188" t="s">
        <v>568</v>
      </c>
      <c r="B29" s="195">
        <v>1</v>
      </c>
      <c r="C29" s="197">
        <f t="shared" ref="C29:N33" si="0">QUARTILE(B$4:B$23,$B29)</f>
        <v>7.7861314088711548</v>
      </c>
      <c r="D29" s="197">
        <f t="shared" si="0"/>
        <v>22.703770039820199</v>
      </c>
      <c r="E29" s="197">
        <f t="shared" si="0"/>
        <v>100</v>
      </c>
      <c r="F29" s="197">
        <f t="shared" si="0"/>
        <v>1.7332003021984903</v>
      </c>
      <c r="G29" s="197">
        <f t="shared" si="0"/>
        <v>5.5113272661490083</v>
      </c>
      <c r="H29" s="197">
        <f t="shared" si="0"/>
        <v>100</v>
      </c>
      <c r="I29" s="197">
        <f t="shared" si="0"/>
        <v>74.176472803662449</v>
      </c>
      <c r="J29" s="197">
        <f t="shared" si="0"/>
        <v>94.369703389830505</v>
      </c>
      <c r="K29" s="197">
        <f t="shared" si="0"/>
        <v>90.649932765575983</v>
      </c>
      <c r="L29" s="197">
        <f t="shared" si="0"/>
        <v>78.105546909737654</v>
      </c>
      <c r="M29" s="197">
        <f t="shared" si="0"/>
        <v>62.832558439881183</v>
      </c>
      <c r="N29" s="189">
        <f t="shared" si="0"/>
        <v>36.725707430668265</v>
      </c>
    </row>
    <row r="30" spans="1:28" ht="15.75" thickBot="1">
      <c r="A30" s="188" t="s">
        <v>569</v>
      </c>
      <c r="B30" s="195">
        <v>0</v>
      </c>
      <c r="C30" s="197">
        <f t="shared" si="0"/>
        <v>4.8237476808905377</v>
      </c>
      <c r="D30" s="197">
        <f t="shared" si="0"/>
        <v>16</v>
      </c>
      <c r="E30" s="197">
        <f t="shared" si="0"/>
        <v>100</v>
      </c>
      <c r="F30" s="197">
        <f t="shared" si="0"/>
        <v>0.42194092827004215</v>
      </c>
      <c r="G30" s="197">
        <f t="shared" si="0"/>
        <v>4.4982698961937722</v>
      </c>
      <c r="H30" s="197">
        <f t="shared" si="0"/>
        <v>100</v>
      </c>
      <c r="I30" s="197">
        <f t="shared" si="0"/>
        <v>57.551669316375197</v>
      </c>
      <c r="J30" s="197">
        <f t="shared" si="0"/>
        <v>76.470588235294116</v>
      </c>
      <c r="K30" s="197">
        <f t="shared" si="0"/>
        <v>74.011299435028249</v>
      </c>
      <c r="L30" s="197">
        <f t="shared" si="0"/>
        <v>50</v>
      </c>
      <c r="M30" s="197">
        <f t="shared" si="0"/>
        <v>0</v>
      </c>
      <c r="N30" s="189">
        <f t="shared" si="0"/>
        <v>16.216216216216218</v>
      </c>
    </row>
    <row r="31" spans="1:28" ht="15.75" thickBot="1">
      <c r="A31" s="188" t="s">
        <v>570</v>
      </c>
      <c r="B31" s="195">
        <v>2</v>
      </c>
      <c r="C31" s="197">
        <f t="shared" si="0"/>
        <v>10.503188390773321</v>
      </c>
      <c r="D31" s="197">
        <f t="shared" si="0"/>
        <v>26.545182789221933</v>
      </c>
      <c r="E31" s="197">
        <f t="shared" si="0"/>
        <v>100</v>
      </c>
      <c r="F31" s="197">
        <f t="shared" si="0"/>
        <v>2.2645386567134027</v>
      </c>
      <c r="G31" s="197">
        <f t="shared" si="0"/>
        <v>6.6588261648745517</v>
      </c>
      <c r="H31" s="197">
        <f t="shared" si="0"/>
        <v>100</v>
      </c>
      <c r="I31" s="197">
        <f t="shared" si="0"/>
        <v>82.515224931667632</v>
      </c>
      <c r="J31" s="197">
        <f t="shared" si="0"/>
        <v>96.42715881403663</v>
      </c>
      <c r="K31" s="197">
        <f t="shared" si="0"/>
        <v>94.337606837606842</v>
      </c>
      <c r="L31" s="197">
        <f t="shared" si="0"/>
        <v>84.805217697867093</v>
      </c>
      <c r="M31" s="197">
        <f t="shared" si="0"/>
        <v>73.414855072463752</v>
      </c>
      <c r="N31" s="189">
        <f t="shared" si="0"/>
        <v>43.256876078351773</v>
      </c>
    </row>
    <row r="32" spans="1:28" ht="15.75" thickBot="1">
      <c r="A32" s="188" t="s">
        <v>571</v>
      </c>
      <c r="B32" s="195">
        <v>4</v>
      </c>
      <c r="C32" s="197">
        <f t="shared" si="0"/>
        <v>23.423738291625892</v>
      </c>
      <c r="D32" s="197">
        <f t="shared" si="0"/>
        <v>49.784585926280513</v>
      </c>
      <c r="E32" s="197">
        <f t="shared" si="0"/>
        <v>100</v>
      </c>
      <c r="F32" s="197">
        <f t="shared" si="0"/>
        <v>5.7832025573961054</v>
      </c>
      <c r="G32" s="197">
        <f t="shared" si="0"/>
        <v>29.930394431554525</v>
      </c>
      <c r="H32" s="197">
        <f t="shared" si="0"/>
        <v>100</v>
      </c>
      <c r="I32" s="197">
        <f t="shared" si="0"/>
        <v>97.826086956521735</v>
      </c>
      <c r="J32" s="197">
        <f t="shared" si="0"/>
        <v>100</v>
      </c>
      <c r="K32" s="197">
        <f t="shared" si="0"/>
        <v>100</v>
      </c>
      <c r="L32" s="197">
        <f t="shared" si="0"/>
        <v>95.652173913043484</v>
      </c>
      <c r="M32" s="197">
        <f t="shared" si="0"/>
        <v>100</v>
      </c>
      <c r="N32" s="189">
        <f t="shared" si="0"/>
        <v>62.765957446808507</v>
      </c>
    </row>
    <row r="33" spans="1:14" ht="15.75" thickBot="1">
      <c r="A33" s="190" t="s">
        <v>572</v>
      </c>
      <c r="B33" s="196">
        <v>3</v>
      </c>
      <c r="C33" s="198">
        <f t="shared" si="0"/>
        <v>17.014122590450718</v>
      </c>
      <c r="D33" s="198">
        <f t="shared" si="0"/>
        <v>33.45042004972349</v>
      </c>
      <c r="E33" s="198">
        <f t="shared" si="0"/>
        <v>100</v>
      </c>
      <c r="F33" s="198">
        <f t="shared" si="0"/>
        <v>3.5182092686324395</v>
      </c>
      <c r="G33" s="198">
        <f t="shared" si="0"/>
        <v>7.1521427290658055</v>
      </c>
      <c r="H33" s="198">
        <f t="shared" si="0"/>
        <v>100</v>
      </c>
      <c r="I33" s="198">
        <f t="shared" si="0"/>
        <v>93.17443047365262</v>
      </c>
      <c r="J33" s="198">
        <f t="shared" si="0"/>
        <v>97.370890888963757</v>
      </c>
      <c r="K33" s="198">
        <f t="shared" si="0"/>
        <v>95.788102475032559</v>
      </c>
      <c r="L33" s="198">
        <f t="shared" si="0"/>
        <v>89.911882267441854</v>
      </c>
      <c r="M33" s="198">
        <f t="shared" si="0"/>
        <v>88.161172161172161</v>
      </c>
      <c r="N33" s="191">
        <f t="shared" si="0"/>
        <v>53.487357173085066</v>
      </c>
    </row>
    <row r="34" spans="1:14" ht="15.75" thickTop="1">
      <c r="A34" s="135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</row>
    <row r="35" spans="1:14">
      <c r="A35" s="135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</sheetData>
  <mergeCells count="1">
    <mergeCell ref="A1:M1"/>
  </mergeCells>
  <pageMargins left="0.7" right="0.7" top="0.75" bottom="0.75" header="0.3" footer="0.3"/>
  <pageSetup paperSize="9" scale="43" orientation="landscape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92D050"/>
  </sheetPr>
  <dimension ref="A1:B16"/>
  <sheetViews>
    <sheetView tabSelected="1" workbookViewId="0">
      <selection activeCell="E11" sqref="E11"/>
    </sheetView>
  </sheetViews>
  <sheetFormatPr defaultRowHeight="32.25" customHeight="1"/>
  <cols>
    <col min="1" max="1" width="9.140625" style="281"/>
    <col min="2" max="2" width="62" style="281" bestFit="1" customWidth="1"/>
    <col min="3" max="16384" width="9.140625" style="281"/>
  </cols>
  <sheetData>
    <row r="1" spans="1:2" ht="32.25" customHeight="1">
      <c r="A1" s="319" t="s">
        <v>592</v>
      </c>
      <c r="B1" s="319"/>
    </row>
    <row r="2" spans="1:2" ht="32.25" customHeight="1" thickBot="1"/>
    <row r="3" spans="1:2" ht="32.25" customHeight="1" thickTop="1" thickBot="1">
      <c r="A3" s="173" t="s">
        <v>505</v>
      </c>
      <c r="B3" s="173" t="s">
        <v>573</v>
      </c>
    </row>
    <row r="4" spans="1:2" ht="32.25" customHeight="1" thickTop="1" thickBot="1">
      <c r="A4" s="174">
        <v>1</v>
      </c>
      <c r="B4" s="175" t="s">
        <v>584</v>
      </c>
    </row>
    <row r="5" spans="1:2" ht="32.25" customHeight="1" thickBot="1">
      <c r="A5" s="178" t="s">
        <v>525</v>
      </c>
      <c r="B5" s="179" t="s">
        <v>585</v>
      </c>
    </row>
    <row r="6" spans="1:2" ht="32.25" customHeight="1" thickBot="1">
      <c r="A6" s="178" t="s">
        <v>526</v>
      </c>
      <c r="B6" s="179" t="s">
        <v>586</v>
      </c>
    </row>
    <row r="7" spans="1:2" ht="32.25" customHeight="1" thickBot="1">
      <c r="A7" s="178">
        <v>3</v>
      </c>
      <c r="B7" s="179" t="s">
        <v>587</v>
      </c>
    </row>
    <row r="8" spans="1:2" ht="32.25" customHeight="1" thickBot="1">
      <c r="A8" s="178" t="s">
        <v>527</v>
      </c>
      <c r="B8" s="179" t="s">
        <v>588</v>
      </c>
    </row>
    <row r="9" spans="1:2" ht="32.25" customHeight="1" thickBot="1">
      <c r="A9" s="178" t="s">
        <v>528</v>
      </c>
      <c r="B9" s="179" t="s">
        <v>589</v>
      </c>
    </row>
    <row r="10" spans="1:2" ht="32.25" customHeight="1" thickBot="1">
      <c r="A10" s="178">
        <v>5</v>
      </c>
      <c r="B10" s="179" t="s">
        <v>590</v>
      </c>
    </row>
    <row r="11" spans="1:2" ht="32.25" customHeight="1" thickBot="1">
      <c r="A11" s="178">
        <v>6</v>
      </c>
      <c r="B11" s="179" t="s">
        <v>574</v>
      </c>
    </row>
    <row r="12" spans="1:2" ht="32.25" customHeight="1" thickBot="1">
      <c r="A12" s="178">
        <v>7</v>
      </c>
      <c r="B12" s="179" t="s">
        <v>575</v>
      </c>
    </row>
    <row r="13" spans="1:2" ht="32.25" customHeight="1" thickBot="1">
      <c r="A13" s="178">
        <v>8</v>
      </c>
      <c r="B13" s="179" t="s">
        <v>576</v>
      </c>
    </row>
    <row r="14" spans="1:2" ht="32.25" customHeight="1" thickBot="1">
      <c r="A14" s="178">
        <v>9</v>
      </c>
      <c r="B14" s="179" t="s">
        <v>577</v>
      </c>
    </row>
    <row r="15" spans="1:2" ht="32.25" customHeight="1" thickBot="1">
      <c r="A15" s="176">
        <v>10</v>
      </c>
      <c r="B15" s="177" t="s">
        <v>591</v>
      </c>
    </row>
    <row r="16" spans="1:2" ht="32.25" customHeight="1" thickTop="1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rgb="FF92D050"/>
  </sheetPr>
  <dimension ref="A1:O27"/>
  <sheetViews>
    <sheetView topLeftCell="A16" workbookViewId="0">
      <selection activeCell="N6" sqref="N6"/>
    </sheetView>
  </sheetViews>
  <sheetFormatPr defaultRowHeight="15"/>
  <cols>
    <col min="1" max="1" width="23.140625" customWidth="1"/>
  </cols>
  <sheetData>
    <row r="1" spans="1:15" ht="30" customHeight="1">
      <c r="A1" s="321" t="s">
        <v>105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5" ht="15.75" thickBot="1"/>
    <row r="3" spans="1:15" ht="16.5" thickTop="1" thickBot="1">
      <c r="A3" s="115" t="s">
        <v>4</v>
      </c>
      <c r="B3" s="116" t="s">
        <v>63</v>
      </c>
      <c r="C3" s="116" t="s">
        <v>64</v>
      </c>
      <c r="D3" s="116" t="s">
        <v>65</v>
      </c>
      <c r="E3" s="116" t="s">
        <v>66</v>
      </c>
      <c r="F3" s="116" t="s">
        <v>67</v>
      </c>
      <c r="G3" s="115" t="s">
        <v>28</v>
      </c>
      <c r="H3" s="116" t="s">
        <v>63</v>
      </c>
      <c r="I3" s="116" t="s">
        <v>64</v>
      </c>
      <c r="J3" s="116" t="s">
        <v>65</v>
      </c>
      <c r="K3" s="116" t="s">
        <v>66</v>
      </c>
      <c r="L3" s="116" t="s">
        <v>67</v>
      </c>
      <c r="N3" s="135" t="s">
        <v>613</v>
      </c>
      <c r="O3" s="135">
        <v>-1000</v>
      </c>
    </row>
    <row r="4" spans="1:15" ht="15.75" thickBot="1">
      <c r="A4" s="6" t="s">
        <v>7</v>
      </c>
      <c r="B4" s="4">
        <v>1422</v>
      </c>
      <c r="C4" s="4">
        <v>3748</v>
      </c>
      <c r="D4" s="4">
        <v>6271</v>
      </c>
      <c r="E4" s="4">
        <v>11181</v>
      </c>
      <c r="F4" s="4">
        <v>7011</v>
      </c>
      <c r="G4" s="4">
        <f>SUM(B4:F4)</f>
        <v>29633</v>
      </c>
      <c r="H4" s="125">
        <f>B4/$G4</f>
        <v>4.7987041474032328E-2</v>
      </c>
      <c r="I4" s="125">
        <f t="shared" ref="I4:L19" si="0">C4/$G4</f>
        <v>0.12648061283029055</v>
      </c>
      <c r="J4" s="125">
        <f t="shared" si="0"/>
        <v>0.21162217797725508</v>
      </c>
      <c r="K4" s="125">
        <f t="shared" si="0"/>
        <v>0.37731583032430061</v>
      </c>
      <c r="L4" s="125">
        <f t="shared" si="0"/>
        <v>0.23659433739412142</v>
      </c>
      <c r="N4" s="252">
        <f>K4+L4</f>
        <v>0.613910167718422</v>
      </c>
      <c r="O4" s="252">
        <f>H4+I4+J4</f>
        <v>0.38608983228157795</v>
      </c>
    </row>
    <row r="5" spans="1:15" ht="15.75" thickBot="1">
      <c r="A5" s="6" t="s">
        <v>8</v>
      </c>
      <c r="B5" s="4"/>
      <c r="C5" s="4"/>
      <c r="D5" s="4">
        <v>884</v>
      </c>
      <c r="E5" s="4"/>
      <c r="F5" s="4"/>
      <c r="G5" s="4">
        <f t="shared" ref="G5:G25" si="1">SUM(B5:F5)</f>
        <v>884</v>
      </c>
      <c r="H5" s="125">
        <f>B5/$G5</f>
        <v>0</v>
      </c>
      <c r="I5" s="125">
        <f t="shared" si="0"/>
        <v>0</v>
      </c>
      <c r="J5" s="125">
        <f t="shared" si="0"/>
        <v>1</v>
      </c>
      <c r="K5" s="125">
        <f t="shared" si="0"/>
        <v>0</v>
      </c>
      <c r="L5" s="125">
        <f t="shared" si="0"/>
        <v>0</v>
      </c>
      <c r="N5" s="252">
        <f t="shared" ref="N5:N25" si="2">K5+L5</f>
        <v>0</v>
      </c>
      <c r="O5" s="252">
        <f t="shared" ref="O5:O25" si="3">H5+I5+J5</f>
        <v>1</v>
      </c>
    </row>
    <row r="6" spans="1:15" ht="15.75" thickBot="1">
      <c r="A6" s="6" t="s">
        <v>9</v>
      </c>
      <c r="B6" s="4">
        <v>2743</v>
      </c>
      <c r="C6" s="4">
        <v>13132</v>
      </c>
      <c r="D6" s="4">
        <v>6193</v>
      </c>
      <c r="E6" s="4">
        <v>33171</v>
      </c>
      <c r="F6" s="4">
        <v>23791</v>
      </c>
      <c r="G6" s="4">
        <f t="shared" si="1"/>
        <v>79030</v>
      </c>
      <c r="H6" s="125">
        <f t="shared" ref="H6:H25" si="4">B6/$G6</f>
        <v>3.470833860559281E-2</v>
      </c>
      <c r="I6" s="125">
        <f t="shared" si="0"/>
        <v>0.16616474756421612</v>
      </c>
      <c r="J6" s="125">
        <f t="shared" si="0"/>
        <v>7.8362647096039476E-2</v>
      </c>
      <c r="K6" s="125">
        <f t="shared" si="0"/>
        <v>0.41972668606858154</v>
      </c>
      <c r="L6" s="125">
        <f t="shared" si="0"/>
        <v>0.30103758066557001</v>
      </c>
      <c r="N6" s="252">
        <f t="shared" si="2"/>
        <v>0.72076426673415162</v>
      </c>
      <c r="O6" s="252">
        <f t="shared" si="3"/>
        <v>0.27923573326584838</v>
      </c>
    </row>
    <row r="7" spans="1:15" ht="15.75" thickBot="1">
      <c r="A7" s="6" t="s">
        <v>53</v>
      </c>
      <c r="B7" s="4">
        <v>407</v>
      </c>
      <c r="C7" s="4"/>
      <c r="D7" s="4">
        <v>881</v>
      </c>
      <c r="E7" s="4">
        <v>4186</v>
      </c>
      <c r="F7" s="4"/>
      <c r="G7" s="4">
        <f t="shared" si="1"/>
        <v>5474</v>
      </c>
      <c r="H7" s="125">
        <f t="shared" si="4"/>
        <v>7.4351479722323713E-2</v>
      </c>
      <c r="I7" s="125">
        <f t="shared" si="0"/>
        <v>0</v>
      </c>
      <c r="J7" s="125">
        <f t="shared" si="0"/>
        <v>0.16094263792473512</v>
      </c>
      <c r="K7" s="125">
        <f t="shared" si="0"/>
        <v>0.76470588235294112</v>
      </c>
      <c r="L7" s="125">
        <f t="shared" si="0"/>
        <v>0</v>
      </c>
      <c r="N7" s="252">
        <f t="shared" si="2"/>
        <v>0.76470588235294112</v>
      </c>
      <c r="O7" s="252">
        <f t="shared" si="3"/>
        <v>0.23529411764705882</v>
      </c>
    </row>
    <row r="8" spans="1:15" ht="15.75" thickBot="1">
      <c r="A8" s="6" t="s">
        <v>54</v>
      </c>
      <c r="B8" s="4">
        <v>449</v>
      </c>
      <c r="C8" s="4"/>
      <c r="D8" s="4"/>
      <c r="E8" s="4">
        <v>1134</v>
      </c>
      <c r="F8" s="4">
        <v>2501</v>
      </c>
      <c r="G8" s="4">
        <f t="shared" si="1"/>
        <v>4084</v>
      </c>
      <c r="H8" s="125">
        <f t="shared" si="4"/>
        <v>0.10994123408423115</v>
      </c>
      <c r="I8" s="125">
        <f t="shared" si="0"/>
        <v>0</v>
      </c>
      <c r="J8" s="125">
        <f t="shared" si="0"/>
        <v>0</v>
      </c>
      <c r="K8" s="125">
        <f t="shared" si="0"/>
        <v>0.27766895200783548</v>
      </c>
      <c r="L8" s="125">
        <f t="shared" si="0"/>
        <v>0.61238981390793334</v>
      </c>
      <c r="N8" s="252">
        <f t="shared" si="2"/>
        <v>0.89005876591576882</v>
      </c>
      <c r="O8" s="252">
        <f t="shared" si="3"/>
        <v>0.10994123408423115</v>
      </c>
    </row>
    <row r="9" spans="1:15" ht="15.75" thickBot="1">
      <c r="A9" s="6" t="s">
        <v>12</v>
      </c>
      <c r="B9" s="4">
        <v>2986</v>
      </c>
      <c r="C9" s="4">
        <v>6485</v>
      </c>
      <c r="D9" s="4">
        <v>5378</v>
      </c>
      <c r="E9" s="4">
        <v>15040</v>
      </c>
      <c r="F9" s="4">
        <v>5951</v>
      </c>
      <c r="G9" s="4">
        <f t="shared" si="1"/>
        <v>35840</v>
      </c>
      <c r="H9" s="125">
        <f t="shared" si="4"/>
        <v>8.3314732142857145E-2</v>
      </c>
      <c r="I9" s="125">
        <f t="shared" si="0"/>
        <v>0.18094308035714285</v>
      </c>
      <c r="J9" s="125">
        <f t="shared" si="0"/>
        <v>0.15005580357142856</v>
      </c>
      <c r="K9" s="125">
        <f t="shared" si="0"/>
        <v>0.41964285714285715</v>
      </c>
      <c r="L9" s="125">
        <f t="shared" si="0"/>
        <v>0.1660435267857143</v>
      </c>
      <c r="N9" s="252">
        <f t="shared" si="2"/>
        <v>0.58568638392857142</v>
      </c>
      <c r="O9" s="252">
        <f t="shared" si="3"/>
        <v>0.41431361607142858</v>
      </c>
    </row>
    <row r="10" spans="1:15" ht="15.75" thickBot="1">
      <c r="A10" s="6" t="s">
        <v>13</v>
      </c>
      <c r="B10" s="4">
        <v>390</v>
      </c>
      <c r="C10" s="4">
        <v>2963</v>
      </c>
      <c r="D10" s="4">
        <v>1892</v>
      </c>
      <c r="E10" s="4">
        <v>3018</v>
      </c>
      <c r="F10" s="4"/>
      <c r="G10" s="4">
        <f t="shared" si="1"/>
        <v>8263</v>
      </c>
      <c r="H10" s="125">
        <f t="shared" si="4"/>
        <v>4.7198354108677239E-2</v>
      </c>
      <c r="I10" s="125">
        <f t="shared" si="0"/>
        <v>0.35858646980515552</v>
      </c>
      <c r="J10" s="125">
        <f t="shared" si="0"/>
        <v>0.22897252813748034</v>
      </c>
      <c r="K10" s="125">
        <f t="shared" si="0"/>
        <v>0.36524264794868694</v>
      </c>
      <c r="L10" s="125">
        <f t="shared" si="0"/>
        <v>0</v>
      </c>
      <c r="N10" s="252">
        <f t="shared" si="2"/>
        <v>0.36524264794868694</v>
      </c>
      <c r="O10" s="252">
        <f t="shared" si="3"/>
        <v>0.63475735205131312</v>
      </c>
    </row>
    <row r="11" spans="1:15" ht="15.75" thickBot="1">
      <c r="A11" s="6" t="s">
        <v>14</v>
      </c>
      <c r="B11" s="4"/>
      <c r="C11" s="4">
        <v>4509</v>
      </c>
      <c r="D11" s="4">
        <v>1891</v>
      </c>
      <c r="E11" s="4">
        <v>2761</v>
      </c>
      <c r="F11" s="4"/>
      <c r="G11" s="4">
        <f t="shared" si="1"/>
        <v>9161</v>
      </c>
      <c r="H11" s="125">
        <f t="shared" si="4"/>
        <v>0</v>
      </c>
      <c r="I11" s="125">
        <f t="shared" si="0"/>
        <v>0.49219517519921407</v>
      </c>
      <c r="J11" s="125">
        <f t="shared" si="0"/>
        <v>0.20641851326274424</v>
      </c>
      <c r="K11" s="125">
        <f t="shared" si="0"/>
        <v>0.30138631153804168</v>
      </c>
      <c r="L11" s="125">
        <f t="shared" si="0"/>
        <v>0</v>
      </c>
      <c r="N11" s="252">
        <f t="shared" si="2"/>
        <v>0.30138631153804168</v>
      </c>
      <c r="O11" s="252">
        <f t="shared" si="3"/>
        <v>0.69861368846195826</v>
      </c>
    </row>
    <row r="12" spans="1:15" ht="15.75" thickBot="1">
      <c r="A12" s="6" t="s">
        <v>15</v>
      </c>
      <c r="B12" s="4">
        <v>2315</v>
      </c>
      <c r="C12" s="4">
        <v>1880</v>
      </c>
      <c r="D12" s="4">
        <v>1813</v>
      </c>
      <c r="E12" s="4">
        <v>12635</v>
      </c>
      <c r="F12" s="4">
        <v>14166</v>
      </c>
      <c r="G12" s="4">
        <f t="shared" si="1"/>
        <v>32809</v>
      </c>
      <c r="H12" s="125">
        <f t="shared" si="4"/>
        <v>7.055990734249748E-2</v>
      </c>
      <c r="I12" s="125">
        <f t="shared" si="0"/>
        <v>5.7301350239263617E-2</v>
      </c>
      <c r="J12" s="125">
        <f t="shared" si="0"/>
        <v>5.5259227650949434E-2</v>
      </c>
      <c r="K12" s="125">
        <f t="shared" si="0"/>
        <v>0.38510774482611476</v>
      </c>
      <c r="L12" s="125">
        <f t="shared" si="0"/>
        <v>0.43177176994117467</v>
      </c>
      <c r="N12" s="252">
        <f t="shared" si="2"/>
        <v>0.81687951476728937</v>
      </c>
      <c r="O12" s="252">
        <f t="shared" si="3"/>
        <v>0.18312048523271052</v>
      </c>
    </row>
    <row r="13" spans="1:15" ht="15.75" thickBot="1">
      <c r="A13" s="6" t="s">
        <v>16</v>
      </c>
      <c r="B13" s="4">
        <v>1183</v>
      </c>
      <c r="C13" s="4">
        <v>2993</v>
      </c>
      <c r="D13" s="4">
        <v>2767</v>
      </c>
      <c r="E13" s="4">
        <v>16083</v>
      </c>
      <c r="F13" s="4">
        <v>3286</v>
      </c>
      <c r="G13" s="4">
        <f t="shared" si="1"/>
        <v>26312</v>
      </c>
      <c r="H13" s="125">
        <f t="shared" si="4"/>
        <v>4.4960474308300392E-2</v>
      </c>
      <c r="I13" s="125">
        <f t="shared" si="0"/>
        <v>0.11375038005472789</v>
      </c>
      <c r="J13" s="125">
        <f t="shared" si="0"/>
        <v>0.10516114320462147</v>
      </c>
      <c r="K13" s="125">
        <f t="shared" si="0"/>
        <v>0.6112420188507145</v>
      </c>
      <c r="L13" s="125">
        <f t="shared" si="0"/>
        <v>0.12488598358163576</v>
      </c>
      <c r="N13" s="252">
        <f t="shared" si="2"/>
        <v>0.73612800243235021</v>
      </c>
      <c r="O13" s="252">
        <f t="shared" si="3"/>
        <v>0.26387199756764979</v>
      </c>
    </row>
    <row r="14" spans="1:15" ht="15.75" thickBot="1">
      <c r="A14" s="6" t="s">
        <v>17</v>
      </c>
      <c r="B14" s="4">
        <v>1593</v>
      </c>
      <c r="C14" s="4">
        <v>633</v>
      </c>
      <c r="D14" s="4"/>
      <c r="E14" s="4">
        <v>4146</v>
      </c>
      <c r="F14" s="4"/>
      <c r="G14" s="4">
        <f t="shared" si="1"/>
        <v>6372</v>
      </c>
      <c r="H14" s="125">
        <f t="shared" si="4"/>
        <v>0.25</v>
      </c>
      <c r="I14" s="125">
        <f t="shared" si="0"/>
        <v>9.9340866290018828E-2</v>
      </c>
      <c r="J14" s="125">
        <f t="shared" si="0"/>
        <v>0</v>
      </c>
      <c r="K14" s="125">
        <f t="shared" si="0"/>
        <v>0.65065913370998119</v>
      </c>
      <c r="L14" s="125">
        <f t="shared" si="0"/>
        <v>0</v>
      </c>
      <c r="N14" s="252">
        <f t="shared" si="2"/>
        <v>0.65065913370998119</v>
      </c>
      <c r="O14" s="252">
        <f t="shared" si="3"/>
        <v>0.34934086629001881</v>
      </c>
    </row>
    <row r="15" spans="1:15" ht="15.75" thickBot="1">
      <c r="A15" s="6" t="s">
        <v>18</v>
      </c>
      <c r="B15" s="4">
        <v>332</v>
      </c>
      <c r="C15" s="4">
        <v>4096</v>
      </c>
      <c r="D15" s="4">
        <v>2528</v>
      </c>
      <c r="E15" s="4">
        <v>3487</v>
      </c>
      <c r="F15" s="4"/>
      <c r="G15" s="4">
        <f t="shared" si="1"/>
        <v>10443</v>
      </c>
      <c r="H15" s="125">
        <f t="shared" si="4"/>
        <v>3.1791630757445177E-2</v>
      </c>
      <c r="I15" s="125">
        <f t="shared" si="0"/>
        <v>0.39222445657378147</v>
      </c>
      <c r="J15" s="125">
        <f t="shared" si="0"/>
        <v>0.24207603179163076</v>
      </c>
      <c r="K15" s="125">
        <f t="shared" si="0"/>
        <v>0.33390788087714257</v>
      </c>
      <c r="L15" s="125">
        <f t="shared" si="0"/>
        <v>0</v>
      </c>
      <c r="N15" s="252">
        <f t="shared" si="2"/>
        <v>0.33390788087714257</v>
      </c>
      <c r="O15" s="252">
        <f t="shared" si="3"/>
        <v>0.66609211912285737</v>
      </c>
    </row>
    <row r="16" spans="1:15" ht="15.75" thickBot="1">
      <c r="A16" s="6" t="s">
        <v>19</v>
      </c>
      <c r="B16" s="4">
        <v>2445</v>
      </c>
      <c r="C16" s="4">
        <v>6171</v>
      </c>
      <c r="D16" s="4">
        <v>2699</v>
      </c>
      <c r="E16" s="4">
        <v>17776</v>
      </c>
      <c r="F16" s="4">
        <v>14816</v>
      </c>
      <c r="G16" s="4">
        <f t="shared" si="1"/>
        <v>43907</v>
      </c>
      <c r="H16" s="125">
        <f t="shared" si="4"/>
        <v>5.5685881522308515E-2</v>
      </c>
      <c r="I16" s="125">
        <f t="shared" si="0"/>
        <v>0.14054706538820688</v>
      </c>
      <c r="J16" s="125">
        <f t="shared" si="0"/>
        <v>6.1470836085362246E-2</v>
      </c>
      <c r="K16" s="125">
        <f t="shared" si="0"/>
        <v>0.40485571776709867</v>
      </c>
      <c r="L16" s="125">
        <f t="shared" si="0"/>
        <v>0.33744049923702368</v>
      </c>
      <c r="N16" s="252">
        <f t="shared" si="2"/>
        <v>0.74229621700412229</v>
      </c>
      <c r="O16" s="252">
        <f t="shared" si="3"/>
        <v>0.25770378299587765</v>
      </c>
    </row>
    <row r="17" spans="1:15" ht="15.75" thickBot="1">
      <c r="A17" s="6" t="s">
        <v>20</v>
      </c>
      <c r="B17" s="4">
        <v>255</v>
      </c>
      <c r="C17" s="4">
        <v>1245</v>
      </c>
      <c r="D17" s="4">
        <v>3641</v>
      </c>
      <c r="E17" s="4">
        <v>4115</v>
      </c>
      <c r="F17" s="4"/>
      <c r="G17" s="4">
        <f t="shared" si="1"/>
        <v>9256</v>
      </c>
      <c r="H17" s="125">
        <f t="shared" si="4"/>
        <v>2.7549697493517718E-2</v>
      </c>
      <c r="I17" s="125">
        <f t="shared" si="0"/>
        <v>0.13450734658599828</v>
      </c>
      <c r="J17" s="125">
        <f t="shared" si="0"/>
        <v>0.39336646499567846</v>
      </c>
      <c r="K17" s="125">
        <f t="shared" si="0"/>
        <v>0.44457649092480556</v>
      </c>
      <c r="L17" s="125">
        <f t="shared" si="0"/>
        <v>0</v>
      </c>
      <c r="N17" s="252">
        <f t="shared" si="2"/>
        <v>0.44457649092480556</v>
      </c>
      <c r="O17" s="252">
        <f t="shared" si="3"/>
        <v>0.55542350907519444</v>
      </c>
    </row>
    <row r="18" spans="1:15" ht="15.75" thickBot="1">
      <c r="A18" s="6" t="s">
        <v>21</v>
      </c>
      <c r="B18" s="4">
        <v>907</v>
      </c>
      <c r="C18" s="4"/>
      <c r="D18" s="4">
        <v>896</v>
      </c>
      <c r="E18" s="4"/>
      <c r="F18" s="4"/>
      <c r="G18" s="4">
        <f t="shared" si="1"/>
        <v>1803</v>
      </c>
      <c r="H18" s="125">
        <f t="shared" si="4"/>
        <v>0.50305047143649473</v>
      </c>
      <c r="I18" s="125">
        <f t="shared" si="0"/>
        <v>0</v>
      </c>
      <c r="J18" s="125">
        <f t="shared" si="0"/>
        <v>0.49694952856350527</v>
      </c>
      <c r="K18" s="125">
        <f t="shared" si="0"/>
        <v>0</v>
      </c>
      <c r="L18" s="125">
        <f t="shared" si="0"/>
        <v>0</v>
      </c>
      <c r="N18" s="252">
        <f t="shared" si="2"/>
        <v>0</v>
      </c>
      <c r="O18" s="252">
        <f t="shared" si="3"/>
        <v>1</v>
      </c>
    </row>
    <row r="19" spans="1:15" ht="15.75" thickBot="1">
      <c r="A19" s="6" t="s">
        <v>22</v>
      </c>
      <c r="B19" s="4">
        <v>1968</v>
      </c>
      <c r="C19" s="4">
        <v>12412</v>
      </c>
      <c r="D19" s="4">
        <v>6162</v>
      </c>
      <c r="E19" s="4">
        <v>29723</v>
      </c>
      <c r="F19" s="4"/>
      <c r="G19" s="4">
        <f t="shared" si="1"/>
        <v>50265</v>
      </c>
      <c r="H19" s="125">
        <f t="shared" si="4"/>
        <v>3.9152491793494476E-2</v>
      </c>
      <c r="I19" s="125">
        <f t="shared" si="0"/>
        <v>0.24693126429921416</v>
      </c>
      <c r="J19" s="125">
        <f t="shared" si="0"/>
        <v>0.12259027156072815</v>
      </c>
      <c r="K19" s="125">
        <f t="shared" si="0"/>
        <v>0.59132597234656326</v>
      </c>
      <c r="L19" s="125">
        <f t="shared" si="0"/>
        <v>0</v>
      </c>
      <c r="N19" s="252">
        <f t="shared" si="2"/>
        <v>0.59132597234656326</v>
      </c>
      <c r="O19" s="252">
        <f t="shared" si="3"/>
        <v>0.4086740276534368</v>
      </c>
    </row>
    <row r="20" spans="1:15" ht="15.75" thickBot="1">
      <c r="A20" s="6" t="s">
        <v>23</v>
      </c>
      <c r="B20" s="4">
        <v>1785</v>
      </c>
      <c r="C20" s="4">
        <v>6640</v>
      </c>
      <c r="D20" s="4">
        <v>4572</v>
      </c>
      <c r="E20" s="4">
        <v>14635</v>
      </c>
      <c r="F20" s="4">
        <v>2546</v>
      </c>
      <c r="G20" s="4">
        <f t="shared" si="1"/>
        <v>30178</v>
      </c>
      <c r="H20" s="125">
        <f t="shared" si="4"/>
        <v>5.9149048976075286E-2</v>
      </c>
      <c r="I20" s="125">
        <f t="shared" ref="I20:I25" si="5">C20/$G20</f>
        <v>0.22002783484657698</v>
      </c>
      <c r="J20" s="125">
        <f t="shared" ref="J20:J25" si="6">D20/$G20</f>
        <v>0.1515010935118298</v>
      </c>
      <c r="K20" s="125">
        <f t="shared" ref="K20:K25" si="7">E20/$G20</f>
        <v>0.48495592815958644</v>
      </c>
      <c r="L20" s="125">
        <f t="shared" ref="L20:L25" si="8">F20/$G20</f>
        <v>8.436609450593148E-2</v>
      </c>
      <c r="N20" s="252">
        <f t="shared" si="2"/>
        <v>0.5693220226655179</v>
      </c>
      <c r="O20" s="252">
        <f t="shared" si="3"/>
        <v>0.4306779773344821</v>
      </c>
    </row>
    <row r="21" spans="1:15" ht="15.75" thickBot="1">
      <c r="A21" s="6" t="s">
        <v>24</v>
      </c>
      <c r="B21" s="4">
        <v>367</v>
      </c>
      <c r="C21" s="4">
        <v>1121</v>
      </c>
      <c r="D21" s="4">
        <v>939</v>
      </c>
      <c r="E21" s="4">
        <v>1613</v>
      </c>
      <c r="F21" s="4"/>
      <c r="G21" s="4">
        <f t="shared" si="1"/>
        <v>4040</v>
      </c>
      <c r="H21" s="125">
        <f t="shared" si="4"/>
        <v>9.0841584158415839E-2</v>
      </c>
      <c r="I21" s="125">
        <f t="shared" si="5"/>
        <v>0.2774752475247525</v>
      </c>
      <c r="J21" s="125">
        <f t="shared" si="6"/>
        <v>0.23242574257425744</v>
      </c>
      <c r="K21" s="125">
        <f t="shared" si="7"/>
        <v>0.39925742574257428</v>
      </c>
      <c r="L21" s="125">
        <f t="shared" si="8"/>
        <v>0</v>
      </c>
      <c r="N21" s="252">
        <f t="shared" si="2"/>
        <v>0.39925742574257428</v>
      </c>
      <c r="O21" s="252">
        <f t="shared" si="3"/>
        <v>0.60074257425742572</v>
      </c>
    </row>
    <row r="22" spans="1:15" ht="15.75" thickBot="1">
      <c r="A22" s="6" t="s">
        <v>25</v>
      </c>
      <c r="B22" s="4">
        <v>772</v>
      </c>
      <c r="C22" s="4">
        <v>605</v>
      </c>
      <c r="D22" s="4">
        <v>3601</v>
      </c>
      <c r="E22" s="4">
        <v>9068</v>
      </c>
      <c r="F22" s="4"/>
      <c r="G22" s="4">
        <f t="shared" si="1"/>
        <v>14046</v>
      </c>
      <c r="H22" s="125">
        <f t="shared" si="4"/>
        <v>5.4962266837533816E-2</v>
      </c>
      <c r="I22" s="125">
        <f t="shared" si="5"/>
        <v>4.3072760928378188E-2</v>
      </c>
      <c r="J22" s="125">
        <f t="shared" si="6"/>
        <v>0.25637192083155347</v>
      </c>
      <c r="K22" s="125">
        <f t="shared" si="7"/>
        <v>0.64559305140253453</v>
      </c>
      <c r="L22" s="125">
        <f t="shared" si="8"/>
        <v>0</v>
      </c>
      <c r="N22" s="252">
        <f t="shared" si="2"/>
        <v>0.64559305140253453</v>
      </c>
      <c r="O22" s="252">
        <f t="shared" si="3"/>
        <v>0.35440694859746547</v>
      </c>
    </row>
    <row r="23" spans="1:15" ht="15.75" thickBot="1">
      <c r="A23" s="6" t="s">
        <v>26</v>
      </c>
      <c r="B23" s="4">
        <v>2406</v>
      </c>
      <c r="C23" s="4">
        <v>11381</v>
      </c>
      <c r="D23" s="4">
        <v>3561</v>
      </c>
      <c r="E23" s="4">
        <v>23857</v>
      </c>
      <c r="F23" s="4"/>
      <c r="G23" s="4">
        <f t="shared" si="1"/>
        <v>41205</v>
      </c>
      <c r="H23" s="125">
        <f t="shared" si="4"/>
        <v>5.8390971969421189E-2</v>
      </c>
      <c r="I23" s="125">
        <f t="shared" si="5"/>
        <v>0.27620434413299355</v>
      </c>
      <c r="J23" s="125">
        <f t="shared" si="6"/>
        <v>8.642155078267201E-2</v>
      </c>
      <c r="K23" s="125">
        <f t="shared" si="7"/>
        <v>0.57898313311491323</v>
      </c>
      <c r="L23" s="125">
        <f t="shared" si="8"/>
        <v>0</v>
      </c>
      <c r="N23" s="252">
        <f t="shared" si="2"/>
        <v>0.57898313311491323</v>
      </c>
      <c r="O23" s="252">
        <f t="shared" si="3"/>
        <v>0.42101686688508672</v>
      </c>
    </row>
    <row r="24" spans="1:15" ht="15.75" thickBot="1">
      <c r="A24" s="6" t="s">
        <v>27</v>
      </c>
      <c r="B24" s="4">
        <v>1708</v>
      </c>
      <c r="C24" s="4">
        <v>2097</v>
      </c>
      <c r="D24" s="4">
        <v>1731</v>
      </c>
      <c r="E24" s="4">
        <v>4215</v>
      </c>
      <c r="F24" s="4"/>
      <c r="G24" s="4">
        <f t="shared" si="1"/>
        <v>9751</v>
      </c>
      <c r="H24" s="125">
        <f t="shared" si="4"/>
        <v>0.17516152189519024</v>
      </c>
      <c r="I24" s="125">
        <f t="shared" si="5"/>
        <v>0.21505486616757255</v>
      </c>
      <c r="J24" s="125">
        <f t="shared" si="6"/>
        <v>0.17752025433288893</v>
      </c>
      <c r="K24" s="125">
        <f t="shared" si="7"/>
        <v>0.43226335760434825</v>
      </c>
      <c r="L24" s="125">
        <f t="shared" si="8"/>
        <v>0</v>
      </c>
      <c r="N24" s="252">
        <f t="shared" si="2"/>
        <v>0.43226335760434825</v>
      </c>
      <c r="O24" s="252">
        <f t="shared" si="3"/>
        <v>0.5677366423956518</v>
      </c>
    </row>
    <row r="25" spans="1:15" ht="15.75" thickBot="1">
      <c r="A25" s="9" t="s">
        <v>93</v>
      </c>
      <c r="B25" s="25">
        <v>26433</v>
      </c>
      <c r="C25" s="25">
        <v>82111</v>
      </c>
      <c r="D25" s="25">
        <v>58300</v>
      </c>
      <c r="E25" s="25">
        <v>211844</v>
      </c>
      <c r="F25" s="25">
        <v>74068</v>
      </c>
      <c r="G25" s="25">
        <f t="shared" si="1"/>
        <v>452756</v>
      </c>
      <c r="H25" s="236">
        <f t="shared" si="4"/>
        <v>5.8382439989751657E-2</v>
      </c>
      <c r="I25" s="193">
        <f t="shared" si="5"/>
        <v>0.18135817084699044</v>
      </c>
      <c r="J25" s="193">
        <f t="shared" si="6"/>
        <v>0.12876692964864078</v>
      </c>
      <c r="K25" s="193">
        <f t="shared" si="7"/>
        <v>0.46789882409068018</v>
      </c>
      <c r="L25" s="193">
        <f t="shared" si="8"/>
        <v>0.16359363542393696</v>
      </c>
      <c r="N25" s="252">
        <f t="shared" si="2"/>
        <v>0.63149245951461719</v>
      </c>
      <c r="O25" s="252">
        <f t="shared" si="3"/>
        <v>0.36850754048538287</v>
      </c>
    </row>
    <row r="26" spans="1:15" ht="15.75" thickTop="1"/>
    <row r="27" spans="1:15">
      <c r="A27" s="65"/>
    </row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83</vt:i4>
      </vt:variant>
    </vt:vector>
  </HeadingPairs>
  <TitlesOfParts>
    <vt:vector size="83" baseType="lpstr">
      <vt:lpstr>Tab. 1</vt:lpstr>
      <vt:lpstr>Tab. 2</vt:lpstr>
      <vt:lpstr>Tab. 3</vt:lpstr>
      <vt:lpstr>Grafico 1</vt:lpstr>
      <vt:lpstr>Grafico 2</vt:lpstr>
      <vt:lpstr>Tab. 4</vt:lpstr>
      <vt:lpstr>Tab. 5</vt:lpstr>
      <vt:lpstr>Grafico 3</vt:lpstr>
      <vt:lpstr>Grafico 4</vt:lpstr>
      <vt:lpstr>Tab. 6</vt:lpstr>
      <vt:lpstr>Tab. 7</vt:lpstr>
      <vt:lpstr>Tab. 8</vt:lpstr>
      <vt:lpstr>Tab. 9</vt:lpstr>
      <vt:lpstr>Tab. 10</vt:lpstr>
      <vt:lpstr>Grafico 5</vt:lpstr>
      <vt:lpstr>Tab. 11</vt:lpstr>
      <vt:lpstr>Tab. 12</vt:lpstr>
      <vt:lpstr>Grafico 6</vt:lpstr>
      <vt:lpstr>Grafico 7</vt:lpstr>
      <vt:lpstr>Grafico 8</vt:lpstr>
      <vt:lpstr>Tab. 13</vt:lpstr>
      <vt:lpstr>Grafico 9</vt:lpstr>
      <vt:lpstr>Tab. 14</vt:lpstr>
      <vt:lpstr>Grafico 10</vt:lpstr>
      <vt:lpstr>Tab. 15</vt:lpstr>
      <vt:lpstr>Grafico 11</vt:lpstr>
      <vt:lpstr>Tab. 16</vt:lpstr>
      <vt:lpstr>Grafico 12</vt:lpstr>
      <vt:lpstr>Tab. 17</vt:lpstr>
      <vt:lpstr>Tab. 18</vt:lpstr>
      <vt:lpstr>Tab. 19</vt:lpstr>
      <vt:lpstr>Grafico 13</vt:lpstr>
      <vt:lpstr>Tab. 20</vt:lpstr>
      <vt:lpstr>Tab. 21</vt:lpstr>
      <vt:lpstr>Tab. 22</vt:lpstr>
      <vt:lpstr>Tab. 23</vt:lpstr>
      <vt:lpstr>Tab. 24</vt:lpstr>
      <vt:lpstr>Grafico 14</vt:lpstr>
      <vt:lpstr>Tab. 25</vt:lpstr>
      <vt:lpstr>Tab. 26</vt:lpstr>
      <vt:lpstr>Tab. 27</vt:lpstr>
      <vt:lpstr>Tab. 28</vt:lpstr>
      <vt:lpstr>Grafico 15</vt:lpstr>
      <vt:lpstr>Tab. 29</vt:lpstr>
      <vt:lpstr>Grafico 16</vt:lpstr>
      <vt:lpstr>Tab. 30</vt:lpstr>
      <vt:lpstr>Grafico 17</vt:lpstr>
      <vt:lpstr>Tab. 31</vt:lpstr>
      <vt:lpstr>Tab. 32</vt:lpstr>
      <vt:lpstr>Tab. 33</vt:lpstr>
      <vt:lpstr>Tab. 34</vt:lpstr>
      <vt:lpstr>Tab. 35</vt:lpstr>
      <vt:lpstr>Tab. 36</vt:lpstr>
      <vt:lpstr>Tab. 37</vt:lpstr>
      <vt:lpstr>Tab. 38</vt:lpstr>
      <vt:lpstr>Tab. 39</vt:lpstr>
      <vt:lpstr>Tab. 40</vt:lpstr>
      <vt:lpstr>Tab. 41</vt:lpstr>
      <vt:lpstr>Grafico 18</vt:lpstr>
      <vt:lpstr>Tab. 42</vt:lpstr>
      <vt:lpstr>Tab. 43</vt:lpstr>
      <vt:lpstr>Grafico 19</vt:lpstr>
      <vt:lpstr>Tab. 44</vt:lpstr>
      <vt:lpstr>Tab. 45</vt:lpstr>
      <vt:lpstr>Tab. 46</vt:lpstr>
      <vt:lpstr>Tab. 47</vt:lpstr>
      <vt:lpstr>Tab. 48</vt:lpstr>
      <vt:lpstr>Grafico 20</vt:lpstr>
      <vt:lpstr>Tab. 49</vt:lpstr>
      <vt:lpstr>Tab. 50</vt:lpstr>
      <vt:lpstr>Tab. 51</vt:lpstr>
      <vt:lpstr>Grafico 21</vt:lpstr>
      <vt:lpstr>Tab. 52</vt:lpstr>
      <vt:lpstr>Tab. 53</vt:lpstr>
      <vt:lpstr>Tab. 54</vt:lpstr>
      <vt:lpstr>Tab. 55</vt:lpstr>
      <vt:lpstr>Tab. 56</vt:lpstr>
      <vt:lpstr>Tab. 57</vt:lpstr>
      <vt:lpstr>Tab. 58</vt:lpstr>
      <vt:lpstr>Grafico 22-23</vt:lpstr>
      <vt:lpstr>Tab.59</vt:lpstr>
      <vt:lpstr>Grafico 24</vt:lpstr>
      <vt:lpstr>Matrice - Classi di Robson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a.dirosa-esterno</dc:creator>
  <cp:lastModifiedBy>bruno</cp:lastModifiedBy>
  <cp:lastPrinted>2018-02-01T15:43:45Z</cp:lastPrinted>
  <dcterms:created xsi:type="dcterms:W3CDTF">2015-06-16T08:13:52Z</dcterms:created>
  <dcterms:modified xsi:type="dcterms:W3CDTF">2020-07-13T10:04:30Z</dcterms:modified>
</cp:coreProperties>
</file>