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23.xml" ContentType="application/vnd.openxmlformats-officedocument.drawing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20" yWindow="-120" windowWidth="19440" windowHeight="15600" tabRatio="880" firstSheet="72" activeTab="79"/>
  </bookViews>
  <sheets>
    <sheet name="Tab. 1" sheetId="1" r:id="rId1"/>
    <sheet name="Tab. 2" sheetId="2" r:id="rId2"/>
    <sheet name="Tab. 3" sheetId="3" r:id="rId3"/>
    <sheet name="Grafico 1" sheetId="4" r:id="rId4"/>
    <sheet name="Grafico 2" sheetId="5" r:id="rId5"/>
    <sheet name="Tab. 4" sheetId="6" r:id="rId6"/>
    <sheet name="Tab. 5" sheetId="7" r:id="rId7"/>
    <sheet name="Grafico 3" sheetId="8" r:id="rId8"/>
    <sheet name="Grafico 4" sheetId="9" r:id="rId9"/>
    <sheet name="Tab. 6" sheetId="10" r:id="rId10"/>
    <sheet name="Tab. 7" sheetId="11" r:id="rId11"/>
    <sheet name="Tab. 8" sheetId="12" r:id="rId12"/>
    <sheet name="Tab. 9" sheetId="13" r:id="rId13"/>
    <sheet name="Tab. 10" sheetId="14" r:id="rId14"/>
    <sheet name="Grafico 5" sheetId="15" r:id="rId15"/>
    <sheet name="Tab. 11" sheetId="16" r:id="rId16"/>
    <sheet name="Tab. 12" sheetId="17" r:id="rId17"/>
    <sheet name="Grafico 6" sheetId="18" r:id="rId18"/>
    <sheet name="Grafico 7" sheetId="19" r:id="rId19"/>
    <sheet name="Grafico 8" sheetId="20" r:id="rId20"/>
    <sheet name="Tab. 13" sheetId="21" r:id="rId21"/>
    <sheet name="Grafico 9" sheetId="22" r:id="rId22"/>
    <sheet name="Tab. 14" sheetId="23" r:id="rId23"/>
    <sheet name="Grafico 10" sheetId="24" r:id="rId24"/>
    <sheet name="Tab. 15" sheetId="25" r:id="rId25"/>
    <sheet name="Grafico 11" sheetId="26" r:id="rId26"/>
    <sheet name="Tab. 16" sheetId="27" r:id="rId27"/>
    <sheet name="Grafico 12" sheetId="28" r:id="rId28"/>
    <sheet name="Tab. 17" sheetId="29" r:id="rId29"/>
    <sheet name="Tab. 18" sheetId="30" r:id="rId30"/>
    <sheet name="Tab. 19" sheetId="31" r:id="rId31"/>
    <sheet name="Grafico 13" sheetId="32" r:id="rId32"/>
    <sheet name="Tab. 20" sheetId="33" r:id="rId33"/>
    <sheet name="Tab. 21" sheetId="34" r:id="rId34"/>
    <sheet name="Tab. 22" sheetId="35" r:id="rId35"/>
    <sheet name="Tab. 23" sheetId="36" r:id="rId36"/>
    <sheet name="Tab. 24" sheetId="37" r:id="rId37"/>
    <sheet name="Grafico 14" sheetId="38" r:id="rId38"/>
    <sheet name="Tab. 25" sheetId="39" r:id="rId39"/>
    <sheet name="Tab. 26" sheetId="40" r:id="rId40"/>
    <sheet name="Tab. 27" sheetId="41" r:id="rId41"/>
    <sheet name="Tab. 28" sheetId="42" r:id="rId42"/>
    <sheet name="Grafico 15" sheetId="43" r:id="rId43"/>
    <sheet name="Tab. 29" sheetId="44" r:id="rId44"/>
    <sheet name="Grafico 16" sheetId="45" r:id="rId45"/>
    <sheet name="Tab. 30" sheetId="46" r:id="rId46"/>
    <sheet name="Grafico 17" sheetId="47" r:id="rId47"/>
    <sheet name="Tab. 31" sheetId="48" r:id="rId48"/>
    <sheet name="Tab. 32" sheetId="49" r:id="rId49"/>
    <sheet name="Tab. 33" sheetId="50" r:id="rId50"/>
    <sheet name="Tab. 34" sheetId="51" r:id="rId51"/>
    <sheet name="Tab. 35" sheetId="52" r:id="rId52"/>
    <sheet name="Tab. 36" sheetId="53" r:id="rId53"/>
    <sheet name="Tab. 37" sheetId="54" r:id="rId54"/>
    <sheet name="Tab. 38" sheetId="55" r:id="rId55"/>
    <sheet name="Tab. 39" sheetId="56" r:id="rId56"/>
    <sheet name="Tab. 40" sheetId="57" r:id="rId57"/>
    <sheet name="Tab. 41" sheetId="58" r:id="rId58"/>
    <sheet name="Grafico 18" sheetId="59" r:id="rId59"/>
    <sheet name="Tab. 42" sheetId="60" r:id="rId60"/>
    <sheet name="Tab. 43" sheetId="61" r:id="rId61"/>
    <sheet name="Grafico 19" sheetId="62" r:id="rId62"/>
    <sheet name="Tab. 44" sheetId="63" r:id="rId63"/>
    <sheet name="Tab. 45" sheetId="64" r:id="rId64"/>
    <sheet name="Tab. 46" sheetId="65" r:id="rId65"/>
    <sheet name="Tab. 47" sheetId="66" r:id="rId66"/>
    <sheet name="Tab. 48" sheetId="67" r:id="rId67"/>
    <sheet name="Grafico 20" sheetId="68" r:id="rId68"/>
    <sheet name="Tab. 49" sheetId="69" r:id="rId69"/>
    <sheet name="Tab. 50" sheetId="70" r:id="rId70"/>
    <sheet name="Tab. 51" sheetId="71" r:id="rId71"/>
    <sheet name="Grafico 21" sheetId="72" r:id="rId72"/>
    <sheet name="Tab. 52" sheetId="73" r:id="rId73"/>
    <sheet name="Tab. 53" sheetId="74" r:id="rId74"/>
    <sheet name="Tab. 54" sheetId="75" r:id="rId75"/>
    <sheet name="Tab. 55" sheetId="76" r:id="rId76"/>
    <sheet name="Tab. 56" sheetId="77" r:id="rId77"/>
    <sheet name="Tab. 57 " sheetId="83" r:id="rId78"/>
    <sheet name="Tab. 58" sheetId="84" r:id="rId79"/>
    <sheet name="Grafico 22-23" sheetId="94" r:id="rId80"/>
    <sheet name="Tab.59" sheetId="87" r:id="rId81"/>
    <sheet name="Grafico 24" sheetId="88" r:id="rId82"/>
    <sheet name="Matrice - Classi di Robson" sheetId="89" r:id="rId83"/>
  </sheets>
  <definedNames>
    <definedName name="_xlnm._FilterDatabase" localSheetId="13" hidden="1">'Tab. 10'!$A$4:$K$26</definedName>
    <definedName name="_xlnm._FilterDatabase" localSheetId="32" hidden="1">'Tab. 20'!$A$4:$J$26</definedName>
    <definedName name="_xlnm._FilterDatabase" localSheetId="40" hidden="1">'Tab. 27'!$A$4:$J$26</definedName>
    <definedName name="_xlnm._FilterDatabase" localSheetId="72" hidden="1">'Tab. 52'!$A$4:$F$26</definedName>
    <definedName name="_xlnm._FilterDatabase" localSheetId="75" hidden="1">'Tab. 55'!$A$4:$J$26</definedName>
    <definedName name="DM_PERCORSO_NASCITA" localSheetId="79">#REF!</definedName>
    <definedName name="DM_PERCORSO_NASCIT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94" l="1"/>
  <c r="E17" i="94"/>
  <c r="E12" i="72" l="1"/>
  <c r="D12" i="72"/>
  <c r="G6" i="72" s="1"/>
  <c r="C12" i="72"/>
  <c r="K10" i="68"/>
  <c r="E30" i="41"/>
  <c r="S18" i="7" l="1"/>
  <c r="G4" i="8" l="1"/>
  <c r="I4" i="8" s="1"/>
  <c r="G5" i="8"/>
  <c r="I5" i="8" s="1"/>
  <c r="G6" i="8"/>
  <c r="I6" i="8" s="1"/>
  <c r="G7" i="8"/>
  <c r="I7" i="8" s="1"/>
  <c r="K7" i="8"/>
  <c r="G8" i="8"/>
  <c r="J8" i="8" s="1"/>
  <c r="H7" i="8" l="1"/>
  <c r="L4" i="8"/>
  <c r="L8" i="8"/>
  <c r="K8" i="8"/>
  <c r="I8" i="8"/>
  <c r="H8" i="8"/>
  <c r="K4" i="8"/>
  <c r="H4" i="8"/>
  <c r="J6" i="8"/>
  <c r="L5" i="8"/>
  <c r="L7" i="8"/>
  <c r="L6" i="8"/>
  <c r="H6" i="8"/>
  <c r="H5" i="8"/>
  <c r="J4" i="8"/>
  <c r="K6" i="8"/>
  <c r="K5" i="8"/>
  <c r="J7" i="8"/>
  <c r="J5" i="8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6" i="2"/>
  <c r="M27" i="2"/>
  <c r="G27" i="2" s="1"/>
  <c r="G4" i="9" l="1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6" i="2"/>
  <c r="L27" i="2"/>
  <c r="F27" i="2" s="1"/>
  <c r="K27" i="2"/>
  <c r="E27" i="2" s="1"/>
  <c r="J27" i="2"/>
  <c r="G10" i="72" l="1"/>
  <c r="G9" i="72"/>
  <c r="G8" i="72"/>
  <c r="F11" i="72"/>
  <c r="F10" i="72"/>
  <c r="F7" i="72"/>
  <c r="F6" i="72"/>
  <c r="G11" i="72"/>
  <c r="F9" i="72"/>
  <c r="F8" i="72" l="1"/>
  <c r="G7" i="72"/>
  <c r="I10" i="68"/>
  <c r="H10" i="68"/>
  <c r="G10" i="68"/>
  <c r="C10" i="15" l="1"/>
  <c r="I4" i="9"/>
  <c r="H4" i="9"/>
  <c r="K4" i="9"/>
  <c r="L4" i="9"/>
  <c r="H5" i="9"/>
  <c r="I5" i="9"/>
  <c r="J5" i="9"/>
  <c r="K5" i="9"/>
  <c r="I6" i="9"/>
  <c r="H6" i="9"/>
  <c r="K6" i="9"/>
  <c r="L6" i="9"/>
  <c r="H7" i="9"/>
  <c r="I7" i="9"/>
  <c r="J7" i="9"/>
  <c r="K7" i="9"/>
  <c r="I8" i="9"/>
  <c r="H8" i="9"/>
  <c r="L8" i="9"/>
  <c r="J8" i="9" l="1"/>
  <c r="L7" i="9"/>
  <c r="J6" i="9"/>
  <c r="L5" i="9"/>
  <c r="J4" i="9"/>
  <c r="K8" i="9"/>
  <c r="B8" i="15" l="1"/>
  <c r="J10" i="68" l="1"/>
  <c r="B9" i="15" l="1"/>
  <c r="B7" i="15"/>
  <c r="B6" i="15"/>
  <c r="B5" i="15"/>
  <c r="B4" i="15"/>
  <c r="B10" i="15" l="1"/>
  <c r="N34" i="88" l="1"/>
  <c r="M34" i="88"/>
  <c r="L34" i="88"/>
  <c r="K34" i="88"/>
  <c r="J34" i="88"/>
  <c r="I34" i="88"/>
  <c r="H34" i="88"/>
  <c r="G34" i="88"/>
  <c r="F34" i="88"/>
  <c r="E34" i="88"/>
  <c r="D34" i="88"/>
  <c r="C34" i="88"/>
  <c r="N33" i="88"/>
  <c r="M33" i="88"/>
  <c r="L33" i="88"/>
  <c r="K33" i="88"/>
  <c r="J33" i="88"/>
  <c r="I33" i="88"/>
  <c r="H33" i="88"/>
  <c r="G33" i="88"/>
  <c r="F33" i="88"/>
  <c r="E33" i="88"/>
  <c r="D33" i="88"/>
  <c r="C33" i="88"/>
  <c r="N32" i="88"/>
  <c r="M32" i="88"/>
  <c r="L32" i="88"/>
  <c r="K32" i="88"/>
  <c r="J32" i="88"/>
  <c r="I32" i="88"/>
  <c r="H32" i="88"/>
  <c r="G32" i="88"/>
  <c r="F32" i="88"/>
  <c r="E32" i="88"/>
  <c r="D32" i="88"/>
  <c r="C32" i="88"/>
  <c r="N31" i="88"/>
  <c r="M31" i="88"/>
  <c r="L31" i="88"/>
  <c r="K31" i="88"/>
  <c r="J31" i="88"/>
  <c r="I31" i="88"/>
  <c r="H31" i="88"/>
  <c r="G31" i="88"/>
  <c r="F31" i="88"/>
  <c r="E31" i="88"/>
  <c r="D31" i="88"/>
  <c r="C31" i="88"/>
  <c r="N30" i="88"/>
  <c r="M30" i="88"/>
  <c r="L30" i="88"/>
  <c r="K30" i="88"/>
  <c r="J30" i="88"/>
  <c r="I30" i="88"/>
  <c r="H30" i="88"/>
  <c r="G30" i="88"/>
  <c r="F30" i="88"/>
  <c r="E30" i="88"/>
  <c r="D30" i="88"/>
  <c r="C30" i="88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H10" i="72"/>
  <c r="I25" i="9"/>
  <c r="I17" i="9"/>
  <c r="H10" i="9"/>
  <c r="J21" i="9"/>
  <c r="K18" i="9"/>
  <c r="J13" i="8"/>
  <c r="K15" i="8"/>
  <c r="H18" i="9" l="1"/>
  <c r="J13" i="9"/>
  <c r="I9" i="9"/>
  <c r="K22" i="9"/>
  <c r="H17" i="8"/>
  <c r="K23" i="8"/>
  <c r="J22" i="8"/>
  <c r="K17" i="8"/>
  <c r="J17" i="8"/>
  <c r="H25" i="8"/>
  <c r="K13" i="8"/>
  <c r="I23" i="8"/>
  <c r="K22" i="8"/>
  <c r="H22" i="8"/>
  <c r="H24" i="9"/>
  <c r="K10" i="9"/>
  <c r="H12" i="8"/>
  <c r="J16" i="8"/>
  <c r="J24" i="8"/>
  <c r="K11" i="8"/>
  <c r="K19" i="8"/>
  <c r="J12" i="8"/>
  <c r="J20" i="8"/>
  <c r="I11" i="8"/>
  <c r="H7" i="72"/>
  <c r="H6" i="72"/>
  <c r="H12" i="9"/>
  <c r="H20" i="9"/>
  <c r="K14" i="9"/>
  <c r="K18" i="8"/>
  <c r="J18" i="8"/>
  <c r="K14" i="8"/>
  <c r="K25" i="8"/>
  <c r="J9" i="8"/>
  <c r="J14" i="8"/>
  <c r="J25" i="8"/>
  <c r="K9" i="8"/>
  <c r="K10" i="8"/>
  <c r="K21" i="8"/>
  <c r="J10" i="8"/>
  <c r="J21" i="8"/>
  <c r="H9" i="8"/>
  <c r="K16" i="8"/>
  <c r="K24" i="8"/>
  <c r="I15" i="8"/>
  <c r="K12" i="8"/>
  <c r="K20" i="8"/>
  <c r="H23" i="8"/>
  <c r="J11" i="8"/>
  <c r="J15" i="8"/>
  <c r="J19" i="8"/>
  <c r="J23" i="8"/>
  <c r="I19" i="8"/>
  <c r="H9" i="72"/>
  <c r="H15" i="8"/>
  <c r="I9" i="8"/>
  <c r="I13" i="8"/>
  <c r="I17" i="8"/>
  <c r="I21" i="8"/>
  <c r="I25" i="8"/>
  <c r="H13" i="8"/>
  <c r="H21" i="8"/>
  <c r="H15" i="9"/>
  <c r="J9" i="9"/>
  <c r="J17" i="9"/>
  <c r="J25" i="9"/>
  <c r="I13" i="9"/>
  <c r="I21" i="9"/>
  <c r="H17" i="9"/>
  <c r="H11" i="72"/>
  <c r="H23" i="9"/>
  <c r="J11" i="9"/>
  <c r="J15" i="9"/>
  <c r="J19" i="9"/>
  <c r="J23" i="9"/>
  <c r="I11" i="9"/>
  <c r="I15" i="9"/>
  <c r="I19" i="9"/>
  <c r="I23" i="9"/>
  <c r="H9" i="9"/>
  <c r="H25" i="9"/>
  <c r="H20" i="8"/>
  <c r="H14" i="8"/>
  <c r="I10" i="8"/>
  <c r="I12" i="8"/>
  <c r="I14" i="8"/>
  <c r="I16" i="8"/>
  <c r="I18" i="8"/>
  <c r="I20" i="8"/>
  <c r="I22" i="8"/>
  <c r="I24" i="8"/>
  <c r="H16" i="8"/>
  <c r="H24" i="8"/>
  <c r="H10" i="8"/>
  <c r="H18" i="8"/>
  <c r="H16" i="9"/>
  <c r="K12" i="9"/>
  <c r="K16" i="9"/>
  <c r="K20" i="9"/>
  <c r="K24" i="9"/>
  <c r="J10" i="9"/>
  <c r="J12" i="9"/>
  <c r="J14" i="9"/>
  <c r="J16" i="9"/>
  <c r="J18" i="9"/>
  <c r="J20" i="9"/>
  <c r="J22" i="9"/>
  <c r="J24" i="9"/>
  <c r="H14" i="9"/>
  <c r="H22" i="9"/>
  <c r="I10" i="9"/>
  <c r="I12" i="9"/>
  <c r="I14" i="9"/>
  <c r="I16" i="9"/>
  <c r="I18" i="9"/>
  <c r="I20" i="9"/>
  <c r="I22" i="9"/>
  <c r="I24" i="9"/>
  <c r="H8" i="72"/>
  <c r="H11" i="8"/>
  <c r="H19" i="8"/>
  <c r="K9" i="9"/>
  <c r="K11" i="9"/>
  <c r="K13" i="9"/>
  <c r="K15" i="9"/>
  <c r="K17" i="9"/>
  <c r="K19" i="9"/>
  <c r="K21" i="9"/>
  <c r="K23" i="9"/>
  <c r="K25" i="9"/>
  <c r="H11" i="9"/>
  <c r="H19" i="9"/>
  <c r="H13" i="9"/>
  <c r="H21" i="9"/>
</calcChain>
</file>

<file path=xl/sharedStrings.xml><?xml version="1.0" encoding="utf-8"?>
<sst xmlns="http://schemas.openxmlformats.org/spreadsheetml/2006/main" count="2197" uniqueCount="633">
  <si>
    <t>Regioni e Provincie autonome con flusso attivato</t>
  </si>
  <si>
    <t>Strutture ospedaliere che hanno inviato i dati CeDAP</t>
  </si>
  <si>
    <t>Schede CeDAP pervenute</t>
  </si>
  <si>
    <t>Nati totali</t>
  </si>
  <si>
    <t>Regione</t>
  </si>
  <si>
    <t>Copertura rilevazione</t>
  </si>
  <si>
    <t>(% schede CEDAP su totale schede SDO)</t>
  </si>
  <si>
    <t>Piemonte</t>
  </si>
  <si>
    <t>Valle d'Aosta</t>
  </si>
  <si>
    <t>Lombardia</t>
  </si>
  <si>
    <t>Prov. Auton. Bolzano</t>
  </si>
  <si>
    <t>Prov. Auton. 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</si>
  <si>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</si>
  <si>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</si>
  <si>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</si>
  <si>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</si>
  <si>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</si>
  <si>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</si>
  <si>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</si>
  <si>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</si>
  <si>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</si>
  <si>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</si>
  <si>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</si>
  <si>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</si>
  <si>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</si>
  <si>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</si>
  <si>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</si>
  <si>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</si>
  <si>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</si>
  <si>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t xml:space="preserve">Tabella 3 - Alcuni indicatori di demografici </t>
  </si>
  <si>
    <t xml:space="preserve">Tasso fecondità totale </t>
  </si>
  <si>
    <t xml:space="preserve">Tasso natalità </t>
  </si>
  <si>
    <t xml:space="preserve">Tasso mortalità infantile </t>
  </si>
  <si>
    <t>Tasso mortalità neonatale</t>
  </si>
  <si>
    <t xml:space="preserve">&lt;1 giorno </t>
  </si>
  <si>
    <t xml:space="preserve">1-6gg </t>
  </si>
  <si>
    <t xml:space="preserve">1-29gg </t>
  </si>
  <si>
    <t xml:space="preserve">1 mese e oltre </t>
  </si>
  <si>
    <t>Trentino Alto Adige</t>
  </si>
  <si>
    <t>Bolzano</t>
  </si>
  <si>
    <t>Trento</t>
  </si>
  <si>
    <t>Friuli V.G.</t>
  </si>
  <si>
    <t>ITALIA</t>
  </si>
  <si>
    <t>Tabella 4 - Distribuzione regionale dei parti secondo il luogo dove essi avvengono</t>
  </si>
  <si>
    <t>Punto nascita</t>
  </si>
  <si>
    <t>Domicilio</t>
  </si>
  <si>
    <t>Altro</t>
  </si>
  <si>
    <t>% Non indicato errato</t>
  </si>
  <si>
    <t>Parti</t>
  </si>
  <si>
    <t>Pubblico</t>
  </si>
  <si>
    <t>Accreditato</t>
  </si>
  <si>
    <t>Privato</t>
  </si>
  <si>
    <t>-</t>
  </si>
  <si>
    <t>P.A. Bolzano</t>
  </si>
  <si>
    <t>P.A. Trento</t>
  </si>
  <si>
    <t>Tabella 5 - Distribuzione per classi di parto del numero di parti e del numero di punti nascita secondo la tipologia di struttura</t>
  </si>
  <si>
    <t>CLASSE DI PARTI</t>
  </si>
  <si>
    <t>Pubblica</t>
  </si>
  <si>
    <t>Privata accreditata</t>
  </si>
  <si>
    <t>Privata non accreditata</t>
  </si>
  <si>
    <t>Punti</t>
  </si>
  <si>
    <t>v.a.</t>
  </si>
  <si>
    <t>%</t>
  </si>
  <si>
    <t>0-499</t>
  </si>
  <si>
    <t>500-799</t>
  </si>
  <si>
    <t>800-999</t>
  </si>
  <si>
    <t>1000-2499</t>
  </si>
  <si>
    <t>2500+</t>
  </si>
  <si>
    <t>Tabella 6 - Unità operative di Terapia Intensiva Neonatale (U.T.I.N.) e di Neonatologia (U.O.N)</t>
  </si>
  <si>
    <t>Classi di parti</t>
  </si>
  <si>
    <t>Presenza dell'unità di neonatologia</t>
  </si>
  <si>
    <t>Presenza dell'unità di terapia intensiva neonatale</t>
  </si>
  <si>
    <t>Totale Punti Nascita</t>
  </si>
  <si>
    <t>Totale Parti</t>
  </si>
  <si>
    <t>Numero medio di parti per punto nascita</t>
  </si>
  <si>
    <t>V.A.</t>
  </si>
  <si>
    <t>2500 e più</t>
  </si>
  <si>
    <t>Tabella 7 - Presenza di neonatologia per classi di parti</t>
  </si>
  <si>
    <t>Classi di</t>
  </si>
  <si>
    <t>parti</t>
  </si>
  <si>
    <t>Pubblici</t>
  </si>
  <si>
    <t>Privati Accreditati</t>
  </si>
  <si>
    <t>Privati</t>
  </si>
  <si>
    <t>nascita</t>
  </si>
  <si>
    <t>Punti nascita</t>
  </si>
  <si>
    <t>Tabella 8 - Presenza di terapia intensiva neonatale per classi di parti</t>
  </si>
  <si>
    <t>Tabella 9 - Parti pre-termine e fortemente pre-termine secondo la numerosità dei parti per punto nascita</t>
  </si>
  <si>
    <t>Numero parti per punto nascita</t>
  </si>
  <si>
    <t>% Pre-termine (&lt;37 sett.)</t>
  </si>
  <si>
    <t>% Molto pre-termine (28-31 sett.) sul totale pre-termine</t>
  </si>
  <si>
    <t>% Estremamente pre-termine (22-27 sett.) sul totale pre-termine</t>
  </si>
  <si>
    <t>In punti nascita senza TIN e/o UON</t>
  </si>
  <si>
    <t>Tabella 10 - Distribuzione regionale dei parti per area geografica di provenienza della madre (Valori percentuali)</t>
  </si>
  <si>
    <t>Italia</t>
  </si>
  <si>
    <t xml:space="preserve">UE </t>
  </si>
  <si>
    <t>Altri Paesi europei</t>
  </si>
  <si>
    <t>Africa</t>
  </si>
  <si>
    <t>America Centro Sud</t>
  </si>
  <si>
    <t>America del Nord</t>
  </si>
  <si>
    <t>Asia</t>
  </si>
  <si>
    <t>Oceania</t>
  </si>
  <si>
    <t>Apolide</t>
  </si>
  <si>
    <t xml:space="preserve"> o Non indicato/ errato</t>
  </si>
  <si>
    <t xml:space="preserve"> Grafico 5 - Distribuzione dei parti per area geografica di provenienza della madre</t>
  </si>
  <si>
    <t>Grafico 3 - Distribuzione percentuale dei punti nascita per classe di parto</t>
  </si>
  <si>
    <t xml:space="preserve">     Grafico 4 - Distribuzione percentuale dei parti per classe di parto</t>
  </si>
  <si>
    <t>Tabella 11 - Distribuzione regionale dei parti secondo l’età della madre</t>
  </si>
  <si>
    <t>Classe d'età della madre</t>
  </si>
  <si>
    <t>Totale parti</t>
  </si>
  <si>
    <t>% Non indicato/ errato</t>
  </si>
  <si>
    <t>&lt; 20</t>
  </si>
  <si>
    <t>20 - 29</t>
  </si>
  <si>
    <t>30 - 39</t>
  </si>
  <si>
    <t>40 +</t>
  </si>
  <si>
    <t>Tabella 12 - Distribuzione dei parti per area geografica di provenienza ed età della madre</t>
  </si>
  <si>
    <t>Classe d'età</t>
  </si>
  <si>
    <t>Area geografica di provenienza della madre (valore %)</t>
  </si>
  <si>
    <t>UE (Unione Europea)</t>
  </si>
  <si>
    <t>15 - 19</t>
  </si>
  <si>
    <t>40 - 49</t>
  </si>
  <si>
    <t>50 - 65</t>
  </si>
  <si>
    <t>Grafico 6 - Distribuzione dei parti per area geografica di provenienza ed età della madre</t>
  </si>
  <si>
    <t>Grafico 7 - Distribuzione regionale dell’età media al primo figlio secondo la cittadinanza della madre</t>
  </si>
  <si>
    <t>Grafico 8 - Distribuzione dei parti secondo l’età e la cittadinanza della madre</t>
  </si>
  <si>
    <t>Tabella 13 - Distribuzione dei parti secondo il titolo di studio, la cittadinanza e l’età della madre</t>
  </si>
  <si>
    <t>Titolo di studio</t>
  </si>
  <si>
    <t>Elementare/media inferiore</t>
  </si>
  <si>
    <t>Diploma superiore</t>
  </si>
  <si>
    <t>Laurea</t>
  </si>
  <si>
    <t>Cittadinanza</t>
  </si>
  <si>
    <t>Italiana</t>
  </si>
  <si>
    <t>Straniera</t>
  </si>
  <si>
    <t>Grafico 9 - Distribuzione dei parti secondo il titolo di studio e la cittadinanza della madre</t>
  </si>
  <si>
    <t>Tabella 14 - Distribuzione dei parti secondo lo stato civile, la cittadinanza e l’età della madre</t>
  </si>
  <si>
    <t>Stato civile</t>
  </si>
  <si>
    <t>Nubile</t>
  </si>
  <si>
    <t>Coniugata</t>
  </si>
  <si>
    <t>Separata</t>
  </si>
  <si>
    <t>Divorziata</t>
  </si>
  <si>
    <t>Vedova</t>
  </si>
  <si>
    <t>Grafico 10 - Distribuzione dei parti secondo lo stato civile e la cittadinanza della madre</t>
  </si>
  <si>
    <t>Tabella 15 - Distribuzione dei parti secondo la condizione professionale, la cittadinanza e l’età della madre</t>
  </si>
  <si>
    <t>Stato professionale</t>
  </si>
  <si>
    <t>Occupata</t>
  </si>
  <si>
    <t>Disoccupata</t>
  </si>
  <si>
    <t>Casalinga</t>
  </si>
  <si>
    <t>Studentessa</t>
  </si>
  <si>
    <t>Tabella 16 - Distribuzione dei parti secondo la condizione professionale e lo stato civile della madre</t>
  </si>
  <si>
    <t>Condizione professionale</t>
  </si>
  <si>
    <t xml:space="preserve"> Totale </t>
  </si>
  <si>
    <t>Grafico 12 - Distribuzione dei parti secondo la condizione professionale e lo stato civile della madre</t>
  </si>
  <si>
    <t>Tabella 17 - Distribuzione regionale del numero di aborti spontanei avuti in gravidanze precedenti</t>
  </si>
  <si>
    <t>Aborti spontanei pregressi per parto</t>
  </si>
  <si>
    <t>Aborti spontanei pregressi (valore %)</t>
  </si>
  <si>
    <t>Nessuno</t>
  </si>
  <si>
    <t>&gt;2</t>
  </si>
  <si>
    <t>Tabella 18 - Distribuzione degli aborti spontanei avuti in gravidanze precedenti per numero di parti precedenti</t>
  </si>
  <si>
    <t>Parti precedenti</t>
  </si>
  <si>
    <t>Aborti spontanei (valore %)</t>
  </si>
  <si>
    <t>&gt;4</t>
  </si>
  <si>
    <t>Tabella 19 - Distribuzione degli aborti spontanei avuti in gravidanze precedenti per età della madre</t>
  </si>
  <si>
    <t>Grafico 13 - Distribuzione regionale del numero di aborti spontanei pregressi per parto</t>
  </si>
  <si>
    <t>15-19</t>
  </si>
  <si>
    <t>20-29</t>
  </si>
  <si>
    <t>30-39</t>
  </si>
  <si>
    <t>40-49</t>
  </si>
  <si>
    <t>50-65</t>
  </si>
  <si>
    <t>Errata</t>
  </si>
  <si>
    <t>Tabella 20 - Distribuzione regionale delle visite di controllo effettuate in gravidanza</t>
  </si>
  <si>
    <t>Visite di controllo in gravidanza (valori %)</t>
  </si>
  <si>
    <t>nessuna</t>
  </si>
  <si>
    <t>&lt;= 4</t>
  </si>
  <si>
    <t>oltre 4</t>
  </si>
  <si>
    <t>non indicato</t>
  </si>
  <si>
    <t>Tabella 21 - Visite di controllo in gravidanza secondo la cittadinanza, il titolo di studio, l’età e lo stato civile della madre</t>
  </si>
  <si>
    <t>nessuna visita (%)</t>
  </si>
  <si>
    <t>Visita dalla 12° settimana (%)</t>
  </si>
  <si>
    <t>Non indicato/errato:</t>
  </si>
  <si>
    <t>Titolo di studio della madre</t>
  </si>
  <si>
    <t xml:space="preserve">Non indicato/errato: </t>
  </si>
  <si>
    <t>Laurea/Diploma Univ.</t>
  </si>
  <si>
    <t>Diploma Superiore</t>
  </si>
  <si>
    <t>Media Inferiore</t>
  </si>
  <si>
    <t>Elementare o Nessun Titolo</t>
  </si>
  <si>
    <t>Età della madre</t>
  </si>
  <si>
    <t>20 – 29</t>
  </si>
  <si>
    <t>30 – 39</t>
  </si>
  <si>
    <t xml:space="preserve"> </t>
  </si>
  <si>
    <t>Stato civile della madre</t>
  </si>
  <si>
    <t>Tabella 22 - Distribuzione delle visite di controllo effettuate per decorso della gravidanza</t>
  </si>
  <si>
    <t>Visite di controllo in gravidanza</t>
  </si>
  <si>
    <t>Decorso della gravidanza</t>
  </si>
  <si>
    <t>Fisiologico</t>
  </si>
  <si>
    <t>Patologico</t>
  </si>
  <si>
    <t>Tabella 23 - Distribuzione regionale delle ecografie effettuate in gravidanza</t>
  </si>
  <si>
    <t>Ecografie per parto</t>
  </si>
  <si>
    <t>Numero di ecografie (valore %)</t>
  </si>
  <si>
    <t>% Nessuna/non indicato</t>
  </si>
  <si>
    <t>7 e più</t>
  </si>
  <si>
    <t>Tabella 24 - Distribuzione delle ecografie effettuate per decorso della gravidanza</t>
  </si>
  <si>
    <t>Ecografie per gravidanza</t>
  </si>
  <si>
    <t>Fisiologica</t>
  </si>
  <si>
    <t>Patologica</t>
  </si>
  <si>
    <t>Tabella 25 - Distribuzione regionale degli esami prenatali effettuati in gravidanza</t>
  </si>
  <si>
    <t>% Esami effettuati</t>
  </si>
  <si>
    <t>Villi Coriali</t>
  </si>
  <si>
    <t>Amniocentesi</t>
  </si>
  <si>
    <t>Fetoscopia/</t>
  </si>
  <si>
    <t>Funicolocentesi</t>
  </si>
  <si>
    <t>(*) La percentuale è calcolata sul totale dei parti per i quali è stato indicato in modo corretto l'effettuazione o meno dell'esame</t>
  </si>
  <si>
    <t>Tabella 26 - Distribuzione regionale delle amniocentesi secondo l’età della madre</t>
  </si>
  <si>
    <t>Amniocentesi (Valori %)</t>
  </si>
  <si>
    <t>% Non indicato/errato</t>
  </si>
  <si>
    <t xml:space="preserve"> &lt; 25</t>
  </si>
  <si>
    <t>25 - 29</t>
  </si>
  <si>
    <t>30 - 34</t>
  </si>
  <si>
    <t>35 - 37</t>
  </si>
  <si>
    <t>38 - 40</t>
  </si>
  <si>
    <t>&gt; 40</t>
  </si>
  <si>
    <t>Tabella 27 - Distribuzione regionale dei parti per durata della gestazione</t>
  </si>
  <si>
    <t>Età gestazionale (classi)</t>
  </si>
  <si>
    <t>22 - 27</t>
  </si>
  <si>
    <t>28 - 31</t>
  </si>
  <si>
    <t>Tabella 28 - Distribuzione dei parti per durata della gestazione e decorso della gravidanza</t>
  </si>
  <si>
    <t>Età gestazionale classi</t>
  </si>
  <si>
    <t>Decorso gravidanza</t>
  </si>
  <si>
    <t>fisiologica</t>
  </si>
  <si>
    <t>patologica</t>
  </si>
  <si>
    <t>Grafico 15 - Distribuzione dei parti per durata della gestazione e decorso della gravidanza</t>
  </si>
  <si>
    <t>Tabella 29 - Distribuzione dei parti secondo la presentazione del feto e la modalità del parto</t>
  </si>
  <si>
    <t>Presentazione feto</t>
  </si>
  <si>
    <t>Modalità Parto</t>
  </si>
  <si>
    <t>Totale parti in ospedale</t>
  </si>
  <si>
    <t>spontaneo</t>
  </si>
  <si>
    <t>cesareo</t>
  </si>
  <si>
    <t>forcipe</t>
  </si>
  <si>
    <t>ventosa</t>
  </si>
  <si>
    <t>altro</t>
  </si>
  <si>
    <t>vertice</t>
  </si>
  <si>
    <t>faccia</t>
  </si>
  <si>
    <t>fronte</t>
  </si>
  <si>
    <t>podice</t>
  </si>
  <si>
    <t>spalla</t>
  </si>
  <si>
    <t>bregma</t>
  </si>
  <si>
    <t>Grafico 16 - Distribuzione dei parti secondo la modalità del parto e la presentazione del feto</t>
  </si>
  <si>
    <t>Tabella 30 - Distribuzione dei parti secondo la modalità del parto e la tipologia di struttura ospedaliera dove essi avvengono</t>
  </si>
  <si>
    <t>Modalità del parto</t>
  </si>
  <si>
    <t>Casa di cura</t>
  </si>
  <si>
    <t>Accreditata</t>
  </si>
  <si>
    <t>Privata</t>
  </si>
  <si>
    <t>Spontaneo</t>
  </si>
  <si>
    <t>Cesareo</t>
  </si>
  <si>
    <t>Grafico 17 - Distribuzione dei parti secondo la modalità del parto e la struttura dove esso avviene</t>
  </si>
  <si>
    <t>Tabella 31 - Percentuale di parti cesarei secondo la tipologia e la dimensione dei punti nascita</t>
  </si>
  <si>
    <t>Classe di parti</t>
  </si>
  <si>
    <t>% Parti con Taglio Cesareo</t>
  </si>
  <si>
    <t>0 - 499</t>
  </si>
  <si>
    <t>500 - 799</t>
  </si>
  <si>
    <t>800 - 999</t>
  </si>
  <si>
    <t>1000 - 2499</t>
  </si>
  <si>
    <t>2500 +</t>
  </si>
  <si>
    <t>Tabella 32 - Distribuzione regionale dei parti secondo i professionisti sanitari presenti al momento del parto</t>
  </si>
  <si>
    <t>Ginecologo</t>
  </si>
  <si>
    <t>Anestesista</t>
  </si>
  <si>
    <t>Pediatra e/o neonatologo</t>
  </si>
  <si>
    <t>Ostetrica</t>
  </si>
  <si>
    <t>Tabella 33 - Distribuzione regionale dei parti secondo la modalità del travaglio</t>
  </si>
  <si>
    <t>Modalità del travaglio</t>
  </si>
  <si>
    <t>Totale parti senza cesareo d'elezione</t>
  </si>
  <si>
    <t>% non indicato/errato</t>
  </si>
  <si>
    <t>Indotto</t>
  </si>
  <si>
    <t xml:space="preserve">Tabella 34 - Distribuzione regionale dei parti plurimi </t>
  </si>
  <si>
    <t>Codice Regione</t>
  </si>
  <si>
    <t>% parti plurimi</t>
  </si>
  <si>
    <t xml:space="preserve"> Totale parti plurimi </t>
  </si>
  <si>
    <t>Tabella 35 - Distribuzione regionale dei parti plurimi secondo l’età della madre</t>
  </si>
  <si>
    <t>% Parti plurimi sul totale dei parti</t>
  </si>
  <si>
    <t>totale</t>
  </si>
  <si>
    <t>Tabella 36 - Distribuzione dei parti plurimi secondo l’età della madre e tipologia di procreazione</t>
  </si>
  <si>
    <t>PMA</t>
  </si>
  <si>
    <t>NO</t>
  </si>
  <si>
    <t>SI</t>
  </si>
  <si>
    <t>Tabella 37 - Parti vaginali secondo la cittadinanza e l’età della madre</t>
  </si>
  <si>
    <t>Parti vaginali</t>
  </si>
  <si>
    <t>Totale parti vaginali</t>
  </si>
  <si>
    <t>Madre italiana</t>
  </si>
  <si>
    <t>Madre straniera</t>
  </si>
  <si>
    <t>V.A</t>
  </si>
  <si>
    <t>Non indicato/errato</t>
  </si>
  <si>
    <t>Tabella 38 - Distribuzione regionale dei parti vaginali secondo la persona di fiducia della donna presente in sala parto</t>
  </si>
  <si>
    <t>Padre</t>
  </si>
  <si>
    <t>Altro familiare</t>
  </si>
  <si>
    <t>Persona di fiducia</t>
  </si>
  <si>
    <t>Tabella 39 - Distribuzione dei parti cesarei secondo la tipologia di struttura ospedaliera dove essi avvengono</t>
  </si>
  <si>
    <t>Tabella 40 - Distribuzione regionale della percentuale dei parti cesarei secondo la cittadinanza della madre</t>
  </si>
  <si>
    <t>Tabella 41 - Distribuzione dei parti cesarei secondo la cittadinanza e l’età della madre</t>
  </si>
  <si>
    <t>Tagli cesarei</t>
  </si>
  <si>
    <t>Totale tagli cesarei</t>
  </si>
  <si>
    <t>Grafico 18 - Distribuzione regionale della percentuale dei parti cesarei sul totale dei parti</t>
  </si>
  <si>
    <t>Tabella 42 - Distribuzione regionale dei parti vaginali dopo un precedente parto cesareo per tipo di struttura in cui avviene il parto</t>
  </si>
  <si>
    <t>Parti vaginali dopo precedente parto cesareo</t>
  </si>
  <si>
    <t xml:space="preserve">Pubblico </t>
  </si>
  <si>
    <t>accreditata</t>
  </si>
  <si>
    <t>non accreditata</t>
  </si>
  <si>
    <t>Tabella 43 - Distribuzione regionale dei nati totali, vivi e nati morti</t>
  </si>
  <si>
    <t>Nati vivi</t>
  </si>
  <si>
    <t xml:space="preserve"> Nati morti per 1000 nati </t>
  </si>
  <si>
    <t xml:space="preserve">Grafico 19 - Distribuzione regionale dei nati morti per 1.000 nati </t>
  </si>
  <si>
    <t>Peso alla nascita</t>
  </si>
  <si>
    <t>&lt; 1500</t>
  </si>
  <si>
    <t>1500 - 2499</t>
  </si>
  <si>
    <t>2500 - 3299</t>
  </si>
  <si>
    <t>3300 - 3999</t>
  </si>
  <si>
    <t>&gt; 4000</t>
  </si>
  <si>
    <t>Tabella 45 - Distribuzione regionale dei nati a termine (tra la 37a e la 42a settimana di gestazione) secondo il peso alla nascita</t>
  </si>
  <si>
    <t>Peso alla nascita di neonati con età gestazionale tra 37 e 42 settimane</t>
  </si>
  <si>
    <t>400-1499</t>
  </si>
  <si>
    <t>1500-2499</t>
  </si>
  <si>
    <t>2500-3299</t>
  </si>
  <si>
    <t>3300-3999</t>
  </si>
  <si>
    <t>4000-6000</t>
  </si>
  <si>
    <t>Tabella 46 - Distribuzione regionale dei nati secondo il punteggio APGAR a 5 minuti dalla nascita</t>
  </si>
  <si>
    <t>Punteggio APGAR a 5 minuti dalla nascita</t>
  </si>
  <si>
    <t>Tabella 47 - Distribuzione dei nati secondo il peso alla nascita ed il punteggio APGAR a 5 minuti dalla nascita</t>
  </si>
  <si>
    <t>Punteggio Apgar a 5 minuti dalla nascita</t>
  </si>
  <si>
    <t>Totale nati</t>
  </si>
  <si>
    <t>Tabella 48 - Distribuzione regionale dei nati morti secondo la codifica della causa di natimortalità</t>
  </si>
  <si>
    <t>Nati morti</t>
  </si>
  <si>
    <t>Codifica della causa di natimortalità (valore %)</t>
  </si>
  <si>
    <t>Schede con causa di morte valida</t>
  </si>
  <si>
    <t xml:space="preserve">Schede con causa di morte assente </t>
  </si>
  <si>
    <t xml:space="preserve">Schede con causa di morte errata </t>
  </si>
  <si>
    <t>Schede con causa di morte incompatibile con età/sesso</t>
  </si>
  <si>
    <t>Grafico 20 - Codifica della causa di natimortalità</t>
  </si>
  <si>
    <t>Tabella 49 - Distribuzione dei nati morti secondo le prime 30 cause di natimortalità per frequenza di codifica</t>
  </si>
  <si>
    <t>Prime 30 cause di natimortalità</t>
  </si>
  <si>
    <t>(valore %)</t>
  </si>
  <si>
    <t>Altri problemi fetali e placentari che interferiscono con il trattamento della madre</t>
  </si>
  <si>
    <t>Altre e mal definite manifestazioni morbose ad insorgenza perinatale</t>
  </si>
  <si>
    <t>Ipossia intrauterina e asfissia alla nascita</t>
  </si>
  <si>
    <t>Feto o neonato affetto da complicazioni della placenta, del cordone ombelicale e delle membrane</t>
  </si>
  <si>
    <t>Aritmie cardiache</t>
  </si>
  <si>
    <t>Esito del parto</t>
  </si>
  <si>
    <t>Complicazioni del cordone ombelicale</t>
  </si>
  <si>
    <t>Ritardo di crescita fetale e malnutrizione fetale</t>
  </si>
  <si>
    <t>Perdita ematica antepartum, abruptio placentae e placenta previa</t>
  </si>
  <si>
    <t>Problemi relativi a bassa eta' gestazionale e basso peso alla nascita</t>
  </si>
  <si>
    <t>Feto o neonato affetto da complicazioni materne della gravidanza</t>
  </si>
  <si>
    <t>Altre cause mal definite e sconosciute di morbosita' e mortalita'</t>
  </si>
  <si>
    <t>Anomalie cromosomiche</t>
  </si>
  <si>
    <t>Manifestazioni morbose del feto o del neonato derivanti da patologia materna anche non correlata alla gravidanza attuale</t>
  </si>
  <si>
    <t>Malaria</t>
  </si>
  <si>
    <t>Manifestazioni morbose interessanti la cute e la regolazione termica del feto e del neonato</t>
  </si>
  <si>
    <t>Anomalia fetale, conosciuta o sospetta che influenza il trattamento della madre</t>
  </si>
  <si>
    <t>Anencefalia e anomalie simili</t>
  </si>
  <si>
    <t>Altre anomalie congenite del sistema nervoso</t>
  </si>
  <si>
    <t>Altre anomalie congenite del cuore</t>
  </si>
  <si>
    <t>Anomalie congenite del sistema urinario</t>
  </si>
  <si>
    <t>Anomalie congenite dell’apparato respiratorio</t>
  </si>
  <si>
    <t>Altre anomalie muscoloscheletriche congenite</t>
  </si>
  <si>
    <t>Totale prime 30 cause di natimortalità</t>
  </si>
  <si>
    <t>Tabella 50 - Distribuzione delle prime 30 cause di malformazione per frequenza di codifica</t>
  </si>
  <si>
    <t>Prime 30 malformazioni</t>
  </si>
  <si>
    <t>Neonati malformati</t>
  </si>
  <si>
    <t xml:space="preserve"> V.A. </t>
  </si>
  <si>
    <t>Anomalie del bulbo cardiaco e anomalie della chiusura del setto cardiaco</t>
  </si>
  <si>
    <t>Anomalie congenite degli organi genitali</t>
  </si>
  <si>
    <t>Alcune malformazioni congenite del sistema muscoloscheletrico</t>
  </si>
  <si>
    <t>Altre anomalie congenite degli arti</t>
  </si>
  <si>
    <t>Palatoschisi e labioschisi</t>
  </si>
  <si>
    <t>Altre anomalie congenite del sistema circolatorio</t>
  </si>
  <si>
    <t>Altre anomalie congenite del tratto alimentare superiore</t>
  </si>
  <si>
    <t>Altre anomalie congenite del sistema digestivo</t>
  </si>
  <si>
    <t>Anomalie congenite dell’orecchio, della faccia e del collo</t>
  </si>
  <si>
    <t>Anomalie congenite del tegumento</t>
  </si>
  <si>
    <t>Forme e complicazioni mal definite di cardiopatie</t>
  </si>
  <si>
    <t>Anomalie congenite dell’occhio</t>
  </si>
  <si>
    <t>Altre anomalie congenite non specificate</t>
  </si>
  <si>
    <t>Altre patologie del rene e dell’uretere</t>
  </si>
  <si>
    <t>Spina bifida</t>
  </si>
  <si>
    <t>Totale prime 30 malformazioni</t>
  </si>
  <si>
    <t>Non indicata/errata</t>
  </si>
  <si>
    <t>Tabella 51 - Distribuzione regionale dei parti con procreazione medicalmente assistita (PMA)</t>
  </si>
  <si>
    <t>Tecniche di procreazione medicalmente assistita (valore %)</t>
  </si>
  <si>
    <t>Totale parti con PMA</t>
  </si>
  <si>
    <t xml:space="preserve">Fecondaz. vitro e trasfer. embrioni nell’utero (FIVET)   </t>
  </si>
  <si>
    <t xml:space="preserve">Fecondaz. vitro tramite iniezione spermatoz. in citoplasma (ICSI) </t>
  </si>
  <si>
    <t xml:space="preserve">Solo tratt. farmacolog. per induzione ovulazione </t>
  </si>
  <si>
    <t>Trasf. gameti nelle tube di Falloppio gen. laparosc.  (GIFT)</t>
  </si>
  <si>
    <t>Trasf. gameti maschili in cavita  uterina (IUI)</t>
  </si>
  <si>
    <t xml:space="preserve">altre tecniche                                              </t>
  </si>
  <si>
    <t>Non indicato</t>
  </si>
  <si>
    <t>Tabella 52 - Distribuzione regionale dei parti con procreazione medicalmente assistita (PMA) secondo la modalità del parto</t>
  </si>
  <si>
    <t>Modalità del parto per gravidanze medicalmente assistite</t>
  </si>
  <si>
    <t>non indicata/errata</t>
  </si>
  <si>
    <t>Tabella 53 - Distribuzione regionale dei parti plurimi totali e con procreazione medicalmente assistita</t>
  </si>
  <si>
    <t>% parti plurimi in gravidanze con PMA</t>
  </si>
  <si>
    <t>Tabella 54 - Distribuzione dei parti secondo il titolo di studio della madre e il tipo di procreazione</t>
  </si>
  <si>
    <t>Elementare o nessun titolo</t>
  </si>
  <si>
    <t>Media inferiore</t>
  </si>
  <si>
    <t>Laurea o diploma Univ.</t>
  </si>
  <si>
    <t>Tabella 55 - Distribuzione regionale della percentuale di parti con procreazione medicalmente assistita secondo il titolo di studio della madre</t>
  </si>
  <si>
    <t>% di gravidanze con PMA sul totale delle gravidanze</t>
  </si>
  <si>
    <t>Tabella 56 - Distribuzione dei parti con procreazione medicalmente assistita secondo l’età della madre</t>
  </si>
  <si>
    <t>% di gravidanze con procreazione medicalmente assistita per età della madre</t>
  </si>
  <si>
    <t>12 - 14</t>
  </si>
  <si>
    <t>1-2</t>
  </si>
  <si>
    <t>3-4</t>
  </si>
  <si>
    <t>1-3</t>
  </si>
  <si>
    <t>4-6</t>
  </si>
  <si>
    <t>1 - 3</t>
  </si>
  <si>
    <t>4 - 6</t>
  </si>
  <si>
    <t>7 - 10</t>
  </si>
  <si>
    <t>Codifica della Causa di natimortalità</t>
  </si>
  <si>
    <t>Anno</t>
  </si>
  <si>
    <t>Scheda con causa di morte valida</t>
  </si>
  <si>
    <t>Schede con causa di morte errata</t>
  </si>
  <si>
    <t>Schede con causa di morte assente</t>
  </si>
  <si>
    <t>Modalità PMA</t>
  </si>
  <si>
    <t>FIVET</t>
  </si>
  <si>
    <t>ICSI</t>
  </si>
  <si>
    <t>Fecondaz. vitro tramite iniezione spermatozoo in citoplasma (ICSI)</t>
  </si>
  <si>
    <t>solo trattamento farmacologico</t>
  </si>
  <si>
    <t>Solo trattamento farmacologico per induzione dell'ovulazione</t>
  </si>
  <si>
    <t>GIFT</t>
  </si>
  <si>
    <t>Trasf. gameti nelle tube di falloppio sen. Laparoscopica (GIFT)</t>
  </si>
  <si>
    <t>IUI</t>
  </si>
  <si>
    <t>Trasf. gameti maschili in cavità uterina (IUI)</t>
  </si>
  <si>
    <t>Altre tecniche</t>
  </si>
  <si>
    <t>Modalità parto</t>
  </si>
  <si>
    <t>Valore %</t>
  </si>
  <si>
    <t>Anni</t>
  </si>
  <si>
    <t>Tasso di fecondità totale</t>
  </si>
  <si>
    <t>Tasso di mortalità infantile</t>
  </si>
  <si>
    <t>Tasso di mortalità neonatale</t>
  </si>
  <si>
    <t>Area geografica</t>
  </si>
  <si>
    <t>UE</t>
  </si>
  <si>
    <t>Altri Paesi Europei</t>
  </si>
  <si>
    <t>America del Nord/Oceania</t>
  </si>
  <si>
    <t>&lt;20</t>
  </si>
  <si>
    <t xml:space="preserve">Italiana </t>
  </si>
  <si>
    <t>Straniere</t>
  </si>
  <si>
    <t>Età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</si>
  <si>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</si>
  <si>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</si>
  <si>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</si>
  <si>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</si>
  <si>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</si>
  <si>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</si>
  <si>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</si>
  <si>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</si>
  <si>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</si>
  <si>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</si>
  <si>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</si>
  <si>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</si>
  <si>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</si>
  <si>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</si>
  <si>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</si>
  <si>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</si>
  <si>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</si>
  <si>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</si>
  <si>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</si>
  <si>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</si>
  <si>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</si>
  <si>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</si>
  <si>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</si>
  <si>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</si>
  <si>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</si>
  <si>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</si>
  <si>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</si>
  <si>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</si>
  <si>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</si>
  <si>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</si>
  <si>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</si>
  <si>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</si>
  <si>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</si>
  <si>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</si>
  <si>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</si>
  <si>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</si>
  <si>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</si>
  <si>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</si>
  <si>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</si>
  <si>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</si>
  <si>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</si>
  <si>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</si>
  <si>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</si>
  <si>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</si>
  <si>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</si>
  <si>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</si>
  <si>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</si>
  <si>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</si>
  <si>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</si>
  <si>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</si>
  <si>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</si>
  <si>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</si>
  <si>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60</t>
  </si>
  <si>
    <t>65</t>
  </si>
  <si>
    <t xml:space="preserve">Totale </t>
  </si>
  <si>
    <t xml:space="preserve">Altro </t>
  </si>
  <si>
    <t>Grafico 11 - Distribuzione dei parti secondo la condizione professionale e la cittadinanza della madre</t>
  </si>
  <si>
    <t xml:space="preserve">Aborti spontanei </t>
  </si>
  <si>
    <t>Nato singolo</t>
  </si>
  <si>
    <t>12-14</t>
  </si>
  <si>
    <t>n.d.</t>
  </si>
  <si>
    <t>Classe</t>
  </si>
  <si>
    <t xml:space="preserve">Parti precedenti </t>
  </si>
  <si>
    <t xml:space="preserve">Genere parto </t>
  </si>
  <si>
    <t xml:space="preserve">Presentazione neonato </t>
  </si>
  <si>
    <t xml:space="preserve">Età gestazionale </t>
  </si>
  <si>
    <t xml:space="preserve"> Pregresso taglio cesareo  </t>
  </si>
  <si>
    <t>Parti per Classi di Robson</t>
  </si>
  <si>
    <t>&gt;=1</t>
  </si>
  <si>
    <t>Singolo</t>
  </si>
  <si>
    <t>Plurimo</t>
  </si>
  <si>
    <t xml:space="preserve">Cefalico </t>
  </si>
  <si>
    <t>Podalico</t>
  </si>
  <si>
    <t xml:space="preserve">A termine </t>
  </si>
  <si>
    <t xml:space="preserve">Pre-termine </t>
  </si>
  <si>
    <t xml:space="preserve">Spontaneo </t>
  </si>
  <si>
    <t xml:space="preserve">TC elezione </t>
  </si>
  <si>
    <t xml:space="preserve">SI </t>
  </si>
  <si>
    <t xml:space="preserve">NO </t>
  </si>
  <si>
    <t>a</t>
  </si>
  <si>
    <t xml:space="preserve">a </t>
  </si>
  <si>
    <t>2a</t>
  </si>
  <si>
    <t>2b</t>
  </si>
  <si>
    <t>4a</t>
  </si>
  <si>
    <t>4b</t>
  </si>
  <si>
    <t>Classe 1</t>
  </si>
  <si>
    <t>Classe 2a</t>
  </si>
  <si>
    <t>Classe 2b</t>
  </si>
  <si>
    <t>Classe 3</t>
  </si>
  <si>
    <t>Classe 4a</t>
  </si>
  <si>
    <t>Classe 4b</t>
  </si>
  <si>
    <t>Classe 5</t>
  </si>
  <si>
    <t>Classe 6</t>
  </si>
  <si>
    <t>Classe 7</t>
  </si>
  <si>
    <t>Classe 8</t>
  </si>
  <si>
    <t>Classe 9</t>
  </si>
  <si>
    <t>Classe 10</t>
  </si>
  <si>
    <t xml:space="preserve">Totale Parti classificati </t>
  </si>
  <si>
    <t>% Parti</t>
  </si>
  <si>
    <t>Cesarei</t>
  </si>
  <si>
    <t>TOTALE</t>
  </si>
  <si>
    <t>Totale parti Cesarei classificati</t>
  </si>
  <si>
    <t>Etichette di riga</t>
  </si>
  <si>
    <t>PIEMONTE</t>
  </si>
  <si>
    <t>VALLE D`AOSTA</t>
  </si>
  <si>
    <t>LOMBARDIA</t>
  </si>
  <si>
    <t>PROV. AUTON. BOLZANO</t>
  </si>
  <si>
    <t>PROV. AUTON. 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</si>
  <si>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</si>
  <si>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</si>
  <si>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</si>
  <si>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</si>
  <si>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</si>
  <si>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</si>
  <si>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</si>
  <si>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</si>
  <si>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</si>
  <si>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</si>
  <si>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</si>
  <si>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</si>
  <si>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</si>
  <si>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</si>
  <si>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</si>
  <si>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</si>
  <si>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ID quartile</t>
  </si>
  <si>
    <t>Q1</t>
  </si>
  <si>
    <t>MIN</t>
  </si>
  <si>
    <t>MEDIANA</t>
  </si>
  <si>
    <t>MAX</t>
  </si>
  <si>
    <t>Q3</t>
  </si>
  <si>
    <t>Descrizione</t>
  </si>
  <si>
    <t>madri nullipare, presentazione podalica</t>
  </si>
  <si>
    <t>madri multipare (incluse donne con precdedente cedareo), presentazione podalica</t>
  </si>
  <si>
    <t>gravidanze multiple (incluse donne con precedente cesareo)</t>
  </si>
  <si>
    <t>presentazioni anomale (incluse donne con precedente cesareo)</t>
  </si>
  <si>
    <t>Tabella 57 - Distribuzione dei parti secondo la classificazione di Robson</t>
  </si>
  <si>
    <t>Tabella 58 - Distribuzione regionale dei parti secondo le 12 classi di Robson modificate</t>
  </si>
  <si>
    <t xml:space="preserve">Tabella 59 - Distribuzione regionale della percentuale di parti cesarei secondo le  classi di Robson modificate </t>
  </si>
  <si>
    <t>Percentuale parti in ospedale classificati</t>
  </si>
  <si>
    <t>% Cesarei</t>
  </si>
  <si>
    <t xml:space="preserve">Incidenza Cesarei (%) </t>
  </si>
  <si>
    <r>
      <t xml:space="preserve">madri nullipare,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settimane, travaglio spontaneo.</t>
    </r>
  </si>
  <si>
    <r>
      <t xml:space="preserve">madri nullipare,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settimane, travaglio indotto.</t>
    </r>
  </si>
  <si>
    <r>
      <t xml:space="preserve">madri nullipare,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settimane, TC di elezione.</t>
    </r>
  </si>
  <si>
    <r>
      <t xml:space="preserve">madri multipare (non precedente cesareo),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settimane, travaglio spontaneo.</t>
    </r>
  </si>
  <si>
    <r>
      <t xml:space="preserve">madri multipare (non precedente cesareo),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settimane, travaglio indotto.</t>
    </r>
  </si>
  <si>
    <r>
      <t xml:space="preserve">madri multipare (non precedente cesareo),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settimane, TC di elezione.</t>
    </r>
  </si>
  <si>
    <r>
      <t xml:space="preserve"> precedente parto cesareo,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settimane.</t>
    </r>
  </si>
  <si>
    <r>
      <t>nati pretermine (</t>
    </r>
    <r>
      <rPr>
        <u/>
        <sz val="11"/>
        <color rgb="FF000000"/>
        <rFont val="Calibri"/>
        <family val="2"/>
        <scheme val="minor"/>
      </rPr>
      <t>&lt;</t>
    </r>
    <r>
      <rPr>
        <sz val="11"/>
        <color rgb="FF000000"/>
        <rFont val="Calibri"/>
        <family val="2"/>
        <scheme val="minor"/>
      </rPr>
      <t xml:space="preserve"> 36 settimane), feto singolo, presentazione cefalica (incluse donne con precedente cesareo).</t>
    </r>
  </si>
  <si>
    <t>Matrice descrizione Classi di Robson</t>
  </si>
  <si>
    <t>Modalità del travaglio e del parto</t>
  </si>
  <si>
    <t>Fecondazione in vitro e trasferimento embrioni nell'utero (FIVET)</t>
  </si>
  <si>
    <t xml:space="preserve">   </t>
  </si>
  <si>
    <t>Emorragia postpartum</t>
  </si>
  <si>
    <t>Morte improvvisa da causa sconosciuta</t>
  </si>
  <si>
    <t>Altri problemi collegati alla cavita' amniotica e alle membrane</t>
  </si>
  <si>
    <t>Altra ernia della cavita' addominale senza menzione di ostruzione o gangrena</t>
  </si>
  <si>
    <t>Tasso mortalità infantile</t>
  </si>
  <si>
    <t>Nati morti per 1.000 nati</t>
  </si>
  <si>
    <t>32 - 33</t>
  </si>
  <si>
    <t>34 - 36</t>
  </si>
  <si>
    <t>37 - 41</t>
  </si>
  <si>
    <t>&gt; 41</t>
  </si>
  <si>
    <t>Altre affezioni atrofiche e ipertrofiche della cute</t>
  </si>
  <si>
    <t>Altre complicazioni della gravidanza non classificate altrove</t>
  </si>
  <si>
    <t>Altre malattie respiratorie del feto e del neonato</t>
  </si>
  <si>
    <t>Idronefrosi</t>
  </si>
  <si>
    <t>Schede CEDAP in ospedale</t>
  </si>
  <si>
    <t>Schede SDO</t>
  </si>
  <si>
    <t>Anno 2015</t>
  </si>
  <si>
    <t>Tabella 2 – Confronto fra numero di parti rilevati dal CeDAP in ospedale  e numero di parti rilevati attraverso la scheda di dimissione ospedaliera (SDO)</t>
  </si>
  <si>
    <t xml:space="preserve">    Grafico 1 - Tasso di fecondità totale – Anni 1995 – 2015</t>
  </si>
  <si>
    <t>Grafico 2 – Mortalità infantile e neonatale – Anni 1994 – 2014</t>
  </si>
  <si>
    <t>Tabella 44 - Distribuzione regionale dei nati vivi secondo il peso alla nascita</t>
  </si>
  <si>
    <t>Tabella 1 – Stato della rilevazione CeDAP - Anni 2002-2016</t>
  </si>
  <si>
    <t>Anno 2016</t>
  </si>
  <si>
    <t>Feto o neonato affetto da altre complicazioni del travaglio e del parto</t>
  </si>
  <si>
    <t>Gemello di gemello nato morto</t>
  </si>
  <si>
    <t>Aborto non specificato</t>
  </si>
  <si>
    <t>Gravidanza multipla</t>
  </si>
  <si>
    <t>Malattie dell’apparato digerente del feto o del neonato</t>
  </si>
  <si>
    <t>Emorragia fetale e neonatale</t>
  </si>
  <si>
    <t>Emangioma e linfangioma, ogni sede</t>
  </si>
  <si>
    <t>Malattie dei capillari</t>
  </si>
  <si>
    <t>Totale natimalformati</t>
  </si>
  <si>
    <t>Grafico 21 - Distribuzione dei parti con procreazione medicalmente assistita secondo la tipologia di tecnica utilizzata. Anni 2014 – 2016</t>
  </si>
  <si>
    <t>Grafico 22- Distribuzione dei parti e incidenza dei cesarei per classe di Robson - Anno 2016</t>
  </si>
  <si>
    <t xml:space="preserve">Grafico 23- Distrubuzione percentuale dei cesarei per classe di Robson - Anno 2016
</t>
  </si>
  <si>
    <t>Grafico 14 - Numero medio di ecografie per gravidanza – Anni 2014-2016</t>
  </si>
  <si>
    <t xml:space="preserve">Grafico 24 - Boxplot Incidenza dei parti cesarei rispetto ai parti  per classe di Robson e per Regione – Anno 2016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</si>
</sst>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€&quot;\ * #,##0_-;\-&quot;€&quot;\ * #,##0_-;_-&quot;€&quot;\ * &quot;-&quot;_-;_-@_-"/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_-* #,##0.0_-;\-* #,##0.0_-;_-* &quot;-&quot;??_-;_-@_-"/>
    <numFmt numFmtId="168" formatCode="0.000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8"/>
      <name val="Tahoma"/>
      <family val="2"/>
    </font>
    <font>
      <sz val="8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Segoe UI"/>
      <family val="2"/>
    </font>
    <font>
      <sz val="10"/>
      <color rgb="FF000000"/>
      <name val="Calibri"/>
      <family val="2"/>
    </font>
    <font>
      <i/>
      <sz val="10"/>
      <color rgb="FF000000"/>
      <name val="Arial"/>
      <family val="2"/>
    </font>
    <font>
      <i/>
      <sz val="10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 Unicode MS"/>
      <family val="2"/>
    </font>
    <font>
      <sz val="10"/>
      <color theme="1"/>
      <name val="Calibri"/>
      <family val="2"/>
      <scheme val="minor"/>
    </font>
    <font>
      <sz val="14"/>
      <color rgb="FF00B050"/>
      <name val="Webdings"/>
      <family val="1"/>
      <charset val="2"/>
    </font>
    <font>
      <sz val="14"/>
      <color rgb="FF00B05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1"/>
      <color rgb="FF00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1"/>
      <name val="Segoe UI"/>
      <family val="2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MS Sans Serif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i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55">
    <border>
      <left/>
      <right/>
      <top/>
      <bottom/>
      <diagonal/>
    </border>
    <border>
      <left/>
      <right/>
      <top/>
      <bottom style="hair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000000"/>
      </top>
      <bottom style="medium">
        <color rgb="FF8E3A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medium">
        <color rgb="FF8E3A64"/>
      </bottom>
      <diagonal/>
    </border>
    <border>
      <left/>
      <right/>
      <top style="medium">
        <color rgb="FF8E3A64"/>
      </top>
      <bottom style="medium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medium">
        <color indexed="64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8E3A64"/>
      </top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/>
      <top style="medium">
        <color rgb="FF8E3A64"/>
      </top>
      <bottom/>
      <diagonal/>
    </border>
    <border>
      <left style="thin">
        <color theme="2" tint="-9.9978637043366805E-2"/>
      </left>
      <right/>
      <top/>
      <bottom style="medium">
        <color rgb="FF000000"/>
      </bottom>
      <diagonal/>
    </border>
    <border>
      <left style="thin">
        <color theme="2" tint="-9.9978637043366805E-2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theme="2" tint="-9.9978637043366805E-2"/>
      </right>
      <top style="medium">
        <color rgb="FF000000"/>
      </top>
      <bottom style="medium">
        <color rgb="FF000000"/>
      </bottom>
      <diagonal/>
    </border>
    <border>
      <left/>
      <right style="thin">
        <color theme="2" tint="-9.9978637043366805E-2"/>
      </right>
      <top/>
      <bottom style="medium">
        <color rgb="FF000000"/>
      </bottom>
      <diagonal/>
    </border>
    <border>
      <left/>
      <right style="thin">
        <color theme="2" tint="-9.9978637043366805E-2"/>
      </right>
      <top/>
      <bottom style="thick">
        <color rgb="FF000000"/>
      </bottom>
      <diagonal/>
    </border>
    <border>
      <left style="thin">
        <color theme="2" tint="-9.9978637043366805E-2"/>
      </left>
      <right/>
      <top style="thick">
        <color rgb="FF000000"/>
      </top>
      <bottom style="medium">
        <color rgb="FF8E3A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49" fontId="3" fillId="0" borderId="1">
      <alignment vertical="center" wrapText="1"/>
    </xf>
    <xf numFmtId="49" fontId="2" fillId="2" borderId="2">
      <alignment horizontal="center" vertical="center" wrapText="1"/>
    </xf>
    <xf numFmtId="43" fontId="1" fillId="0" borderId="0" applyFont="0" applyFill="0" applyBorder="0" applyAlignment="0" applyProtection="0"/>
    <xf numFmtId="0" fontId="1" fillId="0" borderId="0"/>
    <xf numFmtId="0" fontId="35" fillId="0" borderId="0"/>
  </cellStyleXfs>
  <cellXfs count="432">
    <xf numFmtId="0" fontId="0" fillId="0" borderId="0" xfId="0"/>
    <xf numFmtId="0" fontId="6" fillId="0" borderId="7" xfId="0" applyFont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right" vertical="top"/>
    </xf>
    <xf numFmtId="3" fontId="6" fillId="3" borderId="8" xfId="0" applyNumberFormat="1" applyFont="1" applyFill="1" applyBorder="1" applyAlignment="1">
      <alignment horizontal="right" vertical="top"/>
    </xf>
    <xf numFmtId="0" fontId="8" fillId="3" borderId="0" xfId="0" applyFont="1" applyFill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center" vertical="top"/>
    </xf>
    <xf numFmtId="0" fontId="10" fillId="3" borderId="8" xfId="0" applyFont="1" applyFill="1" applyBorder="1" applyAlignment="1">
      <alignment vertical="top"/>
    </xf>
    <xf numFmtId="3" fontId="10" fillId="3" borderId="8" xfId="0" applyNumberFormat="1" applyFont="1" applyFill="1" applyBorder="1" applyAlignment="1">
      <alignment horizontal="right" vertical="top"/>
    </xf>
    <xf numFmtId="0" fontId="10" fillId="3" borderId="8" xfId="0" applyFont="1" applyFill="1" applyBorder="1" applyAlignment="1">
      <alignment horizontal="right" vertical="top"/>
    </xf>
    <xf numFmtId="0" fontId="8" fillId="3" borderId="9" xfId="0" applyFont="1" applyFill="1" applyBorder="1" applyAlignment="1">
      <alignment vertical="top"/>
    </xf>
    <xf numFmtId="3" fontId="8" fillId="3" borderId="9" xfId="0" applyNumberFormat="1" applyFont="1" applyFill="1" applyBorder="1" applyAlignment="1">
      <alignment horizontal="right" vertical="top"/>
    </xf>
    <xf numFmtId="0" fontId="8" fillId="3" borderId="9" xfId="0" applyFont="1" applyFill="1" applyBorder="1" applyAlignment="1">
      <alignment horizontal="right" vertical="top"/>
    </xf>
    <xf numFmtId="0" fontId="10" fillId="3" borderId="8" xfId="0" applyFont="1" applyFill="1" applyBorder="1" applyAlignment="1">
      <alignment vertical="top" wrapText="1"/>
    </xf>
    <xf numFmtId="0" fontId="10" fillId="3" borderId="8" xfId="0" applyFont="1" applyFill="1" applyBorder="1" applyAlignment="1">
      <alignment horizontal="right" vertical="top" wrapText="1"/>
    </xf>
    <xf numFmtId="0" fontId="8" fillId="3" borderId="9" xfId="0" applyFont="1" applyFill="1" applyBorder="1" applyAlignment="1">
      <alignment vertical="top" wrapText="1"/>
    </xf>
    <xf numFmtId="0" fontId="8" fillId="3" borderId="9" xfId="0" applyFont="1" applyFill="1" applyBorder="1" applyAlignment="1">
      <alignment horizontal="right" vertical="top" wrapText="1"/>
    </xf>
    <xf numFmtId="0" fontId="8" fillId="0" borderId="7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/>
    </xf>
    <xf numFmtId="0" fontId="0" fillId="3" borderId="8" xfId="0" applyFill="1" applyBorder="1" applyAlignment="1">
      <alignment vertical="top"/>
    </xf>
    <xf numFmtId="3" fontId="7" fillId="3" borderId="9" xfId="0" applyNumberFormat="1" applyFont="1" applyFill="1" applyBorder="1" applyAlignment="1">
      <alignment horizontal="right" vertical="top"/>
    </xf>
    <xf numFmtId="0" fontId="8" fillId="0" borderId="7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0" fillId="3" borderId="8" xfId="0" applyFont="1" applyFill="1" applyBorder="1" applyAlignment="1">
      <alignment horizontal="center" vertical="top"/>
    </xf>
    <xf numFmtId="0" fontId="10" fillId="4" borderId="8" xfId="0" applyFont="1" applyFill="1" applyBorder="1" applyAlignment="1">
      <alignment horizontal="center" vertical="top"/>
    </xf>
    <xf numFmtId="0" fontId="10" fillId="5" borderId="8" xfId="0" applyFont="1" applyFill="1" applyBorder="1" applyAlignment="1">
      <alignment horizontal="center" vertical="top"/>
    </xf>
    <xf numFmtId="3" fontId="10" fillId="4" borderId="8" xfId="0" applyNumberFormat="1" applyFont="1" applyFill="1" applyBorder="1" applyAlignment="1">
      <alignment horizontal="right" vertical="top"/>
    </xf>
    <xf numFmtId="0" fontId="10" fillId="5" borderId="8" xfId="0" applyFont="1" applyFill="1" applyBorder="1" applyAlignment="1">
      <alignment horizontal="right" vertical="top"/>
    </xf>
    <xf numFmtId="0" fontId="12" fillId="5" borderId="8" xfId="0" applyFont="1" applyFill="1" applyBorder="1" applyAlignment="1">
      <alignment horizontal="right" vertical="top"/>
    </xf>
    <xf numFmtId="3" fontId="8" fillId="4" borderId="9" xfId="0" applyNumberFormat="1" applyFont="1" applyFill="1" applyBorder="1" applyAlignment="1">
      <alignment horizontal="right" vertical="top"/>
    </xf>
    <xf numFmtId="0" fontId="8" fillId="5" borderId="9" xfId="0" applyFont="1" applyFill="1" applyBorder="1" applyAlignment="1">
      <alignment horizontal="right" vertical="top"/>
    </xf>
    <xf numFmtId="0" fontId="10" fillId="3" borderId="8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8" xfId="0" applyBorder="1" applyAlignment="1">
      <alignment vertical="top" wrapText="1"/>
    </xf>
    <xf numFmtId="0" fontId="11" fillId="3" borderId="0" xfId="0" applyFont="1" applyFill="1" applyAlignment="1">
      <alignment horizontal="center" vertical="top" wrapText="1"/>
    </xf>
    <xf numFmtId="0" fontId="11" fillId="5" borderId="8" xfId="0" applyFont="1" applyFill="1" applyBorder="1" applyAlignment="1">
      <alignment horizontal="center" vertical="top"/>
    </xf>
    <xf numFmtId="0" fontId="0" fillId="5" borderId="8" xfId="0" applyFill="1" applyBorder="1" applyAlignment="1">
      <alignment vertical="top"/>
    </xf>
    <xf numFmtId="0" fontId="0" fillId="5" borderId="9" xfId="0" applyFill="1" applyBorder="1" applyAlignment="1">
      <alignment vertical="top"/>
    </xf>
    <xf numFmtId="0" fontId="11" fillId="3" borderId="8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vertical="top"/>
    </xf>
    <xf numFmtId="0" fontId="14" fillId="3" borderId="8" xfId="0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/>
    </xf>
    <xf numFmtId="0" fontId="6" fillId="3" borderId="8" xfId="0" applyFont="1" applyFill="1" applyBorder="1" applyAlignment="1">
      <alignment vertical="top"/>
    </xf>
    <xf numFmtId="0" fontId="7" fillId="3" borderId="9" xfId="0" applyFont="1" applyFill="1" applyBorder="1" applyAlignment="1">
      <alignment vertical="top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3" borderId="8" xfId="0" applyFont="1" applyFill="1" applyBorder="1" applyAlignment="1">
      <alignment vertical="top"/>
    </xf>
    <xf numFmtId="0" fontId="17" fillId="3" borderId="9" xfId="0" applyFont="1" applyFill="1" applyBorder="1" applyAlignment="1">
      <alignment vertical="top"/>
    </xf>
    <xf numFmtId="0" fontId="7" fillId="3" borderId="8" xfId="0" applyFont="1" applyFill="1" applyBorder="1" applyAlignment="1">
      <alignment horizontal="center" vertical="top" wrapText="1"/>
    </xf>
    <xf numFmtId="3" fontId="6" fillId="3" borderId="8" xfId="0" applyNumberFormat="1" applyFont="1" applyFill="1" applyBorder="1" applyAlignment="1">
      <alignment vertical="top"/>
    </xf>
    <xf numFmtId="3" fontId="7" fillId="3" borderId="9" xfId="0" applyNumberFormat="1" applyFont="1" applyFill="1" applyBorder="1" applyAlignment="1">
      <alignment vertical="top"/>
    </xf>
    <xf numFmtId="3" fontId="10" fillId="3" borderId="8" xfId="0" applyNumberFormat="1" applyFont="1" applyFill="1" applyBorder="1" applyAlignment="1">
      <alignment vertical="top"/>
    </xf>
    <xf numFmtId="3" fontId="8" fillId="3" borderId="9" xfId="0" applyNumberFormat="1" applyFont="1" applyFill="1" applyBorder="1" applyAlignment="1">
      <alignment vertical="top"/>
    </xf>
    <xf numFmtId="0" fontId="9" fillId="0" borderId="7" xfId="0" applyFont="1" applyBorder="1" applyAlignment="1">
      <alignment horizontal="center" vertical="top" wrapText="1"/>
    </xf>
    <xf numFmtId="0" fontId="9" fillId="3" borderId="8" xfId="0" applyFont="1" applyFill="1" applyBorder="1" applyAlignment="1">
      <alignment vertical="top"/>
    </xf>
    <xf numFmtId="0" fontId="10" fillId="3" borderId="9" xfId="0" applyFont="1" applyFill="1" applyBorder="1" applyAlignment="1">
      <alignment vertical="top"/>
    </xf>
    <xf numFmtId="0" fontId="10" fillId="3" borderId="9" xfId="0" applyFont="1" applyFill="1" applyBorder="1" applyAlignment="1">
      <alignment horizontal="right" vertical="top"/>
    </xf>
    <xf numFmtId="0" fontId="8" fillId="3" borderId="8" xfId="0" applyFont="1" applyFill="1" applyBorder="1" applyAlignment="1">
      <alignment vertical="top"/>
    </xf>
    <xf numFmtId="3" fontId="8" fillId="3" borderId="8" xfId="0" applyNumberFormat="1" applyFont="1" applyFill="1" applyBorder="1" applyAlignment="1">
      <alignment horizontal="right" vertical="top"/>
    </xf>
    <xf numFmtId="0" fontId="6" fillId="3" borderId="9" xfId="0" applyFont="1" applyFill="1" applyBorder="1" applyAlignment="1">
      <alignment vertical="top"/>
    </xf>
    <xf numFmtId="0" fontId="0" fillId="0" borderId="0" xfId="0" applyAlignment="1">
      <alignment wrapText="1"/>
    </xf>
    <xf numFmtId="0" fontId="6" fillId="3" borderId="8" xfId="0" applyFont="1" applyFill="1" applyBorder="1" applyAlignment="1">
      <alignment horizontal="center" vertical="top"/>
    </xf>
    <xf numFmtId="0" fontId="11" fillId="3" borderId="8" xfId="0" applyFont="1" applyFill="1" applyBorder="1" applyAlignment="1">
      <alignment vertical="top" wrapText="1"/>
    </xf>
    <xf numFmtId="0" fontId="8" fillId="3" borderId="9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vertical="top" wrapText="1"/>
    </xf>
    <xf numFmtId="0" fontId="14" fillId="3" borderId="8" xfId="0" applyFont="1" applyFill="1" applyBorder="1" applyAlignment="1">
      <alignment horizontal="center" vertical="top"/>
    </xf>
    <xf numFmtId="0" fontId="7" fillId="3" borderId="8" xfId="0" applyFont="1" applyFill="1" applyBorder="1" applyAlignment="1">
      <alignment vertical="top"/>
    </xf>
    <xf numFmtId="0" fontId="18" fillId="3" borderId="8" xfId="0" applyFont="1" applyFill="1" applyBorder="1" applyAlignment="1">
      <alignment horizontal="center" vertical="top" wrapText="1"/>
    </xf>
    <xf numFmtId="164" fontId="10" fillId="3" borderId="8" xfId="0" applyNumberFormat="1" applyFont="1" applyFill="1" applyBorder="1" applyAlignment="1">
      <alignment horizontal="right" vertical="top"/>
    </xf>
    <xf numFmtId="164" fontId="8" fillId="3" borderId="9" xfId="0" applyNumberFormat="1" applyFont="1" applyFill="1" applyBorder="1" applyAlignment="1">
      <alignment horizontal="right" vertical="top"/>
    </xf>
    <xf numFmtId="0" fontId="8" fillId="4" borderId="12" xfId="0" applyFont="1" applyFill="1" applyBorder="1" applyAlignment="1">
      <alignment horizontal="center" vertical="top"/>
    </xf>
    <xf numFmtId="164" fontId="6" fillId="3" borderId="8" xfId="0" applyNumberFormat="1" applyFont="1" applyFill="1" applyBorder="1" applyAlignment="1">
      <alignment horizontal="right" vertical="top"/>
    </xf>
    <xf numFmtId="2" fontId="6" fillId="3" borderId="8" xfId="0" applyNumberFormat="1" applyFont="1" applyFill="1" applyBorder="1" applyAlignment="1">
      <alignment horizontal="right" vertical="top"/>
    </xf>
    <xf numFmtId="2" fontId="7" fillId="3" borderId="9" xfId="0" applyNumberFormat="1" applyFont="1" applyFill="1" applyBorder="1" applyAlignment="1">
      <alignment horizontal="right" vertical="top"/>
    </xf>
    <xf numFmtId="164" fontId="7" fillId="3" borderId="9" xfId="0" applyNumberFormat="1" applyFont="1" applyFill="1" applyBorder="1" applyAlignment="1">
      <alignment horizontal="right" vertical="top"/>
    </xf>
    <xf numFmtId="3" fontId="10" fillId="4" borderId="8" xfId="0" applyNumberFormat="1" applyFont="1" applyFill="1" applyBorder="1" applyAlignment="1">
      <alignment horizontal="right" vertical="center"/>
    </xf>
    <xf numFmtId="2" fontId="10" fillId="3" borderId="8" xfId="0" applyNumberFormat="1" applyFont="1" applyFill="1" applyBorder="1" applyAlignment="1">
      <alignment horizontal="right" vertical="top"/>
    </xf>
    <xf numFmtId="2" fontId="8" fillId="3" borderId="9" xfId="0" applyNumberFormat="1" applyFont="1" applyFill="1" applyBorder="1" applyAlignment="1">
      <alignment horizontal="right" vertical="top"/>
    </xf>
    <xf numFmtId="2" fontId="10" fillId="6" borderId="8" xfId="0" applyNumberFormat="1" applyFont="1" applyFill="1" applyBorder="1" applyAlignment="1">
      <alignment horizontal="right" vertical="top"/>
    </xf>
    <xf numFmtId="2" fontId="8" fillId="6" borderId="9" xfId="0" applyNumberFormat="1" applyFont="1" applyFill="1" applyBorder="1" applyAlignment="1">
      <alignment horizontal="right" vertical="top"/>
    </xf>
    <xf numFmtId="164" fontId="0" fillId="3" borderId="8" xfId="0" applyNumberFormat="1" applyFill="1" applyBorder="1" applyAlignment="1">
      <alignment vertical="top"/>
    </xf>
    <xf numFmtId="2" fontId="0" fillId="0" borderId="0" xfId="0" applyNumberFormat="1"/>
    <xf numFmtId="49" fontId="6" fillId="3" borderId="8" xfId="0" applyNumberFormat="1" applyFont="1" applyFill="1" applyBorder="1" applyAlignment="1">
      <alignment vertical="top"/>
    </xf>
    <xf numFmtId="2" fontId="6" fillId="3" borderId="8" xfId="0" applyNumberFormat="1" applyFont="1" applyFill="1" applyBorder="1" applyAlignment="1">
      <alignment vertical="top"/>
    </xf>
    <xf numFmtId="2" fontId="7" fillId="3" borderId="9" xfId="0" applyNumberFormat="1" applyFont="1" applyFill="1" applyBorder="1" applyAlignment="1">
      <alignment vertical="top"/>
    </xf>
    <xf numFmtId="49" fontId="11" fillId="3" borderId="8" xfId="0" applyNumberFormat="1" applyFont="1" applyFill="1" applyBorder="1" applyAlignment="1">
      <alignment horizontal="center" vertical="top"/>
    </xf>
    <xf numFmtId="164" fontId="10" fillId="3" borderId="8" xfId="0" applyNumberFormat="1" applyFont="1" applyFill="1" applyBorder="1" applyAlignment="1">
      <alignment vertical="top"/>
    </xf>
    <xf numFmtId="164" fontId="8" fillId="3" borderId="9" xfId="0" applyNumberFormat="1" applyFont="1" applyFill="1" applyBorder="1" applyAlignment="1">
      <alignment vertical="top"/>
    </xf>
    <xf numFmtId="164" fontId="0" fillId="3" borderId="8" xfId="0" applyNumberFormat="1" applyFill="1" applyBorder="1" applyAlignment="1">
      <alignment horizontal="right" vertical="top"/>
    </xf>
    <xf numFmtId="164" fontId="9" fillId="3" borderId="8" xfId="0" applyNumberFormat="1" applyFont="1" applyFill="1" applyBorder="1" applyAlignment="1">
      <alignment horizontal="right" vertical="top"/>
    </xf>
    <xf numFmtId="49" fontId="11" fillId="3" borderId="8" xfId="0" applyNumberFormat="1" applyFont="1" applyFill="1" applyBorder="1" applyAlignment="1">
      <alignment horizontal="center" vertical="top" wrapText="1"/>
    </xf>
    <xf numFmtId="164" fontId="8" fillId="3" borderId="8" xfId="0" applyNumberFormat="1" applyFont="1" applyFill="1" applyBorder="1" applyAlignment="1">
      <alignment horizontal="right" vertical="top"/>
    </xf>
    <xf numFmtId="0" fontId="8" fillId="3" borderId="8" xfId="0" applyFont="1" applyFill="1" applyBorder="1" applyAlignment="1">
      <alignment horizontal="center" vertical="top"/>
    </xf>
    <xf numFmtId="0" fontId="11" fillId="3" borderId="8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8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 wrapText="1"/>
    </xf>
    <xf numFmtId="3" fontId="0" fillId="0" borderId="0" xfId="0" applyNumberFormat="1"/>
    <xf numFmtId="164" fontId="10" fillId="3" borderId="8" xfId="0" applyNumberFormat="1" applyFont="1" applyFill="1" applyBorder="1" applyAlignment="1">
      <alignment horizontal="right" vertical="top" wrapText="1"/>
    </xf>
    <xf numFmtId="164" fontId="8" fillId="3" borderId="9" xfId="0" applyNumberFormat="1" applyFont="1" applyFill="1" applyBorder="1" applyAlignment="1">
      <alignment horizontal="right" vertical="top" wrapText="1"/>
    </xf>
    <xf numFmtId="0" fontId="6" fillId="3" borderId="13" xfId="0" applyFont="1" applyFill="1" applyBorder="1" applyAlignment="1">
      <alignment vertical="top"/>
    </xf>
    <xf numFmtId="3" fontId="8" fillId="3" borderId="13" xfId="0" applyNumberFormat="1" applyFont="1" applyFill="1" applyBorder="1" applyAlignment="1">
      <alignment horizontal="right" vertical="top"/>
    </xf>
    <xf numFmtId="0" fontId="8" fillId="3" borderId="13" xfId="0" applyFont="1" applyFill="1" applyBorder="1" applyAlignment="1">
      <alignment vertical="top"/>
    </xf>
    <xf numFmtId="0" fontId="0" fillId="0" borderId="0" xfId="0" applyAlignment="1">
      <alignment horizontal="center" wrapText="1"/>
    </xf>
    <xf numFmtId="0" fontId="11" fillId="3" borderId="8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vertical="top"/>
    </xf>
    <xf numFmtId="0" fontId="8" fillId="0" borderId="14" xfId="0" applyFont="1" applyBorder="1" applyAlignment="1">
      <alignment horizontal="center" vertical="top" wrapText="1"/>
    </xf>
    <xf numFmtId="4" fontId="10" fillId="3" borderId="8" xfId="0" applyNumberFormat="1" applyFont="1" applyFill="1" applyBorder="1" applyAlignment="1">
      <alignment horizontal="right" vertical="top"/>
    </xf>
    <xf numFmtId="0" fontId="8" fillId="0" borderId="14" xfId="0" applyFont="1" applyBorder="1" applyAlignment="1">
      <alignment vertical="top" wrapText="1"/>
    </xf>
    <xf numFmtId="0" fontId="8" fillId="0" borderId="3" xfId="0" applyFont="1" applyBorder="1" applyAlignment="1">
      <alignment vertical="top"/>
    </xf>
    <xf numFmtId="164" fontId="7" fillId="3" borderId="3" xfId="0" applyNumberFormat="1" applyFont="1" applyFill="1" applyBorder="1" applyAlignment="1">
      <alignment horizontal="right" vertical="top"/>
    </xf>
    <xf numFmtId="165" fontId="10" fillId="3" borderId="8" xfId="0" applyNumberFormat="1" applyFont="1" applyFill="1" applyBorder="1" applyAlignment="1">
      <alignment horizontal="right" vertical="top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0" fontId="19" fillId="0" borderId="0" xfId="0" applyFont="1" applyAlignment="1">
      <alignment horizontal="left" indent="4"/>
    </xf>
    <xf numFmtId="165" fontId="8" fillId="3" borderId="13" xfId="0" applyNumberFormat="1" applyFont="1" applyFill="1" applyBorder="1" applyAlignment="1">
      <alignment horizontal="right" vertical="top"/>
    </xf>
    <xf numFmtId="2" fontId="8" fillId="3" borderId="8" xfId="0" applyNumberFormat="1" applyFont="1" applyFill="1" applyBorder="1" applyAlignment="1">
      <alignment horizontal="right" vertical="top"/>
    </xf>
    <xf numFmtId="3" fontId="6" fillId="3" borderId="8" xfId="0" applyNumberFormat="1" applyFont="1" applyFill="1" applyBorder="1" applyAlignment="1">
      <alignment horizontal="center" vertical="top"/>
    </xf>
    <xf numFmtId="0" fontId="17" fillId="3" borderId="8" xfId="0" applyFont="1" applyFill="1" applyBorder="1" applyAlignment="1">
      <alignment vertical="top"/>
    </xf>
    <xf numFmtId="9" fontId="6" fillId="3" borderId="8" xfId="3" applyFont="1" applyFill="1" applyBorder="1" applyAlignment="1">
      <alignment horizontal="right" vertical="top"/>
    </xf>
    <xf numFmtId="0" fontId="8" fillId="0" borderId="10" xfId="0" applyFont="1" applyBorder="1" applyAlignment="1">
      <alignment vertical="top"/>
    </xf>
    <xf numFmtId="0" fontId="11" fillId="3" borderId="4" xfId="0" applyFont="1" applyFill="1" applyBorder="1" applyAlignment="1">
      <alignment horizontal="center" vertical="top" wrapText="1"/>
    </xf>
    <xf numFmtId="0" fontId="8" fillId="3" borderId="15" xfId="0" applyFont="1" applyFill="1" applyBorder="1" applyAlignment="1">
      <alignment vertical="top"/>
    </xf>
    <xf numFmtId="0" fontId="11" fillId="3" borderId="15" xfId="0" applyFont="1" applyFill="1" applyBorder="1" applyAlignment="1">
      <alignment horizontal="center" vertical="top" wrapText="1"/>
    </xf>
    <xf numFmtId="166" fontId="10" fillId="3" borderId="8" xfId="3" applyNumberFormat="1" applyFont="1" applyFill="1" applyBorder="1" applyAlignment="1">
      <alignment horizontal="right" vertical="top"/>
    </xf>
    <xf numFmtId="166" fontId="8" fillId="3" borderId="13" xfId="3" applyNumberFormat="1" applyFont="1" applyFill="1" applyBorder="1" applyAlignment="1">
      <alignment horizontal="right" vertical="top"/>
    </xf>
    <xf numFmtId="49" fontId="10" fillId="3" borderId="8" xfId="0" applyNumberFormat="1" applyFont="1" applyFill="1" applyBorder="1" applyAlignment="1">
      <alignment vertical="top"/>
    </xf>
    <xf numFmtId="43" fontId="4" fillId="0" borderId="0" xfId="1" applyFont="1"/>
    <xf numFmtId="9" fontId="4" fillId="0" borderId="0" xfId="3" applyFont="1"/>
    <xf numFmtId="0" fontId="5" fillId="0" borderId="0" xfId="0" applyFont="1"/>
    <xf numFmtId="2" fontId="10" fillId="3" borderId="8" xfId="0" applyNumberFormat="1" applyFont="1" applyFill="1" applyBorder="1" applyAlignment="1">
      <alignment horizontal="right" vertical="top" wrapText="1"/>
    </xf>
    <xf numFmtId="2" fontId="8" fillId="3" borderId="9" xfId="0" applyNumberFormat="1" applyFont="1" applyFill="1" applyBorder="1" applyAlignment="1">
      <alignment horizontal="right" vertical="top" wrapText="1"/>
    </xf>
    <xf numFmtId="49" fontId="10" fillId="3" borderId="8" xfId="0" applyNumberFormat="1" applyFont="1" applyFill="1" applyBorder="1" applyAlignment="1">
      <alignment horizontal="right" vertical="top" wrapText="1"/>
    </xf>
    <xf numFmtId="41" fontId="0" fillId="0" borderId="0" xfId="0" applyNumberFormat="1"/>
    <xf numFmtId="167" fontId="0" fillId="7" borderId="0" xfId="1" applyNumberFormat="1" applyFont="1" applyFill="1"/>
    <xf numFmtId="0" fontId="20" fillId="0" borderId="0" xfId="0" applyFont="1"/>
    <xf numFmtId="0" fontId="23" fillId="0" borderId="0" xfId="0" applyFont="1"/>
    <xf numFmtId="0" fontId="24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0" fillId="0" borderId="0" xfId="0" applyFont="1"/>
    <xf numFmtId="0" fontId="27" fillId="0" borderId="0" xfId="0" applyFont="1"/>
    <xf numFmtId="0" fontId="28" fillId="0" borderId="7" xfId="0" applyFont="1" applyBorder="1" applyAlignment="1">
      <alignment vertical="center" wrapText="1"/>
    </xf>
    <xf numFmtId="0" fontId="25" fillId="0" borderId="7" xfId="0" applyFont="1" applyBorder="1" applyAlignment="1">
      <alignment horizontal="center" vertical="center" textRotation="90"/>
    </xf>
    <xf numFmtId="0" fontId="25" fillId="0" borderId="7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164" fontId="28" fillId="3" borderId="8" xfId="0" applyNumberFormat="1" applyFont="1" applyFill="1" applyBorder="1" applyAlignment="1">
      <alignment vertical="center"/>
    </xf>
    <xf numFmtId="3" fontId="28" fillId="3" borderId="8" xfId="0" applyNumberFormat="1" applyFont="1" applyFill="1" applyBorder="1" applyAlignment="1">
      <alignment vertical="center" wrapText="1"/>
    </xf>
    <xf numFmtId="0" fontId="0" fillId="0" borderId="4" xfId="0" applyBorder="1"/>
    <xf numFmtId="0" fontId="7" fillId="3" borderId="9" xfId="0" applyFont="1" applyFill="1" applyBorder="1" applyAlignment="1">
      <alignment vertical="center" wrapText="1"/>
    </xf>
    <xf numFmtId="164" fontId="25" fillId="3" borderId="9" xfId="0" applyNumberFormat="1" applyFont="1" applyFill="1" applyBorder="1" applyAlignment="1">
      <alignment vertical="center"/>
    </xf>
    <xf numFmtId="3" fontId="25" fillId="3" borderId="9" xfId="0" applyNumberFormat="1" applyFont="1" applyFill="1" applyBorder="1" applyAlignment="1">
      <alignment vertical="center" wrapText="1"/>
    </xf>
    <xf numFmtId="42" fontId="0" fillId="0" borderId="0" xfId="0" applyNumberFormat="1"/>
    <xf numFmtId="0" fontId="25" fillId="0" borderId="7" xfId="0" applyFont="1" applyBorder="1" applyAlignment="1">
      <alignment horizontal="center" vertical="center" textRotation="90" wrapText="1"/>
    </xf>
    <xf numFmtId="3" fontId="28" fillId="3" borderId="8" xfId="0" applyNumberFormat="1" applyFont="1" applyFill="1" applyBorder="1" applyAlignment="1">
      <alignment vertical="center"/>
    </xf>
    <xf numFmtId="0" fontId="28" fillId="3" borderId="8" xfId="0" applyFont="1" applyFill="1" applyBorder="1" applyAlignment="1">
      <alignment vertical="center"/>
    </xf>
    <xf numFmtId="167" fontId="0" fillId="0" borderId="0" xfId="1" applyNumberFormat="1" applyFont="1"/>
    <xf numFmtId="3" fontId="6" fillId="3" borderId="26" xfId="0" applyNumberFormat="1" applyFont="1" applyFill="1" applyBorder="1" applyAlignment="1">
      <alignment vertical="center"/>
    </xf>
    <xf numFmtId="0" fontId="22" fillId="3" borderId="25" xfId="0" applyFont="1" applyFill="1" applyBorder="1" applyAlignment="1">
      <alignment vertical="center"/>
    </xf>
    <xf numFmtId="3" fontId="6" fillId="3" borderId="28" xfId="0" applyNumberFormat="1" applyFont="1" applyFill="1" applyBorder="1" applyAlignment="1">
      <alignment vertical="center"/>
    </xf>
    <xf numFmtId="0" fontId="22" fillId="3" borderId="0" xfId="0" applyFont="1" applyFill="1" applyBorder="1" applyAlignment="1">
      <alignment vertical="center"/>
    </xf>
    <xf numFmtId="3" fontId="6" fillId="3" borderId="24" xfId="0" applyNumberFormat="1" applyFont="1" applyFill="1" applyBorder="1" applyAlignment="1">
      <alignment vertical="center"/>
    </xf>
    <xf numFmtId="0" fontId="21" fillId="3" borderId="22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vertical="center"/>
    </xf>
    <xf numFmtId="0" fontId="8" fillId="0" borderId="3" xfId="0" applyFont="1" applyBorder="1" applyAlignment="1">
      <alignment vertical="top" wrapText="1"/>
    </xf>
    <xf numFmtId="0" fontId="11" fillId="3" borderId="3" xfId="0" applyFont="1" applyFill="1" applyBorder="1" applyAlignment="1">
      <alignment horizontal="center" vertical="top" wrapText="1"/>
    </xf>
    <xf numFmtId="164" fontId="8" fillId="3" borderId="13" xfId="0" applyNumberFormat="1" applyFont="1" applyFill="1" applyBorder="1" applyAlignment="1">
      <alignment horizontal="right" vertical="top"/>
    </xf>
    <xf numFmtId="0" fontId="0" fillId="0" borderId="0" xfId="0" applyAlignment="1">
      <alignment vertical="center"/>
    </xf>
    <xf numFmtId="0" fontId="31" fillId="0" borderId="3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top" wrapText="1"/>
    </xf>
    <xf numFmtId="0" fontId="31" fillId="0" borderId="32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top" wrapText="1"/>
    </xf>
    <xf numFmtId="0" fontId="31" fillId="0" borderId="31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top" wrapText="1"/>
    </xf>
    <xf numFmtId="0" fontId="0" fillId="0" borderId="34" xfId="0" applyBorder="1"/>
    <xf numFmtId="167" fontId="0" fillId="0" borderId="34" xfId="1" applyNumberFormat="1" applyFont="1" applyBorder="1"/>
    <xf numFmtId="0" fontId="0" fillId="0" borderId="35" xfId="0" applyBorder="1"/>
    <xf numFmtId="167" fontId="0" fillId="0" borderId="35" xfId="1" applyNumberFormat="1" applyFont="1" applyBorder="1"/>
    <xf numFmtId="0" fontId="0" fillId="0" borderId="33" xfId="0" applyBorder="1"/>
    <xf numFmtId="167" fontId="0" fillId="0" borderId="33" xfId="1" applyNumberFormat="1" applyFont="1" applyBorder="1"/>
    <xf numFmtId="0" fontId="5" fillId="8" borderId="30" xfId="0" applyFont="1" applyFill="1" applyBorder="1"/>
    <xf numFmtId="0" fontId="5" fillId="0" borderId="36" xfId="0" applyFont="1" applyBorder="1"/>
    <xf numFmtId="0" fontId="0" fillId="7" borderId="31" xfId="0" applyFill="1" applyBorder="1"/>
    <xf numFmtId="167" fontId="0" fillId="7" borderId="31" xfId="1" applyNumberFormat="1" applyFont="1" applyFill="1" applyBorder="1"/>
    <xf numFmtId="0" fontId="0" fillId="7" borderId="37" xfId="0" applyFill="1" applyBorder="1"/>
    <xf numFmtId="167" fontId="0" fillId="7" borderId="37" xfId="1" applyNumberFormat="1" applyFont="1" applyFill="1" applyBorder="1"/>
    <xf numFmtId="4" fontId="1" fillId="3" borderId="8" xfId="0" applyNumberFormat="1" applyFont="1" applyFill="1" applyBorder="1" applyAlignment="1">
      <alignment horizontal="right" vertical="top"/>
    </xf>
    <xf numFmtId="9" fontId="6" fillId="3" borderId="13" xfId="3" applyFont="1" applyFill="1" applyBorder="1" applyAlignment="1">
      <alignment horizontal="right" vertical="top"/>
    </xf>
    <xf numFmtId="0" fontId="5" fillId="0" borderId="38" xfId="0" applyFont="1" applyBorder="1"/>
    <xf numFmtId="0" fontId="0" fillId="7" borderId="39" xfId="0" applyFill="1" applyBorder="1"/>
    <xf numFmtId="0" fontId="0" fillId="7" borderId="40" xfId="0" applyFill="1" applyBorder="1"/>
    <xf numFmtId="167" fontId="0" fillId="7" borderId="33" xfId="1" applyNumberFormat="1" applyFont="1" applyFill="1" applyBorder="1"/>
    <xf numFmtId="167" fontId="0" fillId="7" borderId="41" xfId="1" applyNumberFormat="1" applyFont="1" applyFill="1" applyBorder="1"/>
    <xf numFmtId="0" fontId="21" fillId="3" borderId="28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9" xfId="0" applyFont="1" applyFill="1" applyBorder="1" applyAlignment="1">
      <alignment horizontal="center" vertical="center" wrapText="1"/>
    </xf>
    <xf numFmtId="0" fontId="22" fillId="3" borderId="28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22" xfId="0" applyFont="1" applyFill="1" applyBorder="1" applyAlignment="1">
      <alignment horizontal="center" vertical="center" wrapText="1"/>
    </xf>
    <xf numFmtId="0" fontId="22" fillId="3" borderId="24" xfId="0" applyFont="1" applyFill="1" applyBorder="1" applyAlignment="1">
      <alignment horizontal="center" vertical="center" wrapText="1"/>
    </xf>
    <xf numFmtId="0" fontId="21" fillId="3" borderId="29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166" fontId="10" fillId="3" borderId="27" xfId="0" applyNumberFormat="1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166" fontId="10" fillId="3" borderId="29" xfId="0" applyNumberFormat="1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166" fontId="10" fillId="3" borderId="22" xfId="0" applyNumberFormat="1" applyFont="1" applyFill="1" applyBorder="1" applyAlignment="1">
      <alignment horizontal="center" vertical="center" wrapText="1"/>
    </xf>
    <xf numFmtId="0" fontId="29" fillId="3" borderId="43" xfId="0" applyFont="1" applyFill="1" applyBorder="1" applyAlignment="1">
      <alignment vertical="top"/>
    </xf>
    <xf numFmtId="0" fontId="24" fillId="3" borderId="43" xfId="0" applyFont="1" applyFill="1" applyBorder="1" applyAlignment="1">
      <alignment vertical="top"/>
    </xf>
    <xf numFmtId="0" fontId="24" fillId="3" borderId="44" xfId="0" applyFont="1" applyFill="1" applyBorder="1" applyAlignment="1">
      <alignment vertical="top"/>
    </xf>
    <xf numFmtId="0" fontId="24" fillId="3" borderId="45" xfId="0" applyFont="1" applyFill="1" applyBorder="1" applyAlignment="1">
      <alignment vertical="top"/>
    </xf>
    <xf numFmtId="3" fontId="6" fillId="3" borderId="43" xfId="0" applyNumberFormat="1" applyFont="1" applyFill="1" applyBorder="1" applyAlignment="1">
      <alignment vertical="center"/>
    </xf>
    <xf numFmtId="166" fontId="10" fillId="3" borderId="44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4" fillId="0" borderId="0" xfId="0" applyFont="1"/>
    <xf numFmtId="0" fontId="8" fillId="0" borderId="7" xfId="0" applyFont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 wrapText="1"/>
    </xf>
    <xf numFmtId="164" fontId="10" fillId="3" borderId="8" xfId="0" applyNumberFormat="1" applyFont="1" applyFill="1" applyBorder="1" applyAlignment="1">
      <alignment horizontal="right"/>
    </xf>
    <xf numFmtId="3" fontId="10" fillId="7" borderId="8" xfId="0" applyNumberFormat="1" applyFont="1" applyFill="1" applyBorder="1" applyAlignment="1">
      <alignment horizontal="right" vertical="top"/>
    </xf>
    <xf numFmtId="3" fontId="8" fillId="7" borderId="13" xfId="0" applyNumberFormat="1" applyFont="1" applyFill="1" applyBorder="1" applyAlignment="1">
      <alignment horizontal="right" vertical="top"/>
    </xf>
    <xf numFmtId="164" fontId="28" fillId="3" borderId="8" xfId="0" applyNumberFormat="1" applyFont="1" applyFill="1" applyBorder="1" applyAlignment="1">
      <alignment horizontal="right"/>
    </xf>
    <xf numFmtId="3" fontId="25" fillId="3" borderId="9" xfId="0" applyNumberFormat="1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top"/>
    </xf>
    <xf numFmtId="3" fontId="8" fillId="0" borderId="9" xfId="0" applyNumberFormat="1" applyFont="1" applyFill="1" applyBorder="1" applyAlignment="1">
      <alignment vertical="top"/>
    </xf>
    <xf numFmtId="164" fontId="10" fillId="0" borderId="8" xfId="0" applyNumberFormat="1" applyFont="1" applyFill="1" applyBorder="1" applyAlignment="1">
      <alignment horizontal="right" vertical="top"/>
    </xf>
    <xf numFmtId="9" fontId="0" fillId="0" borderId="0" xfId="3" applyFont="1"/>
    <xf numFmtId="3" fontId="8" fillId="7" borderId="8" xfId="0" applyNumberFormat="1" applyFont="1" applyFill="1" applyBorder="1" applyAlignment="1">
      <alignment horizontal="right" vertical="top"/>
    </xf>
    <xf numFmtId="0" fontId="10" fillId="0" borderId="8" xfId="0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horizontal="right" vertical="top"/>
    </xf>
    <xf numFmtId="3" fontId="10" fillId="0" borderId="8" xfId="0" applyNumberFormat="1" applyFont="1" applyFill="1" applyBorder="1" applyAlignment="1">
      <alignment horizontal="right" vertical="top"/>
    </xf>
    <xf numFmtId="3" fontId="8" fillId="0" borderId="13" xfId="0" applyNumberFormat="1" applyFont="1" applyFill="1" applyBorder="1" applyAlignment="1">
      <alignment horizontal="right" vertical="top"/>
    </xf>
    <xf numFmtId="164" fontId="28" fillId="0" borderId="8" xfId="0" applyNumberFormat="1" applyFont="1" applyFill="1" applyBorder="1" applyAlignment="1">
      <alignment vertical="center"/>
    </xf>
    <xf numFmtId="164" fontId="25" fillId="0" borderId="9" xfId="0" applyNumberFormat="1" applyFont="1" applyFill="1" applyBorder="1" applyAlignment="1">
      <alignment vertical="center"/>
    </xf>
    <xf numFmtId="0" fontId="11" fillId="3" borderId="17" xfId="0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 wrapText="1"/>
    </xf>
    <xf numFmtId="0" fontId="22" fillId="3" borderId="22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6" fillId="7" borderId="8" xfId="0" applyFont="1" applyFill="1" applyBorder="1" applyAlignment="1">
      <alignment vertical="top" wrapText="1"/>
    </xf>
    <xf numFmtId="0" fontId="7" fillId="3" borderId="46" xfId="0" applyFont="1" applyFill="1" applyBorder="1" applyAlignment="1">
      <alignment horizontal="center" vertical="center" textRotation="90" wrapText="1"/>
    </xf>
    <xf numFmtId="0" fontId="7" fillId="3" borderId="46" xfId="0" applyFont="1" applyFill="1" applyBorder="1" applyAlignment="1">
      <alignment vertical="center" textRotation="90"/>
    </xf>
    <xf numFmtId="0" fontId="7" fillId="3" borderId="4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166" fontId="6" fillId="3" borderId="13" xfId="3" applyNumberFormat="1" applyFont="1" applyFill="1" applyBorder="1" applyAlignment="1">
      <alignment horizontal="right" vertical="top"/>
    </xf>
    <xf numFmtId="168" fontId="7" fillId="3" borderId="9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4" fontId="5" fillId="0" borderId="0" xfId="0" applyNumberFormat="1" applyFont="1"/>
    <xf numFmtId="2" fontId="5" fillId="0" borderId="0" xfId="0" applyNumberFormat="1" applyFont="1"/>
    <xf numFmtId="168" fontId="0" fillId="0" borderId="0" xfId="0" applyNumberFormat="1"/>
    <xf numFmtId="0" fontId="10" fillId="0" borderId="8" xfId="0" applyFont="1" applyFill="1" applyBorder="1" applyAlignment="1">
      <alignment horizontal="right" vertical="top"/>
    </xf>
    <xf numFmtId="3" fontId="8" fillId="0" borderId="9" xfId="0" applyNumberFormat="1" applyFont="1" applyFill="1" applyBorder="1" applyAlignment="1">
      <alignment horizontal="right" vertical="top"/>
    </xf>
    <xf numFmtId="2" fontId="7" fillId="0" borderId="9" xfId="0" applyNumberFormat="1" applyFont="1" applyFill="1" applyBorder="1" applyAlignment="1">
      <alignment horizontal="right" vertical="top"/>
    </xf>
    <xf numFmtId="2" fontId="10" fillId="0" borderId="8" xfId="0" applyNumberFormat="1" applyFont="1" applyFill="1" applyBorder="1" applyAlignment="1">
      <alignment horizontal="right" vertical="top"/>
    </xf>
    <xf numFmtId="2" fontId="10" fillId="3" borderId="49" xfId="0" applyNumberFormat="1" applyFont="1" applyFill="1" applyBorder="1" applyAlignment="1">
      <alignment horizontal="right" vertical="top" wrapText="1"/>
    </xf>
    <xf numFmtId="2" fontId="10" fillId="3" borderId="50" xfId="0" applyNumberFormat="1" applyFont="1" applyFill="1" applyBorder="1" applyAlignment="1">
      <alignment horizontal="right" vertical="top" wrapText="1"/>
    </xf>
    <xf numFmtId="2" fontId="10" fillId="0" borderId="49" xfId="0" applyNumberFormat="1" applyFont="1" applyFill="1" applyBorder="1" applyAlignment="1">
      <alignment horizontal="right" vertical="top" wrapText="1"/>
    </xf>
    <xf numFmtId="2" fontId="10" fillId="3" borderId="51" xfId="0" applyNumberFormat="1" applyFont="1" applyFill="1" applyBorder="1" applyAlignment="1">
      <alignment horizontal="right" vertical="top" wrapText="1"/>
    </xf>
    <xf numFmtId="2" fontId="8" fillId="3" borderId="52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center" wrapText="1"/>
    </xf>
    <xf numFmtId="0" fontId="0" fillId="7" borderId="0" xfId="0" applyFill="1" applyAlignment="1">
      <alignment horizontal="center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 wrapText="1"/>
    </xf>
    <xf numFmtId="0" fontId="36" fillId="0" borderId="0" xfId="0" applyFont="1"/>
    <xf numFmtId="1" fontId="0" fillId="0" borderId="0" xfId="0" applyNumberFormat="1"/>
    <xf numFmtId="0" fontId="37" fillId="3" borderId="9" xfId="0" applyFont="1" applyFill="1" applyBorder="1" applyAlignment="1">
      <alignment horizontal="right" vertical="top"/>
    </xf>
    <xf numFmtId="10" fontId="0" fillId="0" borderId="0" xfId="3" applyNumberFormat="1" applyFont="1"/>
    <xf numFmtId="49" fontId="0" fillId="0" borderId="0" xfId="0" applyNumberFormat="1"/>
    <xf numFmtId="0" fontId="11" fillId="3" borderId="17" xfId="0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 wrapText="1"/>
    </xf>
    <xf numFmtId="0" fontId="0" fillId="0" borderId="0" xfId="0"/>
    <xf numFmtId="1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/>
    <xf numFmtId="1" fontId="0" fillId="0" borderId="0" xfId="0" applyNumberFormat="1"/>
    <xf numFmtId="1" fontId="0" fillId="0" borderId="0" xfId="0" applyNumberFormat="1"/>
    <xf numFmtId="0" fontId="0" fillId="0" borderId="0" xfId="0"/>
    <xf numFmtId="0" fontId="0" fillId="0" borderId="0" xfId="0"/>
    <xf numFmtId="1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66" fontId="20" fillId="0" borderId="0" xfId="3" applyNumberFormat="1" applyFont="1"/>
    <xf numFmtId="0" fontId="0" fillId="0" borderId="0" xfId="0"/>
    <xf numFmtId="1" fontId="0" fillId="0" borderId="0" xfId="0" applyNumberFormat="1"/>
    <xf numFmtId="0" fontId="0" fillId="0" borderId="0" xfId="0"/>
    <xf numFmtId="0" fontId="38" fillId="0" borderId="0" xfId="0" applyFont="1"/>
    <xf numFmtId="164" fontId="1" fillId="3" borderId="8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 wrapText="1"/>
    </xf>
    <xf numFmtId="0" fontId="0" fillId="7" borderId="0" xfId="0" applyFill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3" borderId="54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8" fillId="3" borderId="47" xfId="0" applyFont="1" applyFill="1" applyBorder="1" applyAlignment="1">
      <alignment horizontal="center" vertical="top" wrapText="1"/>
    </xf>
    <xf numFmtId="0" fontId="8" fillId="3" borderId="48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0" fontId="8" fillId="3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top"/>
    </xf>
    <xf numFmtId="0" fontId="0" fillId="7" borderId="0" xfId="0" applyFill="1" applyAlignment="1">
      <alignment horizontal="center"/>
    </xf>
    <xf numFmtId="0" fontId="8" fillId="0" borderId="7" xfId="0" applyFont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4" borderId="12" xfId="0" applyFont="1" applyFill="1" applyBorder="1" applyAlignment="1">
      <alignment horizontal="center" vertical="top"/>
    </xf>
    <xf numFmtId="0" fontId="8" fillId="5" borderId="17" xfId="0" applyFont="1" applyFill="1" applyBorder="1" applyAlignment="1">
      <alignment horizontal="center" vertical="top"/>
    </xf>
    <xf numFmtId="0" fontId="8" fillId="5" borderId="8" xfId="0" applyFont="1" applyFill="1" applyBorder="1" applyAlignment="1">
      <alignment horizontal="center" vertical="top"/>
    </xf>
    <xf numFmtId="0" fontId="8" fillId="5" borderId="12" xfId="0" applyFont="1" applyFill="1" applyBorder="1" applyAlignment="1">
      <alignment horizontal="center" vertical="top"/>
    </xf>
    <xf numFmtId="0" fontId="10" fillId="0" borderId="7" xfId="0" applyFont="1" applyBorder="1" applyAlignment="1">
      <alignment horizontal="center" vertical="top" wrapText="1"/>
    </xf>
    <xf numFmtId="0" fontId="10" fillId="5" borderId="7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5" borderId="17" xfId="0" applyFont="1" applyFill="1" applyBorder="1" applyAlignment="1">
      <alignment horizontal="center" vertical="top" wrapText="1"/>
    </xf>
    <xf numFmtId="0" fontId="11" fillId="5" borderId="8" xfId="0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10" fillId="3" borderId="16" xfId="0" applyFont="1" applyFill="1" applyBorder="1" applyAlignment="1">
      <alignment horizontal="center" vertical="top"/>
    </xf>
    <xf numFmtId="0" fontId="10" fillId="3" borderId="0" xfId="0" applyFont="1" applyFill="1" applyAlignment="1">
      <alignment horizontal="center" vertical="top"/>
    </xf>
    <xf numFmtId="0" fontId="10" fillId="3" borderId="8" xfId="0" applyFont="1" applyFill="1" applyBorder="1" applyAlignment="1">
      <alignment horizontal="center" vertical="top"/>
    </xf>
    <xf numFmtId="0" fontId="9" fillId="3" borderId="19" xfId="0" applyFont="1" applyFill="1" applyBorder="1" applyAlignment="1">
      <alignment vertical="top"/>
    </xf>
    <xf numFmtId="0" fontId="11" fillId="0" borderId="7" xfId="0" applyFont="1" applyBorder="1" applyAlignment="1">
      <alignment horizontal="center" vertical="top"/>
    </xf>
    <xf numFmtId="0" fontId="9" fillId="3" borderId="12" xfId="0" applyFont="1" applyFill="1" applyBorder="1" applyAlignment="1">
      <alignment vertical="top"/>
    </xf>
    <xf numFmtId="0" fontId="10" fillId="3" borderId="19" xfId="0" applyFont="1" applyFill="1" applyBorder="1" applyAlignment="1">
      <alignment vertical="top"/>
    </xf>
    <xf numFmtId="0" fontId="10" fillId="3" borderId="19" xfId="0" applyFont="1" applyFill="1" applyBorder="1" applyAlignment="1">
      <alignment horizontal="right" vertical="top"/>
    </xf>
    <xf numFmtId="0" fontId="10" fillId="3" borderId="13" xfId="0" applyFont="1" applyFill="1" applyBorder="1" applyAlignment="1">
      <alignment vertical="top"/>
    </xf>
    <xf numFmtId="0" fontId="10" fillId="0" borderId="19" xfId="0" applyFont="1" applyFill="1" applyBorder="1" applyAlignment="1">
      <alignment vertical="top"/>
    </xf>
    <xf numFmtId="0" fontId="10" fillId="3" borderId="9" xfId="0" applyFont="1" applyFill="1" applyBorder="1" applyAlignment="1">
      <alignment horizontal="center" vertical="top"/>
    </xf>
    <xf numFmtId="0" fontId="6" fillId="3" borderId="13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7" fillId="0" borderId="7" xfId="0" applyFont="1" applyBorder="1" applyAlignment="1">
      <alignment horizontal="center" vertical="top"/>
    </xf>
    <xf numFmtId="0" fontId="11" fillId="3" borderId="12" xfId="0" applyFont="1" applyFill="1" applyBorder="1" applyAlignment="1">
      <alignment horizontal="center" vertical="top"/>
    </xf>
    <xf numFmtId="0" fontId="0" fillId="7" borderId="0" xfId="0" applyFill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6" fillId="3" borderId="19" xfId="0" applyFont="1" applyFill="1" applyBorder="1" applyAlignment="1">
      <alignment horizontal="center" vertical="top"/>
    </xf>
    <xf numFmtId="0" fontId="7" fillId="0" borderId="4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textRotation="90" wrapText="1"/>
    </xf>
    <xf numFmtId="0" fontId="7" fillId="3" borderId="46" xfId="0" applyFont="1" applyFill="1" applyBorder="1" applyAlignment="1">
      <alignment horizontal="center" vertical="center" textRotation="90"/>
    </xf>
    <xf numFmtId="0" fontId="21" fillId="3" borderId="24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22" xfId="0" applyFont="1" applyFill="1" applyBorder="1" applyAlignment="1">
      <alignment horizontal="center" vertical="center" wrapText="1"/>
    </xf>
    <xf numFmtId="0" fontId="22" fillId="3" borderId="24" xfId="0" applyFont="1" applyFill="1" applyBorder="1" applyAlignment="1">
      <alignment horizontal="center" vertical="center" wrapText="1"/>
    </xf>
    <xf numFmtId="0" fontId="21" fillId="3" borderId="28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9" xfId="0" applyFont="1" applyFill="1" applyBorder="1" applyAlignment="1">
      <alignment horizontal="center" vertical="center" wrapText="1"/>
    </xf>
    <xf numFmtId="0" fontId="22" fillId="3" borderId="28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 vertical="center" wrapText="1"/>
    </xf>
    <xf numFmtId="0" fontId="22" fillId="3" borderId="27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center" vertical="center" wrapText="1"/>
    </xf>
    <xf numFmtId="0" fontId="21" fillId="3" borderId="29" xfId="0" applyFont="1" applyFill="1" applyBorder="1" applyAlignment="1">
      <alignment horizontal="center" vertical="center" wrapText="1"/>
    </xf>
    <xf numFmtId="0" fontId="24" fillId="3" borderId="43" xfId="0" applyFont="1" applyFill="1" applyBorder="1" applyAlignment="1">
      <alignment vertical="top"/>
    </xf>
    <xf numFmtId="0" fontId="24" fillId="3" borderId="45" xfId="0" applyFont="1" applyFill="1" applyBorder="1" applyAlignment="1">
      <alignment vertical="top"/>
    </xf>
    <xf numFmtId="0" fontId="24" fillId="3" borderId="44" xfId="0" applyFont="1" applyFill="1" applyBorder="1" applyAlignment="1">
      <alignment vertical="top"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9">
    <cellStyle name="Migliaia" xfId="1" builtinId="3"/>
    <cellStyle name="Migliaia 2" xfId="6"/>
    <cellStyle name="Normal 3" xfId="2"/>
    <cellStyle name="Normale" xfId="0" builtinId="0"/>
    <cellStyle name="Normale 2" xfId="7"/>
    <cellStyle name="Normale 3" xfId="8"/>
    <cellStyle name="Percentuale" xfId="3" builtinId="5"/>
    <cellStyle name="T_fiancata" xfId="4"/>
    <cellStyle name="T_intestazione bassa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09DAD"/>
      <rgbColor rgb="00BFDEE4"/>
      <rgbColor rgb="00AA5CAA"/>
      <rgbColor rgb="00E3C9E3"/>
      <rgbColor rgb="00BDB694"/>
      <rgbColor rgb="00E9E7DB"/>
      <rgbColor rgb="009BCA40"/>
      <rgbColor rgb="00DEEDBF"/>
      <rgbColor rgb="00007C92"/>
      <rgbColor rgb="008E258D"/>
      <rgbColor rgb="00A79E70"/>
      <rgbColor rgb="007AB800"/>
      <rgbColor rgb="0000338D"/>
      <rgbColor rgb="00C84E00"/>
      <rgbColor rgb="0098C6EA"/>
      <rgbColor rgb="0000338D"/>
      <rgbColor rgb="004066AA"/>
      <rgbColor rgb="00BFCCE3"/>
      <rgbColor rgb="00D67A40"/>
      <rgbColor rgb="00F1D3BF"/>
      <rgbColor rgb="00B2D4EF"/>
      <rgbColor rgb="00E5F1FA"/>
      <rgbColor rgb="00B6646B"/>
      <rgbColor rgb="00E7CBCE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  <mruColors>
      <color rgb="FFE7CAC9"/>
      <color rgb="FFE76868"/>
      <color rgb="FF972828"/>
      <color rgb="FFEAB0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Tasso di fecondità totale - Anni 1995 - 2016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020242914979768E-2"/>
          <c:y val="0.13924072148301753"/>
          <c:w val="0.88663967611336358"/>
          <c:h val="0.72152010223018481"/>
        </c:manualLayout>
      </c:layout>
      <c:lineChart>
        <c:grouping val="standard"/>
        <c:varyColors val="0"/>
        <c:ser>
          <c:idx val="0"/>
          <c:order val="0"/>
          <c:tx>
            <c:strRef>
              <c:f>'Grafico 1'!$B$4</c:f>
              <c:strCache>
                <c:ptCount val="1"/>
                <c:pt idx="0">
                  <c:v>Tasso di fecondità totale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'Grafico 1'!$A$7:$A$28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'Grafico 1'!$B$7:$B$28</c:f>
              <c:numCache>
                <c:formatCode>#,##0.00</c:formatCode>
                <c:ptCount val="22"/>
                <c:pt idx="0">
                  <c:v>1.1844000000000001</c:v>
                </c:pt>
                <c:pt idx="1">
                  <c:v>1.1914</c:v>
                </c:pt>
                <c:pt idx="2">
                  <c:v>1.2050000000000001</c:v>
                </c:pt>
                <c:pt idx="3">
                  <c:v>1.2039000000000002</c:v>
                </c:pt>
                <c:pt idx="4">
                  <c:v>1.2329052235009574</c:v>
                </c:pt>
                <c:pt idx="5">
                  <c:v>1.2565006114495847</c:v>
                </c:pt>
                <c:pt idx="6">
                  <c:v>1.2509836673196819</c:v>
                </c:pt>
                <c:pt idx="7">
                  <c:v>1.26979075447943</c:v>
                </c:pt>
                <c:pt idx="8">
                  <c:v>1.2892618468402821</c:v>
                </c:pt>
                <c:pt idx="9">
                  <c:v>1.3423081539275896</c:v>
                </c:pt>
                <c:pt idx="10">
                  <c:v>1.3372014654613902</c:v>
                </c:pt>
                <c:pt idx="11">
                  <c:v>1.3728820864629481</c:v>
                </c:pt>
                <c:pt idx="12">
                  <c:v>1.4004236887346915</c:v>
                </c:pt>
                <c:pt idx="13">
                  <c:v>1.4472500930927854</c:v>
                </c:pt>
                <c:pt idx="14">
                  <c:v>1.4492079576698873</c:v>
                </c:pt>
                <c:pt idx="15">
                  <c:v>1.4551226507482289</c:v>
                </c:pt>
                <c:pt idx="16">
                  <c:v>1.4372220839817058</c:v>
                </c:pt>
                <c:pt idx="17">
                  <c:v>1.4162980922326329</c:v>
                </c:pt>
                <c:pt idx="18">
                  <c:v>1.3861584043848501</c:v>
                </c:pt>
                <c:pt idx="19">
                  <c:v>1.3685828051875699</c:v>
                </c:pt>
                <c:pt idx="20">
                  <c:v>1.35</c:v>
                </c:pt>
                <c:pt idx="21">
                  <c:v>1.34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0A-4C74-BEC2-B7A4F9BDD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22624"/>
        <c:axId val="24446080"/>
      </c:lineChart>
      <c:catAx>
        <c:axId val="2932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4446080"/>
        <c:crosses val="autoZero"/>
        <c:auto val="1"/>
        <c:lblAlgn val="ctr"/>
        <c:lblOffset val="100"/>
        <c:noMultiLvlLbl val="0"/>
      </c:catAx>
      <c:valAx>
        <c:axId val="24446080"/>
        <c:scaling>
          <c:orientation val="minMax"/>
          <c:min val="1.1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322624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lo stato civile e la cittadinanza della madre - Anno 2016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5941507290245"/>
          <c:y val="0.25773282368457262"/>
          <c:w val="0.85437028211323462"/>
          <c:h val="0.5326478356147889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'Grafico 10'!$A$5</c:f>
              <c:strCache>
                <c:ptCount val="1"/>
                <c:pt idx="0">
                  <c:v>Coniugata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10'!$E$4:$G$4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10'!$E$5:$G$5</c:f>
              <c:numCache>
                <c:formatCode>#,##0.0</c:formatCode>
                <c:ptCount val="3"/>
                <c:pt idx="0">
                  <c:v>63.390525864845515</c:v>
                </c:pt>
                <c:pt idx="1">
                  <c:v>73.094266185684447</c:v>
                </c:pt>
                <c:pt idx="2">
                  <c:v>65.41432280130374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7E-4964-935B-3894515B8568}"/>
            </c:ext>
          </c:extLst>
        </c:ser>
        <c:ser>
          <c:idx val="2"/>
          <c:order val="1"/>
          <c:tx>
            <c:strRef>
              <c:f>'Grafico 10'!$A$6</c:f>
              <c:strCache>
                <c:ptCount val="1"/>
                <c:pt idx="0">
                  <c:v>Nubile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10'!$E$4:$G$4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10'!$E$6:$G$6</c:f>
              <c:numCache>
                <c:formatCode>#,##0.0</c:formatCode>
                <c:ptCount val="3"/>
                <c:pt idx="0">
                  <c:v>34.011263395216339</c:v>
                </c:pt>
                <c:pt idx="1">
                  <c:v>24.590611353711793</c:v>
                </c:pt>
                <c:pt idx="2">
                  <c:v>32.046506908473553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27E-4964-935B-3894515B8568}"/>
            </c:ext>
          </c:extLst>
        </c:ser>
        <c:ser>
          <c:idx val="3"/>
          <c:order val="2"/>
          <c:tx>
            <c:strRef>
              <c:f>'Grafico 10'!$A$7</c:f>
              <c:strCache>
                <c:ptCount val="1"/>
                <c:pt idx="0">
                  <c:v>Altro </c:v>
                </c:pt>
              </c:strCache>
            </c:strRef>
          </c:tx>
          <c:spPr>
            <a:solidFill>
              <a:srgbClr val="002F86"/>
            </a:solidFill>
            <a:ln w="25400">
              <a:noFill/>
            </a:ln>
          </c:spPr>
          <c:invertIfNegative val="0"/>
          <c:cat>
            <c:strRef>
              <c:f>'Grafico 10'!$E$4:$G$4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10'!$E$7:$G$7</c:f>
              <c:numCache>
                <c:formatCode>#,##0.0</c:formatCode>
                <c:ptCount val="3"/>
                <c:pt idx="0">
                  <c:v>2.5982107399381484</c:v>
                </c:pt>
                <c:pt idx="1">
                  <c:v>2.3151224606037593</c:v>
                </c:pt>
                <c:pt idx="2">
                  <c:v>2.5391702902227093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27E-4964-935B-3894515B8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720320"/>
        <c:axId val="87721856"/>
      </c:barChart>
      <c:catAx>
        <c:axId val="8772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87721856"/>
        <c:crosses val="autoZero"/>
        <c:auto val="1"/>
        <c:lblAlgn val="ctr"/>
        <c:lblOffset val="100"/>
        <c:noMultiLvlLbl val="0"/>
      </c:catAx>
      <c:valAx>
        <c:axId val="8772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4.3149946062567071E-2"/>
              <c:y val="0.81903365172136744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87720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60568763855982"/>
          <c:y val="0.89691010273200356"/>
          <c:w val="0.28640827663532531"/>
          <c:h val="7.56017353500920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la condizione professionale e la cittadinanza della madre - Anno 2016</a:t>
            </a:r>
          </a:p>
        </c:rich>
      </c:tx>
      <c:layout>
        <c:manualLayout>
          <c:xMode val="edge"/>
          <c:yMode val="edge"/>
          <c:x val="0.10679738562091506"/>
          <c:y val="2.6402640264026542E-2"/>
        </c:manualLayout>
      </c:layout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81719422933621"/>
          <c:y val="0.23102384689513394"/>
          <c:w val="0.84967455843188555"/>
          <c:h val="0.544556210538529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11'!$A$5</c:f>
              <c:strCache>
                <c:ptCount val="1"/>
                <c:pt idx="0">
                  <c:v>Occupata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11'!$E$5:$G$5</c:f>
              <c:numCache>
                <c:formatCode>#,##0.0</c:formatCode>
                <c:ptCount val="3"/>
                <c:pt idx="0">
                  <c:v>62.153665377695042</c:v>
                </c:pt>
                <c:pt idx="1">
                  <c:v>29.499284692417739</c:v>
                </c:pt>
                <c:pt idx="2">
                  <c:v>55.281515809756598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0F-4ACE-A1F2-14D6C57B2697}"/>
            </c:ext>
          </c:extLst>
        </c:ser>
        <c:ser>
          <c:idx val="1"/>
          <c:order val="1"/>
          <c:tx>
            <c:strRef>
              <c:f>'Grafico 11'!$A$6</c:f>
              <c:strCache>
                <c:ptCount val="1"/>
                <c:pt idx="0">
                  <c:v>Disoccupata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11'!$E$6:$G$6</c:f>
              <c:numCache>
                <c:formatCode>#,##0.0</c:formatCode>
                <c:ptCount val="3"/>
                <c:pt idx="0">
                  <c:v>12.441353674416503</c:v>
                </c:pt>
                <c:pt idx="1">
                  <c:v>16.499761564139245</c:v>
                </c:pt>
                <c:pt idx="2">
                  <c:v>13.295449983719676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E0F-4ACE-A1F2-14D6C57B2697}"/>
            </c:ext>
          </c:extLst>
        </c:ser>
        <c:ser>
          <c:idx val="2"/>
          <c:order val="2"/>
          <c:tx>
            <c:strRef>
              <c:f>'Grafico 11'!$A$7</c:f>
              <c:strCache>
                <c:ptCount val="1"/>
                <c:pt idx="0">
                  <c:v>Casalinga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11'!$E$7:$G$7</c:f>
              <c:numCache>
                <c:formatCode>#,##0.0</c:formatCode>
                <c:ptCount val="3"/>
                <c:pt idx="0">
                  <c:v>23.326055210166398</c:v>
                </c:pt>
                <c:pt idx="1">
                  <c:v>51.749059502993703</c:v>
                </c:pt>
                <c:pt idx="2">
                  <c:v>29.307707061200638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E0F-4ACE-A1F2-14D6C57B2697}"/>
            </c:ext>
          </c:extLst>
        </c:ser>
        <c:ser>
          <c:idx val="3"/>
          <c:order val="3"/>
          <c:tx>
            <c:strRef>
              <c:f>'Grafico 11'!$A$8</c:f>
              <c:strCache>
                <c:ptCount val="1"/>
                <c:pt idx="0">
                  <c:v>Studentessa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11'!$E$8:$G$8</c:f>
              <c:numCache>
                <c:formatCode>#,##0.0</c:formatCode>
                <c:ptCount val="3"/>
                <c:pt idx="0">
                  <c:v>1.532925268833909</c:v>
                </c:pt>
                <c:pt idx="1">
                  <c:v>1.1455518465532772</c:v>
                </c:pt>
                <c:pt idx="2">
                  <c:v>1.4514021151041272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E0F-4ACE-A1F2-14D6C57B2697}"/>
            </c:ext>
          </c:extLst>
        </c:ser>
        <c:ser>
          <c:idx val="4"/>
          <c:order val="4"/>
          <c:tx>
            <c:strRef>
              <c:f>'Grafico 11'!$A$9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11'!$E$9:$G$9</c:f>
              <c:numCache>
                <c:formatCode>#,##0.0</c:formatCode>
                <c:ptCount val="3"/>
                <c:pt idx="0">
                  <c:v>0.54600046888814191</c:v>
                </c:pt>
                <c:pt idx="1">
                  <c:v>1.1063423938960419</c:v>
                </c:pt>
                <c:pt idx="2">
                  <c:v>0.66392503021895921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E0F-4ACE-A1F2-14D6C57B2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171904"/>
        <c:axId val="94173440"/>
      </c:barChart>
      <c:catAx>
        <c:axId val="9417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94173440"/>
        <c:crosses val="autoZero"/>
        <c:auto val="1"/>
        <c:lblAlgn val="ctr"/>
        <c:lblOffset val="100"/>
        <c:noMultiLvlLbl val="0"/>
      </c:catAx>
      <c:valAx>
        <c:axId val="9417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3.9215686274509803E-2"/>
              <c:y val="0.8019982155695942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9417190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042487091074412"/>
          <c:y val="0.9009928709406374"/>
          <c:w val="0.58987013878167116"/>
          <c:h val="7.260760721741742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la condizione professionale e lo stato civile della madre - Anno 2016</a:t>
            </a:r>
          </a:p>
        </c:rich>
      </c:tx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9934747145187723E-2"/>
          <c:y val="0.15892420537897387"/>
          <c:w val="0.89722675367047555"/>
          <c:h val="0.6943765281173562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12'!$A$5</c:f>
              <c:strCache>
                <c:ptCount val="1"/>
                <c:pt idx="0">
                  <c:v>Nubile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12'!$H$5:$M$5</c:f>
              <c:numCache>
                <c:formatCode>#,##0.0</c:formatCode>
                <c:ptCount val="6"/>
                <c:pt idx="0">
                  <c:v>34.421217805353152</c:v>
                </c:pt>
                <c:pt idx="1">
                  <c:v>41.024623545874142</c:v>
                </c:pt>
                <c:pt idx="2">
                  <c:v>23.456115512944702</c:v>
                </c:pt>
                <c:pt idx="3">
                  <c:v>55.871956009426547</c:v>
                </c:pt>
                <c:pt idx="4">
                  <c:v>45.048613611811305</c:v>
                </c:pt>
                <c:pt idx="5">
                  <c:v>32.238287359813611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50-49FD-AAA5-EA46A2F110B9}"/>
            </c:ext>
          </c:extLst>
        </c:ser>
        <c:ser>
          <c:idx val="1"/>
          <c:order val="1"/>
          <c:tx>
            <c:strRef>
              <c:f>'Grafico 12'!$A$6</c:f>
              <c:strCache>
                <c:ptCount val="1"/>
                <c:pt idx="0">
                  <c:v>Coniugata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12'!$H$6:$M$6</c:f>
              <c:numCache>
                <c:formatCode>#,##0.0</c:formatCode>
                <c:ptCount val="6"/>
                <c:pt idx="0">
                  <c:v>62.812026549311014</c:v>
                </c:pt>
                <c:pt idx="1">
                  <c:v>55.890645558781152</c:v>
                </c:pt>
                <c:pt idx="2">
                  <c:v>74.350695048144189</c:v>
                </c:pt>
                <c:pt idx="3">
                  <c:v>42.949725058915945</c:v>
                </c:pt>
                <c:pt idx="4">
                  <c:v>52.178610010803027</c:v>
                </c:pt>
                <c:pt idx="5">
                  <c:v>65.150925537710663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50-49FD-AAA5-EA46A2F110B9}"/>
            </c:ext>
          </c:extLst>
        </c:ser>
        <c:ser>
          <c:idx val="2"/>
          <c:order val="2"/>
          <c:tx>
            <c:strRef>
              <c:f>'Grafico 12'!$A$7</c:f>
              <c:strCache>
                <c:ptCount val="1"/>
                <c:pt idx="0">
                  <c:v>Separata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12'!$H$7:$M$7</c:f>
              <c:numCache>
                <c:formatCode>#,##0.0</c:formatCode>
                <c:ptCount val="6"/>
                <c:pt idx="0">
                  <c:v>1.182724911622538</c:v>
                </c:pt>
                <c:pt idx="1">
                  <c:v>1.6060650362356674</c:v>
                </c:pt>
                <c:pt idx="2">
                  <c:v>1.2675624880984906</c:v>
                </c:pt>
                <c:pt idx="3">
                  <c:v>0.35349567949725058</c:v>
                </c:pt>
                <c:pt idx="4">
                  <c:v>1.2963629816348579</c:v>
                </c:pt>
                <c:pt idx="5">
                  <c:v>1.2495323982134474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C50-49FD-AAA5-EA46A2F110B9}"/>
            </c:ext>
          </c:extLst>
        </c:ser>
        <c:ser>
          <c:idx val="3"/>
          <c:order val="3"/>
          <c:tx>
            <c:strRef>
              <c:f>'Grafico 12'!$A$8</c:f>
              <c:strCache>
                <c:ptCount val="1"/>
                <c:pt idx="0">
                  <c:v>Divorziata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12'!$H$8:$M$8</c:f>
              <c:numCache>
                <c:formatCode>#,##0.0</c:formatCode>
                <c:ptCount val="6"/>
                <c:pt idx="0">
                  <c:v>1.4911442175889185</c:v>
                </c:pt>
                <c:pt idx="1">
                  <c:v>1.3533551930828513</c:v>
                </c:pt>
                <c:pt idx="2">
                  <c:v>0.78901832211486711</c:v>
                </c:pt>
                <c:pt idx="3">
                  <c:v>0.7659073055773763</c:v>
                </c:pt>
                <c:pt idx="4">
                  <c:v>1.2603528988116672</c:v>
                </c:pt>
                <c:pt idx="5">
                  <c:v>1.2507877050229848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C50-49FD-AAA5-EA46A2F110B9}"/>
            </c:ext>
          </c:extLst>
        </c:ser>
        <c:ser>
          <c:idx val="4"/>
          <c:order val="4"/>
          <c:tx>
            <c:strRef>
              <c:f>'Grafico 12'!$A$9</c:f>
              <c:strCache>
                <c:ptCount val="1"/>
                <c:pt idx="0">
                  <c:v>Vedova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12'!$H$9:$M$9</c:f>
              <c:numCache>
                <c:formatCode>#,##0.0</c:formatCode>
                <c:ptCount val="6"/>
                <c:pt idx="0">
                  <c:v>9.2886516124377747E-2</c:v>
                </c:pt>
                <c:pt idx="1">
                  <c:v>0.12531066602618993</c:v>
                </c:pt>
                <c:pt idx="2">
                  <c:v>0.1366086286977472</c:v>
                </c:pt>
                <c:pt idx="3">
                  <c:v>5.8915946582875099E-2</c:v>
                </c:pt>
                <c:pt idx="4">
                  <c:v>0.21606049693914295</c:v>
                </c:pt>
                <c:pt idx="5">
                  <c:v>0.11046699923928409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C50-49FD-AAA5-EA46A2F11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287488"/>
        <c:axId val="86289024"/>
      </c:barChart>
      <c:catAx>
        <c:axId val="8628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86289024"/>
        <c:crosses val="autoZero"/>
        <c:auto val="1"/>
        <c:lblAlgn val="ctr"/>
        <c:lblOffset val="100"/>
        <c:noMultiLvlLbl val="0"/>
      </c:catAx>
      <c:valAx>
        <c:axId val="8628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8628748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2838516311072871"/>
          <c:y val="0.92665139351468973"/>
          <c:w val="0.539967887374601"/>
          <c:h val="5.378973105134211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Aborti spontanei pregressi per parto - Anni 2015 - 2016</a:t>
            </a:r>
          </a:p>
        </c:rich>
      </c:tx>
      <c:layout>
        <c:manualLayout>
          <c:xMode val="edge"/>
          <c:yMode val="edge"/>
          <c:x val="0.22758337707786527"/>
          <c:y val="1.96560196560196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66686469216258"/>
          <c:y val="0.18673218673218792"/>
          <c:w val="0.8266680121549701"/>
          <c:h val="0.44963144963144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13'!$J$4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13'!$A$5:$A$25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13'!$J$5:$J$26</c:f>
              <c:numCache>
                <c:formatCode>0.00</c:formatCode>
                <c:ptCount val="22"/>
                <c:pt idx="0">
                  <c:v>0.22421247683755405</c:v>
                </c:pt>
                <c:pt idx="1">
                  <c:v>0.23068893528183715</c:v>
                </c:pt>
                <c:pt idx="2">
                  <c:v>0.2507939160956042</c:v>
                </c:pt>
                <c:pt idx="3">
                  <c:v>0.2607970342910102</c:v>
                </c:pt>
                <c:pt idx="4">
                  <c:v>0.25223613595706618</c:v>
                </c:pt>
                <c:pt idx="5">
                  <c:v>0.24891347293559857</c:v>
                </c:pt>
                <c:pt idx="6">
                  <c:v>0.25712643678160918</c:v>
                </c:pt>
                <c:pt idx="7">
                  <c:v>0.24804365733113673</c:v>
                </c:pt>
                <c:pt idx="8">
                  <c:v>0.24477688202566142</c:v>
                </c:pt>
                <c:pt idx="9">
                  <c:v>0.24670351504642174</c:v>
                </c:pt>
                <c:pt idx="10">
                  <c:v>0.24474409163404379</c:v>
                </c:pt>
                <c:pt idx="11">
                  <c:v>0.2535442600276625</c:v>
                </c:pt>
                <c:pt idx="12" formatCode="#,##0">
                  <c:v>0</c:v>
                </c:pt>
                <c:pt idx="13">
                  <c:v>0.19867015917791658</c:v>
                </c:pt>
                <c:pt idx="14">
                  <c:v>0.11514195583596215</c:v>
                </c:pt>
                <c:pt idx="15">
                  <c:v>0.204099560761347</c:v>
                </c:pt>
                <c:pt idx="16">
                  <c:v>0.18528610354223432</c:v>
                </c:pt>
                <c:pt idx="17">
                  <c:v>0.22410906481702941</c:v>
                </c:pt>
                <c:pt idx="18">
                  <c:v>0.17889524789402611</c:v>
                </c:pt>
                <c:pt idx="19">
                  <c:v>0.22925931962651641</c:v>
                </c:pt>
                <c:pt idx="20">
                  <c:v>0.19102178812922616</c:v>
                </c:pt>
                <c:pt idx="21">
                  <c:v>0.20687837880229629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D2-4940-8C88-F3A7FCC220AB}"/>
            </c:ext>
          </c:extLst>
        </c:ser>
        <c:ser>
          <c:idx val="1"/>
          <c:order val="1"/>
          <c:tx>
            <c:strRef>
              <c:f>'Grafico 13'!$K$4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13'!$A$5:$A$25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13'!$K$5:$K$26</c:f>
              <c:numCache>
                <c:formatCode>0.00</c:formatCode>
                <c:ptCount val="22"/>
                <c:pt idx="0">
                  <c:v>0.2341048063646525</c:v>
                </c:pt>
                <c:pt idx="1">
                  <c:v>0.26160337552742619</c:v>
                </c:pt>
                <c:pt idx="2">
                  <c:v>0.25804061979134513</c:v>
                </c:pt>
                <c:pt idx="3">
                  <c:v>0.25836464483807481</c:v>
                </c:pt>
                <c:pt idx="4">
                  <c:v>0.27759433962264152</c:v>
                </c:pt>
                <c:pt idx="5">
                  <c:v>0.23710975742412704</c:v>
                </c:pt>
                <c:pt idx="6">
                  <c:v>0.25320331103299692</c:v>
                </c:pt>
                <c:pt idx="7">
                  <c:v>0.2562070787110407</c:v>
                </c:pt>
                <c:pt idx="8">
                  <c:v>0.2505636070853462</c:v>
                </c:pt>
                <c:pt idx="9">
                  <c:v>0.25041107903679616</c:v>
                </c:pt>
                <c:pt idx="10">
                  <c:v>0.21770942212931163</c:v>
                </c:pt>
                <c:pt idx="11">
                  <c:v>0.25743377185078392</c:v>
                </c:pt>
                <c:pt idx="12" formatCode="#,##0">
                  <c:v>0</c:v>
                </c:pt>
                <c:pt idx="13">
                  <c:v>0.20042774213260006</c:v>
                </c:pt>
                <c:pt idx="14">
                  <c:v>0.15596330275229359</c:v>
                </c:pt>
                <c:pt idx="15">
                  <c:v>0.20864613505152607</c:v>
                </c:pt>
                <c:pt idx="16">
                  <c:v>0.17787083266226444</c:v>
                </c:pt>
                <c:pt idx="17">
                  <c:v>0.21628806186563557</c:v>
                </c:pt>
                <c:pt idx="18">
                  <c:v>0.16550302546711881</c:v>
                </c:pt>
                <c:pt idx="19">
                  <c:v>0.23489429635721543</c:v>
                </c:pt>
                <c:pt idx="20">
                  <c:v>0.21846669294442256</c:v>
                </c:pt>
                <c:pt idx="21">
                  <c:v>0.20924477241609832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ED2-4940-8C88-F3A7FCC22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656960"/>
        <c:axId val="95675136"/>
      </c:barChart>
      <c:catAx>
        <c:axId val="9565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95675136"/>
        <c:crosses val="autoZero"/>
        <c:auto val="1"/>
        <c:lblAlgn val="ctr"/>
        <c:lblOffset val="100"/>
        <c:noMultiLvlLbl val="0"/>
      </c:catAx>
      <c:valAx>
        <c:axId val="95675136"/>
        <c:scaling>
          <c:orientation val="minMax"/>
          <c:max val="0.30000000000000032"/>
          <c:min val="0.0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N° aborti spontanei</a:t>
                </a:r>
              </a:p>
            </c:rich>
          </c:tx>
          <c:layout>
            <c:manualLayout>
              <c:xMode val="edge"/>
              <c:yMode val="edge"/>
              <c:x val="6.8888888888888888E-2"/>
              <c:y val="9.7818620338305379E-2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95656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333403324584701"/>
          <c:y val="0.92628992628992624"/>
          <c:w val="0.15166684164479274"/>
          <c:h val="5.405405405405409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Numero medio di ecografie per gravidanza </a:t>
            </a:r>
          </a:p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 Anni 2014-2016</a:t>
            </a:r>
          </a:p>
        </c:rich>
      </c:tx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917046086139474"/>
          <c:y val="0.16930022573363432"/>
          <c:w val="0.81659504724323262"/>
          <c:h val="0.39954853273137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14'!$D$4:$D$5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14'!$A$6:$A$26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14'!$D$6:$D$26</c:f>
              <c:numCache>
                <c:formatCode>0.0</c:formatCode>
                <c:ptCount val="21"/>
                <c:pt idx="0">
                  <c:v>3.7741045958795563</c:v>
                </c:pt>
                <c:pt idx="1">
                  <c:v>5.3642793987621573</c:v>
                </c:pt>
                <c:pt idx="2">
                  <c:v>4.9363759336587663</c:v>
                </c:pt>
                <c:pt idx="3">
                  <c:v>4.3611766842200836</c:v>
                </c:pt>
                <c:pt idx="4">
                  <c:v>4.0195729537366551</c:v>
                </c:pt>
                <c:pt idx="5">
                  <c:v>4.6030306889086976</c:v>
                </c:pt>
                <c:pt idx="6">
                  <c:v>4.7691524272943306</c:v>
                </c:pt>
                <c:pt idx="7">
                  <c:v>6.3670899143181581</c:v>
                </c:pt>
                <c:pt idx="8">
                  <c:v>4.8223953261927948</c:v>
                </c:pt>
                <c:pt idx="9">
                  <c:v>5.0093962129331908</c:v>
                </c:pt>
                <c:pt idx="10">
                  <c:v>6.1992962702322307</c:v>
                </c:pt>
                <c:pt idx="11">
                  <c:v>5.0817610062893079</c:v>
                </c:pt>
                <c:pt idx="13">
                  <c:v>6.5722365038560415</c:v>
                </c:pt>
                <c:pt idx="14">
                  <c:v>6.229561451001624</c:v>
                </c:pt>
                <c:pt idx="15">
                  <c:v>6.365430809399478</c:v>
                </c:pt>
                <c:pt idx="16">
                  <c:v>6.24887533123806</c:v>
                </c:pt>
                <c:pt idx="17">
                  <c:v>6.9672171555336453</c:v>
                </c:pt>
                <c:pt idx="18">
                  <c:v>6.742456760510037</c:v>
                </c:pt>
                <c:pt idx="19">
                  <c:v>6.0080041959317709</c:v>
                </c:pt>
                <c:pt idx="20">
                  <c:v>6.8530894710825505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E0-4597-B93F-F8668F1E9FAE}"/>
            </c:ext>
          </c:extLst>
        </c:ser>
        <c:ser>
          <c:idx val="1"/>
          <c:order val="1"/>
          <c:tx>
            <c:strRef>
              <c:f>'Grafico 14'!$C$4:$C$5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'Grafico 14'!$A$6:$A$26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14'!$C$6:$C$26</c:f>
              <c:numCache>
                <c:formatCode>0.0</c:formatCode>
                <c:ptCount val="21"/>
                <c:pt idx="0">
                  <c:v>3.7674957771668929</c:v>
                </c:pt>
                <c:pt idx="1">
                  <c:v>5.4864016736401675</c:v>
                </c:pt>
                <c:pt idx="2">
                  <c:v>4.9755845031422314</c:v>
                </c:pt>
                <c:pt idx="3">
                  <c:v>4.384876485008486</c:v>
                </c:pt>
                <c:pt idx="4">
                  <c:v>3.9630214205186021</c:v>
                </c:pt>
                <c:pt idx="5">
                  <c:v>4.649734325185972</c:v>
                </c:pt>
                <c:pt idx="6">
                  <c:v>5.1290173943094111</c:v>
                </c:pt>
                <c:pt idx="7">
                  <c:v>6.3112882378285224</c:v>
                </c:pt>
                <c:pt idx="8">
                  <c:v>4.8260795016146085</c:v>
                </c:pt>
                <c:pt idx="9">
                  <c:v>5.0584851746019961</c:v>
                </c:pt>
                <c:pt idx="10">
                  <c:v>6.3354495792115753</c:v>
                </c:pt>
                <c:pt idx="11">
                  <c:v>5.1494581707845688</c:v>
                </c:pt>
                <c:pt idx="13">
                  <c:v>6.6782173157518141</c:v>
                </c:pt>
                <c:pt idx="14">
                  <c:v>6.3245324532453244</c:v>
                </c:pt>
                <c:pt idx="15">
                  <c:v>6.4213815267417873</c:v>
                </c:pt>
                <c:pt idx="16">
                  <c:v>6.2672380830996683</c:v>
                </c:pt>
                <c:pt idx="17">
                  <c:v>6.952714113389626</c:v>
                </c:pt>
                <c:pt idx="18">
                  <c:v>6.880088438028352</c:v>
                </c:pt>
                <c:pt idx="19">
                  <c:v>6.0981324835391426</c:v>
                </c:pt>
                <c:pt idx="20">
                  <c:v>6.8644018583042969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E0-4597-B93F-F8668F1E9FAE}"/>
            </c:ext>
          </c:extLst>
        </c:ser>
        <c:ser>
          <c:idx val="2"/>
          <c:order val="2"/>
          <c:tx>
            <c:strRef>
              <c:f>'Grafico 14'!$B$4:$B$5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'Grafico 14'!$A$6:$A$26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14'!$B$6:$B$26</c:f>
              <c:numCache>
                <c:formatCode>0.0</c:formatCode>
                <c:ptCount val="21"/>
                <c:pt idx="0">
                  <c:v>4.0333981094166855</c:v>
                </c:pt>
                <c:pt idx="1">
                  <c:v>5.4704641350210972</c:v>
                </c:pt>
                <c:pt idx="2">
                  <c:v>5.1312034856631952</c:v>
                </c:pt>
                <c:pt idx="3">
                  <c:v>4.3796245671587393</c:v>
                </c:pt>
                <c:pt idx="4">
                  <c:v>4.083115027387473</c:v>
                </c:pt>
                <c:pt idx="5">
                  <c:v>4.6828278396314378</c:v>
                </c:pt>
                <c:pt idx="6">
                  <c:v>5.2624645088018172</c:v>
                </c:pt>
                <c:pt idx="7">
                  <c:v>6.3921920574377387</c:v>
                </c:pt>
                <c:pt idx="8">
                  <c:v>4.8314460957773058</c:v>
                </c:pt>
                <c:pt idx="9">
                  <c:v>5.074207305766735</c:v>
                </c:pt>
                <c:pt idx="10">
                  <c:v>6.3242098896113719</c:v>
                </c:pt>
                <c:pt idx="11">
                  <c:v>5.2547955121245025</c:v>
                </c:pt>
                <c:pt idx="13">
                  <c:v>6.6381578947368425</c:v>
                </c:pt>
                <c:pt idx="14">
                  <c:v>6.2457378012933571</c:v>
                </c:pt>
                <c:pt idx="15">
                  <c:v>6.4386386588567968</c:v>
                </c:pt>
                <c:pt idx="16">
                  <c:v>6.2730066310852335</c:v>
                </c:pt>
                <c:pt idx="17">
                  <c:v>7.0551353988777752</c:v>
                </c:pt>
                <c:pt idx="18">
                  <c:v>6.8889186833813767</c:v>
                </c:pt>
                <c:pt idx="19">
                  <c:v>6.1059224127447402</c:v>
                </c:pt>
                <c:pt idx="20">
                  <c:v>6.8337476693598509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DE0-4597-B93F-F8668F1E9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272896"/>
        <c:axId val="94286976"/>
      </c:barChart>
      <c:catAx>
        <c:axId val="9427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94286976"/>
        <c:crosses val="autoZero"/>
        <c:auto val="1"/>
        <c:lblAlgn val="ctr"/>
        <c:lblOffset val="100"/>
        <c:noMultiLvlLbl val="0"/>
      </c:catAx>
      <c:valAx>
        <c:axId val="94286976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N° Ecografie</a:t>
                </a:r>
              </a:p>
            </c:rich>
          </c:tx>
          <c:layout>
            <c:manualLayout>
              <c:xMode val="edge"/>
              <c:yMode val="edge"/>
              <c:x val="4.8520135856380403E-2"/>
              <c:y val="7.1175414585592151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9427289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002917320924404"/>
          <c:y val="0.93227990970654628"/>
          <c:w val="0.19650685585699187"/>
          <c:h val="4.966139954853280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per durata della gestazione e decorso della gravidanza - Anno 2016</a:t>
            </a:r>
          </a:p>
        </c:rich>
      </c:tx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6923076923076927E-2"/>
          <c:y val="0.15931372549019696"/>
          <c:w val="0.9006410256410281"/>
          <c:h val="0.69117647058823561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'Grafico 15'!$A$5</c:f>
              <c:strCache>
                <c:ptCount val="1"/>
                <c:pt idx="0">
                  <c:v>22 - 27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15'!$E$5:$G$5</c:f>
              <c:numCache>
                <c:formatCode>0.0</c:formatCode>
                <c:ptCount val="3"/>
                <c:pt idx="0">
                  <c:v>0.16151805289445229</c:v>
                </c:pt>
                <c:pt idx="1">
                  <c:v>1.6155888573871562</c:v>
                </c:pt>
                <c:pt idx="2">
                  <c:v>0.31782043870830423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2D-44BA-B062-0661699092E5}"/>
            </c:ext>
          </c:extLst>
        </c:ser>
        <c:ser>
          <c:idx val="2"/>
          <c:order val="1"/>
          <c:tx>
            <c:strRef>
              <c:f>'Grafico 15'!$A$6</c:f>
              <c:strCache>
                <c:ptCount val="1"/>
                <c:pt idx="0">
                  <c:v>28 - 31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15'!$E$6:$G$6</c:f>
              <c:numCache>
                <c:formatCode>0.0</c:formatCode>
                <c:ptCount val="3"/>
                <c:pt idx="0">
                  <c:v>0.34092233312285403</c:v>
                </c:pt>
                <c:pt idx="1">
                  <c:v>2.9881643490391974</c:v>
                </c:pt>
                <c:pt idx="2">
                  <c:v>0.62548223325698227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A2D-44BA-B062-0661699092E5}"/>
            </c:ext>
          </c:extLst>
        </c:ser>
        <c:ser>
          <c:idx val="0"/>
          <c:order val="2"/>
          <c:tx>
            <c:strRef>
              <c:f>'Grafico 15'!$A$7</c:f>
              <c:strCache>
                <c:ptCount val="1"/>
                <c:pt idx="0">
                  <c:v>32 - 33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15'!$E$7:$G$7</c:f>
              <c:numCache>
                <c:formatCode>0.0</c:formatCode>
                <c:ptCount val="3"/>
                <c:pt idx="0">
                  <c:v>0.48753519657234845</c:v>
                </c:pt>
                <c:pt idx="1">
                  <c:v>3.2986814274785115</c:v>
                </c:pt>
                <c:pt idx="2">
                  <c:v>0.78971364717093862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A2D-44BA-B062-0661699092E5}"/>
            </c:ext>
          </c:extLst>
        </c:ser>
        <c:ser>
          <c:idx val="3"/>
          <c:order val="3"/>
          <c:tx>
            <c:strRef>
              <c:f>'Grafico 15'!$A$8</c:f>
              <c:strCache>
                <c:ptCount val="1"/>
                <c:pt idx="0">
                  <c:v>34 - 36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15'!$E$8:$G$8</c:f>
              <c:numCache>
                <c:formatCode>0.0</c:formatCode>
                <c:ptCount val="3"/>
                <c:pt idx="0">
                  <c:v>4.1761630790327349</c:v>
                </c:pt>
                <c:pt idx="1">
                  <c:v>13.091220017100941</c:v>
                </c:pt>
                <c:pt idx="2">
                  <c:v>5.1344690052510513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A2D-44BA-B062-0661699092E5}"/>
            </c:ext>
          </c:extLst>
        </c:ser>
        <c:ser>
          <c:idx val="5"/>
          <c:order val="4"/>
          <c:tx>
            <c:strRef>
              <c:f>'Grafico 15'!$A$9</c:f>
              <c:strCache>
                <c:ptCount val="1"/>
                <c:pt idx="0">
                  <c:v>37 - 41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val>
            <c:numRef>
              <c:f>'Grafico 15'!$E$9:$G$9</c:f>
              <c:numCache>
                <c:formatCode>0.0</c:formatCode>
                <c:ptCount val="3"/>
                <c:pt idx="0">
                  <c:v>94.091311900574254</c:v>
                </c:pt>
                <c:pt idx="1">
                  <c:v>78.617073939066657</c:v>
                </c:pt>
                <c:pt idx="2">
                  <c:v>92.427940141398651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A2D-44BA-B062-0661699092E5}"/>
            </c:ext>
          </c:extLst>
        </c:ser>
        <c:ser>
          <c:idx val="4"/>
          <c:order val="5"/>
          <c:tx>
            <c:strRef>
              <c:f>'Grafico 15'!$A$10</c:f>
              <c:strCache>
                <c:ptCount val="1"/>
                <c:pt idx="0">
                  <c:v>&gt; 41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15'!$E$10:$G$10</c:f>
              <c:numCache>
                <c:formatCode>0.0</c:formatCode>
                <c:ptCount val="3"/>
                <c:pt idx="0">
                  <c:v>0.74254943780335447</c:v>
                </c:pt>
                <c:pt idx="1">
                  <c:v>0.389271409927546</c:v>
                </c:pt>
                <c:pt idx="2">
                  <c:v>0.70457453421407168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A2D-44BA-B062-066169909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568768"/>
        <c:axId val="87570304"/>
      </c:barChart>
      <c:catAx>
        <c:axId val="8756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18282296305593426"/>
          <c:y val="0.907922182383335"/>
          <c:w val="0.60352526197310818"/>
          <c:h val="7.352709184995043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la modalità del parto e la presentazione del feto - Anno 2016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243647234678619E-2"/>
          <c:y val="0.15513126491646842"/>
          <c:w val="0.90433482810164356"/>
          <c:h val="0.70167064439141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16'!$F$4</c:f>
              <c:strCache>
                <c:ptCount val="1"/>
                <c:pt idx="0">
                  <c:v>spontaneo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16'!$A$5:$A$10</c:f>
              <c:strCache>
                <c:ptCount val="6"/>
                <c:pt idx="0">
                  <c:v>vertice</c:v>
                </c:pt>
                <c:pt idx="1">
                  <c:v>faccia</c:v>
                </c:pt>
                <c:pt idx="2">
                  <c:v>fronte</c:v>
                </c:pt>
                <c:pt idx="3">
                  <c:v>podice</c:v>
                </c:pt>
                <c:pt idx="4">
                  <c:v>spalla</c:v>
                </c:pt>
                <c:pt idx="5">
                  <c:v>bregma</c:v>
                </c:pt>
              </c:strCache>
            </c:strRef>
          </c:cat>
          <c:val>
            <c:numRef>
              <c:f>'Grafico 16'!$F$5:$F$10</c:f>
              <c:numCache>
                <c:formatCode>0.0</c:formatCode>
                <c:ptCount val="6"/>
                <c:pt idx="0">
                  <c:v>64.531368786880492</c:v>
                </c:pt>
                <c:pt idx="1">
                  <c:v>19.047619047619047</c:v>
                </c:pt>
                <c:pt idx="2">
                  <c:v>17.293233082706767</c:v>
                </c:pt>
                <c:pt idx="3">
                  <c:v>3.4435787064785046</c:v>
                </c:pt>
                <c:pt idx="4">
                  <c:v>4.3343653250773997</c:v>
                </c:pt>
                <c:pt idx="5">
                  <c:v>38.644918444165619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0F-4B85-8DFE-F91CE153FE32}"/>
            </c:ext>
          </c:extLst>
        </c:ser>
        <c:ser>
          <c:idx val="1"/>
          <c:order val="1"/>
          <c:tx>
            <c:strRef>
              <c:f>'Grafico 16'!$G$4</c:f>
              <c:strCache>
                <c:ptCount val="1"/>
                <c:pt idx="0">
                  <c:v>cesareo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16'!$A$5:$A$10</c:f>
              <c:strCache>
                <c:ptCount val="6"/>
                <c:pt idx="0">
                  <c:v>vertice</c:v>
                </c:pt>
                <c:pt idx="1">
                  <c:v>faccia</c:v>
                </c:pt>
                <c:pt idx="2">
                  <c:v>fronte</c:v>
                </c:pt>
                <c:pt idx="3">
                  <c:v>podice</c:v>
                </c:pt>
                <c:pt idx="4">
                  <c:v>spalla</c:v>
                </c:pt>
                <c:pt idx="5">
                  <c:v>bregma</c:v>
                </c:pt>
              </c:strCache>
            </c:strRef>
          </c:cat>
          <c:val>
            <c:numRef>
              <c:f>'Grafico 16'!$G$5:$G$10</c:f>
              <c:numCache>
                <c:formatCode>0.0</c:formatCode>
                <c:ptCount val="6"/>
                <c:pt idx="0">
                  <c:v>30.812638019042105</c:v>
                </c:pt>
                <c:pt idx="1">
                  <c:v>77.272727272727266</c:v>
                </c:pt>
                <c:pt idx="2">
                  <c:v>78.571428571428569</c:v>
                </c:pt>
                <c:pt idx="3">
                  <c:v>93.428867215169191</c:v>
                </c:pt>
                <c:pt idx="4">
                  <c:v>90.712074303405572</c:v>
                </c:pt>
                <c:pt idx="5">
                  <c:v>49.68632371392723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0F-4B85-8DFE-F91CE153FE32}"/>
            </c:ext>
          </c:extLst>
        </c:ser>
        <c:ser>
          <c:idx val="2"/>
          <c:order val="2"/>
          <c:tx>
            <c:strRef>
              <c:f>'Grafico 16'!$H$4</c:f>
              <c:strCache>
                <c:ptCount val="1"/>
                <c:pt idx="0">
                  <c:v>Altre tecniche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16'!$A$5:$A$10</c:f>
              <c:strCache>
                <c:ptCount val="6"/>
                <c:pt idx="0">
                  <c:v>vertice</c:v>
                </c:pt>
                <c:pt idx="1">
                  <c:v>faccia</c:v>
                </c:pt>
                <c:pt idx="2">
                  <c:v>fronte</c:v>
                </c:pt>
                <c:pt idx="3">
                  <c:v>podice</c:v>
                </c:pt>
                <c:pt idx="4">
                  <c:v>spalla</c:v>
                </c:pt>
                <c:pt idx="5">
                  <c:v>bregma</c:v>
                </c:pt>
              </c:strCache>
            </c:strRef>
          </c:cat>
          <c:val>
            <c:numRef>
              <c:f>'Grafico 16'!$H$5:$H$10</c:f>
              <c:numCache>
                <c:formatCode>0.0</c:formatCode>
                <c:ptCount val="6"/>
                <c:pt idx="0">
                  <c:v>4.6559931940774</c:v>
                </c:pt>
                <c:pt idx="1">
                  <c:v>3.6796536796536796</c:v>
                </c:pt>
                <c:pt idx="2">
                  <c:v>4.1353383458646613</c:v>
                </c:pt>
                <c:pt idx="3">
                  <c:v>3.127554078352313</c:v>
                </c:pt>
                <c:pt idx="4">
                  <c:v>4.9535603715170282</c:v>
                </c:pt>
                <c:pt idx="5">
                  <c:v>11.668757841907151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C0F-4B85-8DFE-F91CE153F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196544"/>
        <c:axId val="103198080"/>
      </c:barChart>
      <c:catAx>
        <c:axId val="10319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3198080"/>
        <c:crosses val="autoZero"/>
        <c:auto val="1"/>
        <c:lblAlgn val="ctr"/>
        <c:lblOffset val="100"/>
        <c:noMultiLvlLbl val="0"/>
      </c:catAx>
      <c:valAx>
        <c:axId val="103198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3196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98808893282995"/>
          <c:y val="0.9284009546539379"/>
          <c:w val="0.35426056047926535"/>
          <c:h val="5.25059665871095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la modalità del parto e la struttura dove esso avviene - Anno 2016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354069504860871E-2"/>
          <c:y val="0.19603001418804061"/>
          <c:w val="0.89396482301184543"/>
          <c:h val="0.6724573904425196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17'!$A$5</c:f>
              <c:strCache>
                <c:ptCount val="1"/>
                <c:pt idx="0">
                  <c:v>Spontaneo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17'!$F$4:$H$4</c:f>
              <c:strCache>
                <c:ptCount val="3"/>
                <c:pt idx="0">
                  <c:v>Pubblico</c:v>
                </c:pt>
                <c:pt idx="1">
                  <c:v>Accreditata</c:v>
                </c:pt>
                <c:pt idx="2">
                  <c:v>Privata</c:v>
                </c:pt>
              </c:strCache>
            </c:strRef>
          </c:cat>
          <c:val>
            <c:numRef>
              <c:f>'Grafico 17'!$F$5:$H$5</c:f>
              <c:numCache>
                <c:formatCode>0.0</c:formatCode>
                <c:ptCount val="3"/>
                <c:pt idx="0">
                  <c:v>63.571507576595508</c:v>
                </c:pt>
                <c:pt idx="1">
                  <c:v>45.561821219715959</c:v>
                </c:pt>
                <c:pt idx="2">
                  <c:v>18.592964824120603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CD-4924-A293-8172477E336B}"/>
            </c:ext>
          </c:extLst>
        </c:ser>
        <c:ser>
          <c:idx val="1"/>
          <c:order val="1"/>
          <c:tx>
            <c:strRef>
              <c:f>'Grafico 17'!$A$6</c:f>
              <c:strCache>
                <c:ptCount val="1"/>
                <c:pt idx="0">
                  <c:v>Cesareo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17'!$F$4:$H$4</c:f>
              <c:strCache>
                <c:ptCount val="3"/>
                <c:pt idx="0">
                  <c:v>Pubblico</c:v>
                </c:pt>
                <c:pt idx="1">
                  <c:v>Accreditata</c:v>
                </c:pt>
                <c:pt idx="2">
                  <c:v>Privata</c:v>
                </c:pt>
              </c:strCache>
            </c:strRef>
          </c:cat>
          <c:val>
            <c:numRef>
              <c:f>'Grafico 17'!$F$6:$H$6</c:f>
              <c:numCache>
                <c:formatCode>0.0</c:formatCode>
                <c:ptCount val="3"/>
                <c:pt idx="0">
                  <c:v>31.673824076790275</c:v>
                </c:pt>
                <c:pt idx="1">
                  <c:v>50.923141186299084</c:v>
                </c:pt>
                <c:pt idx="2">
                  <c:v>80.569514237855941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CD-4924-A293-8172477E336B}"/>
            </c:ext>
          </c:extLst>
        </c:ser>
        <c:ser>
          <c:idx val="2"/>
          <c:order val="2"/>
          <c:tx>
            <c:strRef>
              <c:f>'Grafico 17'!$A$7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17'!$F$4:$H$4</c:f>
              <c:strCache>
                <c:ptCount val="3"/>
                <c:pt idx="0">
                  <c:v>Pubblico</c:v>
                </c:pt>
                <c:pt idx="1">
                  <c:v>Accreditata</c:v>
                </c:pt>
                <c:pt idx="2">
                  <c:v>Privata</c:v>
                </c:pt>
              </c:strCache>
            </c:strRef>
          </c:cat>
          <c:val>
            <c:numRef>
              <c:f>'Grafico 17'!$F$7:$H$7</c:f>
              <c:numCache>
                <c:formatCode>0.0</c:formatCode>
                <c:ptCount val="3"/>
                <c:pt idx="0">
                  <c:v>4.754668346614217</c:v>
                </c:pt>
                <c:pt idx="1">
                  <c:v>3.5150375939849625</c:v>
                </c:pt>
                <c:pt idx="2">
                  <c:v>0.83752093802345051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FCD-4924-A293-8172477E3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436672"/>
        <c:axId val="87442560"/>
      </c:barChart>
      <c:catAx>
        <c:axId val="8743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87442560"/>
        <c:crosses val="autoZero"/>
        <c:auto val="1"/>
        <c:lblAlgn val="ctr"/>
        <c:lblOffset val="100"/>
        <c:noMultiLvlLbl val="0"/>
      </c:catAx>
      <c:valAx>
        <c:axId val="8744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87436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58404730403819"/>
          <c:y val="0.92555935470845296"/>
          <c:w val="0.30505726751529832"/>
          <c:h val="5.45905707196029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Percentuale di Parti Cesarei sul totale dei parti - Anno 2016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054626532887407E-2"/>
          <c:y val="0.12192982456140351"/>
          <c:w val="0.8862883490936142"/>
          <c:h val="0.518421052631584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18'!$B$3</c:f>
              <c:strCache>
                <c:ptCount val="1"/>
                <c:pt idx="0">
                  <c:v>Valore %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dPt>
            <c:idx val="21"/>
            <c:invertIfNegative val="0"/>
            <c:bubble3D val="0"/>
            <c:spPr>
              <a:solidFill>
                <a:srgbClr val="002F86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11B-45E9-AD96-9158CA678481}"/>
              </c:ext>
            </c:extLst>
          </c:dPt>
          <c:cat>
            <c:strRef>
              <c:f>'Grafico 18'!$A$5:$A$26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18'!$B$5:$B$26</c:f>
              <c:numCache>
                <c:formatCode>0.0%</c:formatCode>
                <c:ptCount val="22"/>
                <c:pt idx="0">
                  <c:v>0.28141563786008228</c:v>
                </c:pt>
                <c:pt idx="1">
                  <c:v>0.20147679324894516</c:v>
                </c:pt>
                <c:pt idx="2">
                  <c:v>0.25736275139595788</c:v>
                </c:pt>
                <c:pt idx="3">
                  <c:v>0.24512435140454464</c:v>
                </c:pt>
                <c:pt idx="4">
                  <c:v>0.20613409415121256</c:v>
                </c:pt>
                <c:pt idx="5">
                  <c:v>0.25491695804195802</c:v>
                </c:pt>
                <c:pt idx="6">
                  <c:v>0.2366030881017257</c:v>
                </c:pt>
                <c:pt idx="7">
                  <c:v>0.31265903307888043</c:v>
                </c:pt>
                <c:pt idx="8">
                  <c:v>0.26213620745352562</c:v>
                </c:pt>
                <c:pt idx="9">
                  <c:v>0.2070969156556059</c:v>
                </c:pt>
                <c:pt idx="10">
                  <c:v>0.25962135319677221</c:v>
                </c:pt>
                <c:pt idx="11">
                  <c:v>0.29081402686378799</c:v>
                </c:pt>
                <c:pt idx="12">
                  <c:v>0.37865909189470487</c:v>
                </c:pt>
                <c:pt idx="13">
                  <c:v>0.33455545371219064</c:v>
                </c:pt>
                <c:pt idx="14">
                  <c:v>0.43176605504587157</c:v>
                </c:pt>
                <c:pt idx="15">
                  <c:v>0.56414350482948949</c:v>
                </c:pt>
                <c:pt idx="16">
                  <c:v>0.43429786685570659</c:v>
                </c:pt>
                <c:pt idx="17">
                  <c:v>0.38786853552440786</c:v>
                </c:pt>
                <c:pt idx="18">
                  <c:v>0.36975671140939598</c:v>
                </c:pt>
                <c:pt idx="19">
                  <c:v>0.40999467853514587</c:v>
                </c:pt>
                <c:pt idx="20">
                  <c:v>0.37918801734331886</c:v>
                </c:pt>
                <c:pt idx="21">
                  <c:v>0.33736348531842497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11B-45E9-AD96-9158CA678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263680"/>
        <c:axId val="104265216"/>
      </c:barChart>
      <c:catAx>
        <c:axId val="10426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4265216"/>
        <c:crosses val="autoZero"/>
        <c:auto val="1"/>
        <c:lblAlgn val="ctr"/>
        <c:lblOffset val="100"/>
        <c:noMultiLvlLbl val="0"/>
      </c:catAx>
      <c:valAx>
        <c:axId val="104265216"/>
        <c:scaling>
          <c:orientation val="minMax"/>
          <c:max val="0.7000000000000006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1.1690060481570241E-2"/>
              <c:y val="0.71453046000828868"/>
            </c:manualLayout>
          </c:layout>
          <c:overlay val="0"/>
        </c:title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4263680"/>
        <c:crosses val="autoZero"/>
        <c:crossBetween val="between"/>
        <c:min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Nati morti per 1.000 nati totali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Anni 2014 - 2016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 </a:t>
            </a:r>
          </a:p>
        </c:rich>
      </c:tx>
      <c:layout>
        <c:manualLayout>
          <c:xMode val="edge"/>
          <c:yMode val="edge"/>
          <c:x val="0.34191242332868294"/>
          <c:y val="1.15942028985507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190852021611248E-2"/>
          <c:y val="0.15362362325527415"/>
          <c:w val="0.89851209570582669"/>
          <c:h val="0.36521842509744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19'!$B$4:$B$5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19'!$A$6:$A$27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19'!$B$6:$B$27</c:f>
              <c:numCache>
                <c:formatCode>0.0</c:formatCode>
                <c:ptCount val="22"/>
                <c:pt idx="0">
                  <c:v>3.1839333823169236</c:v>
                </c:pt>
                <c:pt idx="1">
                  <c:v>2.6064291920069507</c:v>
                </c:pt>
                <c:pt idx="2">
                  <c:v>2.394235505710653</c:v>
                </c:pt>
                <c:pt idx="3">
                  <c:v>2.6311173478337131</c:v>
                </c:pt>
                <c:pt idx="4">
                  <c:v>2.8199566160520608</c:v>
                </c:pt>
                <c:pt idx="5">
                  <c:v>2.6828298887122415</c:v>
                </c:pt>
                <c:pt idx="6">
                  <c:v>2.5751072961373391</c:v>
                </c:pt>
                <c:pt idx="7">
                  <c:v>4.4676806083650185</c:v>
                </c:pt>
                <c:pt idx="8">
                  <c:v>3.0391837620753281</c:v>
                </c:pt>
                <c:pt idx="9">
                  <c:v>2.7425088877602843</c:v>
                </c:pt>
                <c:pt idx="10">
                  <c:v>3.2327586206896552</c:v>
                </c:pt>
                <c:pt idx="11">
                  <c:v>3.2146389713155292</c:v>
                </c:pt>
                <c:pt idx="12">
                  <c:v>1.7094696668521905</c:v>
                </c:pt>
                <c:pt idx="13">
                  <c:v>3.9474982729695052</c:v>
                </c:pt>
                <c:pt idx="14">
                  <c:v>2.5974025974025974</c:v>
                </c:pt>
                <c:pt idx="15">
                  <c:v>2.6189354686764013</c:v>
                </c:pt>
                <c:pt idx="16">
                  <c:v>2.8248587570621471</c:v>
                </c:pt>
                <c:pt idx="17">
                  <c:v>4.8123195380173245</c:v>
                </c:pt>
                <c:pt idx="18">
                  <c:v>2.6174747600648134</c:v>
                </c:pt>
                <c:pt idx="19">
                  <c:v>3.3743284642365583</c:v>
                </c:pt>
                <c:pt idx="20">
                  <c:v>1.8143880976140796</c:v>
                </c:pt>
                <c:pt idx="21">
                  <c:v>2.7405930189512899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72-4D71-AE78-76C2DF7C8D43}"/>
            </c:ext>
          </c:extLst>
        </c:ser>
        <c:ser>
          <c:idx val="1"/>
          <c:order val="1"/>
          <c:tx>
            <c:strRef>
              <c:f>'Grafico 19'!$C$4:$C$5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19'!$A$6:$A$27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19'!$C$6:$C$27</c:f>
              <c:numCache>
                <c:formatCode>0.0</c:formatCode>
                <c:ptCount val="22"/>
                <c:pt idx="0">
                  <c:v>2.8465425702040554</c:v>
                </c:pt>
                <c:pt idx="1">
                  <c:v>2.0554984583761562</c:v>
                </c:pt>
                <c:pt idx="2">
                  <c:v>2.5797675863928986</c:v>
                </c:pt>
                <c:pt idx="3">
                  <c:v>2.187784867821331</c:v>
                </c:pt>
                <c:pt idx="4">
                  <c:v>4.1648399824638318</c:v>
                </c:pt>
                <c:pt idx="5">
                  <c:v>2.8491504351429753</c:v>
                </c:pt>
                <c:pt idx="6">
                  <c:v>2.1485921067511029</c:v>
                </c:pt>
                <c:pt idx="7">
                  <c:v>3.3219247030400645</c:v>
                </c:pt>
                <c:pt idx="8">
                  <c:v>3.0095301788998494</c:v>
                </c:pt>
                <c:pt idx="9">
                  <c:v>3.2251204990076552</c:v>
                </c:pt>
                <c:pt idx="10">
                  <c:v>4.1316426841430403</c:v>
                </c:pt>
                <c:pt idx="11">
                  <c:v>2.8082716364564719</c:v>
                </c:pt>
                <c:pt idx="12">
                  <c:v>2.0809056101215249</c:v>
                </c:pt>
                <c:pt idx="13">
                  <c:v>2.8867210830181169</c:v>
                </c:pt>
                <c:pt idx="14">
                  <c:v>1.5698587127158556</c:v>
                </c:pt>
                <c:pt idx="15">
                  <c:v>2.879410296771221</c:v>
                </c:pt>
                <c:pt idx="16">
                  <c:v>3.3273213508302755</c:v>
                </c:pt>
                <c:pt idx="17">
                  <c:v>3.3026657230478889</c:v>
                </c:pt>
                <c:pt idx="18">
                  <c:v>3.8774472412916348</c:v>
                </c:pt>
                <c:pt idx="19">
                  <c:v>3.1662269129287597</c:v>
                </c:pt>
                <c:pt idx="20">
                  <c:v>2.2205773501110286</c:v>
                </c:pt>
                <c:pt idx="21">
                  <c:v>2.8594863614218085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E72-4D71-AE78-76C2DF7C8D43}"/>
            </c:ext>
          </c:extLst>
        </c:ser>
        <c:ser>
          <c:idx val="2"/>
          <c:order val="2"/>
          <c:tx>
            <c:strRef>
              <c:f>'Grafico 19'!$D$4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19'!$A$6:$A$27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19'!$D$6:$D$27</c:f>
              <c:numCache>
                <c:formatCode>0.0</c:formatCode>
                <c:ptCount val="22"/>
                <c:pt idx="0">
                  <c:v>3.006400724122325</c:v>
                </c:pt>
                <c:pt idx="1">
                  <c:v>0</c:v>
                </c:pt>
                <c:pt idx="2">
                  <c:v>2.6660849753993068</c:v>
                </c:pt>
                <c:pt idx="3">
                  <c:v>1.0589481115425343</c:v>
                </c:pt>
                <c:pt idx="4">
                  <c:v>2.0818875780707842</c:v>
                </c:pt>
                <c:pt idx="5">
                  <c:v>2.2710877174232507</c:v>
                </c:pt>
                <c:pt idx="6">
                  <c:v>1.6728002676480427</c:v>
                </c:pt>
                <c:pt idx="7">
                  <c:v>2.5944375259443753</c:v>
                </c:pt>
                <c:pt idx="8">
                  <c:v>2.7594136246047718</c:v>
                </c:pt>
                <c:pt idx="9">
                  <c:v>3.0827687564971145</c:v>
                </c:pt>
                <c:pt idx="10">
                  <c:v>2.9351335485764602</c:v>
                </c:pt>
                <c:pt idx="11">
                  <c:v>3.5445281346920692</c:v>
                </c:pt>
                <c:pt idx="12">
                  <c:v>1.7003549490956238</c:v>
                </c:pt>
                <c:pt idx="13">
                  <c:v>2.1105527638190957</c:v>
                </c:pt>
                <c:pt idx="14">
                  <c:v>1.6987542468856172</c:v>
                </c:pt>
                <c:pt idx="15">
                  <c:v>3.1949500425993338</c:v>
                </c:pt>
                <c:pt idx="16">
                  <c:v>3.6378590408705556</c:v>
                </c:pt>
                <c:pt idx="17">
                  <c:v>4.052443384982122</c:v>
                </c:pt>
                <c:pt idx="18">
                  <c:v>3.2302722658052607</c:v>
                </c:pt>
                <c:pt idx="19">
                  <c:v>3.4757766932508036</c:v>
                </c:pt>
                <c:pt idx="20">
                  <c:v>2.8108946399147037</c:v>
                </c:pt>
                <c:pt idx="21">
                  <c:v>2.7793862188766645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E72-4D71-AE78-76C2DF7C8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688832"/>
        <c:axId val="103690624"/>
      </c:barChart>
      <c:catAx>
        <c:axId val="10368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3690624"/>
        <c:crosses val="autoZero"/>
        <c:auto val="1"/>
        <c:lblAlgn val="ctr"/>
        <c:lblOffset val="100"/>
        <c:noMultiLvlLbl val="0"/>
      </c:catAx>
      <c:valAx>
        <c:axId val="103690624"/>
        <c:scaling>
          <c:orientation val="minMax"/>
          <c:max val="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N° natimorti</a:t>
                </a:r>
              </a:p>
            </c:rich>
          </c:tx>
          <c:layout>
            <c:manualLayout>
              <c:xMode val="edge"/>
              <c:yMode val="edge"/>
              <c:x val="5.2511906918265912E-2"/>
              <c:y val="0.6056388603598494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368883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764589304551502"/>
          <c:y val="0.80869808665221365"/>
          <c:w val="0.18267943841254741"/>
          <c:h val="5.797131880254149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 paperSize="8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Mortalità infantile e neontale - Anni 1994 - 2015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068825910931265E-2"/>
          <c:y val="0.14285751192933588"/>
          <c:w val="0.88663967611336358"/>
          <c:h val="0.65079533212253604"/>
        </c:manualLayout>
      </c:layout>
      <c:lineChart>
        <c:grouping val="standard"/>
        <c:varyColors val="0"/>
        <c:ser>
          <c:idx val="0"/>
          <c:order val="0"/>
          <c:tx>
            <c:strRef>
              <c:f>'Grafico 2'!$C$4</c:f>
              <c:strCache>
                <c:ptCount val="1"/>
                <c:pt idx="0">
                  <c:v>Tasso di mortalità neonatale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'Grafico 2'!$A$6:$A$27</c:f>
              <c:numCache>
                <c:formatCode>General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'Grafico 2'!$C$6:$C$27</c:f>
              <c:numCache>
                <c:formatCode>#,##0.00</c:formatCode>
                <c:ptCount val="22"/>
                <c:pt idx="0">
                  <c:v>4.9060000000000006</c:v>
                </c:pt>
                <c:pt idx="1">
                  <c:v>4.6029999999999998</c:v>
                </c:pt>
                <c:pt idx="2">
                  <c:v>4.5640000000000001</c:v>
                </c:pt>
                <c:pt idx="3">
                  <c:v>4.2309999999999999</c:v>
                </c:pt>
                <c:pt idx="4">
                  <c:v>3.8850000000000002</c:v>
                </c:pt>
                <c:pt idx="5">
                  <c:v>3.601</c:v>
                </c:pt>
                <c:pt idx="6">
                  <c:v>3.1420000000000003</c:v>
                </c:pt>
                <c:pt idx="7">
                  <c:v>3.286</c:v>
                </c:pt>
                <c:pt idx="8">
                  <c:v>2.98</c:v>
                </c:pt>
                <c:pt idx="9">
                  <c:v>2.68</c:v>
                </c:pt>
                <c:pt idx="10">
                  <c:v>2.7060000000000004</c:v>
                </c:pt>
                <c:pt idx="11">
                  <c:v>2.681</c:v>
                </c:pt>
                <c:pt idx="12">
                  <c:v>2.528</c:v>
                </c:pt>
                <c:pt idx="13">
                  <c:v>2.3809999999999998</c:v>
                </c:pt>
                <c:pt idx="14">
                  <c:v>2.4129999999999998</c:v>
                </c:pt>
                <c:pt idx="15">
                  <c:v>2.5419999999999998</c:v>
                </c:pt>
                <c:pt idx="16">
                  <c:v>2.33</c:v>
                </c:pt>
                <c:pt idx="17">
                  <c:v>2.21</c:v>
                </c:pt>
                <c:pt idx="18">
                  <c:v>2.29</c:v>
                </c:pt>
                <c:pt idx="19">
                  <c:v>2.19</c:v>
                </c:pt>
                <c:pt idx="20">
                  <c:v>2.0099999999999998</c:v>
                </c:pt>
                <c:pt idx="21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C07-41F1-8D69-006F8C15C042}"/>
            </c:ext>
          </c:extLst>
        </c:ser>
        <c:ser>
          <c:idx val="1"/>
          <c:order val="1"/>
          <c:tx>
            <c:strRef>
              <c:f>'Grafico 2'!$B$4</c:f>
              <c:strCache>
                <c:ptCount val="1"/>
                <c:pt idx="0">
                  <c:v>Tasso di mortalità infantile</c:v>
                </c:pt>
              </c:strCache>
            </c:strRef>
          </c:tx>
          <c:marker>
            <c:symbol val="none"/>
          </c:marker>
          <c:cat>
            <c:numRef>
              <c:f>'Grafico 2'!$A$6:$A$27</c:f>
              <c:numCache>
                <c:formatCode>General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'Grafico 2'!$B$6:$B$27</c:f>
              <c:numCache>
                <c:formatCode>#,##0.00</c:formatCode>
                <c:ptCount val="22"/>
                <c:pt idx="0">
                  <c:v>6.5279999999999996</c:v>
                </c:pt>
                <c:pt idx="1">
                  <c:v>6.1319999999999997</c:v>
                </c:pt>
                <c:pt idx="2">
                  <c:v>6.0449999999999999</c:v>
                </c:pt>
                <c:pt idx="3">
                  <c:v>5.556</c:v>
                </c:pt>
                <c:pt idx="4">
                  <c:v>5.2140000000000004</c:v>
                </c:pt>
                <c:pt idx="5">
                  <c:v>4.8899999999999997</c:v>
                </c:pt>
                <c:pt idx="6">
                  <c:v>4.2699999999999996</c:v>
                </c:pt>
                <c:pt idx="7">
                  <c:v>4.4029999999999996</c:v>
                </c:pt>
                <c:pt idx="8">
                  <c:v>4.0540000000000003</c:v>
                </c:pt>
                <c:pt idx="9">
                  <c:v>3.718</c:v>
                </c:pt>
                <c:pt idx="10">
                  <c:v>3.7010000000000001</c:v>
                </c:pt>
                <c:pt idx="11">
                  <c:v>3.694</c:v>
                </c:pt>
                <c:pt idx="12">
                  <c:v>3.4620000000000002</c:v>
                </c:pt>
                <c:pt idx="13">
                  <c:v>3.343</c:v>
                </c:pt>
                <c:pt idx="14">
                  <c:v>3.3410000000000002</c:v>
                </c:pt>
                <c:pt idx="15">
                  <c:v>3.476</c:v>
                </c:pt>
                <c:pt idx="16">
                  <c:v>3.21</c:v>
                </c:pt>
                <c:pt idx="17">
                  <c:v>3.09</c:v>
                </c:pt>
                <c:pt idx="18">
                  <c:v>3.2</c:v>
                </c:pt>
                <c:pt idx="19">
                  <c:v>2.96</c:v>
                </c:pt>
                <c:pt idx="20">
                  <c:v>2.78</c:v>
                </c:pt>
                <c:pt idx="21">
                  <c:v>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07-41F1-8D69-006F8C15C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37248"/>
        <c:axId val="29238784"/>
      </c:lineChart>
      <c:catAx>
        <c:axId val="2923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238784"/>
        <c:crosses val="autoZero"/>
        <c:auto val="1"/>
        <c:lblAlgn val="ctr"/>
        <c:lblOffset val="100"/>
        <c:noMultiLvlLbl val="0"/>
      </c:catAx>
      <c:valAx>
        <c:axId val="29238784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23724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7044534412955413E-2"/>
          <c:y val="0.91799191767695765"/>
          <c:w val="0.88056680161943457"/>
          <c:h val="7.4074351817132914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Codifica della causa di natimortalità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Anni 2014 - 2016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89830408419704"/>
          <c:y val="0.20101831121359934"/>
          <c:w val="0.85492372173825049"/>
          <c:h val="0.54707515077118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20'!$I$4:$I$5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20'!$A$6:$A$9</c:f>
              <c:strCache>
                <c:ptCount val="4"/>
                <c:pt idx="0">
                  <c:v>Scheda con causa di morte valida</c:v>
                </c:pt>
                <c:pt idx="1">
                  <c:v>Schede con causa di morte errata</c:v>
                </c:pt>
                <c:pt idx="2">
                  <c:v>Schede con causa di morte assente</c:v>
                </c:pt>
                <c:pt idx="3">
                  <c:v>Schede con causa di morte incompatibile con età/sesso</c:v>
                </c:pt>
              </c:strCache>
            </c:strRef>
          </c:cat>
          <c:val>
            <c:numRef>
              <c:f>'Grafico 20'!$I$6:$I$9</c:f>
              <c:numCache>
                <c:formatCode>0.0</c:formatCode>
                <c:ptCount val="4"/>
                <c:pt idx="0">
                  <c:v>21.641249092229483</c:v>
                </c:pt>
                <c:pt idx="1">
                  <c:v>2.2512708787218592</c:v>
                </c:pt>
                <c:pt idx="2">
                  <c:v>47.857661583151781</c:v>
                </c:pt>
                <c:pt idx="3">
                  <c:v>28.249818445896878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AE-468D-BBCD-BF32E4038F73}"/>
            </c:ext>
          </c:extLst>
        </c:ser>
        <c:ser>
          <c:idx val="1"/>
          <c:order val="1"/>
          <c:tx>
            <c:strRef>
              <c:f>'Grafico 20'!$J$4:$J$5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20'!$A$6:$A$9</c:f>
              <c:strCache>
                <c:ptCount val="4"/>
                <c:pt idx="0">
                  <c:v>Scheda con causa di morte valida</c:v>
                </c:pt>
                <c:pt idx="1">
                  <c:v>Schede con causa di morte errata</c:v>
                </c:pt>
                <c:pt idx="2">
                  <c:v>Schede con causa di morte assente</c:v>
                </c:pt>
                <c:pt idx="3">
                  <c:v>Schede con causa di morte incompatibile con età/sesso</c:v>
                </c:pt>
              </c:strCache>
            </c:strRef>
          </c:cat>
          <c:val>
            <c:numRef>
              <c:f>'Grafico 20'!$J$6:$J$9</c:f>
              <c:numCache>
                <c:formatCode>0.0</c:formatCode>
                <c:ptCount val="4"/>
                <c:pt idx="0">
                  <c:v>20.5607476635514</c:v>
                </c:pt>
                <c:pt idx="1">
                  <c:v>4.9604601006470164</c:v>
                </c:pt>
                <c:pt idx="2">
                  <c:v>41.552839683680801</c:v>
                </c:pt>
                <c:pt idx="3">
                  <c:v>32.925952552120776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EAE-468D-BBCD-BF32E4038F73}"/>
            </c:ext>
          </c:extLst>
        </c:ser>
        <c:ser>
          <c:idx val="2"/>
          <c:order val="2"/>
          <c:tx>
            <c:strRef>
              <c:f>'Grafico 20'!$K$4:$K$5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'Grafico 20'!$A$6:$A$9</c:f>
              <c:strCache>
                <c:ptCount val="4"/>
                <c:pt idx="0">
                  <c:v>Scheda con causa di morte valida</c:v>
                </c:pt>
                <c:pt idx="1">
                  <c:v>Schede con causa di morte errata</c:v>
                </c:pt>
                <c:pt idx="2">
                  <c:v>Schede con causa di morte assente</c:v>
                </c:pt>
                <c:pt idx="3">
                  <c:v>Schede con causa di morte incompatibile con età/sesso</c:v>
                </c:pt>
              </c:strCache>
            </c:strRef>
          </c:cat>
          <c:val>
            <c:numRef>
              <c:f>'Grafico 20'!$K$6:$K$9</c:f>
              <c:numCache>
                <c:formatCode>0.0</c:formatCode>
                <c:ptCount val="4"/>
                <c:pt idx="0">
                  <c:v>32.348484848484851</c:v>
                </c:pt>
                <c:pt idx="1">
                  <c:v>7.878787878787878</c:v>
                </c:pt>
                <c:pt idx="2">
                  <c:v>42.121212121212118</c:v>
                </c:pt>
                <c:pt idx="3">
                  <c:v>17.651515151515152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166-400C-932D-4F226954A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945344"/>
        <c:axId val="103946880"/>
      </c:barChart>
      <c:catAx>
        <c:axId val="10394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3946880"/>
        <c:crosses val="autoZero"/>
        <c:auto val="1"/>
        <c:lblAlgn val="ctr"/>
        <c:lblOffset val="100"/>
        <c:noMultiLvlLbl val="0"/>
      </c:catAx>
      <c:valAx>
        <c:axId val="10394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6.44789867587795E-2"/>
              <c:y val="8.1489584794267114E-2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3945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169329870035684"/>
          <c:y val="0.92366652641702229"/>
          <c:w val="0.3736330627065399"/>
          <c:h val="7.633347358297770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Distribuzione dei parti con procreazione medicalmente assistita secondo la tipologia di tecnica utilizzata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Anni 2014 – 2016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57533026853985"/>
          <c:y val="0.24173088057331654"/>
          <c:w val="0.87091642239267764"/>
          <c:h val="0.343512303972609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21'!$F$4:$F$5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21'!$B$6:$B$11</c:f>
              <c:strCache>
                <c:ptCount val="6"/>
                <c:pt idx="0">
                  <c:v>Fecondazione in vitro e trasferimento embrioni nell'utero (FIVET)</c:v>
                </c:pt>
                <c:pt idx="1">
                  <c:v>Fecondaz. vitro tramite iniezione spermatozoo in citoplasma (ICSI)</c:v>
                </c:pt>
                <c:pt idx="2">
                  <c:v>Solo trattamento farmacologico per induzione dell'ovulazione</c:v>
                </c:pt>
                <c:pt idx="3">
                  <c:v>Trasf. gameti nelle tube di falloppio sen. Laparoscopica (GIFT)</c:v>
                </c:pt>
                <c:pt idx="4">
                  <c:v>Trasf. gameti maschili in cavità uterina (IUI)</c:v>
                </c:pt>
                <c:pt idx="5">
                  <c:v>Altre tecniche</c:v>
                </c:pt>
              </c:strCache>
            </c:strRef>
          </c:cat>
          <c:val>
            <c:numRef>
              <c:f>'Grafico 21'!$F$6:$F$11</c:f>
              <c:numCache>
                <c:formatCode>0.0</c:formatCode>
                <c:ptCount val="6"/>
                <c:pt idx="0">
                  <c:v>0.3920621834883995</c:v>
                </c:pt>
                <c:pt idx="1">
                  <c:v>0.35496407961370863</c:v>
                </c:pt>
                <c:pt idx="2">
                  <c:v>6.3832293016134731E-2</c:v>
                </c:pt>
                <c:pt idx="3">
                  <c:v>6.5952184666117067E-3</c:v>
                </c:pt>
                <c:pt idx="4">
                  <c:v>9.8221646449181479E-2</c:v>
                </c:pt>
                <c:pt idx="5">
                  <c:v>8.4324578965963959E-2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00-448D-8AE0-DAE8B6F06EE5}"/>
            </c:ext>
          </c:extLst>
        </c:ser>
        <c:ser>
          <c:idx val="0"/>
          <c:order val="1"/>
          <c:tx>
            <c:strRef>
              <c:f>'Grafico 21'!$G$4:$G$5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21'!$B$6:$B$11</c:f>
              <c:strCache>
                <c:ptCount val="6"/>
                <c:pt idx="0">
                  <c:v>Fecondazione in vitro e trasferimento embrioni nell'utero (FIVET)</c:v>
                </c:pt>
                <c:pt idx="1">
                  <c:v>Fecondaz. vitro tramite iniezione spermatozoo in citoplasma (ICSI)</c:v>
                </c:pt>
                <c:pt idx="2">
                  <c:v>Solo trattamento farmacologico per induzione dell'ovulazione</c:v>
                </c:pt>
                <c:pt idx="3">
                  <c:v>Trasf. gameti nelle tube di falloppio sen. Laparoscopica (GIFT)</c:v>
                </c:pt>
                <c:pt idx="4">
                  <c:v>Trasf. gameti maschili in cavità uterina (IUI)</c:v>
                </c:pt>
                <c:pt idx="5">
                  <c:v>Altre tecniche</c:v>
                </c:pt>
              </c:strCache>
            </c:strRef>
          </c:cat>
          <c:val>
            <c:numRef>
              <c:f>'Grafico 21'!$G$6:$G$11</c:f>
              <c:numCache>
                <c:formatCode>0.0</c:formatCode>
                <c:ptCount val="6"/>
                <c:pt idx="0">
                  <c:v>0.40885600187925769</c:v>
                </c:pt>
                <c:pt idx="1">
                  <c:v>0.37303265210241954</c:v>
                </c:pt>
                <c:pt idx="2">
                  <c:v>5.1562132957481792E-2</c:v>
                </c:pt>
                <c:pt idx="3">
                  <c:v>6.225041108762039E-3</c:v>
                </c:pt>
                <c:pt idx="4">
                  <c:v>7.4465586093493075E-2</c:v>
                </c:pt>
                <c:pt idx="5">
                  <c:v>8.5858585858585856E-2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200-448D-8AE0-DAE8B6F06EE5}"/>
            </c:ext>
          </c:extLst>
        </c:ser>
        <c:ser>
          <c:idx val="2"/>
          <c:order val="2"/>
          <c:tx>
            <c:strRef>
              <c:f>'Grafico 21'!$H$4:$H$5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21'!$B$6:$B$11</c:f>
              <c:strCache>
                <c:ptCount val="6"/>
                <c:pt idx="0">
                  <c:v>Fecondazione in vitro e trasferimento embrioni nell'utero (FIVET)</c:v>
                </c:pt>
                <c:pt idx="1">
                  <c:v>Fecondaz. vitro tramite iniezione spermatozoo in citoplasma (ICSI)</c:v>
                </c:pt>
                <c:pt idx="2">
                  <c:v>Solo trattamento farmacologico per induzione dell'ovulazione</c:v>
                </c:pt>
                <c:pt idx="3">
                  <c:v>Trasf. gameti nelle tube di falloppio sen. Laparoscopica (GIFT)</c:v>
                </c:pt>
                <c:pt idx="4">
                  <c:v>Trasf. gameti maschili in cavità uterina (IUI)</c:v>
                </c:pt>
                <c:pt idx="5">
                  <c:v>Altre tecniche</c:v>
                </c:pt>
              </c:strCache>
            </c:strRef>
          </c:cat>
          <c:val>
            <c:numRef>
              <c:f>'Grafico 21'!$H$6:$H$11</c:f>
              <c:numCache>
                <c:formatCode>0.0</c:formatCode>
                <c:ptCount val="6"/>
                <c:pt idx="0">
                  <c:v>0.41854275257846291</c:v>
                </c:pt>
                <c:pt idx="1">
                  <c:v>0.35322169235887768</c:v>
                </c:pt>
                <c:pt idx="2">
                  <c:v>5.3565487412664967E-2</c:v>
                </c:pt>
                <c:pt idx="3">
                  <c:v>3.8815570588887657E-3</c:v>
                </c:pt>
                <c:pt idx="4">
                  <c:v>8.084728845514029E-2</c:v>
                </c:pt>
                <c:pt idx="5">
                  <c:v>8.9941222135965393E-2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200-448D-8AE0-DAE8B6F06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886272"/>
        <c:axId val="104887808"/>
      </c:barChart>
      <c:catAx>
        <c:axId val="10488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4887808"/>
        <c:crosses val="autoZero"/>
        <c:auto val="1"/>
        <c:lblAlgn val="ctr"/>
        <c:lblOffset val="100"/>
        <c:noMultiLvlLbl val="0"/>
      </c:catAx>
      <c:valAx>
        <c:axId val="1048878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3.7037037037037056E-2"/>
              <c:y val="0.13939478939178404"/>
            </c:manualLayout>
          </c:layout>
          <c:overlay val="0"/>
        </c:title>
        <c:numFmt formatCode="0.0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4886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725558814952082"/>
          <c:y val="0.92366652641702229"/>
          <c:w val="0.22058857838848667"/>
          <c:h val="5.59799109080846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400" b="0"/>
              <a:t>Distribuzione dei parti e incidenza dei cesarei per classe di Robson - Anno 2016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 22-23'!$D$4</c:f>
              <c:strCache>
                <c:ptCount val="1"/>
                <c:pt idx="0">
                  <c:v>% Parti</c:v>
                </c:pt>
              </c:strCache>
            </c:strRef>
          </c:tx>
          <c:spPr>
            <a:solidFill>
              <a:srgbClr val="E7CAC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 22-23'!$A$5:$A$16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22-23'!$D$5:$D$16</c:f>
              <c:numCache>
                <c:formatCode>0.0</c:formatCode>
                <c:ptCount val="12"/>
                <c:pt idx="0">
                  <c:v>29.235346358792185</c:v>
                </c:pt>
                <c:pt idx="1">
                  <c:v>10.359902309058615</c:v>
                </c:pt>
                <c:pt idx="2">
                  <c:v>5.214253996447602</c:v>
                </c:pt>
                <c:pt idx="3">
                  <c:v>24.993783303730019</c:v>
                </c:pt>
                <c:pt idx="4">
                  <c:v>5.0395204262877442</c:v>
                </c:pt>
                <c:pt idx="5">
                  <c:v>1.3625666074600356</c:v>
                </c:pt>
                <c:pt idx="6">
                  <c:v>12.568383658969804</c:v>
                </c:pt>
                <c:pt idx="7">
                  <c:v>2.3614564831261102</c:v>
                </c:pt>
                <c:pt idx="8">
                  <c:v>1.2455595026642985</c:v>
                </c:pt>
                <c:pt idx="9">
                  <c:v>1.7806394316163412</c:v>
                </c:pt>
                <c:pt idx="10">
                  <c:v>0.50910301953818826</c:v>
                </c:pt>
                <c:pt idx="11">
                  <c:v>5.3294849023090585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C3-402F-9E9C-9DF7C0E4A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104574976"/>
        <c:axId val="104576512"/>
      </c:barChart>
      <c:lineChart>
        <c:grouping val="stacked"/>
        <c:varyColors val="0"/>
        <c:ser>
          <c:idx val="1"/>
          <c:order val="1"/>
          <c:tx>
            <c:strRef>
              <c:f>'Grafico 22-23'!$F$4</c:f>
              <c:strCache>
                <c:ptCount val="1"/>
                <c:pt idx="0">
                  <c:v>Incidenza Cesarei (%)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972828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 22-23'!$A$5:$A$16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22-23'!$F$5:$F$16</c:f>
              <c:numCache>
                <c:formatCode>0.0</c:formatCode>
                <c:ptCount val="12"/>
                <c:pt idx="0">
                  <c:v>12.340897354111608</c:v>
                </c:pt>
                <c:pt idx="1">
                  <c:v>28.846359915132552</c:v>
                </c:pt>
                <c:pt idx="2">
                  <c:v>100</c:v>
                </c:pt>
                <c:pt idx="3">
                  <c:v>2.6196567530114061</c:v>
                </c:pt>
                <c:pt idx="4">
                  <c:v>7.8156665785531763</c:v>
                </c:pt>
                <c:pt idx="5">
                  <c:v>100</c:v>
                </c:pt>
                <c:pt idx="6">
                  <c:v>86.429479932165066</c:v>
                </c:pt>
                <c:pt idx="7">
                  <c:v>93.775855584806322</c:v>
                </c:pt>
                <c:pt idx="8">
                  <c:v>92.014260249554368</c:v>
                </c:pt>
                <c:pt idx="9">
                  <c:v>85.473815461346632</c:v>
                </c:pt>
                <c:pt idx="10">
                  <c:v>72.132577409507192</c:v>
                </c:pt>
                <c:pt idx="11">
                  <c:v>46.225629061823028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C3-402F-9E9C-9DF7C0E4A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88032"/>
        <c:axId val="104578048"/>
      </c:lineChart>
      <c:catAx>
        <c:axId val="10457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4576512"/>
        <c:crosses val="autoZero"/>
        <c:auto val="1"/>
        <c:lblAlgn val="ctr"/>
        <c:lblOffset val="100"/>
        <c:noMultiLvlLbl val="0"/>
      </c:catAx>
      <c:valAx>
        <c:axId val="1045765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4574976"/>
        <c:crosses val="autoZero"/>
        <c:crossBetween val="between"/>
      </c:valAx>
      <c:valAx>
        <c:axId val="104578048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4588032"/>
        <c:crosses val="max"/>
        <c:crossBetween val="between"/>
      </c:valAx>
      <c:catAx>
        <c:axId val="10458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578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  <c:showDLblsOverMax val="0"/>
  </c:chart>
  <c:spPr>
    <a:noFill/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Distribuzione percentuale dei cesarei per classe di Robson  - Anno 2016  </a:t>
            </a:r>
          </a:p>
        </c:rich>
      </c:tx>
      <c:layout>
        <c:manualLayout>
          <c:xMode val="edge"/>
          <c:yMode val="edge"/>
          <c:x val="0.17222538435038803"/>
          <c:y val="1.9006967233174091E-2"/>
        </c:manualLayout>
      </c:layout>
      <c:overlay val="1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 22-23'!$D$4</c:f>
              <c:strCache>
                <c:ptCount val="1"/>
                <c:pt idx="0">
                  <c:v>% Parti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E8C-403D-857D-160DBAAD0170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0527644977531881E-2"/>
                  <c:y val="5.8867700636883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 22-23'!$A$5:$A$16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'Grafico 22-23'!$A$5:$A$17</c15:sqref>
                  </c15:fullRef>
                </c:ext>
              </c:extLst>
            </c:strRef>
          </c:cat>
          <c:val>
            <c:numRef>
              <c:f>'Grafico 22-23'!$D$5:$D$16</c:f>
              <c:numCache>
                <c:formatCode>0.0</c:formatCode>
                <c:ptCount val="12"/>
                <c:pt idx="0">
                  <c:v>29.235346358792185</c:v>
                </c:pt>
                <c:pt idx="1">
                  <c:v>10.359902309058615</c:v>
                </c:pt>
                <c:pt idx="2">
                  <c:v>5.214253996447602</c:v>
                </c:pt>
                <c:pt idx="3">
                  <c:v>24.993783303730019</c:v>
                </c:pt>
                <c:pt idx="4">
                  <c:v>5.0395204262877442</c:v>
                </c:pt>
                <c:pt idx="5">
                  <c:v>1.3625666074600356</c:v>
                </c:pt>
                <c:pt idx="6">
                  <c:v>12.568383658969804</c:v>
                </c:pt>
                <c:pt idx="7">
                  <c:v>2.3614564831261102</c:v>
                </c:pt>
                <c:pt idx="8">
                  <c:v>1.2455595026642985</c:v>
                </c:pt>
                <c:pt idx="9">
                  <c:v>1.7806394316163412</c:v>
                </c:pt>
                <c:pt idx="10">
                  <c:v>0.50910301953818826</c:v>
                </c:pt>
                <c:pt idx="11">
                  <c:v>5.3294849023090585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'Grafico 22-23'!$D$5:$D$17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E8C-403D-857D-160DBAAD0170}"/>
            </c:ext>
            <c:ext xmlns:c15="http://schemas.microsoft.com/office/drawing/2012/chart" uri="{02D57815-91ED-43cb-92C2-25804820EDAC}">
              <c15:categoryFilterExceptions>
                <c15:categoryFilterException>
                  <c15:sqref>'Grafico 22-23'!$D$17</c15:sqref>
                  <c15:dLbl>
                    <c:idx val="11"/>
                    <c:delete val="1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1-4E8C-403D-857D-160DBAAD0170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417728"/>
        <c:axId val="104469248"/>
      </c:barChart>
      <c:barChart>
        <c:barDir val="col"/>
        <c:grouping val="clustered"/>
        <c:varyColors val="0"/>
        <c:ser>
          <c:idx val="1"/>
          <c:order val="1"/>
          <c:tx>
            <c:strRef>
              <c:f>'Grafico 22-23'!$E$4</c:f>
              <c:strCache>
                <c:ptCount val="1"/>
                <c:pt idx="0">
                  <c:v>% Cesarei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6342361771632732E-2"/>
                  <c:y val="-3.371211236379779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E8C-403D-857D-160DBAAD017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28155460381389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E8C-403D-857D-160DBAAD017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92795221454091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E8C-403D-857D-160DBAAD017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2927952214540916E-2"/>
                  <c:y val="-6.742422472759564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E8C-403D-857D-160DBAAD017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1281554603813891E-2"/>
                  <c:y val="-6.742422472759564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E8C-403D-857D-160DBAAD017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128155460381389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4E8C-403D-857D-160DBAAD017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4083665230277506E-2"/>
                  <c:y val="8.29982892090408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E8C-403D-857D-160DBAAD017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283664673197801E-2"/>
                  <c:y val="3.4878888888888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4E8C-403D-857D-160DBAAD017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4478479068576796E-2"/>
                  <c:y val="1.24847222222222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4E8C-403D-857D-160DBAAD017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128155460381389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4E8C-403D-857D-160DBAAD017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3643796821052506E-3"/>
                  <c:y val="3.6525879222508483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4E8C-403D-857D-160DBAAD017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9813477733859409E-2"/>
                  <c:y val="2.22105825893753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4E8C-403D-857D-160DBAAD017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 22-23'!$A$5:$A$16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'Grafico 22-23'!$A$5:$A$17</c15:sqref>
                  </c15:fullRef>
                </c:ext>
              </c:extLst>
            </c:strRef>
          </c:cat>
          <c:val>
            <c:numRef>
              <c:f>'Grafico 22-23'!$E$5:$E$16</c:f>
              <c:numCache>
                <c:formatCode>0.0</c:formatCode>
                <c:ptCount val="12"/>
                <c:pt idx="0">
                  <c:v>11.000392629398464</c:v>
                </c:pt>
                <c:pt idx="1">
                  <c:v>9.1117098333355884</c:v>
                </c:pt>
                <c:pt idx="2">
                  <c:v>15.898105901626028</c:v>
                </c:pt>
                <c:pt idx="3">
                  <c:v>1.9963174070212968</c:v>
                </c:pt>
                <c:pt idx="4">
                  <c:v>1.2009044015109462</c:v>
                </c:pt>
                <c:pt idx="5">
                  <c:v>4.1544252040995922</c:v>
                </c:pt>
                <c:pt idx="6">
                  <c:v>33.12032060221226</c:v>
                </c:pt>
                <c:pt idx="7">
                  <c:v>6.7518717591150939</c:v>
                </c:pt>
                <c:pt idx="8">
                  <c:v>3.4944016463356848</c:v>
                </c:pt>
                <c:pt idx="9">
                  <c:v>4.6404733215093215</c:v>
                </c:pt>
                <c:pt idx="10">
                  <c:v>1.1196707328630806</c:v>
                </c:pt>
                <c:pt idx="11">
                  <c:v>7.5114065609726373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'Grafico 22-23'!$E$5:$E$17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4E8C-403D-857D-160DBAAD0170}"/>
            </c:ext>
            <c:ext xmlns:c15="http://schemas.microsoft.com/office/drawing/2012/chart" uri="{02D57815-91ED-43cb-92C2-25804820EDAC}">
              <c15:categoryFilterExceptions>
                <c15:categoryFilterException>
                  <c15:sqref>'Grafico 22-23'!$E$17</c15:sqref>
                  <c15:dLbl>
                    <c:idx val="11"/>
                    <c:layout>
                      <c:manualLayout>
                        <c:x val="3.5888486248885278E-2"/>
                        <c:y val="0.57059900318327406"/>
                      </c:manualLayout>
                    </c:layout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F-4E8C-403D-857D-160DBAAD0170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104472576"/>
        <c:axId val="104470784"/>
      </c:barChart>
      <c:catAx>
        <c:axId val="10541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4469248"/>
        <c:crosses val="autoZero"/>
        <c:auto val="1"/>
        <c:lblAlgn val="ctr"/>
        <c:lblOffset val="100"/>
        <c:noMultiLvlLbl val="0"/>
      </c:catAx>
      <c:valAx>
        <c:axId val="10446924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417728"/>
        <c:crosses val="autoZero"/>
        <c:crossBetween val="between"/>
      </c:valAx>
      <c:valAx>
        <c:axId val="104470784"/>
        <c:scaling>
          <c:orientation val="minMax"/>
          <c:max val="35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4472576"/>
        <c:crosses val="max"/>
        <c:crossBetween val="between"/>
      </c:valAx>
      <c:catAx>
        <c:axId val="1044725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4470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Boxplot Incidenza dei parti cesarei rispetto ai parti  per classe di Robson e per Regione – Anno 2016</a:t>
            </a:r>
          </a:p>
        </c:rich>
      </c:tx>
      <c:layout>
        <c:manualLayout>
          <c:xMode val="edge"/>
          <c:yMode val="edge"/>
          <c:x val="0.10628765947030677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147394236892104E-2"/>
          <c:y val="0.11305258105436342"/>
          <c:w val="0.92977111453164363"/>
          <c:h val="0.79179030052303279"/>
        </c:manualLayout>
      </c:layout>
      <c:lineChart>
        <c:grouping val="standard"/>
        <c:varyColors val="0"/>
        <c:ser>
          <c:idx val="0"/>
          <c:order val="0"/>
          <c:tx>
            <c:strRef>
              <c:f>'Grafico 24'!$A$30</c:f>
              <c:strCache>
                <c:ptCount val="1"/>
                <c:pt idx="0">
                  <c:v>Q1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'Grafico 24'!$C$29:$N$29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24'!$C$30:$N$30</c:f>
              <c:numCache>
                <c:formatCode>_-* #,##0.0_-;\-* #,##0.0_-;_-* "-"??_-;_-@_-</c:formatCode>
                <c:ptCount val="12"/>
                <c:pt idx="0">
                  <c:v>8.75</c:v>
                </c:pt>
                <c:pt idx="1">
                  <c:v>23.578066914498141</c:v>
                </c:pt>
                <c:pt idx="2">
                  <c:v>100</c:v>
                </c:pt>
                <c:pt idx="3">
                  <c:v>1.735106998264893</c:v>
                </c:pt>
                <c:pt idx="4">
                  <c:v>5.5545851528384285</c:v>
                </c:pt>
                <c:pt idx="5">
                  <c:v>100</c:v>
                </c:pt>
                <c:pt idx="6">
                  <c:v>75.91724137931034</c:v>
                </c:pt>
                <c:pt idx="7">
                  <c:v>92.493150684931507</c:v>
                </c:pt>
                <c:pt idx="8">
                  <c:v>89.593657086223985</c:v>
                </c:pt>
                <c:pt idx="9">
                  <c:v>80.952380952380949</c:v>
                </c:pt>
                <c:pt idx="10">
                  <c:v>61.940298507462686</c:v>
                </c:pt>
                <c:pt idx="11">
                  <c:v>36.44859813084112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DE5-40EF-8300-E2C23DEA7349}"/>
            </c:ext>
          </c:extLst>
        </c:ser>
        <c:ser>
          <c:idx val="1"/>
          <c:order val="1"/>
          <c:tx>
            <c:strRef>
              <c:f>'Grafico 24'!$A$31</c:f>
              <c:strCache>
                <c:ptCount val="1"/>
                <c:pt idx="0">
                  <c:v>MIN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'Grafico 24'!$C$29:$N$29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24'!$C$31:$N$31</c:f>
              <c:numCache>
                <c:formatCode>_-* #,##0.0_-;\-* #,##0.0_-;_-*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62.019230769230774</c:v>
                </c:pt>
                <c:pt idx="7">
                  <c:v>73.333333333333329</c:v>
                </c:pt>
                <c:pt idx="8">
                  <c:v>66.666666666666657</c:v>
                </c:pt>
                <c:pt idx="9">
                  <c:v>61.53846153846154</c:v>
                </c:pt>
                <c:pt idx="10">
                  <c:v>46.153846153846153</c:v>
                </c:pt>
                <c:pt idx="11">
                  <c:v>14.545454545454545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DE5-40EF-8300-E2C23DEA7349}"/>
            </c:ext>
          </c:extLst>
        </c:ser>
        <c:ser>
          <c:idx val="2"/>
          <c:order val="2"/>
          <c:tx>
            <c:strRef>
              <c:f>'Grafico 24'!$A$32</c:f>
              <c:strCache>
                <c:ptCount val="1"/>
                <c:pt idx="0">
                  <c:v>MEDIANA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alpha val="99000"/>
                </a:schemeClr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1.0938399477454558E-2"/>
                  <c:y val="-2.09435618831140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DE5-40EF-8300-E2C23DEA734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3056994121364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DE5-40EF-8300-E2C23DEA734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672999346818308E-2"/>
                  <c:y val="-8.3774247532454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DE5-40EF-8300-E2C23DEA734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672999346818308E-2"/>
                  <c:y val="-7.679217312834675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DE5-40EF-8300-E2C23DEA734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0938399477454558E-2"/>
                  <c:y val="-2.09435618831133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DE5-40EF-8300-E2C23DEA734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5040299281500061E-2"/>
                  <c:y val="-1.2566137129867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DE5-40EF-8300-E2C23DEA734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3672999346818308E-2"/>
                  <c:y val="-4.1887123766226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DE5-40EF-8300-E2C23DEA7349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5040299281499933E-2"/>
                  <c:y val="-1.6754849506490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DE5-40EF-8300-E2C23DEA7349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07599216181987E-2"/>
                  <c:y val="-1.2566137129867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DE5-40EF-8300-E2C23DEA7349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938399477454558E-2"/>
                  <c:y val="-1.4660493318179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DE5-40EF-8300-E2C23DEA734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24'!$C$29:$N$29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24'!$C$32:$N$32</c:f>
              <c:numCache>
                <c:formatCode>_-* #,##0.0_-;\-* #,##0.0_-;_-* "-"??_-;_-@_-</c:formatCode>
                <c:ptCount val="12"/>
                <c:pt idx="0">
                  <c:v>11.450649806814191</c:v>
                </c:pt>
                <c:pt idx="1">
                  <c:v>27.004219409282697</c:v>
                </c:pt>
                <c:pt idx="2">
                  <c:v>100</c:v>
                </c:pt>
                <c:pt idx="3">
                  <c:v>2.0025839793281652</c:v>
                </c:pt>
                <c:pt idx="4">
                  <c:v>7.0588235294117645</c:v>
                </c:pt>
                <c:pt idx="5">
                  <c:v>100</c:v>
                </c:pt>
                <c:pt idx="6">
                  <c:v>85.694444444444443</c:v>
                </c:pt>
                <c:pt idx="7">
                  <c:v>96.137931034482762</c:v>
                </c:pt>
                <c:pt idx="8">
                  <c:v>94.981412639405207</c:v>
                </c:pt>
                <c:pt idx="9">
                  <c:v>86.727272727272734</c:v>
                </c:pt>
                <c:pt idx="10">
                  <c:v>73.91304347826086</c:v>
                </c:pt>
                <c:pt idx="11">
                  <c:v>44.502014968336212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0DE5-40EF-8300-E2C23DEA7349}"/>
            </c:ext>
          </c:extLst>
        </c:ser>
        <c:ser>
          <c:idx val="3"/>
          <c:order val="3"/>
          <c:tx>
            <c:strRef>
              <c:f>'Grafico 24'!$A$33</c:f>
              <c:strCache>
                <c:ptCount val="1"/>
                <c:pt idx="0">
                  <c:v>MAX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'Grafico 24'!$C$29:$N$29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24'!$C$33:$N$33</c:f>
              <c:numCache>
                <c:formatCode>_-* #,##0.0_-;\-* #,##0.0_-;_-* "-"??_-;_-@_-</c:formatCode>
                <c:ptCount val="12"/>
                <c:pt idx="0">
                  <c:v>25.325604155687721</c:v>
                </c:pt>
                <c:pt idx="1">
                  <c:v>60.930735930735935</c:v>
                </c:pt>
                <c:pt idx="2">
                  <c:v>100</c:v>
                </c:pt>
                <c:pt idx="3">
                  <c:v>6.8843878015475646</c:v>
                </c:pt>
                <c:pt idx="4">
                  <c:v>41.394658753709201</c:v>
                </c:pt>
                <c:pt idx="5">
                  <c:v>100</c:v>
                </c:pt>
                <c:pt idx="6">
                  <c:v>98.68421052631578</c:v>
                </c:pt>
                <c:pt idx="7">
                  <c:v>100</c:v>
                </c:pt>
                <c:pt idx="8">
                  <c:v>100</c:v>
                </c:pt>
                <c:pt idx="9">
                  <c:v>93.650793650793645</c:v>
                </c:pt>
                <c:pt idx="10">
                  <c:v>96.15384615384616</c:v>
                </c:pt>
                <c:pt idx="11">
                  <c:v>58.309278350515456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0DE5-40EF-8300-E2C23DEA7349}"/>
            </c:ext>
          </c:extLst>
        </c:ser>
        <c:ser>
          <c:idx val="4"/>
          <c:order val="4"/>
          <c:tx>
            <c:strRef>
              <c:f>'Grafico 24'!$A$34</c:f>
              <c:strCache>
                <c:ptCount val="1"/>
                <c:pt idx="0">
                  <c:v>Q3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'Grafico 24'!$C$29:$N$29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24'!$C$34:$N$34</c:f>
              <c:numCache>
                <c:formatCode>_-* #,##0.0_-;\-* #,##0.0_-;_-* "-"??_-;_-@_-</c:formatCode>
                <c:ptCount val="12"/>
                <c:pt idx="0">
                  <c:v>19.581259653337909</c:v>
                </c:pt>
                <c:pt idx="1">
                  <c:v>34.332425068119896</c:v>
                </c:pt>
                <c:pt idx="2">
                  <c:v>100</c:v>
                </c:pt>
                <c:pt idx="3">
                  <c:v>3.7142857142857144</c:v>
                </c:pt>
                <c:pt idx="4">
                  <c:v>9.279368213228036</c:v>
                </c:pt>
                <c:pt idx="5">
                  <c:v>100</c:v>
                </c:pt>
                <c:pt idx="6">
                  <c:v>92.858464384828864</c:v>
                </c:pt>
                <c:pt idx="7">
                  <c:v>97.442455242966759</c:v>
                </c:pt>
                <c:pt idx="8">
                  <c:v>97.247706422018354</c:v>
                </c:pt>
                <c:pt idx="9">
                  <c:v>89.156626506024097</c:v>
                </c:pt>
                <c:pt idx="10">
                  <c:v>86.147186147186147</c:v>
                </c:pt>
                <c:pt idx="11">
                  <c:v>56.264236902050115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0DE5-40EF-8300-E2C23DEA7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rgbClr val="E7CAC9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marker val="1"/>
        <c:smooth val="0"/>
        <c:axId val="105679872"/>
        <c:axId val="105693952"/>
      </c:lineChart>
      <c:catAx>
        <c:axId val="10567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693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69395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679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percentuale dei punti nascita per classe di parto - Anno 2016</a:t>
            </a:r>
          </a:p>
        </c:rich>
      </c:tx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5709837488476484E-2"/>
          <c:y val="0.16971279373368145"/>
          <c:w val="0.90220889673767801"/>
          <c:h val="0.420365535248043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'Grafico 3'!$H$3</c:f>
              <c:strCache>
                <c:ptCount val="1"/>
                <c:pt idx="0">
                  <c:v>0-499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3'!$H$4:$H$25</c:f>
              <c:numCache>
                <c:formatCode>0%</c:formatCode>
                <c:ptCount val="22"/>
                <c:pt idx="0">
                  <c:v>0.21428571428571427</c:v>
                </c:pt>
                <c:pt idx="1">
                  <c:v>0</c:v>
                </c:pt>
                <c:pt idx="2">
                  <c:v>0.14925373134328357</c:v>
                </c:pt>
                <c:pt idx="3">
                  <c:v>0.33333333333333331</c:v>
                </c:pt>
                <c:pt idx="4">
                  <c:v>0.66666666666666663</c:v>
                </c:pt>
                <c:pt idx="5">
                  <c:v>0.21052631578947367</c:v>
                </c:pt>
                <c:pt idx="6">
                  <c:v>0.2</c:v>
                </c:pt>
                <c:pt idx="7">
                  <c:v>8.3333333333333329E-2</c:v>
                </c:pt>
                <c:pt idx="8">
                  <c:v>0.25925925925925924</c:v>
                </c:pt>
                <c:pt idx="9">
                  <c:v>0.25925925925925924</c:v>
                </c:pt>
                <c:pt idx="10">
                  <c:v>0.375</c:v>
                </c:pt>
                <c:pt idx="11">
                  <c:v>0.21428571428571427</c:v>
                </c:pt>
                <c:pt idx="12">
                  <c:v>0.20512820512820512</c:v>
                </c:pt>
                <c:pt idx="13">
                  <c:v>0.2</c:v>
                </c:pt>
                <c:pt idx="14">
                  <c:v>0.66666666666666663</c:v>
                </c:pt>
                <c:pt idx="15">
                  <c:v>0.17857142857142858</c:v>
                </c:pt>
                <c:pt idx="16">
                  <c:v>0.15625</c:v>
                </c:pt>
                <c:pt idx="17">
                  <c:v>0.2</c:v>
                </c:pt>
                <c:pt idx="18">
                  <c:v>0.26666666666666666</c:v>
                </c:pt>
                <c:pt idx="19">
                  <c:v>0.21276595744680851</c:v>
                </c:pt>
                <c:pt idx="20">
                  <c:v>0.5</c:v>
                </c:pt>
                <c:pt idx="21">
                  <c:v>0.22055674518201285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7D-47E3-A414-C9097E5F982A}"/>
            </c:ext>
          </c:extLst>
        </c:ser>
        <c:ser>
          <c:idx val="1"/>
          <c:order val="1"/>
          <c:tx>
            <c:strRef>
              <c:f>'Grafico 3'!$I$3</c:f>
              <c:strCache>
                <c:ptCount val="1"/>
                <c:pt idx="0">
                  <c:v>500-799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3'!$I$4:$I$25</c:f>
              <c:numCache>
                <c:formatCode>0%</c:formatCode>
                <c:ptCount val="22"/>
                <c:pt idx="0">
                  <c:v>0.17857142857142858</c:v>
                </c:pt>
                <c:pt idx="1">
                  <c:v>0</c:v>
                </c:pt>
                <c:pt idx="2">
                  <c:v>0.31343283582089554</c:v>
                </c:pt>
                <c:pt idx="3">
                  <c:v>0.16666666666666666</c:v>
                </c:pt>
                <c:pt idx="4">
                  <c:v>0</c:v>
                </c:pt>
                <c:pt idx="5">
                  <c:v>0.21052631578947367</c:v>
                </c:pt>
                <c:pt idx="6">
                  <c:v>0.2</c:v>
                </c:pt>
                <c:pt idx="7">
                  <c:v>0.58333333333333337</c:v>
                </c:pt>
                <c:pt idx="8">
                  <c:v>0.18518518518518517</c:v>
                </c:pt>
                <c:pt idx="9">
                  <c:v>0.18518518518518517</c:v>
                </c:pt>
                <c:pt idx="10">
                  <c:v>0.25</c:v>
                </c:pt>
                <c:pt idx="11">
                  <c:v>0.35714285714285715</c:v>
                </c:pt>
                <c:pt idx="12">
                  <c:v>0.25641025641025639</c:v>
                </c:pt>
                <c:pt idx="13">
                  <c:v>0.2</c:v>
                </c:pt>
                <c:pt idx="14">
                  <c:v>0</c:v>
                </c:pt>
                <c:pt idx="15">
                  <c:v>0.21428571428571427</c:v>
                </c:pt>
                <c:pt idx="16">
                  <c:v>0.34375</c:v>
                </c:pt>
                <c:pt idx="17">
                  <c:v>0.4</c:v>
                </c:pt>
                <c:pt idx="18">
                  <c:v>0.26666666666666666</c:v>
                </c:pt>
                <c:pt idx="19">
                  <c:v>0.2978723404255319</c:v>
                </c:pt>
                <c:pt idx="20">
                  <c:v>0.125</c:v>
                </c:pt>
                <c:pt idx="21">
                  <c:v>0.25267665952890794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7D-47E3-A414-C9097E5F982A}"/>
            </c:ext>
          </c:extLst>
        </c:ser>
        <c:ser>
          <c:idx val="2"/>
          <c:order val="2"/>
          <c:tx>
            <c:strRef>
              <c:f>'Grafico 3'!$J$3</c:f>
              <c:strCache>
                <c:ptCount val="1"/>
                <c:pt idx="0">
                  <c:v>800-999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3'!$J$4:$J$25</c:f>
              <c:numCache>
                <c:formatCode>0%</c:formatCode>
                <c:ptCount val="22"/>
                <c:pt idx="0">
                  <c:v>0.25</c:v>
                </c:pt>
                <c:pt idx="1">
                  <c:v>1</c:v>
                </c:pt>
                <c:pt idx="2">
                  <c:v>0.1044776119402985</c:v>
                </c:pt>
                <c:pt idx="3">
                  <c:v>0.16666666666666666</c:v>
                </c:pt>
                <c:pt idx="4">
                  <c:v>0</c:v>
                </c:pt>
                <c:pt idx="5">
                  <c:v>0.23684210526315788</c:v>
                </c:pt>
                <c:pt idx="6">
                  <c:v>0.3</c:v>
                </c:pt>
                <c:pt idx="7">
                  <c:v>8.3333333333333329E-2</c:v>
                </c:pt>
                <c:pt idx="8">
                  <c:v>7.407407407407407E-2</c:v>
                </c:pt>
                <c:pt idx="9">
                  <c:v>7.407407407407407E-2</c:v>
                </c:pt>
                <c:pt idx="10">
                  <c:v>0</c:v>
                </c:pt>
                <c:pt idx="11">
                  <c:v>0.2857142857142857</c:v>
                </c:pt>
                <c:pt idx="12">
                  <c:v>0.10256410256410256</c:v>
                </c:pt>
                <c:pt idx="13">
                  <c:v>0.2</c:v>
                </c:pt>
                <c:pt idx="14">
                  <c:v>0.33333333333333331</c:v>
                </c:pt>
                <c:pt idx="15">
                  <c:v>0.21428571428571427</c:v>
                </c:pt>
                <c:pt idx="16">
                  <c:v>0.125</c:v>
                </c:pt>
                <c:pt idx="17">
                  <c:v>0</c:v>
                </c:pt>
                <c:pt idx="18">
                  <c:v>6.6666666666666666E-2</c:v>
                </c:pt>
                <c:pt idx="19">
                  <c:v>0.19148936170212766</c:v>
                </c:pt>
                <c:pt idx="20">
                  <c:v>0.1875</c:v>
                </c:pt>
                <c:pt idx="21">
                  <c:v>0.15631691648822268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27D-47E3-A414-C9097E5F982A}"/>
            </c:ext>
          </c:extLst>
        </c:ser>
        <c:ser>
          <c:idx val="3"/>
          <c:order val="3"/>
          <c:tx>
            <c:strRef>
              <c:f>'Grafico 3'!$K$3</c:f>
              <c:strCache>
                <c:ptCount val="1"/>
                <c:pt idx="0">
                  <c:v>1000-2499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3'!$K$4:$K$25</c:f>
              <c:numCache>
                <c:formatCode>0%</c:formatCode>
                <c:ptCount val="22"/>
                <c:pt idx="0">
                  <c:v>0.32142857142857145</c:v>
                </c:pt>
                <c:pt idx="1">
                  <c:v>0</c:v>
                </c:pt>
                <c:pt idx="2">
                  <c:v>0.32835820895522388</c:v>
                </c:pt>
                <c:pt idx="3">
                  <c:v>0.33333333333333331</c:v>
                </c:pt>
                <c:pt idx="4">
                  <c:v>0.33333333333333331</c:v>
                </c:pt>
                <c:pt idx="5">
                  <c:v>0.31578947368421051</c:v>
                </c:pt>
                <c:pt idx="6">
                  <c:v>0.3</c:v>
                </c:pt>
                <c:pt idx="7">
                  <c:v>0.25</c:v>
                </c:pt>
                <c:pt idx="8">
                  <c:v>0.29629629629629628</c:v>
                </c:pt>
                <c:pt idx="9">
                  <c:v>0.44444444444444442</c:v>
                </c:pt>
                <c:pt idx="10">
                  <c:v>0.375</c:v>
                </c:pt>
                <c:pt idx="11">
                  <c:v>0.14285714285714285</c:v>
                </c:pt>
                <c:pt idx="12">
                  <c:v>0.33333333333333331</c:v>
                </c:pt>
                <c:pt idx="13">
                  <c:v>0.4</c:v>
                </c:pt>
                <c:pt idx="14">
                  <c:v>0</c:v>
                </c:pt>
                <c:pt idx="15">
                  <c:v>0.39285714285714285</c:v>
                </c:pt>
                <c:pt idx="16">
                  <c:v>0.34375</c:v>
                </c:pt>
                <c:pt idx="17">
                  <c:v>0.4</c:v>
                </c:pt>
                <c:pt idx="18">
                  <c:v>0.4</c:v>
                </c:pt>
                <c:pt idx="19">
                  <c:v>0.2978723404255319</c:v>
                </c:pt>
                <c:pt idx="20">
                  <c:v>0.1875</c:v>
                </c:pt>
                <c:pt idx="21">
                  <c:v>0.32762312633832974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27D-47E3-A414-C9097E5F982A}"/>
            </c:ext>
          </c:extLst>
        </c:ser>
        <c:ser>
          <c:idx val="4"/>
          <c:order val="4"/>
          <c:tx>
            <c:strRef>
              <c:f>'Grafico 3'!$L$3</c:f>
              <c:strCache>
                <c:ptCount val="1"/>
                <c:pt idx="0">
                  <c:v>2500+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3'!$L$4:$L$25</c:f>
              <c:numCache>
                <c:formatCode>0%</c:formatCode>
                <c:ptCount val="22"/>
                <c:pt idx="0">
                  <c:v>3.5714285714285712E-2</c:v>
                </c:pt>
                <c:pt idx="1">
                  <c:v>0</c:v>
                </c:pt>
                <c:pt idx="2">
                  <c:v>0.1044776119402985</c:v>
                </c:pt>
                <c:pt idx="3">
                  <c:v>0</c:v>
                </c:pt>
                <c:pt idx="4">
                  <c:v>0</c:v>
                </c:pt>
                <c:pt idx="5">
                  <c:v>2.6315789473684209E-2</c:v>
                </c:pt>
                <c:pt idx="6">
                  <c:v>0</c:v>
                </c:pt>
                <c:pt idx="7">
                  <c:v>0</c:v>
                </c:pt>
                <c:pt idx="8">
                  <c:v>0.18518518518518517</c:v>
                </c:pt>
                <c:pt idx="9">
                  <c:v>3.7037037037037035E-2</c:v>
                </c:pt>
                <c:pt idx="10">
                  <c:v>0</c:v>
                </c:pt>
                <c:pt idx="11">
                  <c:v>0</c:v>
                </c:pt>
                <c:pt idx="12">
                  <c:v>0.10256410256410256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3.125E-2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4.2826552462526764E-2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27D-47E3-A414-C9097E5F9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143360"/>
        <c:axId val="44144896"/>
      </c:barChart>
      <c:catAx>
        <c:axId val="4414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44144896"/>
        <c:crosses val="autoZero"/>
        <c:auto val="1"/>
        <c:lblAlgn val="ctr"/>
        <c:lblOffset val="100"/>
        <c:noMultiLvlLbl val="0"/>
      </c:catAx>
      <c:valAx>
        <c:axId val="441448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4414336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5552067032630382"/>
          <c:y val="0.92167101827676523"/>
          <c:w val="0.48580474759267483"/>
          <c:h val="5.744125326370563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percentuale dei parti per classe di parto - Anno 2016 </a:t>
            </a:r>
          </a:p>
        </c:rich>
      </c:tx>
      <c:layout>
        <c:manualLayout>
          <c:xMode val="edge"/>
          <c:yMode val="edge"/>
          <c:x val="0.12132384082042236"/>
          <c:y val="6.7170445004198151E-3"/>
        </c:manualLayout>
      </c:layout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0901033973412117E-2"/>
          <c:y val="0.11904792660777995"/>
          <c:w val="0.9084194977843425"/>
          <c:h val="0.468255177990602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'Grafico 4'!$H$3</c:f>
              <c:strCache>
                <c:ptCount val="1"/>
                <c:pt idx="0">
                  <c:v>0-499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4'!$H$4:$H$25</c:f>
              <c:numCache>
                <c:formatCode>0%</c:formatCode>
                <c:ptCount val="22"/>
                <c:pt idx="0">
                  <c:v>4.6024691358024693E-2</c:v>
                </c:pt>
                <c:pt idx="1">
                  <c:v>0</c:v>
                </c:pt>
                <c:pt idx="2">
                  <c:v>4.2113455551712212E-2</c:v>
                </c:pt>
                <c:pt idx="3">
                  <c:v>0.14814814814814814</c:v>
                </c:pt>
                <c:pt idx="4">
                  <c:v>0.14075130765572991</c:v>
                </c:pt>
                <c:pt idx="5">
                  <c:v>5.0428423293128855E-2</c:v>
                </c:pt>
                <c:pt idx="6">
                  <c:v>6.4699205448354141E-2</c:v>
                </c:pt>
                <c:pt idx="7">
                  <c:v>1.0569707219110031E-4</c:v>
                </c:pt>
                <c:pt idx="8">
                  <c:v>5.7736924025726118E-2</c:v>
                </c:pt>
                <c:pt idx="9">
                  <c:v>4.6773368413359641E-2</c:v>
                </c:pt>
                <c:pt idx="10">
                  <c:v>0.17383512544802868</c:v>
                </c:pt>
                <c:pt idx="11">
                  <c:v>4.2812077512392972E-2</c:v>
                </c:pt>
                <c:pt idx="12">
                  <c:v>3.879179496075285E-2</c:v>
                </c:pt>
                <c:pt idx="13">
                  <c:v>2.1183419900193502E-2</c:v>
                </c:pt>
                <c:pt idx="14">
                  <c:v>0.49827981651376146</c:v>
                </c:pt>
                <c:pt idx="15">
                  <c:v>4.7545861165297236E-2</c:v>
                </c:pt>
                <c:pt idx="16">
                  <c:v>5.7710897725075726E-2</c:v>
                </c:pt>
                <c:pt idx="17">
                  <c:v>9.2556790720154658E-2</c:v>
                </c:pt>
                <c:pt idx="18">
                  <c:v>9.9873661812620515E-2</c:v>
                </c:pt>
                <c:pt idx="19">
                  <c:v>6.5599148565623336E-2</c:v>
                </c:pt>
                <c:pt idx="20">
                  <c:v>0.18368151359873866</c:v>
                </c:pt>
                <c:pt idx="21" formatCode="0.0%">
                  <c:v>5.8032612518334893E-2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9F-4226-B0CF-0B20620C8658}"/>
            </c:ext>
          </c:extLst>
        </c:ser>
        <c:ser>
          <c:idx val="1"/>
          <c:order val="1"/>
          <c:tx>
            <c:strRef>
              <c:f>'Grafico 4'!$I$3</c:f>
              <c:strCache>
                <c:ptCount val="1"/>
                <c:pt idx="0">
                  <c:v>500-799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4'!$I$4:$I$25</c:f>
              <c:numCache>
                <c:formatCode>0%</c:formatCode>
                <c:ptCount val="22"/>
                <c:pt idx="0">
                  <c:v>0.10841152263374486</c:v>
                </c:pt>
                <c:pt idx="1">
                  <c:v>0</c:v>
                </c:pt>
                <c:pt idx="2">
                  <c:v>0.16356179275584326</c:v>
                </c:pt>
                <c:pt idx="3">
                  <c:v>0.14224369296833064</c:v>
                </c:pt>
                <c:pt idx="4">
                  <c:v>0</c:v>
                </c:pt>
                <c:pt idx="5">
                  <c:v>0.13237461114446325</c:v>
                </c:pt>
                <c:pt idx="6">
                  <c:v>0.15664018161180476</c:v>
                </c:pt>
                <c:pt idx="7">
                  <c:v>0.50417503435154842</c:v>
                </c:pt>
                <c:pt idx="8">
                  <c:v>9.5709377110804378E-2</c:v>
                </c:pt>
                <c:pt idx="9">
                  <c:v>0.11726229628005555</c:v>
                </c:pt>
                <c:pt idx="10">
                  <c:v>0.1718936678614098</c:v>
                </c:pt>
                <c:pt idx="11">
                  <c:v>0.31798107255520502</c:v>
                </c:pt>
                <c:pt idx="12">
                  <c:v>0.13114185350622318</c:v>
                </c:pt>
                <c:pt idx="13">
                  <c:v>0.14441389143497302</c:v>
                </c:pt>
                <c:pt idx="14">
                  <c:v>0</c:v>
                </c:pt>
                <c:pt idx="15">
                  <c:v>0.15719887292861223</c:v>
                </c:pt>
                <c:pt idx="16">
                  <c:v>0.22427015531352709</c:v>
                </c:pt>
                <c:pt idx="17">
                  <c:v>0.27646205896568393</c:v>
                </c:pt>
                <c:pt idx="18">
                  <c:v>0.19761952257463927</c:v>
                </c:pt>
                <c:pt idx="19">
                  <c:v>0.21177011271830101</c:v>
                </c:pt>
                <c:pt idx="20">
                  <c:v>0.12879385100512417</c:v>
                </c:pt>
                <c:pt idx="21">
                  <c:v>0.16310119144629057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9F-4226-B0CF-0B20620C8658}"/>
            </c:ext>
          </c:extLst>
        </c:ser>
        <c:ser>
          <c:idx val="2"/>
          <c:order val="2"/>
          <c:tx>
            <c:strRef>
              <c:f>'Grafico 4'!$J$3</c:f>
              <c:strCache>
                <c:ptCount val="1"/>
                <c:pt idx="0">
                  <c:v>800-999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4'!$J$4:$J$25</c:f>
              <c:numCache>
                <c:formatCode>0%</c:formatCode>
                <c:ptCount val="22"/>
                <c:pt idx="0">
                  <c:v>0.20925102880658436</c:v>
                </c:pt>
                <c:pt idx="1">
                  <c:v>1</c:v>
                </c:pt>
                <c:pt idx="2">
                  <c:v>7.5147007955724668E-2</c:v>
                </c:pt>
                <c:pt idx="3">
                  <c:v>0.15691536947575596</c:v>
                </c:pt>
                <c:pt idx="4">
                  <c:v>0</c:v>
                </c:pt>
                <c:pt idx="5">
                  <c:v>0.22040604704469793</c:v>
                </c:pt>
                <c:pt idx="6">
                  <c:v>0.30454029511918274</c:v>
                </c:pt>
                <c:pt idx="7">
                  <c:v>9.5655850332945783E-2</c:v>
                </c:pt>
                <c:pt idx="8">
                  <c:v>5.5181932982878622E-2</c:v>
                </c:pt>
                <c:pt idx="9">
                  <c:v>6.8625301468976108E-2</c:v>
                </c:pt>
                <c:pt idx="10">
                  <c:v>0</c:v>
                </c:pt>
                <c:pt idx="11">
                  <c:v>0.31311401532221722</c:v>
                </c:pt>
                <c:pt idx="12">
                  <c:v>7.3225204909146108E-2</c:v>
                </c:pt>
                <c:pt idx="13">
                  <c:v>0.17995722578674</c:v>
                </c:pt>
                <c:pt idx="14">
                  <c:v>0.50172018348623848</c:v>
                </c:pt>
                <c:pt idx="15">
                  <c:v>0.20574964040117436</c:v>
                </c:pt>
                <c:pt idx="16">
                  <c:v>0.11706515434684539</c:v>
                </c:pt>
                <c:pt idx="17">
                  <c:v>0</c:v>
                </c:pt>
                <c:pt idx="18">
                  <c:v>6.2504155861426963E-2</c:v>
                </c:pt>
                <c:pt idx="19">
                  <c:v>0.19529776014706593</c:v>
                </c:pt>
                <c:pt idx="20">
                  <c:v>0.26734331888056762</c:v>
                </c:pt>
                <c:pt idx="21">
                  <c:v>0.13934732074694847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79F-4226-B0CF-0B20620C8658}"/>
            </c:ext>
          </c:extLst>
        </c:ser>
        <c:ser>
          <c:idx val="3"/>
          <c:order val="3"/>
          <c:tx>
            <c:strRef>
              <c:f>'Grafico 4'!$K$3</c:f>
              <c:strCache>
                <c:ptCount val="1"/>
                <c:pt idx="0">
                  <c:v>1000-2499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4'!$K$4:$K$25</c:f>
              <c:numCache>
                <c:formatCode>0%</c:formatCode>
                <c:ptCount val="22"/>
                <c:pt idx="0">
                  <c:v>0.41366255144032921</c:v>
                </c:pt>
                <c:pt idx="1">
                  <c:v>0</c:v>
                </c:pt>
                <c:pt idx="2">
                  <c:v>0.41556307753125465</c:v>
                </c:pt>
                <c:pt idx="3">
                  <c:v>0.55269278940776523</c:v>
                </c:pt>
                <c:pt idx="4">
                  <c:v>0.85924869234427004</c:v>
                </c:pt>
                <c:pt idx="5">
                  <c:v>0.51443540904873652</c:v>
                </c:pt>
                <c:pt idx="6">
                  <c:v>0.47412031782065833</c:v>
                </c:pt>
                <c:pt idx="7">
                  <c:v>0.40006341824331465</c:v>
                </c:pt>
                <c:pt idx="8">
                  <c:v>0.36501130656955744</c:v>
                </c:pt>
                <c:pt idx="9">
                  <c:v>0.63856610392457791</c:v>
                </c:pt>
                <c:pt idx="10">
                  <c:v>0.65427120669056149</c:v>
                </c:pt>
                <c:pt idx="11">
                  <c:v>0.32609283461018479</c:v>
                </c:pt>
                <c:pt idx="12">
                  <c:v>0.43748644780779739</c:v>
                </c:pt>
                <c:pt idx="13">
                  <c:v>0.65444546287809346</c:v>
                </c:pt>
                <c:pt idx="14">
                  <c:v>0</c:v>
                </c:pt>
                <c:pt idx="15">
                  <c:v>0.58950562550491614</c:v>
                </c:pt>
                <c:pt idx="16">
                  <c:v>0.51549912998646641</c:v>
                </c:pt>
                <c:pt idx="17">
                  <c:v>0.63098115031416147</c:v>
                </c:pt>
                <c:pt idx="18">
                  <c:v>0.64000265975131321</c:v>
                </c:pt>
                <c:pt idx="19">
                  <c:v>0.52733297856900974</c:v>
                </c:pt>
                <c:pt idx="20">
                  <c:v>0.42018131651556956</c:v>
                </c:pt>
                <c:pt idx="21">
                  <c:v>0.48988042648459013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79F-4226-B0CF-0B20620C8658}"/>
            </c:ext>
          </c:extLst>
        </c:ser>
        <c:ser>
          <c:idx val="4"/>
          <c:order val="4"/>
          <c:tx>
            <c:strRef>
              <c:f>'Grafico 4'!$L$3</c:f>
              <c:strCache>
                <c:ptCount val="1"/>
                <c:pt idx="0">
                  <c:v>2500+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4'!$L$4:$L$25</c:f>
              <c:numCache>
                <c:formatCode>0%</c:formatCode>
                <c:ptCount val="22"/>
                <c:pt idx="0">
                  <c:v>0.22265020576131686</c:v>
                </c:pt>
                <c:pt idx="1">
                  <c:v>0</c:v>
                </c:pt>
                <c:pt idx="2">
                  <c:v>0.30361466620546523</c:v>
                </c:pt>
                <c:pt idx="3">
                  <c:v>0</c:v>
                </c:pt>
                <c:pt idx="4">
                  <c:v>0</c:v>
                </c:pt>
                <c:pt idx="5">
                  <c:v>8.2355509468973423E-2</c:v>
                </c:pt>
                <c:pt idx="6">
                  <c:v>0</c:v>
                </c:pt>
                <c:pt idx="7">
                  <c:v>0</c:v>
                </c:pt>
                <c:pt idx="8">
                  <c:v>0.42636045931103345</c:v>
                </c:pt>
                <c:pt idx="9">
                  <c:v>0.12877292991303077</c:v>
                </c:pt>
                <c:pt idx="10">
                  <c:v>0</c:v>
                </c:pt>
                <c:pt idx="11">
                  <c:v>0</c:v>
                </c:pt>
                <c:pt idx="12">
                  <c:v>0.31935469881608047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8.5454662628085321E-2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0.14963844880383595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79F-4226-B0CF-0B20620C8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224896"/>
        <c:axId val="44226432"/>
      </c:barChart>
      <c:catAx>
        <c:axId val="4422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44226432"/>
        <c:crosses val="autoZero"/>
        <c:auto val="1"/>
        <c:lblAlgn val="ctr"/>
        <c:lblOffset val="100"/>
        <c:noMultiLvlLbl val="0"/>
      </c:catAx>
      <c:valAx>
        <c:axId val="44226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4422489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7178729689807984"/>
          <c:y val="0.92063742032245954"/>
          <c:w val="0.45494830132939673"/>
          <c:h val="5.820133594412191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per area geografica di provenienza della madre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11111111111144"/>
          <c:y val="4.1666666666666664E-2"/>
          <c:w val="0.65047353455818624"/>
          <c:h val="0.89814814814814814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9"/>
          <c:dPt>
            <c:idx val="0"/>
            <c:bubble3D val="0"/>
            <c:spPr>
              <a:solidFill>
                <a:srgbClr val="972828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338-4121-A0BF-32E24DA42A6C}"/>
              </c:ext>
            </c:extLst>
          </c:dPt>
          <c:dPt>
            <c:idx val="1"/>
            <c:bubble3D val="0"/>
            <c:spPr>
              <a:solidFill>
                <a:srgbClr val="E7CAC9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338-4121-A0BF-32E24DA42A6C}"/>
              </c:ext>
            </c:extLst>
          </c:dPt>
          <c:dPt>
            <c:idx val="2"/>
            <c:bubble3D val="0"/>
            <c:explosion val="7"/>
            <c:spPr>
              <a:solidFill>
                <a:srgbClr val="B6CAE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338-4121-A0BF-32E24DA42A6C}"/>
              </c:ext>
            </c:extLst>
          </c:dPt>
          <c:dPt>
            <c:idx val="3"/>
            <c:bubble3D val="0"/>
            <c:spPr>
              <a:solidFill>
                <a:srgbClr val="002F86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338-4121-A0BF-32E24DA42A6C}"/>
              </c:ext>
            </c:extLst>
          </c:dPt>
          <c:dPt>
            <c:idx val="4"/>
            <c:bubble3D val="0"/>
            <c:spPr>
              <a:solidFill>
                <a:srgbClr val="641766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338-4121-A0BF-32E24DA42A6C}"/>
              </c:ext>
            </c:extLst>
          </c:dPt>
          <c:dPt>
            <c:idx val="5"/>
            <c:bubble3D val="0"/>
            <c:spPr>
              <a:solidFill>
                <a:srgbClr val="BE4773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338-4121-A0BF-32E24DA42A6C}"/>
              </c:ext>
            </c:extLst>
          </c:dPt>
          <c:dLbls>
            <c:dLbl>
              <c:idx val="3"/>
              <c:layout>
                <c:manualLayout>
                  <c:x val="-2.4382731892613314E-2"/>
                  <c:y val="7.1289159030559685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338-4121-A0BF-32E24DA42A6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6.7512087304876831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338-4121-A0BF-32E24DA42A6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'Grafico 5'!$A$4:$A$9</c:f>
              <c:strCache>
                <c:ptCount val="6"/>
                <c:pt idx="0">
                  <c:v>UE</c:v>
                </c:pt>
                <c:pt idx="1">
                  <c:v>Altri Paesi Europei</c:v>
                </c:pt>
                <c:pt idx="2">
                  <c:v>Africa</c:v>
                </c:pt>
                <c:pt idx="3">
                  <c:v>America Centro Sud</c:v>
                </c:pt>
                <c:pt idx="4">
                  <c:v>America del Nord/Oceania</c:v>
                </c:pt>
                <c:pt idx="5">
                  <c:v>Asia</c:v>
                </c:pt>
              </c:strCache>
            </c:strRef>
          </c:cat>
          <c:val>
            <c:numRef>
              <c:f>'Grafico 5'!$B$4:$B$9</c:f>
              <c:numCache>
                <c:formatCode>0.0%</c:formatCode>
                <c:ptCount val="6"/>
                <c:pt idx="0">
                  <c:v>0.25406117371579101</c:v>
                </c:pt>
                <c:pt idx="1">
                  <c:v>0.21994104242018775</c:v>
                </c:pt>
                <c:pt idx="2">
                  <c:v>0.25859798038928727</c:v>
                </c:pt>
                <c:pt idx="3">
                  <c:v>7.5589053124542657E-2</c:v>
                </c:pt>
                <c:pt idx="4">
                  <c:v>6.1675482427714246E-3</c:v>
                </c:pt>
                <c:pt idx="5">
                  <c:v>0.18564320210741989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C338-4121-A0BF-32E24DA42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per area geografica di provenienza ed età della madre - Anno 2016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9375376433255"/>
          <c:y val="0.16539481302384737"/>
          <c:w val="0.85185319144586513"/>
          <c:h val="0.605599469225783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6'!$A$5</c:f>
              <c:strCache>
                <c:ptCount val="1"/>
                <c:pt idx="0">
                  <c:v>&lt;20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6'!$K$5:$S$5</c:f>
              <c:numCache>
                <c:formatCode>#,##0.0</c:formatCode>
                <c:ptCount val="9"/>
                <c:pt idx="0">
                  <c:v>1.0902846626170117</c:v>
                </c:pt>
                <c:pt idx="1">
                  <c:v>2.7129389485817792</c:v>
                </c:pt>
                <c:pt idx="2">
                  <c:v>2.067981934870454</c:v>
                </c:pt>
                <c:pt idx="3">
                  <c:v>1.5327994823262963</c:v>
                </c:pt>
                <c:pt idx="4">
                  <c:v>2.3236514522821579</c:v>
                </c:pt>
                <c:pt idx="5">
                  <c:v>0.56710775047258988</c:v>
                </c:pt>
                <c:pt idx="6">
                  <c:v>0.6477048718670797</c:v>
                </c:pt>
                <c:pt idx="7">
                  <c:v>0</c:v>
                </c:pt>
                <c:pt idx="8">
                  <c:v>1.2457678617935584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C0-41D0-9DE9-E071B36D4839}"/>
            </c:ext>
          </c:extLst>
        </c:ser>
        <c:ser>
          <c:idx val="1"/>
          <c:order val="1"/>
          <c:tx>
            <c:strRef>
              <c:f>'Grafico 6'!$A$6</c:f>
              <c:strCache>
                <c:ptCount val="1"/>
                <c:pt idx="0">
                  <c:v>20 - 29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6'!$K$6:$S$6</c:f>
              <c:numCache>
                <c:formatCode>#,##0.0</c:formatCode>
                <c:ptCount val="9"/>
                <c:pt idx="0">
                  <c:v>25.098457004825626</c:v>
                </c:pt>
                <c:pt idx="1">
                  <c:v>40.315343131200855</c:v>
                </c:pt>
                <c:pt idx="2">
                  <c:v>53.643926788685526</c:v>
                </c:pt>
                <c:pt idx="3">
                  <c:v>42.881986572838308</c:v>
                </c:pt>
                <c:pt idx="4">
                  <c:v>32.434301521438449</c:v>
                </c:pt>
                <c:pt idx="5">
                  <c:v>30.434782608695656</c:v>
                </c:pt>
                <c:pt idx="6">
                  <c:v>49.439594480428049</c:v>
                </c:pt>
                <c:pt idx="7">
                  <c:v>16.666666666666664</c:v>
                </c:pt>
                <c:pt idx="8">
                  <c:v>29.216294817258444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7C0-41D0-9DE9-E071B36D4839}"/>
            </c:ext>
          </c:extLst>
        </c:ser>
        <c:ser>
          <c:idx val="2"/>
          <c:order val="2"/>
          <c:tx>
            <c:strRef>
              <c:f>'Grafico 6'!$A$7</c:f>
              <c:strCache>
                <c:ptCount val="1"/>
                <c:pt idx="0">
                  <c:v>30 - 39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6'!$K$7:$S$7</c:f>
              <c:numCache>
                <c:formatCode>#,##0.0</c:formatCode>
                <c:ptCount val="9"/>
                <c:pt idx="0">
                  <c:v>62.712319312909784</c:v>
                </c:pt>
                <c:pt idx="1">
                  <c:v>51.134164917047464</c:v>
                </c:pt>
                <c:pt idx="2">
                  <c:v>40.594247682434037</c:v>
                </c:pt>
                <c:pt idx="3">
                  <c:v>49.021273153765264</c:v>
                </c:pt>
                <c:pt idx="4">
                  <c:v>55.573997233748273</c:v>
                </c:pt>
                <c:pt idx="5">
                  <c:v>58.034026465028354</c:v>
                </c:pt>
                <c:pt idx="6">
                  <c:v>45.86313714446635</c:v>
                </c:pt>
                <c:pt idx="7">
                  <c:v>76.666666666666671</c:v>
                </c:pt>
                <c:pt idx="8">
                  <c:v>59.592629568538932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7C0-41D0-9DE9-E071B36D4839}"/>
            </c:ext>
          </c:extLst>
        </c:ser>
        <c:ser>
          <c:idx val="3"/>
          <c:order val="3"/>
          <c:tx>
            <c:strRef>
              <c:f>'Grafico 6'!$A$8</c:f>
              <c:strCache>
                <c:ptCount val="1"/>
                <c:pt idx="0">
                  <c:v>40 - 49</c:v>
                </c:pt>
              </c:strCache>
            </c:strRef>
          </c:tx>
          <c:spPr>
            <a:solidFill>
              <a:srgbClr val="002F86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6'!$K$8:$S$8</c:f>
              <c:numCache>
                <c:formatCode>#,##0.0</c:formatCode>
                <c:ptCount val="9"/>
                <c:pt idx="0">
                  <c:v>11.014312553747391</c:v>
                </c:pt>
                <c:pt idx="1">
                  <c:v>5.8128524968095183</c:v>
                </c:pt>
                <c:pt idx="2">
                  <c:v>3.6843356310910389</c:v>
                </c:pt>
                <c:pt idx="3">
                  <c:v>6.5477634878265789</c:v>
                </c:pt>
                <c:pt idx="4">
                  <c:v>9.5988934993084385</c:v>
                </c:pt>
                <c:pt idx="5">
                  <c:v>10.775047258979207</c:v>
                </c:pt>
                <c:pt idx="6">
                  <c:v>4.0382990706843138</c:v>
                </c:pt>
                <c:pt idx="7">
                  <c:v>6.666666666666667</c:v>
                </c:pt>
                <c:pt idx="8">
                  <c:v>9.8739039847208954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7C0-41D0-9DE9-E071B36D4839}"/>
            </c:ext>
          </c:extLst>
        </c:ser>
        <c:ser>
          <c:idx val="4"/>
          <c:order val="4"/>
          <c:tx>
            <c:strRef>
              <c:f>'Grafico 6'!$A$9</c:f>
              <c:strCache>
                <c:ptCount val="1"/>
                <c:pt idx="0">
                  <c:v>50 - 65</c:v>
                </c:pt>
              </c:strCache>
            </c:strRef>
          </c:tx>
          <c:spPr>
            <a:solidFill>
              <a:srgbClr val="641766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6'!$K$9:$S$9</c:f>
              <c:numCache>
                <c:formatCode>#,##0.0</c:formatCode>
                <c:ptCount val="9"/>
                <c:pt idx="0">
                  <c:v>8.4626465900190073E-2</c:v>
                </c:pt>
                <c:pt idx="1">
                  <c:v>2.4700506360380389E-2</c:v>
                </c:pt>
                <c:pt idx="2">
                  <c:v>9.5079629189446166E-3</c:v>
                </c:pt>
                <c:pt idx="3">
                  <c:v>1.6177303243549299E-2</c:v>
                </c:pt>
                <c:pt idx="4">
                  <c:v>6.9156293222683268E-2</c:v>
                </c:pt>
                <c:pt idx="5">
                  <c:v>0.1890359168241966</c:v>
                </c:pt>
                <c:pt idx="6">
                  <c:v>1.1264432554210082E-2</c:v>
                </c:pt>
                <c:pt idx="7">
                  <c:v>0</c:v>
                </c:pt>
                <c:pt idx="8">
                  <c:v>7.1403767688167377E-2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7C0-41D0-9DE9-E071B36D4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069184"/>
        <c:axId val="85083264"/>
      </c:barChart>
      <c:catAx>
        <c:axId val="8506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85083264"/>
        <c:crosses val="autoZero"/>
        <c:auto val="1"/>
        <c:lblAlgn val="ctr"/>
        <c:lblOffset val="100"/>
        <c:noMultiLvlLbl val="0"/>
      </c:catAx>
      <c:valAx>
        <c:axId val="8508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7.7294685990338577E-2"/>
              <c:y val="0.82772401541410912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85069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824527368861497"/>
          <c:y val="0.92366652641702229"/>
          <c:w val="0.42029053131643557"/>
          <c:h val="5.59799109080868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Età media al primo figlio - Anno 2016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715596330275434E-2"/>
          <c:y val="0.13554216867469879"/>
          <c:w val="0.79633027522935751"/>
          <c:h val="0.4759036144578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7'!$B$3:$B$4</c:f>
              <c:strCache>
                <c:ptCount val="1"/>
                <c:pt idx="0">
                  <c:v>Italiana </c:v>
                </c:pt>
              </c:strCache>
            </c:strRef>
          </c:tx>
          <c:spPr>
            <a:solidFill>
              <a:srgbClr val="002F86"/>
            </a:solidFill>
            <a:ln w="25400">
              <a:noFill/>
            </a:ln>
          </c:spPr>
          <c:invertIfNegative val="0"/>
          <c:cat>
            <c:strRef>
              <c:f>'Grafico 7'!$A$5:$A$26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7'!$B$5:$B$26</c:f>
              <c:numCache>
                <c:formatCode>0.00</c:formatCode>
                <c:ptCount val="22"/>
                <c:pt idx="0">
                  <c:v>32.061769191662428</c:v>
                </c:pt>
                <c:pt idx="1">
                  <c:v>31.580310880829014</c:v>
                </c:pt>
                <c:pt idx="2">
                  <c:v>32.414774236387785</c:v>
                </c:pt>
                <c:pt idx="3">
                  <c:v>30.74629718107979</c:v>
                </c:pt>
                <c:pt idx="4">
                  <c:v>31.576237623762378</c:v>
                </c:pt>
                <c:pt idx="5">
                  <c:v>32.25054277029961</c:v>
                </c:pt>
                <c:pt idx="6">
                  <c:v>32.433285917496441</c:v>
                </c:pt>
                <c:pt idx="7">
                  <c:v>32.801606621226874</c:v>
                </c:pt>
                <c:pt idx="8">
                  <c:v>32.501276200788922</c:v>
                </c:pt>
                <c:pt idx="9">
                  <c:v>32.695458758109361</c:v>
                </c:pt>
                <c:pt idx="10">
                  <c:v>32.300396825396824</c:v>
                </c:pt>
                <c:pt idx="11">
                  <c:v>32.21201413427562</c:v>
                </c:pt>
                <c:pt idx="12">
                  <c:v>32.770187171776115</c:v>
                </c:pt>
                <c:pt idx="13">
                  <c:v>32.154446854663775</c:v>
                </c:pt>
                <c:pt idx="14">
                  <c:v>31.497257769652652</c:v>
                </c:pt>
                <c:pt idx="15">
                  <c:v>30.303588506798619</c:v>
                </c:pt>
                <c:pt idx="16">
                  <c:v>30.838570333728139</c:v>
                </c:pt>
                <c:pt idx="17">
                  <c:v>30.991604938271603</c:v>
                </c:pt>
                <c:pt idx="18">
                  <c:v>30.865286443562109</c:v>
                </c:pt>
                <c:pt idx="19">
                  <c:v>30.033760473139477</c:v>
                </c:pt>
                <c:pt idx="20">
                  <c:v>32.459449866903284</c:v>
                </c:pt>
                <c:pt idx="21">
                  <c:v>31.729362386589258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38-4312-8E37-6F2BE4F3DE6D}"/>
            </c:ext>
          </c:extLst>
        </c:ser>
        <c:ser>
          <c:idx val="1"/>
          <c:order val="1"/>
          <c:tx>
            <c:strRef>
              <c:f>'Grafico 7'!$C$3:$C$4</c:f>
              <c:strCache>
                <c:ptCount val="1"/>
                <c:pt idx="0">
                  <c:v>Straniere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'Grafico 7'!$A$5:$A$26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7'!$C$5:$C$26</c:f>
              <c:numCache>
                <c:formatCode>0.00</c:formatCode>
                <c:ptCount val="22"/>
                <c:pt idx="0">
                  <c:v>28.350928929519316</c:v>
                </c:pt>
                <c:pt idx="1">
                  <c:v>28.114942528735632</c:v>
                </c:pt>
                <c:pt idx="2">
                  <c:v>28.257461462774682</c:v>
                </c:pt>
                <c:pt idx="3">
                  <c:v>29.21502590673575</c:v>
                </c:pt>
                <c:pt idx="4">
                  <c:v>28.1</c:v>
                </c:pt>
                <c:pt idx="5">
                  <c:v>27.878179043743643</c:v>
                </c:pt>
                <c:pt idx="6">
                  <c:v>28.085620197585072</c:v>
                </c:pt>
                <c:pt idx="7">
                  <c:v>28.338793745346241</c:v>
                </c:pt>
                <c:pt idx="8">
                  <c:v>27.975797330920606</c:v>
                </c:pt>
                <c:pt idx="9">
                  <c:v>27.867219917012449</c:v>
                </c:pt>
                <c:pt idx="10">
                  <c:v>28.796101949025488</c:v>
                </c:pt>
                <c:pt idx="11">
                  <c:v>28.444015444015445</c:v>
                </c:pt>
                <c:pt idx="12">
                  <c:v>29.427957429390094</c:v>
                </c:pt>
                <c:pt idx="13">
                  <c:v>27.99393019726859</c:v>
                </c:pt>
                <c:pt idx="15">
                  <c:v>28.933931484502448</c:v>
                </c:pt>
                <c:pt idx="16">
                  <c:v>27.723509933774835</c:v>
                </c:pt>
                <c:pt idx="17">
                  <c:v>24.2</c:v>
                </c:pt>
                <c:pt idx="18">
                  <c:v>27.824657534246576</c:v>
                </c:pt>
                <c:pt idx="19">
                  <c:v>28.021786492374726</c:v>
                </c:pt>
                <c:pt idx="20">
                  <c:v>29.299295774647888</c:v>
                </c:pt>
                <c:pt idx="21">
                  <c:v>28.337094637688271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B38-4312-8E37-6F2BE4F3D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126144"/>
        <c:axId val="85127936"/>
      </c:barChart>
      <c:catAx>
        <c:axId val="8512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85127936"/>
        <c:crosses val="autoZero"/>
        <c:auto val="1"/>
        <c:lblAlgn val="ctr"/>
        <c:lblOffset val="100"/>
        <c:noMultiLvlLbl val="0"/>
      </c:catAx>
      <c:valAx>
        <c:axId val="85127936"/>
        <c:scaling>
          <c:orientation val="minMax"/>
          <c:max val="34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85126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798165137614853"/>
          <c:y val="0.90963855421686768"/>
          <c:w val="0.24036697247706396"/>
          <c:h val="6.62650602409659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l'età della madre - Anno 2016</a:t>
            </a:r>
          </a:p>
        </c:rich>
      </c:tx>
      <c:layout>
        <c:manualLayout>
          <c:xMode val="edge"/>
          <c:yMode val="edge"/>
          <c:x val="0.245630115474467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938726865341585E-2"/>
          <c:y val="0.16523235800344241"/>
          <c:w val="0.9006347143372555"/>
          <c:h val="0.61962134251291145"/>
        </c:manualLayout>
      </c:layout>
      <c:lineChart>
        <c:grouping val="standard"/>
        <c:varyColors val="0"/>
        <c:ser>
          <c:idx val="0"/>
          <c:order val="0"/>
          <c:tx>
            <c:strRef>
              <c:f>'Grafico 8'!$D$3:$D$4</c:f>
              <c:strCache>
                <c:ptCount val="1"/>
                <c:pt idx="0">
                  <c:v>Italiana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'Grafico 8'!$A$5:$A$58</c:f>
              <c:strCache>
                <c:ptCount val="5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54</c:v>
                </c:pt>
                <c:pt idx="43">
                  <c:v>55</c:v>
                </c:pt>
                <c:pt idx="44">
                  <c:v>56</c:v>
                </c:pt>
                <c:pt idx="45">
                  <c:v>57</c:v>
                </c:pt>
                <c:pt idx="46">
                  <c:v>58</c:v>
                </c:pt>
                <c:pt idx="47">
                  <c:v>59</c:v>
                </c:pt>
                <c:pt idx="48">
                  <c:v>60</c:v>
                </c:pt>
                <c:pt idx="49">
                  <c:v>61</c:v>
                </c:pt>
                <c:pt idx="50">
                  <c:v>62</c:v>
                </c:pt>
                <c:pt idx="51">
                  <c:v>63</c:v>
                </c:pt>
                <c:pt idx="52">
                  <c:v>64</c:v>
                </c:pt>
                <c:pt idx="53">
                  <c:v>65</c:v>
                </c:pt>
              </c:strCache>
            </c:strRef>
          </c:cat>
          <c:val>
            <c:numRef>
              <c:f>'Grafico 8'!$D$5:$D$58</c:f>
              <c:numCache>
                <c:formatCode>0.00</c:formatCode>
                <c:ptCount val="54"/>
                <c:pt idx="0">
                  <c:v>5.477441158588354E-4</c:v>
                </c:pt>
                <c:pt idx="1">
                  <c:v>5.477441158588354E-4</c:v>
                </c:pt>
                <c:pt idx="2">
                  <c:v>4.6558249848001011E-3</c:v>
                </c:pt>
                <c:pt idx="3">
                  <c:v>2.0266532286776912E-2</c:v>
                </c:pt>
                <c:pt idx="4">
                  <c:v>6.709865419270733E-2</c:v>
                </c:pt>
                <c:pt idx="5">
                  <c:v>0.17473037295896848</c:v>
                </c:pt>
                <c:pt idx="6">
                  <c:v>0.29988990343271238</c:v>
                </c:pt>
                <c:pt idx="7">
                  <c:v>0.52254788652932893</c:v>
                </c:pt>
                <c:pt idx="8">
                  <c:v>0.72247448881780385</c:v>
                </c:pt>
                <c:pt idx="9">
                  <c:v>0.93089112490209081</c:v>
                </c:pt>
                <c:pt idx="10">
                  <c:v>1.1686120711848254</c:v>
                </c:pt>
                <c:pt idx="11">
                  <c:v>1.5164295847551859</c:v>
                </c:pt>
                <c:pt idx="12">
                  <c:v>1.9280592878231004</c:v>
                </c:pt>
                <c:pt idx="13">
                  <c:v>2.4360919552821705</c:v>
                </c:pt>
                <c:pt idx="14">
                  <c:v>3.0438140518275483</c:v>
                </c:pt>
                <c:pt idx="15">
                  <c:v>3.666325239501115</c:v>
                </c:pt>
                <c:pt idx="16">
                  <c:v>4.5301177102104981</c:v>
                </c:pt>
                <c:pt idx="17">
                  <c:v>5.1556414905212877</c:v>
                </c:pt>
                <c:pt idx="18">
                  <c:v>5.9413804247207871</c:v>
                </c:pt>
                <c:pt idx="19">
                  <c:v>6.6909682472736041</c:v>
                </c:pt>
                <c:pt idx="20">
                  <c:v>7.0037301374289989</c:v>
                </c:pt>
                <c:pt idx="21">
                  <c:v>7.2729463703736164</c:v>
                </c:pt>
                <c:pt idx="22">
                  <c:v>7.2425465719434508</c:v>
                </c:pt>
                <c:pt idx="23">
                  <c:v>6.9295108097301261</c:v>
                </c:pt>
                <c:pt idx="24">
                  <c:v>6.4625589509604691</c:v>
                </c:pt>
                <c:pt idx="25">
                  <c:v>5.7537780650391364</c:v>
                </c:pt>
                <c:pt idx="26">
                  <c:v>5.1038796715726278</c:v>
                </c:pt>
                <c:pt idx="27">
                  <c:v>4.3110200638669642</c:v>
                </c:pt>
                <c:pt idx="28">
                  <c:v>3.5433566854908061</c:v>
                </c:pt>
                <c:pt idx="29">
                  <c:v>2.6894236088668819</c:v>
                </c:pt>
                <c:pt idx="30">
                  <c:v>1.9527077730367481</c:v>
                </c:pt>
                <c:pt idx="31">
                  <c:v>1.2329720047982384</c:v>
                </c:pt>
                <c:pt idx="32">
                  <c:v>0.70878088592133304</c:v>
                </c:pt>
                <c:pt idx="33">
                  <c:v>0.41135583100998535</c:v>
                </c:pt>
                <c:pt idx="34">
                  <c:v>0.22676606396555785</c:v>
                </c:pt>
                <c:pt idx="35">
                  <c:v>0.12762437899510864</c:v>
                </c:pt>
                <c:pt idx="36">
                  <c:v>7.28499674092251E-2</c:v>
                </c:pt>
                <c:pt idx="37">
                  <c:v>4.8475354253506929E-2</c:v>
                </c:pt>
                <c:pt idx="38">
                  <c:v>3.1221414603953616E-2</c:v>
                </c:pt>
                <c:pt idx="39">
                  <c:v>2.6017845503294681E-2</c:v>
                </c:pt>
                <c:pt idx="40">
                  <c:v>1.2050370548894379E-2</c:v>
                </c:pt>
                <c:pt idx="41">
                  <c:v>5.203569100658936E-3</c:v>
                </c:pt>
                <c:pt idx="42">
                  <c:v>3.0125926372235948E-3</c:v>
                </c:pt>
                <c:pt idx="43">
                  <c:v>2.4648485213647595E-3</c:v>
                </c:pt>
                <c:pt idx="44">
                  <c:v>1.917104405505924E-3</c:v>
                </c:pt>
                <c:pt idx="46">
                  <c:v>5.477441158588354E-4</c:v>
                </c:pt>
                <c:pt idx="47">
                  <c:v>8.2161617378825316E-4</c:v>
                </c:pt>
                <c:pt idx="48">
                  <c:v>2.738720579294177E-4</c:v>
                </c:pt>
                <c:pt idx="49">
                  <c:v>2.738720579294177E-4</c:v>
                </c:pt>
                <c:pt idx="50">
                  <c:v>5.477441158588354E-4</c:v>
                </c:pt>
                <c:pt idx="53">
                  <c:v>2.738720579294177E-4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163-4AF9-AAD2-487C5D7C58EE}"/>
            </c:ext>
          </c:extLst>
        </c:ser>
        <c:ser>
          <c:idx val="1"/>
          <c:order val="1"/>
          <c:tx>
            <c:strRef>
              <c:f>'Grafico 8'!$E$3:$E$4</c:f>
              <c:strCache>
                <c:ptCount val="1"/>
                <c:pt idx="0">
                  <c:v>Straniera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'Grafico 8'!$A$5:$A$58</c:f>
              <c:strCache>
                <c:ptCount val="5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54</c:v>
                </c:pt>
                <c:pt idx="43">
                  <c:v>55</c:v>
                </c:pt>
                <c:pt idx="44">
                  <c:v>56</c:v>
                </c:pt>
                <c:pt idx="45">
                  <c:v>57</c:v>
                </c:pt>
                <c:pt idx="46">
                  <c:v>58</c:v>
                </c:pt>
                <c:pt idx="47">
                  <c:v>59</c:v>
                </c:pt>
                <c:pt idx="48">
                  <c:v>60</c:v>
                </c:pt>
                <c:pt idx="49">
                  <c:v>61</c:v>
                </c:pt>
                <c:pt idx="50">
                  <c:v>62</c:v>
                </c:pt>
                <c:pt idx="51">
                  <c:v>63</c:v>
                </c:pt>
                <c:pt idx="52">
                  <c:v>64</c:v>
                </c:pt>
                <c:pt idx="53">
                  <c:v>65</c:v>
                </c:pt>
              </c:strCache>
            </c:strRef>
          </c:cat>
          <c:val>
            <c:numRef>
              <c:f>'Grafico 8'!$E$5:$E$58</c:f>
              <c:numCache>
                <c:formatCode>0.00</c:formatCode>
                <c:ptCount val="54"/>
                <c:pt idx="1">
                  <c:v>2.0810788312661285E-3</c:v>
                </c:pt>
                <c:pt idx="2">
                  <c:v>7.2837759094314487E-3</c:v>
                </c:pt>
                <c:pt idx="3">
                  <c:v>3.3297261300258056E-2</c:v>
                </c:pt>
                <c:pt idx="4">
                  <c:v>9.5729626238241897E-2</c:v>
                </c:pt>
                <c:pt idx="5">
                  <c:v>0.26637809040206445</c:v>
                </c:pt>
                <c:pt idx="6">
                  <c:v>0.44951302755348371</c:v>
                </c:pt>
                <c:pt idx="7">
                  <c:v>0.98539082660451183</c:v>
                </c:pt>
                <c:pt idx="8">
                  <c:v>1.6950387080662617</c:v>
                </c:pt>
                <c:pt idx="9">
                  <c:v>2.4067676683592776</c:v>
                </c:pt>
                <c:pt idx="10">
                  <c:v>2.9811454257887289</c:v>
                </c:pt>
                <c:pt idx="11">
                  <c:v>3.6158744693248979</c:v>
                </c:pt>
                <c:pt idx="12">
                  <c:v>4.2641305252642976</c:v>
                </c:pt>
                <c:pt idx="13">
                  <c:v>4.8530758345126115</c:v>
                </c:pt>
                <c:pt idx="14">
                  <c:v>5.5845750437026549</c:v>
                </c:pt>
                <c:pt idx="15">
                  <c:v>6.2203446266544571</c:v>
                </c:pt>
                <c:pt idx="16">
                  <c:v>6.5252226754349456</c:v>
                </c:pt>
                <c:pt idx="17">
                  <c:v>6.734371097977192</c:v>
                </c:pt>
                <c:pt idx="18">
                  <c:v>6.3712228419212522</c:v>
                </c:pt>
                <c:pt idx="19">
                  <c:v>6.2078581536668604</c:v>
                </c:pt>
                <c:pt idx="20">
                  <c:v>6.0028718887871468</c:v>
                </c:pt>
                <c:pt idx="21">
                  <c:v>5.4649130109048532</c:v>
                </c:pt>
                <c:pt idx="22">
                  <c:v>5.4056022642137682</c:v>
                </c:pt>
                <c:pt idx="23">
                  <c:v>4.7053192374927155</c:v>
                </c:pt>
                <c:pt idx="24">
                  <c:v>4.4493465412469826</c:v>
                </c:pt>
                <c:pt idx="25">
                  <c:v>3.6418879547157244</c:v>
                </c:pt>
                <c:pt idx="26">
                  <c:v>2.967618413385499</c:v>
                </c:pt>
                <c:pt idx="27">
                  <c:v>2.4920919004411886</c:v>
                </c:pt>
                <c:pt idx="28">
                  <c:v>1.9634978772995921</c:v>
                </c:pt>
                <c:pt idx="29">
                  <c:v>1.3329309914259553</c:v>
                </c:pt>
                <c:pt idx="30">
                  <c:v>0.91047198867893109</c:v>
                </c:pt>
                <c:pt idx="31">
                  <c:v>0.57749937567635057</c:v>
                </c:pt>
                <c:pt idx="32">
                  <c:v>0.37459418962790308</c:v>
                </c:pt>
                <c:pt idx="33">
                  <c:v>0.19041871306085073</c:v>
                </c:pt>
                <c:pt idx="34">
                  <c:v>0.10405394156330643</c:v>
                </c:pt>
                <c:pt idx="35">
                  <c:v>5.7229667859818527E-2</c:v>
                </c:pt>
                <c:pt idx="36">
                  <c:v>2.7054024806459669E-2</c:v>
                </c:pt>
                <c:pt idx="37">
                  <c:v>1.1445933571963706E-2</c:v>
                </c:pt>
                <c:pt idx="38">
                  <c:v>1.2486472987596768E-2</c:v>
                </c:pt>
                <c:pt idx="39">
                  <c:v>3.1216182468991921E-3</c:v>
                </c:pt>
                <c:pt idx="41">
                  <c:v>2.0810788312661285E-3</c:v>
                </c:pt>
                <c:pt idx="42">
                  <c:v>3.1216182468991921E-3</c:v>
                </c:pt>
                <c:pt idx="43">
                  <c:v>1.0405394156330643E-3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163-4AF9-AAD2-487C5D7C58EE}"/>
            </c:ext>
          </c:extLst>
        </c:ser>
        <c:ser>
          <c:idx val="2"/>
          <c:order val="2"/>
          <c:tx>
            <c:strRef>
              <c:f>'Grafico 8'!$E$67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'Grafico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163-4AF9-AAD2-487C5D7C5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97152"/>
        <c:axId val="84903424"/>
      </c:lineChart>
      <c:catAx>
        <c:axId val="84897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Età in anni compiuti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84903424"/>
        <c:crosses val="autoZero"/>
        <c:auto val="1"/>
        <c:lblAlgn val="ctr"/>
        <c:lblOffset val="100"/>
        <c:noMultiLvlLbl val="0"/>
      </c:catAx>
      <c:valAx>
        <c:axId val="84903424"/>
        <c:scaling>
          <c:orientation val="minMax"/>
          <c:max val="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% di Parti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84897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35623700842891309"/>
          <c:y val="0.9259896729776248"/>
          <c:w val="0.18181829279796854"/>
          <c:h val="3.7865748709122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Distribuzione dei parti secondo il titolo di studio e la cittadinanza della madre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Anno 2016</a:t>
            </a:r>
          </a:p>
        </c:rich>
      </c:tx>
      <c:layout>
        <c:manualLayout>
          <c:xMode val="edge"/>
          <c:yMode val="edge"/>
          <c:x val="8.0926900711996624E-2"/>
          <c:y val="3.384094754653130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23042779988885"/>
          <c:y val="0.23096475323796617"/>
          <c:w val="0.84714701158748695"/>
          <c:h val="0.5964474396804604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'Grafico 9'!$A$5</c:f>
              <c:strCache>
                <c:ptCount val="1"/>
                <c:pt idx="0">
                  <c:v>Elementare/media inferiore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9'!$E$4:$G$4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9'!$E$5:$G$5</c:f>
              <c:numCache>
                <c:formatCode>#,##0.0</c:formatCode>
                <c:ptCount val="3"/>
                <c:pt idx="0">
                  <c:v>23.321202802461272</c:v>
                </c:pt>
                <c:pt idx="1">
                  <c:v>45.925192238055679</c:v>
                </c:pt>
                <c:pt idx="2">
                  <c:v>28.0345107096459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85-4A76-81AE-24EB0F73C9FC}"/>
            </c:ext>
          </c:extLst>
        </c:ser>
        <c:ser>
          <c:idx val="4"/>
          <c:order val="1"/>
          <c:tx>
            <c:strRef>
              <c:f>'Grafico 9'!$A$6</c:f>
              <c:strCache>
                <c:ptCount val="1"/>
                <c:pt idx="0">
                  <c:v>Diploma superiore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9'!$E$4:$G$4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9'!$E$6:$G$6</c:f>
              <c:numCache>
                <c:formatCode>#,##0.0</c:formatCode>
                <c:ptCount val="3"/>
                <c:pt idx="0">
                  <c:v>45.678042429735044</c:v>
                </c:pt>
                <c:pt idx="1">
                  <c:v>38.536008690651158</c:v>
                </c:pt>
                <c:pt idx="2">
                  <c:v>44.188809558178527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85-4A76-81AE-24EB0F73C9FC}"/>
            </c:ext>
          </c:extLst>
        </c:ser>
        <c:ser>
          <c:idx val="5"/>
          <c:order val="2"/>
          <c:tx>
            <c:strRef>
              <c:f>'Grafico 9'!$A$7</c:f>
              <c:strCache>
                <c:ptCount val="1"/>
                <c:pt idx="0">
                  <c:v>Laurea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9'!$E$4:$G$4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9'!$E$7:$G$7</c:f>
              <c:numCache>
                <c:formatCode>#,##0.0</c:formatCode>
                <c:ptCount val="3"/>
                <c:pt idx="0">
                  <c:v>31.000754767803684</c:v>
                </c:pt>
                <c:pt idx="1">
                  <c:v>15.538799071293161</c:v>
                </c:pt>
                <c:pt idx="2">
                  <c:v>27.776679732175573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F85-4A76-81AE-24EB0F73C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993920"/>
        <c:axId val="84995456"/>
      </c:barChart>
      <c:catAx>
        <c:axId val="8499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84995456"/>
        <c:crosses val="autoZero"/>
        <c:auto val="1"/>
        <c:lblAlgn val="ctr"/>
        <c:lblOffset val="100"/>
        <c:noMultiLvlLbl val="0"/>
      </c:catAx>
      <c:valAx>
        <c:axId val="8499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3.1921424186617559E-2"/>
              <c:y val="0.13510691874175618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84993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42948429788898"/>
          <c:y val="0.9238589338769202"/>
          <c:w val="0.66114296486419855"/>
          <c:h val="5.58375634517803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3</xdr:row>
      <xdr:rowOff>285750</xdr:rowOff>
    </xdr:from>
    <xdr:to>
      <xdr:col>11</xdr:col>
      <xdr:colOff>257175</xdr:colOff>
      <xdr:row>18</xdr:row>
      <xdr:rowOff>0</xdr:rowOff>
    </xdr:to>
    <xdr:graphicFrame macro="">
      <xdr:nvGraphicFramePr>
        <xdr:cNvPr id="2097" name="Grafico 1">
          <a:extLst>
            <a:ext uri="{FF2B5EF4-FFF2-40B4-BE49-F238E27FC236}">
              <a16:creationId xmlns:a16="http://schemas.microsoft.com/office/drawing/2014/main" xmlns="" id="{00000000-0008-0000-0300-00003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19050</xdr:rowOff>
    </xdr:from>
    <xdr:to>
      <xdr:col>17</xdr:col>
      <xdr:colOff>400050</xdr:colOff>
      <xdr:row>15</xdr:row>
      <xdr:rowOff>38100</xdr:rowOff>
    </xdr:to>
    <xdr:graphicFrame macro="">
      <xdr:nvGraphicFramePr>
        <xdr:cNvPr id="20529" name="Grafico 1">
          <a:extLst>
            <a:ext uri="{FF2B5EF4-FFF2-40B4-BE49-F238E27FC236}">
              <a16:creationId xmlns:a16="http://schemas.microsoft.com/office/drawing/2014/main" xmlns="" id="{00000000-0008-0000-1700-000031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</xdr:row>
      <xdr:rowOff>0</xdr:rowOff>
    </xdr:from>
    <xdr:to>
      <xdr:col>17</xdr:col>
      <xdr:colOff>381000</xdr:colOff>
      <xdr:row>15</xdr:row>
      <xdr:rowOff>0</xdr:rowOff>
    </xdr:to>
    <xdr:graphicFrame macro="">
      <xdr:nvGraphicFramePr>
        <xdr:cNvPr id="22577" name="Grafico 1">
          <a:extLst>
            <a:ext uri="{FF2B5EF4-FFF2-40B4-BE49-F238E27FC236}">
              <a16:creationId xmlns:a16="http://schemas.microsoft.com/office/drawing/2014/main" xmlns="" id="{00000000-0008-0000-1900-00003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11</xdr:row>
      <xdr:rowOff>28575</xdr:rowOff>
    </xdr:from>
    <xdr:to>
      <xdr:col>9</xdr:col>
      <xdr:colOff>390525</xdr:colOff>
      <xdr:row>31</xdr:row>
      <xdr:rowOff>114300</xdr:rowOff>
    </xdr:to>
    <xdr:graphicFrame macro="">
      <xdr:nvGraphicFramePr>
        <xdr:cNvPr id="24625" name="Grafico 1">
          <a:extLst>
            <a:ext uri="{FF2B5EF4-FFF2-40B4-BE49-F238E27FC236}">
              <a16:creationId xmlns:a16="http://schemas.microsoft.com/office/drawing/2014/main" xmlns="" id="{00000000-0008-0000-1B00-000031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152400</xdr:colOff>
      <xdr:row>1</xdr:row>
      <xdr:rowOff>133350</xdr:rowOff>
    </xdr:from>
    <xdr:to>
      <xdr:col>21</xdr:col>
      <xdr:colOff>381000</xdr:colOff>
      <xdr:row>21</xdr:row>
      <xdr:rowOff>0</xdr:rowOff>
    </xdr:to>
    <xdr:graphicFrame macro="">
      <xdr:nvGraphicFramePr>
        <xdr:cNvPr id="26673" name="Grafico 1">
          <a:extLst>
            <a:ext uri="{FF2B5EF4-FFF2-40B4-BE49-F238E27FC236}">
              <a16:creationId xmlns:a16="http://schemas.microsoft.com/office/drawing/2014/main" xmlns="" id="{00000000-0008-0000-1F00-000031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1</xdr:row>
      <xdr:rowOff>19050</xdr:rowOff>
    </xdr:from>
    <xdr:to>
      <xdr:col>17</xdr:col>
      <xdr:colOff>104775</xdr:colOff>
      <xdr:row>22</xdr:row>
      <xdr:rowOff>28575</xdr:rowOff>
    </xdr:to>
    <xdr:graphicFrame macro="">
      <xdr:nvGraphicFramePr>
        <xdr:cNvPr id="28721" name="Grafico 1">
          <a:extLst>
            <a:ext uri="{FF2B5EF4-FFF2-40B4-BE49-F238E27FC236}">
              <a16:creationId xmlns:a16="http://schemas.microsoft.com/office/drawing/2014/main" xmlns="" id="{00000000-0008-0000-2500-000031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561975</xdr:colOff>
      <xdr:row>0</xdr:row>
      <xdr:rowOff>180974</xdr:rowOff>
    </xdr:from>
    <xdr:to>
      <xdr:col>19</xdr:col>
      <xdr:colOff>214312</xdr:colOff>
      <xdr:row>21</xdr:row>
      <xdr:rowOff>142874</xdr:rowOff>
    </xdr:to>
    <xdr:graphicFrame macro="">
      <xdr:nvGraphicFramePr>
        <xdr:cNvPr id="30769" name="Grafico 1">
          <a:extLst>
            <a:ext uri="{FF2B5EF4-FFF2-40B4-BE49-F238E27FC236}">
              <a16:creationId xmlns:a16="http://schemas.microsoft.com/office/drawing/2014/main" xmlns="" id="{00000000-0008-0000-2A00-0000317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1</xdr:row>
      <xdr:rowOff>171450</xdr:rowOff>
    </xdr:from>
    <xdr:to>
      <xdr:col>20</xdr:col>
      <xdr:colOff>200025</xdr:colOff>
      <xdr:row>20</xdr:row>
      <xdr:rowOff>142875</xdr:rowOff>
    </xdr:to>
    <xdr:graphicFrame macro="">
      <xdr:nvGraphicFramePr>
        <xdr:cNvPr id="32817" name="Grafico 1">
          <a:extLst>
            <a:ext uri="{FF2B5EF4-FFF2-40B4-BE49-F238E27FC236}">
              <a16:creationId xmlns:a16="http://schemas.microsoft.com/office/drawing/2014/main" xmlns="" id="{00000000-0008-0000-2C00-0000318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0</xdr:row>
      <xdr:rowOff>447675</xdr:rowOff>
    </xdr:from>
    <xdr:to>
      <xdr:col>19</xdr:col>
      <xdr:colOff>533400</xdr:colOff>
      <xdr:row>16</xdr:row>
      <xdr:rowOff>38100</xdr:rowOff>
    </xdr:to>
    <xdr:graphicFrame macro="">
      <xdr:nvGraphicFramePr>
        <xdr:cNvPr id="34865" name="Grafico 1">
          <a:extLst>
            <a:ext uri="{FF2B5EF4-FFF2-40B4-BE49-F238E27FC236}">
              <a16:creationId xmlns:a16="http://schemas.microsoft.com/office/drawing/2014/main" xmlns="" id="{00000000-0008-0000-2E00-000031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6</xdr:row>
      <xdr:rowOff>0</xdr:rowOff>
    </xdr:from>
    <xdr:to>
      <xdr:col>13</xdr:col>
      <xdr:colOff>190500</xdr:colOff>
      <xdr:row>24</xdr:row>
      <xdr:rowOff>19050</xdr:rowOff>
    </xdr:to>
    <xdr:graphicFrame macro="">
      <xdr:nvGraphicFramePr>
        <xdr:cNvPr id="36913" name="Grafico 1">
          <a:extLst>
            <a:ext uri="{FF2B5EF4-FFF2-40B4-BE49-F238E27FC236}">
              <a16:creationId xmlns:a16="http://schemas.microsoft.com/office/drawing/2014/main" xmlns="" id="{00000000-0008-0000-3A00-000031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5</xdr:row>
      <xdr:rowOff>0</xdr:rowOff>
    </xdr:from>
    <xdr:to>
      <xdr:col>17</xdr:col>
      <xdr:colOff>238125</xdr:colOff>
      <xdr:row>21</xdr:row>
      <xdr:rowOff>85725</xdr:rowOff>
    </xdr:to>
    <xdr:graphicFrame macro="">
      <xdr:nvGraphicFramePr>
        <xdr:cNvPr id="1073" name="Grafico 1">
          <a:extLst>
            <a:ext uri="{FF2B5EF4-FFF2-40B4-BE49-F238E27FC236}">
              <a16:creationId xmlns:a16="http://schemas.microsoft.com/office/drawing/2014/main" xmlns="" id="{00000000-0008-0000-3D00-00003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4</xdr:row>
      <xdr:rowOff>38100</xdr:rowOff>
    </xdr:from>
    <xdr:to>
      <xdr:col>13</xdr:col>
      <xdr:colOff>95250</xdr:colOff>
      <xdr:row>22</xdr:row>
      <xdr:rowOff>152400</xdr:rowOff>
    </xdr:to>
    <xdr:graphicFrame macro="">
      <xdr:nvGraphicFramePr>
        <xdr:cNvPr id="4145" name="Grafico 1">
          <a:extLst>
            <a:ext uri="{FF2B5EF4-FFF2-40B4-BE49-F238E27FC236}">
              <a16:creationId xmlns:a16="http://schemas.microsoft.com/office/drawing/2014/main" xmlns="" id="{00000000-0008-0000-0400-00003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400050</xdr:colOff>
      <xdr:row>1</xdr:row>
      <xdr:rowOff>0</xdr:rowOff>
    </xdr:from>
    <xdr:to>
      <xdr:col>20</xdr:col>
      <xdr:colOff>428625</xdr:colOff>
      <xdr:row>20</xdr:row>
      <xdr:rowOff>38100</xdr:rowOff>
    </xdr:to>
    <xdr:graphicFrame macro="">
      <xdr:nvGraphicFramePr>
        <xdr:cNvPr id="39985" name="Grafico 2">
          <a:extLst>
            <a:ext uri="{FF2B5EF4-FFF2-40B4-BE49-F238E27FC236}">
              <a16:creationId xmlns:a16="http://schemas.microsoft.com/office/drawing/2014/main" xmlns="" id="{00000000-0008-0000-4300-0000319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14</xdr:row>
      <xdr:rowOff>76200</xdr:rowOff>
    </xdr:from>
    <xdr:to>
      <xdr:col>5</xdr:col>
      <xdr:colOff>609600</xdr:colOff>
      <xdr:row>34</xdr:row>
      <xdr:rowOff>9525</xdr:rowOff>
    </xdr:to>
    <xdr:graphicFrame macro="">
      <xdr:nvGraphicFramePr>
        <xdr:cNvPr id="42033" name="Grafico 1">
          <a:extLst>
            <a:ext uri="{FF2B5EF4-FFF2-40B4-BE49-F238E27FC236}">
              <a16:creationId xmlns:a16="http://schemas.microsoft.com/office/drawing/2014/main" xmlns="" id="{00000000-0008-0000-4700-000031A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579120</xdr:colOff>
      <xdr:row>3</xdr:row>
      <xdr:rowOff>7620</xdr:rowOff>
    </xdr:from>
    <xdr:to>
      <xdr:col>14</xdr:col>
      <xdr:colOff>460020</xdr:colOff>
      <xdr:row>22</xdr:row>
      <xdr:rowOff>132900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4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582706</xdr:colOff>
      <xdr:row>23</xdr:row>
      <xdr:rowOff>179294</xdr:rowOff>
    </xdr:from>
    <xdr:to>
      <xdr:col>14</xdr:col>
      <xdr:colOff>654106</xdr:colOff>
      <xdr:row>46</xdr:row>
      <xdr:rowOff>168087</xdr:rowOff>
    </xdr:to>
    <xdr:graphicFrame macro="">
      <xdr:nvGraphicFramePr>
        <xdr:cNvPr id="3" name="Grafico 1">
          <a:extLst>
            <a:ext uri="{FF2B5EF4-FFF2-40B4-BE49-F238E27FC236}">
              <a16:creationId xmlns:a16="http://schemas.microsoft.com/office/drawing/2014/main" xmlns="" id="{00000000-0008-0000-4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889000</xdr:colOff>
      <xdr:row>37</xdr:row>
      <xdr:rowOff>38100</xdr:rowOff>
    </xdr:from>
    <xdr:to>
      <xdr:col>8</xdr:col>
      <xdr:colOff>428625</xdr:colOff>
      <xdr:row>71</xdr:row>
      <xdr:rowOff>123825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5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27</xdr:row>
      <xdr:rowOff>180975</xdr:rowOff>
    </xdr:from>
    <xdr:to>
      <xdr:col>12</xdr:col>
      <xdr:colOff>0</xdr:colOff>
      <xdr:row>47</xdr:row>
      <xdr:rowOff>19050</xdr:rowOff>
    </xdr:to>
    <xdr:graphicFrame macro="">
      <xdr:nvGraphicFramePr>
        <xdr:cNvPr id="6193" name="Grafico 1">
          <a:extLst>
            <a:ext uri="{FF2B5EF4-FFF2-40B4-BE49-F238E27FC236}">
              <a16:creationId xmlns:a16="http://schemas.microsoft.com/office/drawing/2014/main" xmlns="" id="{00000000-0008-0000-0700-00003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161923</xdr:colOff>
      <xdr:row>26</xdr:row>
      <xdr:rowOff>47625</xdr:rowOff>
    </xdr:from>
    <xdr:to>
      <xdr:col>13</xdr:col>
      <xdr:colOff>0</xdr:colOff>
      <xdr:row>46</xdr:row>
      <xdr:rowOff>114300</xdr:rowOff>
    </xdr:to>
    <xdr:graphicFrame macro="">
      <xdr:nvGraphicFramePr>
        <xdr:cNvPr id="8241" name="Grafico 1">
          <a:extLst>
            <a:ext uri="{FF2B5EF4-FFF2-40B4-BE49-F238E27FC236}">
              <a16:creationId xmlns:a16="http://schemas.microsoft.com/office/drawing/2014/main" xmlns="" id="{00000000-0008-0000-0800-000031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6</xdr:row>
      <xdr:rowOff>57150</xdr:rowOff>
    </xdr:from>
    <xdr:to>
      <xdr:col>11</xdr:col>
      <xdr:colOff>133350</xdr:colOff>
      <xdr:row>23</xdr:row>
      <xdr:rowOff>38100</xdr:rowOff>
    </xdr:to>
    <xdr:graphicFrame macro="">
      <xdr:nvGraphicFramePr>
        <xdr:cNvPr id="10289" name="Grafico 1">
          <a:extLst>
            <a:ext uri="{FF2B5EF4-FFF2-40B4-BE49-F238E27FC236}">
              <a16:creationId xmlns:a16="http://schemas.microsoft.com/office/drawing/2014/main" xmlns="" id="{00000000-0008-0000-0E00-000031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10</xdr:row>
      <xdr:rowOff>180975</xdr:rowOff>
    </xdr:from>
    <xdr:to>
      <xdr:col>11</xdr:col>
      <xdr:colOff>428625</xdr:colOff>
      <xdr:row>31</xdr:row>
      <xdr:rowOff>104775</xdr:rowOff>
    </xdr:to>
    <xdr:graphicFrame macro="">
      <xdr:nvGraphicFramePr>
        <xdr:cNvPr id="12337" name="Grafico 2">
          <a:extLst>
            <a:ext uri="{FF2B5EF4-FFF2-40B4-BE49-F238E27FC236}">
              <a16:creationId xmlns:a16="http://schemas.microsoft.com/office/drawing/2014/main" xmlns="" id="{00000000-0008-0000-1100-000031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2</xdr:row>
      <xdr:rowOff>85725</xdr:rowOff>
    </xdr:from>
    <xdr:to>
      <xdr:col>13</xdr:col>
      <xdr:colOff>314325</xdr:colOff>
      <xdr:row>18</xdr:row>
      <xdr:rowOff>47625</xdr:rowOff>
    </xdr:to>
    <xdr:graphicFrame macro="[0]!Grafico1_Click">
      <xdr:nvGraphicFramePr>
        <xdr:cNvPr id="14385" name="Grafico 1">
          <a:extLst>
            <a:ext uri="{FF2B5EF4-FFF2-40B4-BE49-F238E27FC236}">
              <a16:creationId xmlns:a16="http://schemas.microsoft.com/office/drawing/2014/main" xmlns="" id="{00000000-0008-0000-1200-000031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446313</xdr:colOff>
      <xdr:row>5</xdr:row>
      <xdr:rowOff>12246</xdr:rowOff>
    </xdr:from>
    <xdr:to>
      <xdr:col>24</xdr:col>
      <xdr:colOff>312963</xdr:colOff>
      <xdr:row>32</xdr:row>
      <xdr:rowOff>149678</xdr:rowOff>
    </xdr:to>
    <xdr:graphicFrame macro="">
      <xdr:nvGraphicFramePr>
        <xdr:cNvPr id="16461" name="Grafico 1">
          <a:extLst>
            <a:ext uri="{FF2B5EF4-FFF2-40B4-BE49-F238E27FC236}">
              <a16:creationId xmlns:a16="http://schemas.microsoft.com/office/drawing/2014/main" xmlns="" id="{00000000-0008-0000-1300-00004D4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1</xdr:row>
      <xdr:rowOff>28575</xdr:rowOff>
    </xdr:from>
    <xdr:to>
      <xdr:col>16</xdr:col>
      <xdr:colOff>476250</xdr:colOff>
      <xdr:row>20</xdr:row>
      <xdr:rowOff>76200</xdr:rowOff>
    </xdr:to>
    <xdr:graphicFrame macro="">
      <xdr:nvGraphicFramePr>
        <xdr:cNvPr id="18481" name="Grafico 2">
          <a:extLst>
            <a:ext uri="{FF2B5EF4-FFF2-40B4-BE49-F238E27FC236}">
              <a16:creationId xmlns:a16="http://schemas.microsoft.com/office/drawing/2014/main" xmlns="" id="{00000000-0008-0000-1500-000031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Personalizzato 5">
      <a:dk1>
        <a:sysClr val="windowText" lastClr="000000"/>
      </a:dk1>
      <a:lt1>
        <a:sysClr val="window" lastClr="FFFFFF"/>
      </a:lt1>
      <a:dk2>
        <a:srgbClr val="454551"/>
      </a:dk2>
      <a:lt2>
        <a:srgbClr val="D8D8D8"/>
      </a:lt2>
      <a:accent1>
        <a:srgbClr val="972828"/>
      </a:accent1>
      <a:accent2>
        <a:srgbClr val="E7CAC9"/>
      </a:accent2>
      <a:accent3>
        <a:srgbClr val="B6CAE0"/>
      </a:accent3>
      <a:accent4>
        <a:srgbClr val="002F86"/>
      </a:accent4>
      <a:accent5>
        <a:srgbClr val="D042D4"/>
      </a:accent5>
      <a:accent6>
        <a:srgbClr val="BE4773"/>
      </a:accent6>
      <a:hlink>
        <a:srgbClr val="6B9F25"/>
      </a:hlink>
      <a:folHlink>
        <a:srgbClr val="8C8C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92D050"/>
  </sheetPr>
  <dimension ref="A1:G18"/>
  <sheetViews>
    <sheetView workbookViewId="0">
      <selection activeCell="C22" sqref="C22"/>
    </sheetView>
  </sheetViews>
  <sheetFormatPr defaultColWidth="14.7109375" defaultRowHeight="15" x14ac:dyDescent="0.25"/>
  <cols>
    <col min="1" max="1" width="14.7109375" customWidth="1"/>
    <col min="2" max="2" width="12.7109375" bestFit="1" customWidth="1"/>
    <col min="3" max="3" width="14.140625" bestFit="1" customWidth="1"/>
    <col min="8" max="8" width="4.42578125" customWidth="1"/>
  </cols>
  <sheetData>
    <row r="1" spans="1:7" ht="38.25" customHeight="1" x14ac:dyDescent="0.25">
      <c r="A1" s="324" t="s">
        <v>617</v>
      </c>
      <c r="B1" s="324"/>
      <c r="C1" s="324"/>
      <c r="D1" s="324"/>
      <c r="E1" s="324"/>
    </row>
    <row r="2" spans="1:7" ht="15.75" thickBot="1" x14ac:dyDescent="0.3"/>
    <row r="3" spans="1:7" ht="52.5" thickTop="1" thickBot="1" x14ac:dyDescent="0.3">
      <c r="A3" s="1"/>
      <c r="B3" s="1" t="s">
        <v>0</v>
      </c>
      <c r="C3" s="1" t="s">
        <v>1</v>
      </c>
      <c r="D3" s="1" t="s">
        <v>2</v>
      </c>
      <c r="E3" s="1" t="s">
        <v>3</v>
      </c>
    </row>
    <row r="4" spans="1:7" ht="15.75" thickBot="1" x14ac:dyDescent="0.3">
      <c r="A4" s="2">
        <v>2002</v>
      </c>
      <c r="B4" s="3">
        <v>17</v>
      </c>
      <c r="C4" s="3">
        <v>482</v>
      </c>
      <c r="D4" s="4">
        <v>367932</v>
      </c>
      <c r="E4" s="4">
        <v>372218</v>
      </c>
    </row>
    <row r="5" spans="1:7" ht="15.75" thickBot="1" x14ac:dyDescent="0.3">
      <c r="A5" s="2">
        <v>2003</v>
      </c>
      <c r="B5" s="3">
        <v>18</v>
      </c>
      <c r="C5" s="3">
        <v>541</v>
      </c>
      <c r="D5" s="4">
        <v>452984</v>
      </c>
      <c r="E5" s="4">
        <v>458748</v>
      </c>
    </row>
    <row r="6" spans="1:7" ht="15.75" thickBot="1" x14ac:dyDescent="0.3">
      <c r="A6" s="2">
        <v>2004</v>
      </c>
      <c r="B6" s="3">
        <v>18</v>
      </c>
      <c r="C6" s="3">
        <v>527</v>
      </c>
      <c r="D6" s="4">
        <v>474893</v>
      </c>
      <c r="E6" s="4">
        <v>480820</v>
      </c>
    </row>
    <row r="7" spans="1:7" ht="15.75" thickBot="1" x14ac:dyDescent="0.3">
      <c r="A7" s="2">
        <v>2005</v>
      </c>
      <c r="B7" s="3">
        <v>19</v>
      </c>
      <c r="C7" s="3">
        <v>560</v>
      </c>
      <c r="D7" s="4">
        <v>504770</v>
      </c>
      <c r="E7" s="4">
        <v>511436</v>
      </c>
    </row>
    <row r="8" spans="1:7" ht="15.75" thickBot="1" x14ac:dyDescent="0.3">
      <c r="A8" s="2">
        <v>2006</v>
      </c>
      <c r="B8" s="3">
        <v>20</v>
      </c>
      <c r="C8" s="3">
        <v>554</v>
      </c>
      <c r="D8" s="4">
        <v>517135</v>
      </c>
      <c r="E8" s="4">
        <v>524290</v>
      </c>
    </row>
    <row r="9" spans="1:7" ht="15.75" thickBot="1" x14ac:dyDescent="0.3">
      <c r="A9" s="2">
        <v>2007</v>
      </c>
      <c r="B9" s="3">
        <v>20</v>
      </c>
      <c r="C9" s="3">
        <v>541</v>
      </c>
      <c r="D9" s="4">
        <v>520369</v>
      </c>
      <c r="E9" s="4">
        <v>526729</v>
      </c>
    </row>
    <row r="10" spans="1:7" ht="15.75" thickBot="1" x14ac:dyDescent="0.3">
      <c r="A10" s="2">
        <v>2008</v>
      </c>
      <c r="B10" s="3">
        <v>21</v>
      </c>
      <c r="C10" s="3">
        <v>551</v>
      </c>
      <c r="D10" s="4">
        <v>544718</v>
      </c>
      <c r="E10" s="4">
        <v>552725</v>
      </c>
    </row>
    <row r="11" spans="1:7" ht="15.75" thickBot="1" x14ac:dyDescent="0.3">
      <c r="A11" s="2">
        <v>2009</v>
      </c>
      <c r="B11" s="3">
        <v>21</v>
      </c>
      <c r="C11" s="3">
        <v>549</v>
      </c>
      <c r="D11" s="4">
        <v>548570</v>
      </c>
      <c r="E11" s="4">
        <v>557300</v>
      </c>
    </row>
    <row r="12" spans="1:7" ht="15.75" thickBot="1" x14ac:dyDescent="0.3">
      <c r="A12" s="2">
        <v>2010</v>
      </c>
      <c r="B12" s="3">
        <v>21</v>
      </c>
      <c r="C12" s="3">
        <v>531</v>
      </c>
      <c r="D12" s="4">
        <v>545493</v>
      </c>
      <c r="E12" s="4">
        <v>554428</v>
      </c>
    </row>
    <row r="13" spans="1:7" ht="15.75" thickBot="1" x14ac:dyDescent="0.3">
      <c r="A13" s="2">
        <v>2011</v>
      </c>
      <c r="B13" s="3">
        <v>21</v>
      </c>
      <c r="C13" s="3">
        <v>516</v>
      </c>
      <c r="D13" s="4">
        <v>532280</v>
      </c>
      <c r="E13" s="4">
        <v>541206</v>
      </c>
    </row>
    <row r="14" spans="1:7" ht="15.75" thickBot="1" x14ac:dyDescent="0.3">
      <c r="A14" s="2">
        <v>2012</v>
      </c>
      <c r="B14" s="3">
        <v>21</v>
      </c>
      <c r="C14" s="3">
        <v>498</v>
      </c>
      <c r="D14" s="4">
        <v>526567</v>
      </c>
      <c r="E14" s="4">
        <v>535428</v>
      </c>
    </row>
    <row r="15" spans="1:7" ht="15.75" thickBot="1" x14ac:dyDescent="0.3">
      <c r="A15" s="2">
        <v>2013</v>
      </c>
      <c r="B15" s="3">
        <v>21</v>
      </c>
      <c r="C15" s="3">
        <v>482</v>
      </c>
      <c r="D15" s="4">
        <v>503272</v>
      </c>
      <c r="E15" s="4">
        <v>512327</v>
      </c>
      <c r="G15" s="238"/>
    </row>
    <row r="16" spans="1:7" ht="15.75" thickBot="1" x14ac:dyDescent="0.3">
      <c r="A16" s="2">
        <v>2014</v>
      </c>
      <c r="B16" s="3">
        <v>21</v>
      </c>
      <c r="C16" s="3">
        <v>467</v>
      </c>
      <c r="D16" s="4">
        <v>493682</v>
      </c>
      <c r="E16" s="4">
        <v>502446</v>
      </c>
    </row>
    <row r="17" spans="1:5" ht="15.75" thickBot="1" x14ac:dyDescent="0.3">
      <c r="A17" s="2">
        <v>2015</v>
      </c>
      <c r="B17" s="3">
        <v>21</v>
      </c>
      <c r="C17" s="3">
        <v>457</v>
      </c>
      <c r="D17" s="4">
        <v>478165</v>
      </c>
      <c r="E17" s="4">
        <v>486451</v>
      </c>
    </row>
    <row r="18" spans="1:5" ht="15.75" thickBot="1" x14ac:dyDescent="0.3">
      <c r="A18" s="2">
        <v>2016</v>
      </c>
      <c r="B18" s="3">
        <v>21</v>
      </c>
      <c r="C18" s="3">
        <v>427</v>
      </c>
      <c r="D18" s="4">
        <v>466707</v>
      </c>
      <c r="E18" s="4">
        <v>474925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tabColor rgb="FF92D050"/>
  </sheetPr>
  <dimension ref="A1:I11"/>
  <sheetViews>
    <sheetView workbookViewId="0">
      <selection activeCell="D6" sqref="D5:D6"/>
    </sheetView>
  </sheetViews>
  <sheetFormatPr defaultRowHeight="15" x14ac:dyDescent="0.25"/>
  <cols>
    <col min="9" max="9" width="11.5703125" customWidth="1"/>
  </cols>
  <sheetData>
    <row r="1" spans="1:9" x14ac:dyDescent="0.25">
      <c r="A1" s="342" t="s">
        <v>68</v>
      </c>
      <c r="B1" s="342"/>
      <c r="C1" s="342"/>
      <c r="D1" s="342"/>
      <c r="E1" s="342"/>
      <c r="F1" s="342"/>
      <c r="G1" s="342"/>
      <c r="H1" s="342"/>
      <c r="I1" s="342"/>
    </row>
    <row r="2" spans="1:9" ht="15.75" thickBot="1" x14ac:dyDescent="0.3"/>
    <row r="3" spans="1:9" ht="48" customHeight="1" thickTop="1" thickBot="1" x14ac:dyDescent="0.3">
      <c r="A3" s="330" t="s">
        <v>69</v>
      </c>
      <c r="B3" s="352" t="s">
        <v>70</v>
      </c>
      <c r="C3" s="352"/>
      <c r="D3" s="352" t="s">
        <v>71</v>
      </c>
      <c r="E3" s="352"/>
      <c r="F3" s="330" t="s">
        <v>72</v>
      </c>
      <c r="G3" s="352" t="s">
        <v>73</v>
      </c>
      <c r="H3" s="352"/>
      <c r="I3" s="330" t="s">
        <v>74</v>
      </c>
    </row>
    <row r="4" spans="1:9" ht="15.75" thickBot="1" x14ac:dyDescent="0.3">
      <c r="A4" s="332"/>
      <c r="B4" s="24" t="s">
        <v>75</v>
      </c>
      <c r="C4" s="24" t="s">
        <v>62</v>
      </c>
      <c r="D4" s="24" t="s">
        <v>75</v>
      </c>
      <c r="E4" s="24" t="s">
        <v>62</v>
      </c>
      <c r="F4" s="332"/>
      <c r="G4" s="38" t="s">
        <v>61</v>
      </c>
      <c r="H4" s="38" t="s">
        <v>62</v>
      </c>
      <c r="I4" s="332"/>
    </row>
    <row r="5" spans="1:9" ht="15.75" thickBot="1" x14ac:dyDescent="0.3">
      <c r="A5" s="8" t="s">
        <v>63</v>
      </c>
      <c r="B5" s="268">
        <v>8</v>
      </c>
      <c r="C5" s="237">
        <v>7.7669902912621351</v>
      </c>
      <c r="D5" s="268">
        <v>2</v>
      </c>
      <c r="E5" s="237">
        <v>1.9417475728155338</v>
      </c>
      <c r="F5" s="242">
        <v>103</v>
      </c>
      <c r="G5" s="242">
        <v>27062</v>
      </c>
      <c r="H5" s="75">
        <v>5.8032612518334892</v>
      </c>
      <c r="I5" s="9">
        <v>262</v>
      </c>
    </row>
    <row r="6" spans="1:9" ht="15.75" thickBot="1" x14ac:dyDescent="0.3">
      <c r="A6" s="8" t="s">
        <v>64</v>
      </c>
      <c r="B6" s="268">
        <v>43</v>
      </c>
      <c r="C6" s="237">
        <v>36.440677966101696</v>
      </c>
      <c r="D6" s="268">
        <v>9</v>
      </c>
      <c r="E6" s="237">
        <v>7.6271186440677967</v>
      </c>
      <c r="F6" s="242">
        <v>118</v>
      </c>
      <c r="G6" s="242">
        <v>76058</v>
      </c>
      <c r="H6" s="75">
        <v>16.310119144629056</v>
      </c>
      <c r="I6" s="9">
        <v>644</v>
      </c>
    </row>
    <row r="7" spans="1:9" ht="15.75" thickBot="1" x14ac:dyDescent="0.3">
      <c r="A7" s="8" t="s">
        <v>65</v>
      </c>
      <c r="B7" s="268">
        <v>31</v>
      </c>
      <c r="C7" s="237">
        <v>42.465753424657535</v>
      </c>
      <c r="D7" s="268">
        <v>8</v>
      </c>
      <c r="E7" s="237">
        <v>10.95890410958904</v>
      </c>
      <c r="F7" s="242">
        <v>73</v>
      </c>
      <c r="G7" s="242">
        <v>64981</v>
      </c>
      <c r="H7" s="75">
        <v>13.934732074694848</v>
      </c>
      <c r="I7" s="9">
        <v>890</v>
      </c>
    </row>
    <row r="8" spans="1:9" ht="15.75" thickBot="1" x14ac:dyDescent="0.3">
      <c r="A8" s="8" t="s">
        <v>66</v>
      </c>
      <c r="B8" s="268">
        <v>112</v>
      </c>
      <c r="C8" s="237">
        <v>73.202614379084963</v>
      </c>
      <c r="D8" s="268">
        <v>85</v>
      </c>
      <c r="E8" s="237">
        <v>55.555555555555557</v>
      </c>
      <c r="F8" s="242">
        <v>153</v>
      </c>
      <c r="G8" s="242">
        <v>228443</v>
      </c>
      <c r="H8" s="75">
        <v>48.988042648459015</v>
      </c>
      <c r="I8" s="9">
        <v>1493</v>
      </c>
    </row>
    <row r="9" spans="1:9" ht="15.75" thickBot="1" x14ac:dyDescent="0.3">
      <c r="A9" s="8" t="s">
        <v>76</v>
      </c>
      <c r="B9" s="268">
        <v>19</v>
      </c>
      <c r="C9" s="237">
        <v>95</v>
      </c>
      <c r="D9" s="268">
        <v>19</v>
      </c>
      <c r="E9" s="237">
        <v>95</v>
      </c>
      <c r="F9" s="242">
        <v>20</v>
      </c>
      <c r="G9" s="242">
        <v>69780</v>
      </c>
      <c r="H9" s="75">
        <v>14.963844880383595</v>
      </c>
      <c r="I9" s="9">
        <v>3489</v>
      </c>
    </row>
    <row r="10" spans="1:9" ht="15.75" thickBot="1" x14ac:dyDescent="0.3">
      <c r="A10" s="11" t="s">
        <v>28</v>
      </c>
      <c r="B10" s="13">
        <v>213</v>
      </c>
      <c r="C10" s="76">
        <v>45.610278372591004</v>
      </c>
      <c r="D10" s="13">
        <v>123</v>
      </c>
      <c r="E10" s="76">
        <v>26.33832976445396</v>
      </c>
      <c r="F10" s="12">
        <v>467</v>
      </c>
      <c r="G10" s="12">
        <v>466324</v>
      </c>
      <c r="H10" s="76">
        <v>100</v>
      </c>
      <c r="I10" s="12">
        <v>998</v>
      </c>
    </row>
    <row r="11" spans="1:9" ht="15.75" thickTop="1" x14ac:dyDescent="0.25"/>
  </sheetData>
  <mergeCells count="7">
    <mergeCell ref="A1:I1"/>
    <mergeCell ref="A3:A4"/>
    <mergeCell ref="B3:C3"/>
    <mergeCell ref="D3:E3"/>
    <mergeCell ref="F3:F4"/>
    <mergeCell ref="G3:H3"/>
    <mergeCell ref="I3:I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tabColor rgb="FF92D050"/>
  </sheetPr>
  <dimension ref="A1:M13"/>
  <sheetViews>
    <sheetView workbookViewId="0">
      <selection activeCell="F11" activeCellId="3" sqref="B10 F10 B11 F11"/>
    </sheetView>
  </sheetViews>
  <sheetFormatPr defaultRowHeight="15" x14ac:dyDescent="0.25"/>
  <cols>
    <col min="1" max="1" width="11.85546875" customWidth="1"/>
    <col min="2" max="2" width="5.28515625" customWidth="1"/>
    <col min="7" max="7" width="9.5703125" customWidth="1"/>
    <col min="8" max="9" width="9.140625" customWidth="1"/>
    <col min="10" max="10" width="5.28515625" bestFit="1" customWidth="1"/>
    <col min="11" max="11" width="3.28515625" bestFit="1" customWidth="1"/>
    <col min="12" max="12" width="5.28515625" bestFit="1" customWidth="1"/>
    <col min="13" max="13" width="3.28515625" bestFit="1" customWidth="1"/>
  </cols>
  <sheetData>
    <row r="1" spans="1:13" x14ac:dyDescent="0.25">
      <c r="A1" s="342" t="s">
        <v>77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</row>
    <row r="2" spans="1:13" ht="15.75" thickBot="1" x14ac:dyDescent="0.3"/>
    <row r="3" spans="1:13" ht="16.5" thickTop="1" thickBot="1" x14ac:dyDescent="0.3">
      <c r="A3" s="19" t="s">
        <v>78</v>
      </c>
      <c r="B3" s="352" t="s">
        <v>80</v>
      </c>
      <c r="C3" s="352"/>
      <c r="D3" s="352"/>
      <c r="E3" s="352"/>
      <c r="F3" s="352" t="s">
        <v>81</v>
      </c>
      <c r="G3" s="352"/>
      <c r="H3" s="352"/>
      <c r="I3" s="352"/>
      <c r="J3" s="353" t="s">
        <v>82</v>
      </c>
      <c r="K3" s="353"/>
      <c r="L3" s="353"/>
      <c r="M3" s="353"/>
    </row>
    <row r="4" spans="1:13" x14ac:dyDescent="0.25">
      <c r="A4" s="29" t="s">
        <v>79</v>
      </c>
      <c r="B4" s="354" t="s">
        <v>60</v>
      </c>
      <c r="C4" s="354"/>
      <c r="D4" s="354" t="s">
        <v>48</v>
      </c>
      <c r="E4" s="354"/>
      <c r="F4" s="354" t="s">
        <v>84</v>
      </c>
      <c r="G4" s="354"/>
      <c r="H4" s="354" t="s">
        <v>48</v>
      </c>
      <c r="I4" s="354"/>
      <c r="J4" s="355" t="s">
        <v>84</v>
      </c>
      <c r="K4" s="355"/>
      <c r="L4" s="355" t="s">
        <v>48</v>
      </c>
      <c r="M4" s="355"/>
    </row>
    <row r="5" spans="1:13" ht="15.75" thickBot="1" x14ac:dyDescent="0.3">
      <c r="A5" s="40"/>
      <c r="B5" s="357" t="s">
        <v>83</v>
      </c>
      <c r="C5" s="357"/>
      <c r="D5" s="357"/>
      <c r="E5" s="357"/>
      <c r="F5" s="357"/>
      <c r="G5" s="357"/>
      <c r="H5" s="357"/>
      <c r="I5" s="357"/>
      <c r="J5" s="356"/>
      <c r="K5" s="356"/>
      <c r="L5" s="356"/>
      <c r="M5" s="356"/>
    </row>
    <row r="6" spans="1:13" ht="15.75" thickBot="1" x14ac:dyDescent="0.3">
      <c r="A6" s="14"/>
      <c r="B6" s="25" t="s">
        <v>75</v>
      </c>
      <c r="C6" s="25" t="s">
        <v>62</v>
      </c>
      <c r="D6" s="25" t="s">
        <v>75</v>
      </c>
      <c r="E6" s="25" t="s">
        <v>62</v>
      </c>
      <c r="F6" s="25" t="s">
        <v>75</v>
      </c>
      <c r="G6" s="25" t="s">
        <v>62</v>
      </c>
      <c r="H6" s="25" t="s">
        <v>75</v>
      </c>
      <c r="I6" s="25" t="s">
        <v>62</v>
      </c>
      <c r="J6" s="42" t="s">
        <v>75</v>
      </c>
      <c r="K6" s="42" t="s">
        <v>62</v>
      </c>
      <c r="L6" s="42" t="s">
        <v>75</v>
      </c>
      <c r="M6" s="42" t="s">
        <v>62</v>
      </c>
    </row>
    <row r="7" spans="1:13" ht="15.75" thickBot="1" x14ac:dyDescent="0.3">
      <c r="A7" s="8" t="s">
        <v>63</v>
      </c>
      <c r="B7" s="9">
        <v>7</v>
      </c>
      <c r="C7" s="75">
        <v>7.8651685393258424</v>
      </c>
      <c r="D7" s="9">
        <v>2616</v>
      </c>
      <c r="E7" s="75">
        <v>10.693263570961413</v>
      </c>
      <c r="F7" s="26">
        <v>1</v>
      </c>
      <c r="G7" s="87">
        <v>16.666666666666664</v>
      </c>
      <c r="H7" s="26">
        <v>341</v>
      </c>
      <c r="I7" s="87">
        <v>17.041479260369815</v>
      </c>
      <c r="J7" s="43"/>
      <c r="K7" s="43"/>
      <c r="L7" s="43"/>
      <c r="M7" s="43"/>
    </row>
    <row r="8" spans="1:13" ht="15.75" thickBot="1" x14ac:dyDescent="0.3">
      <c r="A8" s="8" t="s">
        <v>64</v>
      </c>
      <c r="B8" s="9">
        <v>41</v>
      </c>
      <c r="C8" s="75">
        <v>39.42307692307692</v>
      </c>
      <c r="D8" s="9">
        <v>27337</v>
      </c>
      <c r="E8" s="75">
        <v>40.387967969742633</v>
      </c>
      <c r="F8" s="9">
        <v>2</v>
      </c>
      <c r="G8" s="75">
        <v>14.285714285714285</v>
      </c>
      <c r="H8" s="9">
        <v>1213</v>
      </c>
      <c r="I8" s="75">
        <v>14.48877209746775</v>
      </c>
      <c r="J8" s="43"/>
      <c r="K8" s="43"/>
      <c r="L8" s="43"/>
      <c r="M8" s="43"/>
    </row>
    <row r="9" spans="1:13" ht="15.75" thickBot="1" x14ac:dyDescent="0.3">
      <c r="A9" s="8" t="s">
        <v>65</v>
      </c>
      <c r="B9" s="9">
        <v>30</v>
      </c>
      <c r="C9" s="75">
        <v>48.387096774193552</v>
      </c>
      <c r="D9" s="9">
        <v>26747</v>
      </c>
      <c r="E9" s="75">
        <v>48.342611336032384</v>
      </c>
      <c r="F9" s="9">
        <v>1</v>
      </c>
      <c r="G9" s="75">
        <v>10</v>
      </c>
      <c r="H9" s="9">
        <v>951</v>
      </c>
      <c r="I9" s="75">
        <v>10.840077510543713</v>
      </c>
      <c r="J9" s="43"/>
      <c r="K9" s="43"/>
      <c r="L9" s="43"/>
      <c r="M9" s="43"/>
    </row>
    <row r="10" spans="1:13" ht="15.75" thickBot="1" x14ac:dyDescent="0.3">
      <c r="A10" s="8" t="s">
        <v>66</v>
      </c>
      <c r="B10" s="9">
        <v>104</v>
      </c>
      <c r="C10" s="75">
        <v>77.611940298507463</v>
      </c>
      <c r="D10" s="9">
        <v>162069</v>
      </c>
      <c r="E10" s="75">
        <v>79.297100527443703</v>
      </c>
      <c r="F10" s="9">
        <v>8</v>
      </c>
      <c r="G10" s="75">
        <v>42.105263157894733</v>
      </c>
      <c r="H10" s="9">
        <v>10882</v>
      </c>
      <c r="I10" s="75">
        <v>45.226715431611318</v>
      </c>
      <c r="J10" s="43"/>
      <c r="K10" s="43"/>
      <c r="L10" s="43"/>
      <c r="M10" s="43"/>
    </row>
    <row r="11" spans="1:13" ht="15.75" thickBot="1" x14ac:dyDescent="0.3">
      <c r="A11" s="8" t="s">
        <v>76</v>
      </c>
      <c r="B11" s="9">
        <v>17</v>
      </c>
      <c r="C11" s="75">
        <v>94.444444444444443</v>
      </c>
      <c r="D11" s="9">
        <v>61144</v>
      </c>
      <c r="E11" s="75">
        <v>94.983921830581139</v>
      </c>
      <c r="F11" s="9">
        <v>2</v>
      </c>
      <c r="G11" s="75">
        <v>100</v>
      </c>
      <c r="H11" s="9">
        <v>5407</v>
      </c>
      <c r="I11" s="75">
        <v>100</v>
      </c>
      <c r="J11" s="43"/>
      <c r="K11" s="43"/>
      <c r="L11" s="43"/>
      <c r="M11" s="43"/>
    </row>
    <row r="12" spans="1:13" ht="15.75" thickBot="1" x14ac:dyDescent="0.3">
      <c r="A12" s="11" t="s">
        <v>28</v>
      </c>
      <c r="B12" s="269">
        <v>199</v>
      </c>
      <c r="C12" s="76">
        <v>48.894348894348894</v>
      </c>
      <c r="D12" s="12">
        <v>279913</v>
      </c>
      <c r="E12" s="76">
        <v>67.249112876682048</v>
      </c>
      <c r="F12" s="269">
        <v>14</v>
      </c>
      <c r="G12" s="76">
        <v>27.450980392156865</v>
      </c>
      <c r="H12" s="12">
        <v>18794</v>
      </c>
      <c r="I12" s="76">
        <v>38.659645369646604</v>
      </c>
      <c r="J12" s="44"/>
      <c r="K12" s="44"/>
      <c r="L12" s="44"/>
      <c r="M12" s="44"/>
    </row>
    <row r="13" spans="1:13" ht="15.75" thickTop="1" x14ac:dyDescent="0.25"/>
  </sheetData>
  <mergeCells count="11">
    <mergeCell ref="A1:M1"/>
    <mergeCell ref="B3:E3"/>
    <mergeCell ref="F3:I3"/>
    <mergeCell ref="J3:M3"/>
    <mergeCell ref="B4:C4"/>
    <mergeCell ref="L4:M5"/>
    <mergeCell ref="B5:C5"/>
    <mergeCell ref="D4:E5"/>
    <mergeCell ref="F4:G5"/>
    <mergeCell ref="H4:I5"/>
    <mergeCell ref="J4:K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tabColor rgb="FF92D050"/>
  </sheetPr>
  <dimension ref="A1:M15"/>
  <sheetViews>
    <sheetView workbookViewId="0">
      <selection activeCell="A3" sqref="A3:M12"/>
    </sheetView>
  </sheetViews>
  <sheetFormatPr defaultRowHeight="15" x14ac:dyDescent="0.25"/>
  <cols>
    <col min="2" max="2" width="5.28515625" customWidth="1"/>
    <col min="3" max="3" width="6.85546875" customWidth="1"/>
    <col min="4" max="4" width="9.28515625" customWidth="1"/>
    <col min="5" max="5" width="6.140625" customWidth="1"/>
    <col min="6" max="6" width="5.28515625" bestFit="1" customWidth="1"/>
    <col min="8" max="8" width="6.5703125" customWidth="1"/>
    <col min="9" max="9" width="6.85546875" customWidth="1"/>
    <col min="10" max="10" width="5.28515625" bestFit="1" customWidth="1"/>
    <col min="11" max="11" width="3.28515625" bestFit="1" customWidth="1"/>
    <col min="12" max="12" width="5.28515625" bestFit="1" customWidth="1"/>
    <col min="13" max="13" width="3.28515625" bestFit="1" customWidth="1"/>
  </cols>
  <sheetData>
    <row r="1" spans="1:13" x14ac:dyDescent="0.25">
      <c r="A1" s="342" t="s">
        <v>85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</row>
    <row r="2" spans="1:13" ht="15.75" thickBot="1" x14ac:dyDescent="0.3"/>
    <row r="3" spans="1:13" ht="16.5" thickTop="1" thickBot="1" x14ac:dyDescent="0.3">
      <c r="A3" s="19" t="s">
        <v>78</v>
      </c>
      <c r="B3" s="352" t="s">
        <v>80</v>
      </c>
      <c r="C3" s="352"/>
      <c r="D3" s="352"/>
      <c r="E3" s="352"/>
      <c r="F3" s="352" t="s">
        <v>81</v>
      </c>
      <c r="G3" s="352"/>
      <c r="H3" s="352"/>
      <c r="I3" s="352"/>
      <c r="J3" s="353" t="s">
        <v>82</v>
      </c>
      <c r="K3" s="353"/>
      <c r="L3" s="353"/>
      <c r="M3" s="353"/>
    </row>
    <row r="4" spans="1:13" x14ac:dyDescent="0.25">
      <c r="A4" s="29" t="s">
        <v>79</v>
      </c>
      <c r="B4" s="354" t="s">
        <v>60</v>
      </c>
      <c r="C4" s="354"/>
      <c r="D4" s="354" t="s">
        <v>48</v>
      </c>
      <c r="E4" s="354"/>
      <c r="F4" s="354" t="s">
        <v>60</v>
      </c>
      <c r="G4" s="354"/>
      <c r="H4" s="354" t="s">
        <v>48</v>
      </c>
      <c r="I4" s="354"/>
      <c r="J4" s="355" t="s">
        <v>84</v>
      </c>
      <c r="K4" s="355"/>
      <c r="L4" s="355" t="s">
        <v>48</v>
      </c>
      <c r="M4" s="355"/>
    </row>
    <row r="5" spans="1:13" ht="15.75" thickBot="1" x14ac:dyDescent="0.3">
      <c r="A5" s="39"/>
      <c r="B5" s="357" t="s">
        <v>83</v>
      </c>
      <c r="C5" s="357"/>
      <c r="D5" s="357"/>
      <c r="E5" s="357"/>
      <c r="F5" s="357" t="s">
        <v>83</v>
      </c>
      <c r="G5" s="357"/>
      <c r="H5" s="357"/>
      <c r="I5" s="357"/>
      <c r="J5" s="356"/>
      <c r="K5" s="356"/>
      <c r="L5" s="356"/>
      <c r="M5" s="356"/>
    </row>
    <row r="6" spans="1:13" ht="15.75" thickBot="1" x14ac:dyDescent="0.3">
      <c r="A6" s="40"/>
      <c r="B6" s="25" t="s">
        <v>75</v>
      </c>
      <c r="C6" s="25" t="s">
        <v>62</v>
      </c>
      <c r="D6" s="25" t="s">
        <v>75</v>
      </c>
      <c r="E6" s="25" t="s">
        <v>62</v>
      </c>
      <c r="F6" s="25" t="s">
        <v>75</v>
      </c>
      <c r="G6" s="25" t="s">
        <v>62</v>
      </c>
      <c r="H6" s="25" t="s">
        <v>75</v>
      </c>
      <c r="I6" s="25" t="s">
        <v>62</v>
      </c>
      <c r="J6" s="42" t="s">
        <v>75</v>
      </c>
      <c r="K6" s="42" t="s">
        <v>62</v>
      </c>
      <c r="L6" s="42" t="s">
        <v>75</v>
      </c>
      <c r="M6" s="42" t="s">
        <v>62</v>
      </c>
    </row>
    <row r="7" spans="1:13" ht="15.75" thickBot="1" x14ac:dyDescent="0.3">
      <c r="A7" s="8" t="s">
        <v>63</v>
      </c>
      <c r="B7" s="9">
        <v>2</v>
      </c>
      <c r="C7" s="75">
        <v>2.2471910112359552</v>
      </c>
      <c r="D7" s="9">
        <v>254</v>
      </c>
      <c r="E7" s="75">
        <v>1.0382603008502289</v>
      </c>
      <c r="F7" s="26">
        <v>0</v>
      </c>
      <c r="G7" s="87">
        <v>0</v>
      </c>
      <c r="H7" s="26">
        <v>0</v>
      </c>
      <c r="I7" s="87">
        <v>0</v>
      </c>
      <c r="J7" s="43"/>
      <c r="K7" s="43"/>
      <c r="L7" s="43"/>
      <c r="M7" s="43"/>
    </row>
    <row r="8" spans="1:13" ht="15.75" thickBot="1" x14ac:dyDescent="0.3">
      <c r="A8" s="8" t="s">
        <v>64</v>
      </c>
      <c r="B8" s="9">
        <v>9</v>
      </c>
      <c r="C8" s="75">
        <v>8.6538461538461533</v>
      </c>
      <c r="D8" s="9">
        <v>6020</v>
      </c>
      <c r="E8" s="75">
        <v>8.8940105782584276</v>
      </c>
      <c r="F8" s="9">
        <v>0</v>
      </c>
      <c r="G8" s="75">
        <v>0</v>
      </c>
      <c r="H8" s="9">
        <v>0</v>
      </c>
      <c r="I8" s="75">
        <v>0</v>
      </c>
      <c r="J8" s="43"/>
      <c r="K8" s="43"/>
      <c r="L8" s="43"/>
      <c r="M8" s="43"/>
    </row>
    <row r="9" spans="1:13" ht="15.75" thickBot="1" x14ac:dyDescent="0.3">
      <c r="A9" s="8" t="s">
        <v>65</v>
      </c>
      <c r="B9" s="10">
        <v>8</v>
      </c>
      <c r="C9" s="75">
        <v>12.903225806451612</v>
      </c>
      <c r="D9" s="9">
        <v>7090</v>
      </c>
      <c r="E9" s="75">
        <v>12.814488143435513</v>
      </c>
      <c r="F9" s="10">
        <v>0</v>
      </c>
      <c r="G9" s="75">
        <v>0</v>
      </c>
      <c r="H9" s="10">
        <v>0</v>
      </c>
      <c r="I9" s="75">
        <v>0</v>
      </c>
      <c r="J9" s="43"/>
      <c r="K9" s="43"/>
      <c r="L9" s="43"/>
      <c r="M9" s="43"/>
    </row>
    <row r="10" spans="1:13" ht="15.75" thickBot="1" x14ac:dyDescent="0.3">
      <c r="A10" s="8" t="s">
        <v>66</v>
      </c>
      <c r="B10" s="9">
        <v>82</v>
      </c>
      <c r="C10" s="75">
        <v>61.194029850746269</v>
      </c>
      <c r="D10" s="9">
        <v>135795</v>
      </c>
      <c r="E10" s="75">
        <v>66.441761016136454</v>
      </c>
      <c r="F10" s="9">
        <v>3</v>
      </c>
      <c r="G10" s="75">
        <v>15.789473684210526</v>
      </c>
      <c r="H10" s="9">
        <v>3790</v>
      </c>
      <c r="I10" s="75">
        <v>15.751631270520761</v>
      </c>
      <c r="J10" s="43"/>
      <c r="K10" s="43"/>
      <c r="L10" s="43"/>
      <c r="M10" s="43"/>
    </row>
    <row r="11" spans="1:13" ht="15.75" thickBot="1" x14ac:dyDescent="0.3">
      <c r="A11" s="8" t="s">
        <v>76</v>
      </c>
      <c r="B11" s="9">
        <v>17</v>
      </c>
      <c r="C11" s="75">
        <v>94.444444444444443</v>
      </c>
      <c r="D11" s="9">
        <v>61144</v>
      </c>
      <c r="E11" s="75">
        <v>94.983921830581139</v>
      </c>
      <c r="F11" s="9">
        <v>2</v>
      </c>
      <c r="G11" s="75">
        <v>100</v>
      </c>
      <c r="H11" s="9">
        <v>5407</v>
      </c>
      <c r="I11" s="75">
        <v>100</v>
      </c>
      <c r="J11" s="43"/>
      <c r="K11" s="43"/>
      <c r="L11" s="43"/>
      <c r="M11" s="43"/>
    </row>
    <row r="12" spans="1:13" ht="15.75" thickBot="1" x14ac:dyDescent="0.3">
      <c r="A12" s="11" t="s">
        <v>28</v>
      </c>
      <c r="B12" s="12">
        <v>118</v>
      </c>
      <c r="C12" s="76">
        <v>28.992628992628994</v>
      </c>
      <c r="D12" s="12">
        <v>210303</v>
      </c>
      <c r="E12" s="76">
        <v>50.525306739254219</v>
      </c>
      <c r="F12" s="12">
        <v>5</v>
      </c>
      <c r="G12" s="76">
        <v>9.8039215686274517</v>
      </c>
      <c r="H12" s="12">
        <v>9197</v>
      </c>
      <c r="I12" s="76">
        <v>18.918418562553995</v>
      </c>
      <c r="J12" s="44"/>
      <c r="K12" s="44"/>
      <c r="L12" s="44"/>
      <c r="M12" s="44"/>
    </row>
    <row r="13" spans="1:13" ht="15.75" thickTop="1" x14ac:dyDescent="0.25"/>
    <row r="15" spans="1:13" s="262" customFormat="1" x14ac:dyDescent="0.25"/>
  </sheetData>
  <mergeCells count="12">
    <mergeCell ref="J4:K5"/>
    <mergeCell ref="L4:M5"/>
    <mergeCell ref="A1:M1"/>
    <mergeCell ref="B3:E3"/>
    <mergeCell ref="F3:I3"/>
    <mergeCell ref="J3:M3"/>
    <mergeCell ref="B4:C4"/>
    <mergeCell ref="B5:C5"/>
    <mergeCell ref="D4:E5"/>
    <mergeCell ref="F4:G4"/>
    <mergeCell ref="F5:G5"/>
    <mergeCell ref="H4:I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tabColor rgb="FF92D050"/>
  </sheetPr>
  <dimension ref="A1:G11"/>
  <sheetViews>
    <sheetView workbookViewId="0">
      <selection activeCell="E5" sqref="E5"/>
    </sheetView>
  </sheetViews>
  <sheetFormatPr defaultRowHeight="15" x14ac:dyDescent="0.25"/>
  <cols>
    <col min="3" max="3" width="14" customWidth="1"/>
    <col min="5" max="5" width="10.42578125" customWidth="1"/>
    <col min="7" max="7" width="10.5703125" customWidth="1"/>
  </cols>
  <sheetData>
    <row r="1" spans="1:7" ht="32.25" customHeight="1" x14ac:dyDescent="0.25">
      <c r="A1" s="325" t="s">
        <v>86</v>
      </c>
      <c r="B1" s="325"/>
      <c r="C1" s="325"/>
      <c r="D1" s="325"/>
      <c r="E1" s="325"/>
      <c r="F1" s="325"/>
      <c r="G1" s="325"/>
    </row>
    <row r="2" spans="1:7" ht="15.75" thickBot="1" x14ac:dyDescent="0.3"/>
    <row r="3" spans="1:7" ht="38.25" customHeight="1" thickTop="1" thickBot="1" x14ac:dyDescent="0.3">
      <c r="A3" s="358" t="s">
        <v>87</v>
      </c>
      <c r="B3" s="360" t="s">
        <v>88</v>
      </c>
      <c r="C3" s="360"/>
      <c r="D3" s="360" t="s">
        <v>89</v>
      </c>
      <c r="E3" s="360"/>
      <c r="F3" s="360" t="s">
        <v>90</v>
      </c>
      <c r="G3" s="360"/>
    </row>
    <row r="4" spans="1:7" ht="51.75" thickBot="1" x14ac:dyDescent="0.3">
      <c r="A4" s="359"/>
      <c r="B4" s="46"/>
      <c r="C4" s="47" t="s">
        <v>91</v>
      </c>
      <c r="D4" s="48"/>
      <c r="E4" s="47" t="s">
        <v>91</v>
      </c>
      <c r="F4" s="48"/>
      <c r="G4" s="47" t="s">
        <v>91</v>
      </c>
    </row>
    <row r="5" spans="1:7" ht="15.75" thickBot="1" x14ac:dyDescent="0.3">
      <c r="A5" s="49" t="s">
        <v>63</v>
      </c>
      <c r="B5" s="79">
        <v>3.8740472137941238</v>
      </c>
      <c r="C5" s="79">
        <v>3.3079257011766448</v>
      </c>
      <c r="D5" s="79">
        <v>3.8204393505253105</v>
      </c>
      <c r="E5" s="79">
        <v>3.2473734479465137</v>
      </c>
      <c r="F5" s="79">
        <v>1.7191977077363898</v>
      </c>
      <c r="G5" s="79">
        <v>1.3371537726838587</v>
      </c>
    </row>
    <row r="6" spans="1:7" ht="15.75" thickBot="1" x14ac:dyDescent="0.3">
      <c r="A6" s="49" t="s">
        <v>64</v>
      </c>
      <c r="B6" s="79">
        <v>4.2358147621305511</v>
      </c>
      <c r="C6" s="79">
        <v>2.2614719983141036</v>
      </c>
      <c r="D6" s="79">
        <v>3.6069651741293534</v>
      </c>
      <c r="E6" s="79">
        <v>1.7101990049751241</v>
      </c>
      <c r="F6" s="79">
        <v>1.3370646766169154</v>
      </c>
      <c r="G6" s="79">
        <v>0.6840796019900498</v>
      </c>
    </row>
    <row r="7" spans="1:7" ht="15.75" thickBot="1" x14ac:dyDescent="0.3">
      <c r="A7" s="49" t="s">
        <v>65</v>
      </c>
      <c r="B7" s="79">
        <v>5.1779080070261614</v>
      </c>
      <c r="C7" s="79">
        <v>2.3689978392998712</v>
      </c>
      <c r="D7" s="79">
        <v>4.7132993095166613</v>
      </c>
      <c r="E7" s="79">
        <v>1.5610927649354547</v>
      </c>
      <c r="F7" s="79">
        <v>1.7412188531972381</v>
      </c>
      <c r="G7" s="79">
        <v>0.54037826478534978</v>
      </c>
    </row>
    <row r="8" spans="1:7" ht="15.75" thickBot="1" x14ac:dyDescent="0.3">
      <c r="A8" s="49" t="s">
        <v>66</v>
      </c>
      <c r="B8" s="79">
        <v>7.9899801709161737</v>
      </c>
      <c r="C8" s="79">
        <v>0.74359064348009196</v>
      </c>
      <c r="D8" s="79">
        <v>10.399165431285345</v>
      </c>
      <c r="E8" s="79">
        <v>0.41179377367814202</v>
      </c>
      <c r="F8" s="79">
        <v>5.0568275407675838</v>
      </c>
      <c r="G8" s="79">
        <v>0.13726459122604734</v>
      </c>
    </row>
    <row r="9" spans="1:7" ht="15.75" thickBot="1" x14ac:dyDescent="0.3">
      <c r="A9" s="49" t="s">
        <v>67</v>
      </c>
      <c r="B9" s="79">
        <v>9.3952034862885068</v>
      </c>
      <c r="C9" s="79">
        <v>0.53469803179518061</v>
      </c>
      <c r="D9" s="79">
        <v>11.214525480622521</v>
      </c>
      <c r="E9" s="79">
        <v>0.70186145865120531</v>
      </c>
      <c r="F9" s="79">
        <v>6.927067439731462</v>
      </c>
      <c r="G9" s="79">
        <v>0.62557216966737872</v>
      </c>
    </row>
    <row r="10" spans="1:7" ht="15.75" thickBot="1" x14ac:dyDescent="0.3">
      <c r="A10" s="50" t="s">
        <v>28</v>
      </c>
      <c r="B10" s="270">
        <v>6.9595344395984418</v>
      </c>
      <c r="C10" s="80">
        <v>1.3340129207635465</v>
      </c>
      <c r="D10" s="80">
        <v>9.0911900126695713</v>
      </c>
      <c r="E10" s="80">
        <v>0.80961651370476817</v>
      </c>
      <c r="F10" s="80">
        <v>4.6166682117363491</v>
      </c>
      <c r="G10" s="80">
        <v>0.37081672383424491</v>
      </c>
    </row>
    <row r="11" spans="1:7" ht="15.75" thickTop="1" x14ac:dyDescent="0.25"/>
  </sheetData>
  <mergeCells count="5">
    <mergeCell ref="A3:A4"/>
    <mergeCell ref="B3:C3"/>
    <mergeCell ref="D3:E3"/>
    <mergeCell ref="F3:G3"/>
    <mergeCell ref="A1:G1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tabColor rgb="FF92D050"/>
  </sheetPr>
  <dimension ref="A1:K27"/>
  <sheetViews>
    <sheetView workbookViewId="0">
      <selection activeCell="A3" sqref="A3:K26"/>
    </sheetView>
  </sheetViews>
  <sheetFormatPr defaultRowHeight="15" x14ac:dyDescent="0.25"/>
  <cols>
    <col min="1" max="1" width="22.42578125" customWidth="1"/>
    <col min="2" max="2" width="9.5703125" bestFit="1" customWidth="1"/>
    <col min="3" max="4" width="9.28515625" bestFit="1" customWidth="1"/>
    <col min="5" max="5" width="9.5703125" bestFit="1" customWidth="1"/>
    <col min="6" max="9" width="9.28515625" bestFit="1" customWidth="1"/>
    <col min="10" max="10" width="9.5703125" bestFit="1" customWidth="1"/>
  </cols>
  <sheetData>
    <row r="1" spans="1:11" x14ac:dyDescent="0.25">
      <c r="A1" s="342" t="s">
        <v>92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15.75" thickBot="1" x14ac:dyDescent="0.3"/>
    <row r="3" spans="1:11" ht="15.75" thickTop="1" x14ac:dyDescent="0.25">
      <c r="A3" s="361" t="s">
        <v>4</v>
      </c>
      <c r="B3" s="361" t="s">
        <v>93</v>
      </c>
      <c r="C3" s="361" t="s">
        <v>94</v>
      </c>
      <c r="D3" s="361" t="s">
        <v>95</v>
      </c>
      <c r="E3" s="361" t="s">
        <v>96</v>
      </c>
      <c r="F3" s="361" t="s">
        <v>97</v>
      </c>
      <c r="G3" s="361" t="s">
        <v>98</v>
      </c>
      <c r="H3" s="361" t="s">
        <v>99</v>
      </c>
      <c r="I3" s="361" t="s">
        <v>100</v>
      </c>
      <c r="J3" s="51" t="s">
        <v>101</v>
      </c>
      <c r="K3" s="361" t="s">
        <v>28</v>
      </c>
    </row>
    <row r="4" spans="1:11" ht="36.75" thickBot="1" x14ac:dyDescent="0.3">
      <c r="A4" s="362"/>
      <c r="B4" s="362"/>
      <c r="C4" s="362"/>
      <c r="D4" s="362"/>
      <c r="E4" s="362"/>
      <c r="F4" s="362"/>
      <c r="G4" s="362"/>
      <c r="H4" s="362"/>
      <c r="I4" s="362"/>
      <c r="J4" s="52" t="s">
        <v>102</v>
      </c>
      <c r="K4" s="362"/>
    </row>
    <row r="5" spans="1:11" ht="15.75" thickBot="1" x14ac:dyDescent="0.3">
      <c r="A5" s="53" t="s">
        <v>7</v>
      </c>
      <c r="B5" s="83">
        <v>72.606100795755964</v>
      </c>
      <c r="C5" s="83">
        <v>8.5576923076923084</v>
      </c>
      <c r="D5" s="83">
        <v>5.1326259946949602</v>
      </c>
      <c r="E5" s="83">
        <v>9.181034482758621</v>
      </c>
      <c r="F5" s="83">
        <v>1.989389920424403</v>
      </c>
      <c r="G5" s="83">
        <v>5.636604774535809E-2</v>
      </c>
      <c r="H5" s="83">
        <v>2.4568965517241379</v>
      </c>
      <c r="I5" s="83">
        <v>1.9893899204244031E-2</v>
      </c>
      <c r="J5" s="83">
        <v>0.84818199750147949</v>
      </c>
      <c r="K5" s="9">
        <v>30418</v>
      </c>
    </row>
    <row r="6" spans="1:11" ht="15.75" thickBot="1" x14ac:dyDescent="0.3">
      <c r="A6" s="53" t="s">
        <v>8</v>
      </c>
      <c r="B6" s="83">
        <v>79.53586497890295</v>
      </c>
      <c r="C6" s="83">
        <v>6.223628691983123</v>
      </c>
      <c r="D6" s="83">
        <v>3.3755274261603372</v>
      </c>
      <c r="E6" s="83">
        <v>7.59493670886076</v>
      </c>
      <c r="F6" s="83">
        <v>1.4767932489451476</v>
      </c>
      <c r="G6" s="83">
        <v>0</v>
      </c>
      <c r="H6" s="83">
        <v>1.6877637130801686</v>
      </c>
      <c r="I6" s="83">
        <v>0.10548523206751054</v>
      </c>
      <c r="J6" s="83">
        <v>0</v>
      </c>
      <c r="K6" s="9">
        <v>948</v>
      </c>
    </row>
    <row r="7" spans="1:11" ht="15.75" thickBot="1" x14ac:dyDescent="0.3">
      <c r="A7" s="53" t="s">
        <v>9</v>
      </c>
      <c r="B7" s="83">
        <v>70.092143915237642</v>
      </c>
      <c r="C7" s="83">
        <v>5.0905119385372473</v>
      </c>
      <c r="D7" s="83">
        <v>5.6453840166712697</v>
      </c>
      <c r="E7" s="83">
        <v>8.9495091516231895</v>
      </c>
      <c r="F7" s="83">
        <v>3.3694042029676865</v>
      </c>
      <c r="G7" s="83">
        <v>5.9002234552712841E-2</v>
      </c>
      <c r="H7" s="83">
        <v>6.7827462401767553</v>
      </c>
      <c r="I7" s="83">
        <v>1.1298300233498204E-2</v>
      </c>
      <c r="J7" s="83">
        <v>1.6507191801963084</v>
      </c>
      <c r="K7" s="9">
        <v>80995</v>
      </c>
    </row>
    <row r="8" spans="1:11" ht="15.75" thickBot="1" x14ac:dyDescent="0.3">
      <c r="A8" s="53" t="s">
        <v>10</v>
      </c>
      <c r="B8" s="83">
        <v>81.138985533785018</v>
      </c>
      <c r="C8" s="83">
        <v>4.8892144295916502</v>
      </c>
      <c r="D8" s="83">
        <v>5.9329793078190809</v>
      </c>
      <c r="E8" s="83">
        <v>3.5158395898187145</v>
      </c>
      <c r="F8" s="83">
        <v>0.93389489104559598</v>
      </c>
      <c r="G8" s="83">
        <v>0</v>
      </c>
      <c r="H8" s="83">
        <v>3.5707745834096318</v>
      </c>
      <c r="I8" s="83">
        <v>1.8311664530305805E-2</v>
      </c>
      <c r="J8" s="83">
        <v>2.2902129182322417</v>
      </c>
      <c r="K8" s="9">
        <v>5589</v>
      </c>
    </row>
    <row r="9" spans="1:11" ht="15.75" thickBot="1" x14ac:dyDescent="0.3">
      <c r="A9" s="53" t="s">
        <v>11</v>
      </c>
      <c r="B9" s="83">
        <v>73.034238488783942</v>
      </c>
      <c r="C9" s="83">
        <v>6.1629279811097986</v>
      </c>
      <c r="D9" s="83">
        <v>8.1700118063754417</v>
      </c>
      <c r="E9" s="83">
        <v>6.5879574970484063</v>
      </c>
      <c r="F9" s="83">
        <v>1.7473435655253837</v>
      </c>
      <c r="G9" s="83">
        <v>7.0838252656434481E-2</v>
      </c>
      <c r="H9" s="83">
        <v>4.226682408500591</v>
      </c>
      <c r="I9" s="83">
        <v>0</v>
      </c>
      <c r="J9" s="83">
        <v>0.11792452830188679</v>
      </c>
      <c r="K9" s="9">
        <v>4240</v>
      </c>
    </row>
    <row r="10" spans="1:11" ht="15.75" thickBot="1" x14ac:dyDescent="0.3">
      <c r="A10" s="53" t="s">
        <v>12</v>
      </c>
      <c r="B10" s="83">
        <v>71.90686515077158</v>
      </c>
      <c r="C10" s="83">
        <v>6.2217132886198812</v>
      </c>
      <c r="D10" s="83">
        <v>7.1214351927586019</v>
      </c>
      <c r="E10" s="83">
        <v>7.762146245705873</v>
      </c>
      <c r="F10" s="83">
        <v>1.1396477452423797</v>
      </c>
      <c r="G10" s="83">
        <v>0.48803097224494252</v>
      </c>
      <c r="H10" s="83">
        <v>5.343802824581493</v>
      </c>
      <c r="I10" s="83">
        <v>1.6358580075249471E-2</v>
      </c>
      <c r="J10" s="83">
        <v>0.25562928315022299</v>
      </c>
      <c r="K10" s="9">
        <v>36772</v>
      </c>
    </row>
    <row r="11" spans="1:11" ht="15.75" thickBot="1" x14ac:dyDescent="0.3">
      <c r="A11" s="53" t="s">
        <v>13</v>
      </c>
      <c r="B11" s="83">
        <v>74.937542584601417</v>
      </c>
      <c r="C11" s="83">
        <v>6.756756756756757</v>
      </c>
      <c r="D11" s="83">
        <v>8.3465818759936408</v>
      </c>
      <c r="E11" s="83">
        <v>5.2918464683170567</v>
      </c>
      <c r="F11" s="83">
        <v>1.0674540086304793</v>
      </c>
      <c r="G11" s="83">
        <v>0.14762661821485351</v>
      </c>
      <c r="H11" s="83">
        <v>3.4521916874858052</v>
      </c>
      <c r="I11" s="83">
        <v>0</v>
      </c>
      <c r="J11" s="83">
        <v>0.14740900328835468</v>
      </c>
      <c r="K11" s="9">
        <v>8819</v>
      </c>
    </row>
    <row r="12" spans="1:11" ht="15.75" thickBot="1" x14ac:dyDescent="0.3">
      <c r="A12" s="53" t="s">
        <v>14</v>
      </c>
      <c r="B12" s="83">
        <v>70.491109229466559</v>
      </c>
      <c r="C12" s="83">
        <v>4.6253175275190515</v>
      </c>
      <c r="D12" s="83">
        <v>8.2345469940728186</v>
      </c>
      <c r="E12" s="83">
        <v>7.3348856900931416</v>
      </c>
      <c r="F12" s="83">
        <v>6.2129551227773074</v>
      </c>
      <c r="G12" s="83">
        <v>0.12701100762066045</v>
      </c>
      <c r="H12" s="83">
        <v>2.9318374259102455</v>
      </c>
      <c r="I12" s="83">
        <v>4.2337002540220152E-2</v>
      </c>
      <c r="J12" s="83">
        <v>0.17960908610670895</v>
      </c>
      <c r="K12" s="9">
        <v>9465</v>
      </c>
    </row>
    <row r="13" spans="1:11" ht="15.75" thickBot="1" x14ac:dyDescent="0.3">
      <c r="A13" s="53" t="s">
        <v>15</v>
      </c>
      <c r="B13" s="83">
        <v>67.591886980479515</v>
      </c>
      <c r="C13" s="83">
        <v>5.8151122574594059</v>
      </c>
      <c r="D13" s="83">
        <v>8.0573304414092277</v>
      </c>
      <c r="E13" s="83">
        <v>11.278504015475702</v>
      </c>
      <c r="F13" s="83">
        <v>1.17533266897239</v>
      </c>
      <c r="G13" s="83">
        <v>5.2758074916466384E-2</v>
      </c>
      <c r="H13" s="83">
        <v>6.0232135529632451</v>
      </c>
      <c r="I13" s="83">
        <v>5.8620083240518202E-3</v>
      </c>
      <c r="J13" s="83">
        <v>0.10832967354706484</v>
      </c>
      <c r="K13" s="9">
        <v>34155</v>
      </c>
    </row>
    <row r="14" spans="1:11" ht="15.75" thickBot="1" x14ac:dyDescent="0.3">
      <c r="A14" s="53" t="s">
        <v>16</v>
      </c>
      <c r="B14" s="83">
        <v>71.121858283871902</v>
      </c>
      <c r="C14" s="83">
        <v>6.4226569942111817</v>
      </c>
      <c r="D14" s="83">
        <v>7.5950758408441414</v>
      </c>
      <c r="E14" s="83">
        <v>5.3491609877628781</v>
      </c>
      <c r="F14" s="83">
        <v>1.8905253901956476</v>
      </c>
      <c r="G14" s="83">
        <v>0.17586282699494393</v>
      </c>
      <c r="H14" s="83">
        <v>7.4302044405363805</v>
      </c>
      <c r="I14" s="83">
        <v>1.4655235582911996E-2</v>
      </c>
      <c r="J14" s="83">
        <v>0.26674461943216282</v>
      </c>
      <c r="K14" s="9">
        <v>27367</v>
      </c>
    </row>
    <row r="15" spans="1:11" ht="15.75" thickBot="1" x14ac:dyDescent="0.3">
      <c r="A15" s="53" t="s">
        <v>17</v>
      </c>
      <c r="B15" s="83">
        <v>76.186693147964249</v>
      </c>
      <c r="C15" s="83">
        <v>7.6067527308838132</v>
      </c>
      <c r="D15" s="83">
        <v>6.2363455809334658</v>
      </c>
      <c r="E15" s="83">
        <v>6.3157894736842106</v>
      </c>
      <c r="F15" s="83">
        <v>1.6484607745779545</v>
      </c>
      <c r="G15" s="83">
        <v>5.9582919563058591E-2</v>
      </c>
      <c r="H15" s="83">
        <v>1.9265143992055609</v>
      </c>
      <c r="I15" s="83">
        <v>1.9860973187686197E-2</v>
      </c>
      <c r="J15" s="83">
        <v>24.817082275645809</v>
      </c>
      <c r="K15" s="9">
        <v>6697</v>
      </c>
    </row>
    <row r="16" spans="1:11" ht="15.75" thickBot="1" x14ac:dyDescent="0.3">
      <c r="A16" s="53" t="s">
        <v>18</v>
      </c>
      <c r="B16" s="83">
        <v>75.593041644702168</v>
      </c>
      <c r="C16" s="83">
        <v>4.4491302055877702</v>
      </c>
      <c r="D16" s="83">
        <v>6.7264101212440695</v>
      </c>
      <c r="E16" s="83">
        <v>6.3363205060622043</v>
      </c>
      <c r="F16" s="83">
        <v>1.3811280969952555</v>
      </c>
      <c r="G16" s="83">
        <v>0</v>
      </c>
      <c r="H16" s="83">
        <v>5.4928835002635745</v>
      </c>
      <c r="I16" s="83">
        <v>2.1085925144965736E-2</v>
      </c>
      <c r="J16" s="83">
        <v>14.534150297350873</v>
      </c>
      <c r="K16" s="9">
        <v>11098</v>
      </c>
    </row>
    <row r="17" spans="1:11" ht="15.75" thickBot="1" x14ac:dyDescent="0.3">
      <c r="A17" s="53" t="s">
        <v>19</v>
      </c>
      <c r="B17" s="83">
        <v>79.085038377073786</v>
      </c>
      <c r="C17" s="83">
        <v>8.7886760453132133</v>
      </c>
      <c r="D17" s="83">
        <v>3.4441521167184885</v>
      </c>
      <c r="E17" s="83">
        <v>2.4439564262573112</v>
      </c>
      <c r="F17" s="83">
        <v>1.7025070122415256</v>
      </c>
      <c r="G17" s="83">
        <v>0.14568067665412798</v>
      </c>
      <c r="H17" s="83">
        <v>4.3704202996238397</v>
      </c>
      <c r="I17" s="83">
        <v>1.9569046117718685E-2</v>
      </c>
      <c r="J17" s="83">
        <v>0.27538054555704933</v>
      </c>
      <c r="K17" s="9">
        <v>46118</v>
      </c>
    </row>
    <row r="18" spans="1:11" ht="15.75" thickBot="1" x14ac:dyDescent="0.3">
      <c r="A18" s="53" t="s">
        <v>20</v>
      </c>
      <c r="B18" s="83">
        <v>85.146680391147711</v>
      </c>
      <c r="C18" s="83">
        <v>5.0334534225424603</v>
      </c>
      <c r="D18" s="83">
        <v>4.3335048893463712</v>
      </c>
      <c r="E18" s="83">
        <v>3.2115285640761706</v>
      </c>
      <c r="F18" s="83">
        <v>0.93669583118888322</v>
      </c>
      <c r="G18" s="83">
        <v>8.2346886258363353E-2</v>
      </c>
      <c r="H18" s="83">
        <v>1.2454966546577457</v>
      </c>
      <c r="I18" s="83">
        <v>1.0293360782295419E-2</v>
      </c>
      <c r="J18" s="83">
        <v>1.059170995009675</v>
      </c>
      <c r="K18" s="9">
        <v>9819</v>
      </c>
    </row>
    <row r="19" spans="1:11" ht="15.75" thickBot="1" x14ac:dyDescent="0.3">
      <c r="A19" s="53" t="s">
        <v>21</v>
      </c>
      <c r="B19" s="83">
        <v>100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9">
        <v>1744</v>
      </c>
    </row>
    <row r="20" spans="1:11" ht="15.75" thickBot="1" x14ac:dyDescent="0.3">
      <c r="A20" s="53" t="s">
        <v>22</v>
      </c>
      <c r="B20" s="83">
        <v>90.218955085630952</v>
      </c>
      <c r="C20" s="83">
        <v>3.1020279458426123</v>
      </c>
      <c r="D20" s="83">
        <v>2.362980627106285</v>
      </c>
      <c r="E20" s="83">
        <v>1.7461224650676967</v>
      </c>
      <c r="F20" s="83">
        <v>0.79028793283537968</v>
      </c>
      <c r="G20" s="83">
        <v>0.14386787804733844</v>
      </c>
      <c r="H20" s="83">
        <v>1.6199917226700302</v>
      </c>
      <c r="I20" s="83">
        <v>1.5766342799708323E-2</v>
      </c>
      <c r="J20" s="83">
        <v>1.9704045240487873E-2</v>
      </c>
      <c r="K20" s="9">
        <v>50751</v>
      </c>
    </row>
    <row r="21" spans="1:11" ht="15.75" thickBot="1" x14ac:dyDescent="0.3">
      <c r="A21" s="53" t="s">
        <v>23</v>
      </c>
      <c r="B21" s="83">
        <v>92.271442035815269</v>
      </c>
      <c r="C21" s="83">
        <v>2.7852708895316711</v>
      </c>
      <c r="D21" s="83">
        <v>2.1027657707432805</v>
      </c>
      <c r="E21" s="83">
        <v>1.485261139458546</v>
      </c>
      <c r="F21" s="83">
        <v>0.38025285189638924</v>
      </c>
      <c r="G21" s="83">
        <v>2.2750170626279695E-2</v>
      </c>
      <c r="H21" s="83">
        <v>0.94900711755338163</v>
      </c>
      <c r="I21" s="83">
        <v>3.2500243751828139E-3</v>
      </c>
      <c r="J21" s="83">
        <v>0.88903205024963761</v>
      </c>
      <c r="K21" s="9">
        <v>31045</v>
      </c>
    </row>
    <row r="22" spans="1:11" ht="15.75" thickBot="1" x14ac:dyDescent="0.3">
      <c r="A22" s="53" t="s">
        <v>24</v>
      </c>
      <c r="B22" s="83">
        <v>99.733849503992261</v>
      </c>
      <c r="C22" s="83">
        <v>0.12097749818533754</v>
      </c>
      <c r="D22" s="83">
        <v>4.839099927413501E-2</v>
      </c>
      <c r="E22" s="83">
        <v>2.4195499637067505E-2</v>
      </c>
      <c r="F22" s="83">
        <v>4.839099927413501E-2</v>
      </c>
      <c r="G22" s="83">
        <v>0</v>
      </c>
      <c r="H22" s="83">
        <v>2.4195499637067505E-2</v>
      </c>
      <c r="I22" s="83">
        <v>0</v>
      </c>
      <c r="J22" s="83">
        <v>0.12083131947800869</v>
      </c>
      <c r="K22" s="9">
        <v>4138</v>
      </c>
    </row>
    <row r="23" spans="1:11" ht="15.75" thickBot="1" x14ac:dyDescent="0.3">
      <c r="A23" s="53" t="s">
        <v>25</v>
      </c>
      <c r="B23" s="83">
        <v>89.477537437603999</v>
      </c>
      <c r="C23" s="83">
        <v>4.8186356073211307</v>
      </c>
      <c r="D23" s="83">
        <v>1.384359400998336</v>
      </c>
      <c r="E23" s="83">
        <v>2.7554076539101495</v>
      </c>
      <c r="F23" s="83">
        <v>0.21963394342762063</v>
      </c>
      <c r="G23" s="83">
        <v>4.6589018302828619E-2</v>
      </c>
      <c r="H23" s="83">
        <v>1.2911813643926788</v>
      </c>
      <c r="I23" s="83">
        <v>6.6555740432612306E-3</v>
      </c>
      <c r="J23" s="83">
        <v>9.3091295963827383E-2</v>
      </c>
      <c r="K23" s="9">
        <v>15039</v>
      </c>
    </row>
    <row r="24" spans="1:11" ht="15.75" thickBot="1" x14ac:dyDescent="0.3">
      <c r="A24" s="53" t="s">
        <v>26</v>
      </c>
      <c r="B24" s="83">
        <v>93.054008234439337</v>
      </c>
      <c r="C24" s="83">
        <v>3.1775248244126906</v>
      </c>
      <c r="D24" s="83">
        <v>0.58367643497214816</v>
      </c>
      <c r="E24" s="83">
        <v>1.7243884717849358</v>
      </c>
      <c r="F24" s="83">
        <v>0.29789295228868973</v>
      </c>
      <c r="G24" s="83">
        <v>6.0547348026156453E-2</v>
      </c>
      <c r="H24" s="83">
        <v>1.0898522644708162</v>
      </c>
      <c r="I24" s="83">
        <v>1.210946960523129E-2</v>
      </c>
      <c r="J24" s="83">
        <v>0.12578007837066421</v>
      </c>
      <c r="K24" s="9">
        <v>41342</v>
      </c>
    </row>
    <row r="25" spans="1:11" ht="15.75" thickBot="1" x14ac:dyDescent="0.3">
      <c r="A25" s="53" t="s">
        <v>27</v>
      </c>
      <c r="B25" s="83">
        <v>94.136197891002269</v>
      </c>
      <c r="C25" s="83">
        <v>2.1878387700798267</v>
      </c>
      <c r="D25" s="83">
        <v>0.90667192273578401</v>
      </c>
      <c r="E25" s="83">
        <v>1.5571104760027594</v>
      </c>
      <c r="F25" s="83">
        <v>0.27594362865871686</v>
      </c>
      <c r="G25" s="83">
        <v>1.9710259189908347E-2</v>
      </c>
      <c r="H25" s="83">
        <v>0.91652705233073817</v>
      </c>
      <c r="I25" s="83">
        <v>0</v>
      </c>
      <c r="J25" s="83">
        <v>9.8541584548679541E-3</v>
      </c>
      <c r="K25" s="9">
        <v>10148</v>
      </c>
    </row>
    <row r="26" spans="1:11" ht="15.75" thickBot="1" x14ac:dyDescent="0.3">
      <c r="A26" s="54" t="s">
        <v>28</v>
      </c>
      <c r="B26" s="84">
        <v>79.243665935458395</v>
      </c>
      <c r="C26" s="84">
        <v>5.2733785944744955</v>
      </c>
      <c r="D26" s="84">
        <v>4.565169750976934</v>
      </c>
      <c r="E26" s="84">
        <v>5.3675460693758259</v>
      </c>
      <c r="F26" s="84">
        <v>1.5689516382753899</v>
      </c>
      <c r="G26" s="84">
        <v>0.11478017102028507</v>
      </c>
      <c r="H26" s="84">
        <v>3.8532723197528216</v>
      </c>
      <c r="I26" s="84">
        <v>1.3235520665855177E-2</v>
      </c>
      <c r="J26" s="84">
        <v>1.2483206808554403</v>
      </c>
      <c r="K26" s="12">
        <v>466707</v>
      </c>
    </row>
    <row r="27" spans="1:11" ht="15.75" thickTop="1" x14ac:dyDescent="0.25"/>
  </sheetData>
  <mergeCells count="11">
    <mergeCell ref="K3:K4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tabColor rgb="FF92D050"/>
  </sheetPr>
  <dimension ref="A1:Q10"/>
  <sheetViews>
    <sheetView workbookViewId="0">
      <selection activeCell="E7" sqref="E7"/>
    </sheetView>
  </sheetViews>
  <sheetFormatPr defaultRowHeight="15" x14ac:dyDescent="0.25"/>
  <cols>
    <col min="1" max="1" width="27.140625" customWidth="1"/>
  </cols>
  <sheetData>
    <row r="1" spans="1:17" ht="36.75" customHeight="1" x14ac:dyDescent="0.25">
      <c r="A1" s="325" t="s">
        <v>103</v>
      </c>
      <c r="B1" s="325"/>
      <c r="C1" s="325"/>
      <c r="O1" s="262"/>
      <c r="P1" s="262"/>
      <c r="Q1" s="262"/>
    </row>
    <row r="2" spans="1:17" ht="15.75" thickBot="1" x14ac:dyDescent="0.3">
      <c r="O2" s="282"/>
      <c r="P2" s="262"/>
      <c r="Q2" s="262"/>
    </row>
    <row r="3" spans="1:17" ht="16.5" thickTop="1" thickBot="1" x14ac:dyDescent="0.3">
      <c r="A3" s="117" t="s">
        <v>435</v>
      </c>
      <c r="B3" s="115" t="s">
        <v>62</v>
      </c>
      <c r="C3" s="115" t="s">
        <v>28</v>
      </c>
      <c r="O3" s="282"/>
      <c r="P3" s="262"/>
      <c r="Q3" s="262"/>
    </row>
    <row r="4" spans="1:17" ht="15.75" thickBot="1" x14ac:dyDescent="0.3">
      <c r="A4" s="8" t="s">
        <v>436</v>
      </c>
      <c r="B4" s="133">
        <f>C4/C10</f>
        <v>0.25406117371579101</v>
      </c>
      <c r="C4" s="9">
        <v>24304</v>
      </c>
      <c r="O4" s="282"/>
      <c r="P4" s="262"/>
      <c r="Q4" s="262"/>
    </row>
    <row r="5" spans="1:17" ht="15.75" thickBot="1" x14ac:dyDescent="0.3">
      <c r="A5" s="8" t="s">
        <v>437</v>
      </c>
      <c r="B5" s="133">
        <f>C5/C10</f>
        <v>0.21994104242018775</v>
      </c>
      <c r="C5" s="9">
        <v>21040</v>
      </c>
      <c r="O5" s="282"/>
      <c r="P5" s="262"/>
      <c r="Q5" s="262"/>
    </row>
    <row r="6" spans="1:17" ht="15.75" thickBot="1" x14ac:dyDescent="0.3">
      <c r="A6" s="8" t="s">
        <v>96</v>
      </c>
      <c r="B6" s="133">
        <f>C6/C10</f>
        <v>0.25859798038928727</v>
      </c>
      <c r="C6" s="9">
        <v>24738</v>
      </c>
      <c r="O6" s="282"/>
      <c r="P6" s="262"/>
      <c r="Q6" s="262"/>
    </row>
    <row r="7" spans="1:17" ht="15.75" thickBot="1" x14ac:dyDescent="0.3">
      <c r="A7" s="8" t="s">
        <v>97</v>
      </c>
      <c r="B7" s="133">
        <f>C7/C10</f>
        <v>7.5589053124542657E-2</v>
      </c>
      <c r="C7" s="9">
        <v>7231</v>
      </c>
      <c r="O7" s="282"/>
      <c r="P7" s="262"/>
      <c r="Q7" s="262"/>
    </row>
    <row r="8" spans="1:17" ht="15.75" thickBot="1" x14ac:dyDescent="0.3">
      <c r="A8" s="8" t="s">
        <v>438</v>
      </c>
      <c r="B8" s="133">
        <f>C8/C10</f>
        <v>6.1675482427714246E-3</v>
      </c>
      <c r="C8" s="9">
        <v>590</v>
      </c>
      <c r="O8" s="282"/>
      <c r="P8" s="262"/>
      <c r="Q8" s="262"/>
    </row>
    <row r="9" spans="1:17" ht="15.75" thickBot="1" x14ac:dyDescent="0.3">
      <c r="A9" s="8" t="s">
        <v>99</v>
      </c>
      <c r="B9" s="133">
        <f>C9/C10</f>
        <v>0.18564320210741989</v>
      </c>
      <c r="C9" s="9">
        <v>17759</v>
      </c>
    </row>
    <row r="10" spans="1:17" ht="15.75" thickBot="1" x14ac:dyDescent="0.3">
      <c r="A10" s="8" t="s">
        <v>28</v>
      </c>
      <c r="B10" s="133">
        <f>SUM(B4:B9)</f>
        <v>1</v>
      </c>
      <c r="C10" s="9">
        <f>SUM(C4:C9)</f>
        <v>95662</v>
      </c>
    </row>
  </sheetData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tabColor rgb="FF92D050"/>
  </sheetPr>
  <dimension ref="A1:G50"/>
  <sheetViews>
    <sheetView workbookViewId="0">
      <selection activeCell="A3" sqref="A3:G26"/>
    </sheetView>
  </sheetViews>
  <sheetFormatPr defaultRowHeight="15" x14ac:dyDescent="0.25"/>
  <cols>
    <col min="1" max="1" width="18.5703125" customWidth="1"/>
  </cols>
  <sheetData>
    <row r="1" spans="1:7" x14ac:dyDescent="0.25">
      <c r="A1" s="342" t="s">
        <v>106</v>
      </c>
      <c r="B1" s="342"/>
      <c r="C1" s="342"/>
      <c r="D1" s="342"/>
      <c r="E1" s="342"/>
      <c r="F1" s="342"/>
      <c r="G1" s="342"/>
    </row>
    <row r="2" spans="1:7" ht="15.75" thickBot="1" x14ac:dyDescent="0.3"/>
    <row r="3" spans="1:7" ht="22.5" customHeight="1" thickTop="1" thickBot="1" x14ac:dyDescent="0.3">
      <c r="A3" s="330" t="s">
        <v>4</v>
      </c>
      <c r="B3" s="363" t="s">
        <v>107</v>
      </c>
      <c r="C3" s="363"/>
      <c r="D3" s="363"/>
      <c r="E3" s="363"/>
      <c r="F3" s="330" t="s">
        <v>108</v>
      </c>
      <c r="G3" s="330" t="s">
        <v>109</v>
      </c>
    </row>
    <row r="4" spans="1:7" ht="15.75" thickBot="1" x14ac:dyDescent="0.3">
      <c r="A4" s="332"/>
      <c r="B4" s="25" t="s">
        <v>110</v>
      </c>
      <c r="C4" s="25" t="s">
        <v>111</v>
      </c>
      <c r="D4" s="25" t="s">
        <v>112</v>
      </c>
      <c r="E4" s="25" t="s">
        <v>113</v>
      </c>
      <c r="F4" s="332"/>
      <c r="G4" s="332"/>
    </row>
    <row r="5" spans="1:7" ht="15.75" thickBot="1" x14ac:dyDescent="0.3">
      <c r="A5" s="49" t="s">
        <v>7</v>
      </c>
      <c r="B5" s="83">
        <v>0.81549439347604491</v>
      </c>
      <c r="C5" s="83">
        <v>28.844825885370422</v>
      </c>
      <c r="D5" s="83">
        <v>60.504422741771066</v>
      </c>
      <c r="E5" s="83">
        <v>9.8582696692371528</v>
      </c>
      <c r="F5" s="9">
        <v>30418</v>
      </c>
      <c r="G5" s="83">
        <v>2.3012689854691303E-2</v>
      </c>
    </row>
    <row r="6" spans="1:7" ht="15.75" thickBot="1" x14ac:dyDescent="0.3">
      <c r="A6" s="49" t="s">
        <v>8</v>
      </c>
      <c r="B6" s="83">
        <v>0.21097046413502107</v>
      </c>
      <c r="C6" s="83">
        <v>32.278481012658226</v>
      </c>
      <c r="D6" s="83">
        <v>58.22784810126582</v>
      </c>
      <c r="E6" s="83">
        <v>9.2827004219409286</v>
      </c>
      <c r="F6" s="9">
        <v>948</v>
      </c>
      <c r="G6" s="83">
        <v>0</v>
      </c>
    </row>
    <row r="7" spans="1:7" ht="15.75" thickBot="1" x14ac:dyDescent="0.3">
      <c r="A7" s="49" t="s">
        <v>9</v>
      </c>
      <c r="B7" s="83">
        <v>0.89511698252978578</v>
      </c>
      <c r="C7" s="83">
        <v>27.325143527378231</v>
      </c>
      <c r="D7" s="83">
        <v>61.311192048891904</v>
      </c>
      <c r="E7" s="83">
        <v>10.468547441200075</v>
      </c>
      <c r="F7" s="9">
        <v>80995</v>
      </c>
      <c r="G7" s="83">
        <v>0</v>
      </c>
    </row>
    <row r="8" spans="1:7" ht="15.75" thickBot="1" x14ac:dyDescent="0.3">
      <c r="A8" s="49" t="s">
        <v>53</v>
      </c>
      <c r="B8" s="83">
        <v>0.62623009482912873</v>
      </c>
      <c r="C8" s="83">
        <v>31.68724279835391</v>
      </c>
      <c r="D8" s="83">
        <v>59.634997316156735</v>
      </c>
      <c r="E8" s="83">
        <v>8.0515297906602257</v>
      </c>
      <c r="F8" s="9">
        <v>5589</v>
      </c>
      <c r="G8" s="83">
        <v>0</v>
      </c>
    </row>
    <row r="9" spans="1:7" ht="15.75" thickBot="1" x14ac:dyDescent="0.3">
      <c r="A9" s="49" t="s">
        <v>54</v>
      </c>
      <c r="B9" s="83">
        <v>0.82605617181968372</v>
      </c>
      <c r="C9" s="83">
        <v>29.738022185508616</v>
      </c>
      <c r="D9" s="83">
        <v>60.372905357564314</v>
      </c>
      <c r="E9" s="83">
        <v>9.133771002088519</v>
      </c>
      <c r="F9" s="9">
        <v>4240</v>
      </c>
      <c r="G9" s="83">
        <v>7.0754716981132074E-2</v>
      </c>
    </row>
    <row r="10" spans="1:7" ht="15.75" thickBot="1" x14ac:dyDescent="0.3">
      <c r="A10" s="49" t="s">
        <v>12</v>
      </c>
      <c r="B10" s="83">
        <v>0.76692956214305141</v>
      </c>
      <c r="C10" s="83">
        <v>27.810715257002993</v>
      </c>
      <c r="D10" s="83">
        <v>61.109600217568669</v>
      </c>
      <c r="E10" s="83">
        <v>10.318193884203378</v>
      </c>
      <c r="F10" s="9">
        <v>36772</v>
      </c>
      <c r="G10" s="83">
        <v>5.4389209180898514E-3</v>
      </c>
    </row>
    <row r="11" spans="1:7" ht="15.75" thickBot="1" x14ac:dyDescent="0.3">
      <c r="A11" s="49" t="s">
        <v>13</v>
      </c>
      <c r="B11" s="83">
        <v>0.68081243617383413</v>
      </c>
      <c r="C11" s="83">
        <v>27.198456825144675</v>
      </c>
      <c r="D11" s="83">
        <v>60.921366163621926</v>
      </c>
      <c r="E11" s="83">
        <v>11.267399499654195</v>
      </c>
      <c r="F11" s="9">
        <v>8819</v>
      </c>
      <c r="G11" s="83">
        <v>6.8034924594625248E-2</v>
      </c>
    </row>
    <row r="12" spans="1:7" ht="15.75" thickBot="1" x14ac:dyDescent="0.3">
      <c r="A12" s="49" t="s">
        <v>14</v>
      </c>
      <c r="B12" s="83">
        <v>1.0894859318806853</v>
      </c>
      <c r="C12" s="83">
        <v>29.373810027501584</v>
      </c>
      <c r="D12" s="83">
        <v>58.091812989210908</v>
      </c>
      <c r="E12" s="83">
        <v>11.561108695358211</v>
      </c>
      <c r="F12" s="9">
        <v>9465</v>
      </c>
      <c r="G12" s="83">
        <v>0.1162176439513999</v>
      </c>
    </row>
    <row r="13" spans="1:7" ht="15.75" thickBot="1" x14ac:dyDescent="0.3">
      <c r="A13" s="49" t="s">
        <v>15</v>
      </c>
      <c r="B13" s="83">
        <v>0.83797245824787581</v>
      </c>
      <c r="C13" s="83">
        <v>28.825080574274832</v>
      </c>
      <c r="D13" s="83">
        <v>59.70700263697627</v>
      </c>
      <c r="E13" s="83">
        <v>10.703140055870664</v>
      </c>
      <c r="F13" s="9">
        <v>34155</v>
      </c>
      <c r="G13" s="83">
        <v>7.3195725369638406E-2</v>
      </c>
    </row>
    <row r="14" spans="1:7" ht="15.75" thickBot="1" x14ac:dyDescent="0.3">
      <c r="A14" s="49" t="s">
        <v>16</v>
      </c>
      <c r="B14" s="83">
        <v>0.85148370121327299</v>
      </c>
      <c r="C14" s="83">
        <v>27.96009355357404</v>
      </c>
      <c r="D14" s="83">
        <v>59.998538225405639</v>
      </c>
      <c r="E14" s="83">
        <v>11.200846627454942</v>
      </c>
      <c r="F14" s="9">
        <v>27367</v>
      </c>
      <c r="G14" s="83">
        <v>1.0962107647897103E-2</v>
      </c>
    </row>
    <row r="15" spans="1:7" ht="15.75" thickBot="1" x14ac:dyDescent="0.3">
      <c r="A15" s="49" t="s">
        <v>17</v>
      </c>
      <c r="B15" s="83">
        <v>0.73254597099715946</v>
      </c>
      <c r="C15" s="83">
        <v>28.060995664523848</v>
      </c>
      <c r="D15" s="83">
        <v>60.980714606069661</v>
      </c>
      <c r="E15" s="83">
        <v>10.34520023145696</v>
      </c>
      <c r="F15" s="9">
        <v>6697</v>
      </c>
      <c r="G15" s="83">
        <v>0.11945647304763327</v>
      </c>
    </row>
    <row r="16" spans="1:7" ht="15.75" thickBot="1" x14ac:dyDescent="0.3">
      <c r="A16" s="49" t="s">
        <v>18</v>
      </c>
      <c r="B16" s="83">
        <v>0.8611312545322698</v>
      </c>
      <c r="C16" s="83">
        <v>27.184554024655551</v>
      </c>
      <c r="D16" s="83">
        <v>61.539158810732417</v>
      </c>
      <c r="E16" s="83">
        <v>11.009857658142483</v>
      </c>
      <c r="F16" s="9">
        <v>11098</v>
      </c>
      <c r="G16" s="83">
        <v>0.59470174806271403</v>
      </c>
    </row>
    <row r="17" spans="1:7" ht="15.75" thickBot="1" x14ac:dyDescent="0.3">
      <c r="A17" s="49" t="s">
        <v>19</v>
      </c>
      <c r="B17" s="83">
        <v>0.94360086767895868</v>
      </c>
      <c r="C17" s="83">
        <v>25.2646420824295</v>
      </c>
      <c r="D17" s="83">
        <v>61.38177874186551</v>
      </c>
      <c r="E17" s="83">
        <v>12.449008621569551</v>
      </c>
      <c r="F17" s="9">
        <v>46118</v>
      </c>
      <c r="G17" s="83">
        <v>3.9030313543518803E-2</v>
      </c>
    </row>
    <row r="18" spans="1:7" ht="15.75" thickBot="1" x14ac:dyDescent="0.3">
      <c r="A18" s="49" t="s">
        <v>20</v>
      </c>
      <c r="B18" s="83">
        <v>0.93734080489047378</v>
      </c>
      <c r="C18" s="83">
        <v>26.785532348446257</v>
      </c>
      <c r="D18" s="83">
        <v>61.569026999490575</v>
      </c>
      <c r="E18" s="83">
        <v>10.748837193134605</v>
      </c>
      <c r="F18" s="9">
        <v>9819</v>
      </c>
      <c r="G18" s="83">
        <v>4.0737345961910587E-2</v>
      </c>
    </row>
    <row r="19" spans="1:7" ht="15.75" thickBot="1" x14ac:dyDescent="0.3">
      <c r="A19" s="49" t="s">
        <v>21</v>
      </c>
      <c r="B19" s="83">
        <v>1.4343086632243258</v>
      </c>
      <c r="C19" s="83">
        <v>28.800917957544463</v>
      </c>
      <c r="D19" s="83">
        <v>58.519793459552496</v>
      </c>
      <c r="E19" s="83">
        <v>11.302319369219999</v>
      </c>
      <c r="F19" s="9">
        <v>1744</v>
      </c>
      <c r="G19" s="83">
        <v>5.7339449541284407E-2</v>
      </c>
    </row>
    <row r="20" spans="1:7" ht="15.75" thickBot="1" x14ac:dyDescent="0.3">
      <c r="A20" s="49" t="s">
        <v>22</v>
      </c>
      <c r="B20" s="83">
        <v>1.958929486421505</v>
      </c>
      <c r="C20" s="83">
        <v>33.776752985692326</v>
      </c>
      <c r="D20" s="83">
        <v>56.875960742580112</v>
      </c>
      <c r="E20" s="83">
        <v>7.4060904260224971</v>
      </c>
      <c r="F20" s="9">
        <v>50751</v>
      </c>
      <c r="G20" s="83">
        <v>1.7733640716439084E-2</v>
      </c>
    </row>
    <row r="21" spans="1:7" ht="15.75" thickBot="1" x14ac:dyDescent="0.3">
      <c r="A21" s="49" t="s">
        <v>23</v>
      </c>
      <c r="B21" s="83">
        <v>1.8328233209856659</v>
      </c>
      <c r="C21" s="83">
        <v>29.805121597680785</v>
      </c>
      <c r="D21" s="83">
        <v>59.429859880818171</v>
      </c>
      <c r="E21" s="83">
        <v>8.9321952005153804</v>
      </c>
      <c r="F21" s="9">
        <v>31045</v>
      </c>
      <c r="G21" s="83">
        <v>0</v>
      </c>
    </row>
    <row r="22" spans="1:7" ht="15.75" thickBot="1" x14ac:dyDescent="0.3">
      <c r="A22" s="49" t="s">
        <v>24</v>
      </c>
      <c r="B22" s="83">
        <v>1.1611030478955007</v>
      </c>
      <c r="C22" s="83">
        <v>27.455249153362359</v>
      </c>
      <c r="D22" s="83">
        <v>61.417513304305757</v>
      </c>
      <c r="E22" s="83">
        <v>10.06279955001879</v>
      </c>
      <c r="F22" s="9">
        <v>4138</v>
      </c>
      <c r="G22" s="83">
        <v>9.6665055582406956E-2</v>
      </c>
    </row>
    <row r="23" spans="1:7" ht="15.75" thickBot="1" x14ac:dyDescent="0.3">
      <c r="A23" s="49" t="s">
        <v>25</v>
      </c>
      <c r="B23" s="83">
        <v>1.5037593984962405</v>
      </c>
      <c r="C23" s="83">
        <v>32.809900858340541</v>
      </c>
      <c r="D23" s="83">
        <v>57.428970656730314</v>
      </c>
      <c r="E23" s="83">
        <v>8.3238628692642003</v>
      </c>
      <c r="F23" s="9">
        <v>15039</v>
      </c>
      <c r="G23" s="83">
        <v>6.6493782831305276E-2</v>
      </c>
    </row>
    <row r="24" spans="1:7" ht="15.75" thickBot="1" x14ac:dyDescent="0.3">
      <c r="A24" s="49" t="s">
        <v>26</v>
      </c>
      <c r="B24" s="83">
        <v>2.8021778584392014</v>
      </c>
      <c r="C24" s="83">
        <v>35.162734422262552</v>
      </c>
      <c r="D24" s="83">
        <v>54.652147610405322</v>
      </c>
      <c r="E24" s="83">
        <v>7.4240605191294842</v>
      </c>
      <c r="F24" s="9">
        <v>41342</v>
      </c>
      <c r="G24" s="83">
        <v>4.1120410236563307E-2</v>
      </c>
    </row>
    <row r="25" spans="1:7" ht="15.75" thickBot="1" x14ac:dyDescent="0.3">
      <c r="A25" s="49" t="s">
        <v>27</v>
      </c>
      <c r="B25" s="83">
        <v>1.0249334778752341</v>
      </c>
      <c r="C25" s="83">
        <v>25.041884300778555</v>
      </c>
      <c r="D25" s="83">
        <v>59.633389179067706</v>
      </c>
      <c r="E25" s="83">
        <v>14.309647200733375</v>
      </c>
      <c r="F25" s="9">
        <v>10148</v>
      </c>
      <c r="G25" s="83">
        <v>9.8541584548679541E-3</v>
      </c>
    </row>
    <row r="26" spans="1:7" ht="15.75" thickBot="1" x14ac:dyDescent="0.3">
      <c r="A26" s="50" t="s">
        <v>28</v>
      </c>
      <c r="B26" s="84">
        <v>1.2441266248242275</v>
      </c>
      <c r="C26" s="84">
        <v>29.219827142710152</v>
      </c>
      <c r="D26" s="84">
        <v>59.585391158212431</v>
      </c>
      <c r="E26" s="84">
        <v>9.9924371773714125</v>
      </c>
      <c r="F26" s="12">
        <v>466707</v>
      </c>
      <c r="G26" s="84">
        <v>4.1782103118230496E-2</v>
      </c>
    </row>
    <row r="27" spans="1:7" ht="15.75" thickTop="1" x14ac:dyDescent="0.25"/>
    <row r="29" spans="1:7" x14ac:dyDescent="0.25">
      <c r="D29" s="88"/>
    </row>
    <row r="30" spans="1:7" x14ac:dyDescent="0.25">
      <c r="D30" s="88"/>
    </row>
    <row r="31" spans="1:7" x14ac:dyDescent="0.25">
      <c r="D31" s="88"/>
    </row>
    <row r="32" spans="1:7" x14ac:dyDescent="0.25">
      <c r="D32" s="88"/>
    </row>
    <row r="33" spans="4:4" x14ac:dyDescent="0.25">
      <c r="D33" s="88"/>
    </row>
    <row r="34" spans="4:4" x14ac:dyDescent="0.25">
      <c r="D34" s="88"/>
    </row>
    <row r="35" spans="4:4" x14ac:dyDescent="0.25">
      <c r="D35" s="88"/>
    </row>
    <row r="36" spans="4:4" x14ac:dyDescent="0.25">
      <c r="D36" s="88"/>
    </row>
    <row r="37" spans="4:4" x14ac:dyDescent="0.25">
      <c r="D37" s="88"/>
    </row>
    <row r="38" spans="4:4" x14ac:dyDescent="0.25">
      <c r="D38" s="88"/>
    </row>
    <row r="39" spans="4:4" x14ac:dyDescent="0.25">
      <c r="D39" s="88"/>
    </row>
    <row r="40" spans="4:4" x14ac:dyDescent="0.25">
      <c r="D40" s="88"/>
    </row>
    <row r="41" spans="4:4" x14ac:dyDescent="0.25">
      <c r="D41" s="88"/>
    </row>
    <row r="42" spans="4:4" x14ac:dyDescent="0.25">
      <c r="D42" s="88"/>
    </row>
    <row r="43" spans="4:4" x14ac:dyDescent="0.25">
      <c r="D43" s="88"/>
    </row>
    <row r="44" spans="4:4" x14ac:dyDescent="0.25">
      <c r="D44" s="88"/>
    </row>
    <row r="45" spans="4:4" x14ac:dyDescent="0.25">
      <c r="D45" s="88"/>
    </row>
    <row r="46" spans="4:4" x14ac:dyDescent="0.25">
      <c r="D46" s="88"/>
    </row>
    <row r="47" spans="4:4" x14ac:dyDescent="0.25">
      <c r="D47" s="88"/>
    </row>
    <row r="48" spans="4:4" x14ac:dyDescent="0.25">
      <c r="D48" s="88"/>
    </row>
    <row r="49" spans="4:4" x14ac:dyDescent="0.25">
      <c r="D49" s="88"/>
    </row>
    <row r="50" spans="4:4" x14ac:dyDescent="0.25">
      <c r="D50" s="88"/>
    </row>
  </sheetData>
  <mergeCells count="5">
    <mergeCell ref="A3:A4"/>
    <mergeCell ref="B3:E3"/>
    <mergeCell ref="F3:F4"/>
    <mergeCell ref="G3:G4"/>
    <mergeCell ref="A1:G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tabColor rgb="FF92D050"/>
  </sheetPr>
  <dimension ref="A1:J22"/>
  <sheetViews>
    <sheetView workbookViewId="0">
      <selection activeCell="A3" sqref="A3:J11"/>
    </sheetView>
  </sheetViews>
  <sheetFormatPr defaultRowHeight="15" x14ac:dyDescent="0.25"/>
  <cols>
    <col min="2" max="10" width="9.5703125" bestFit="1" customWidth="1"/>
  </cols>
  <sheetData>
    <row r="1" spans="1:10" ht="21.75" customHeight="1" x14ac:dyDescent="0.25">
      <c r="A1" s="325" t="s">
        <v>114</v>
      </c>
      <c r="B1" s="325"/>
      <c r="C1" s="325"/>
      <c r="D1" s="325"/>
      <c r="E1" s="325"/>
      <c r="F1" s="325"/>
      <c r="G1" s="325"/>
      <c r="H1" s="325"/>
      <c r="I1" s="325"/>
      <c r="J1" s="325"/>
    </row>
    <row r="2" spans="1:10" ht="15.75" thickBot="1" x14ac:dyDescent="0.3"/>
    <row r="3" spans="1:10" ht="16.5" thickTop="1" thickBot="1" x14ac:dyDescent="0.3">
      <c r="A3" s="358" t="s">
        <v>115</v>
      </c>
      <c r="B3" s="364" t="s">
        <v>116</v>
      </c>
      <c r="C3" s="364"/>
      <c r="D3" s="364"/>
      <c r="E3" s="364"/>
      <c r="F3" s="364"/>
      <c r="G3" s="364"/>
      <c r="H3" s="364"/>
      <c r="I3" s="364"/>
      <c r="J3" s="365" t="s">
        <v>28</v>
      </c>
    </row>
    <row r="4" spans="1:10" ht="39" thickBot="1" x14ac:dyDescent="0.3">
      <c r="A4" s="359"/>
      <c r="B4" s="55" t="s">
        <v>93</v>
      </c>
      <c r="C4" s="55" t="s">
        <v>117</v>
      </c>
      <c r="D4" s="55" t="s">
        <v>95</v>
      </c>
      <c r="E4" s="55" t="s">
        <v>96</v>
      </c>
      <c r="F4" s="55" t="s">
        <v>97</v>
      </c>
      <c r="G4" s="55" t="s">
        <v>98</v>
      </c>
      <c r="H4" s="55" t="s">
        <v>99</v>
      </c>
      <c r="I4" s="55" t="s">
        <v>100</v>
      </c>
      <c r="J4" s="366"/>
    </row>
    <row r="5" spans="1:10" ht="15.75" thickBot="1" x14ac:dyDescent="0.3">
      <c r="A5" s="89" t="s">
        <v>405</v>
      </c>
      <c r="B5" s="83">
        <v>5.7513132165177717E-3</v>
      </c>
      <c r="C5" s="83">
        <v>2.8817257420443786E-2</v>
      </c>
      <c r="D5" s="83" t="s">
        <v>52</v>
      </c>
      <c r="E5" s="83" t="s">
        <v>52</v>
      </c>
      <c r="F5" s="83">
        <v>1.3831258644536652E-2</v>
      </c>
      <c r="G5" s="83" t="s">
        <v>52</v>
      </c>
      <c r="H5" s="83" t="s">
        <v>52</v>
      </c>
      <c r="I5" s="83" t="s">
        <v>52</v>
      </c>
      <c r="J5" s="83">
        <v>6.5109818560638941E-3</v>
      </c>
    </row>
    <row r="6" spans="1:10" ht="15.75" thickBot="1" x14ac:dyDescent="0.3">
      <c r="A6" s="49" t="s">
        <v>118</v>
      </c>
      <c r="B6" s="271">
        <v>1.0845333494004941</v>
      </c>
      <c r="C6" s="271">
        <v>2.6841216911613355</v>
      </c>
      <c r="D6" s="271">
        <v>2.0632279534109816</v>
      </c>
      <c r="E6" s="271">
        <v>1.5327994823262963</v>
      </c>
      <c r="F6" s="271">
        <v>2.3098201936376213</v>
      </c>
      <c r="G6" s="271">
        <v>0.56710775047258988</v>
      </c>
      <c r="H6" s="271">
        <v>0.6477048718670797</v>
      </c>
      <c r="I6" s="83" t="s">
        <v>52</v>
      </c>
      <c r="J6" s="271">
        <v>1.2392568799374946</v>
      </c>
    </row>
    <row r="7" spans="1:10" ht="15.75" thickBot="1" x14ac:dyDescent="0.3">
      <c r="A7" s="49" t="s">
        <v>111</v>
      </c>
      <c r="B7" s="271">
        <v>25.098457004825626</v>
      </c>
      <c r="C7" s="271">
        <v>40.315343131200855</v>
      </c>
      <c r="D7" s="271">
        <v>53.643926788685526</v>
      </c>
      <c r="E7" s="271">
        <v>42.881986572838308</v>
      </c>
      <c r="F7" s="271">
        <v>32.434301521438449</v>
      </c>
      <c r="G7" s="271">
        <v>30.434782608695656</v>
      </c>
      <c r="H7" s="271">
        <v>49.439594480428049</v>
      </c>
      <c r="I7" s="271">
        <v>16.666666666666664</v>
      </c>
      <c r="J7" s="271">
        <v>29.216294817258444</v>
      </c>
    </row>
    <row r="8" spans="1:10" ht="15.75" thickBot="1" x14ac:dyDescent="0.3">
      <c r="A8" s="49" t="s">
        <v>112</v>
      </c>
      <c r="B8" s="271">
        <v>62.712319312909784</v>
      </c>
      <c r="C8" s="271">
        <v>51.134164917047464</v>
      </c>
      <c r="D8" s="271">
        <v>40.594247682434037</v>
      </c>
      <c r="E8" s="271">
        <v>49.021273153765264</v>
      </c>
      <c r="F8" s="271">
        <v>55.573997233748273</v>
      </c>
      <c r="G8" s="271">
        <v>58.034026465028354</v>
      </c>
      <c r="H8" s="271">
        <v>45.86313714446635</v>
      </c>
      <c r="I8" s="271">
        <v>76.666666666666671</v>
      </c>
      <c r="J8" s="271">
        <v>59.592629568538932</v>
      </c>
    </row>
    <row r="9" spans="1:10" ht="15.75" thickBot="1" x14ac:dyDescent="0.3">
      <c r="A9" s="49" t="s">
        <v>119</v>
      </c>
      <c r="B9" s="271">
        <v>11.014312553747391</v>
      </c>
      <c r="C9" s="271">
        <v>5.8128524968095183</v>
      </c>
      <c r="D9" s="271">
        <v>3.6843356310910389</v>
      </c>
      <c r="E9" s="271">
        <v>6.5477634878265789</v>
      </c>
      <c r="F9" s="271">
        <v>9.5988934993084385</v>
      </c>
      <c r="G9" s="271">
        <v>10.775047258979207</v>
      </c>
      <c r="H9" s="271">
        <v>4.0382990706843138</v>
      </c>
      <c r="I9" s="271">
        <v>6.666666666666667</v>
      </c>
      <c r="J9" s="271">
        <v>9.8739039847208954</v>
      </c>
    </row>
    <row r="10" spans="1:10" ht="15.75" thickBot="1" x14ac:dyDescent="0.3">
      <c r="A10" s="49" t="s">
        <v>120</v>
      </c>
      <c r="B10" s="83">
        <v>8.4626465900190073E-2</v>
      </c>
      <c r="C10" s="83">
        <v>2.4700506360380389E-2</v>
      </c>
      <c r="D10" s="83">
        <v>9.5079629189446166E-3</v>
      </c>
      <c r="E10" s="83">
        <v>1.6177303243549299E-2</v>
      </c>
      <c r="F10" s="83">
        <v>6.9156293222683268E-2</v>
      </c>
      <c r="G10" s="83">
        <v>0.1890359168241966</v>
      </c>
      <c r="H10" s="83">
        <v>1.1264432554210082E-2</v>
      </c>
      <c r="I10" s="83" t="s">
        <v>52</v>
      </c>
      <c r="J10" s="83">
        <v>7.1403767688167377E-2</v>
      </c>
    </row>
    <row r="11" spans="1:10" ht="15.75" thickBot="1" x14ac:dyDescent="0.3">
      <c r="A11" s="50" t="s">
        <v>28</v>
      </c>
      <c r="B11" s="84">
        <v>100</v>
      </c>
      <c r="C11" s="84">
        <v>100</v>
      </c>
      <c r="D11" s="84">
        <v>100</v>
      </c>
      <c r="E11" s="84">
        <v>100</v>
      </c>
      <c r="F11" s="84">
        <v>100</v>
      </c>
      <c r="G11" s="84">
        <v>100</v>
      </c>
      <c r="H11" s="84">
        <v>100</v>
      </c>
      <c r="I11" s="84">
        <v>100</v>
      </c>
      <c r="J11" s="84">
        <v>100</v>
      </c>
    </row>
    <row r="12" spans="1:10" ht="15.75" thickTop="1" x14ac:dyDescent="0.25"/>
    <row r="16" spans="1:10" x14ac:dyDescent="0.25">
      <c r="B16" s="88"/>
      <c r="C16" s="88"/>
      <c r="D16" s="88"/>
      <c r="E16" s="88"/>
      <c r="F16" s="88"/>
      <c r="G16" s="88"/>
      <c r="H16" s="88"/>
      <c r="I16" s="88"/>
      <c r="J16" s="88"/>
    </row>
    <row r="17" spans="2:10" x14ac:dyDescent="0.25">
      <c r="B17" s="88"/>
      <c r="C17" s="88"/>
      <c r="D17" s="88"/>
      <c r="E17" s="88"/>
      <c r="F17" s="88"/>
      <c r="G17" s="88"/>
      <c r="H17" s="88"/>
      <c r="I17" s="88"/>
      <c r="J17" s="88"/>
    </row>
    <row r="18" spans="2:10" x14ac:dyDescent="0.25">
      <c r="B18" s="88"/>
      <c r="C18" s="88"/>
      <c r="D18" s="88"/>
      <c r="E18" s="88"/>
      <c r="F18" s="88"/>
      <c r="G18" s="88"/>
      <c r="H18" s="88"/>
      <c r="I18" s="88"/>
      <c r="J18" s="88"/>
    </row>
    <row r="19" spans="2:10" x14ac:dyDescent="0.25">
      <c r="B19" s="88"/>
      <c r="C19" s="88"/>
      <c r="D19" s="88"/>
      <c r="E19" s="88"/>
      <c r="F19" s="88"/>
      <c r="G19" s="88"/>
      <c r="H19" s="88"/>
      <c r="I19" s="88"/>
      <c r="J19" s="88"/>
    </row>
    <row r="20" spans="2:10" x14ac:dyDescent="0.25">
      <c r="B20" s="88"/>
      <c r="C20" s="88"/>
      <c r="D20" s="88"/>
      <c r="E20" s="88"/>
      <c r="F20" s="88"/>
      <c r="G20" s="88"/>
      <c r="H20" s="88"/>
      <c r="I20" s="88"/>
      <c r="J20" s="88"/>
    </row>
    <row r="21" spans="2:10" x14ac:dyDescent="0.25">
      <c r="B21" s="88"/>
      <c r="C21" s="88"/>
      <c r="D21" s="88"/>
      <c r="E21" s="88"/>
      <c r="F21" s="88"/>
      <c r="G21" s="88"/>
      <c r="H21" s="88"/>
      <c r="I21" s="88"/>
      <c r="J21" s="88"/>
    </row>
    <row r="22" spans="2:10" x14ac:dyDescent="0.25">
      <c r="B22" s="88"/>
      <c r="C22" s="88"/>
      <c r="D22" s="88"/>
      <c r="E22" s="88"/>
      <c r="F22" s="88"/>
      <c r="G22" s="88"/>
      <c r="H22" s="88"/>
      <c r="I22" s="88"/>
      <c r="J22" s="88"/>
    </row>
  </sheetData>
  <mergeCells count="4">
    <mergeCell ref="A3:A4"/>
    <mergeCell ref="B3:I3"/>
    <mergeCell ref="J3:J4"/>
    <mergeCell ref="A1:J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>
    <tabColor rgb="FF92D050"/>
    <pageSetUpPr fitToPage="1"/>
  </sheetPr>
  <dimension ref="A1:W23"/>
  <sheetViews>
    <sheetView topLeftCell="A13" workbookViewId="0">
      <selection activeCell="K7" sqref="K7"/>
    </sheetView>
  </sheetViews>
  <sheetFormatPr defaultRowHeight="15" x14ac:dyDescent="0.25"/>
  <cols>
    <col min="2" max="2" width="9.7109375" bestFit="1" customWidth="1"/>
    <col min="3" max="10" width="9.5703125" bestFit="1" customWidth="1"/>
    <col min="11" max="11" width="19.7109375" customWidth="1"/>
    <col min="20" max="20" width="6.42578125" customWidth="1"/>
  </cols>
  <sheetData>
    <row r="1" spans="1:23" ht="30" customHeight="1" x14ac:dyDescent="0.25">
      <c r="A1" s="325" t="s">
        <v>121</v>
      </c>
      <c r="B1" s="325"/>
      <c r="C1" s="325"/>
      <c r="D1" s="325"/>
      <c r="E1" s="325"/>
      <c r="F1" s="325"/>
      <c r="G1" s="325"/>
      <c r="H1" s="325"/>
      <c r="I1" s="325"/>
      <c r="J1" s="325"/>
    </row>
    <row r="2" spans="1:23" ht="15.75" thickBot="1" x14ac:dyDescent="0.3"/>
    <row r="3" spans="1:23" ht="16.5" thickTop="1" thickBot="1" x14ac:dyDescent="0.3">
      <c r="A3" s="368" t="s">
        <v>115</v>
      </c>
      <c r="B3" s="364" t="s">
        <v>116</v>
      </c>
      <c r="C3" s="364"/>
      <c r="D3" s="364"/>
      <c r="E3" s="364"/>
      <c r="F3" s="364"/>
      <c r="G3" s="364"/>
      <c r="H3" s="364"/>
      <c r="I3" s="364"/>
      <c r="J3" s="365" t="s">
        <v>28</v>
      </c>
      <c r="K3" s="367" t="s">
        <v>116</v>
      </c>
      <c r="L3" s="367"/>
      <c r="M3" s="367"/>
      <c r="N3" s="367"/>
      <c r="O3" s="367"/>
      <c r="P3" s="367"/>
      <c r="Q3" s="367"/>
      <c r="R3" s="367"/>
      <c r="S3" s="367"/>
    </row>
    <row r="4" spans="1:23" ht="39" thickBot="1" x14ac:dyDescent="0.3">
      <c r="A4" s="369"/>
      <c r="B4" s="55" t="s">
        <v>93</v>
      </c>
      <c r="C4" s="55" t="s">
        <v>117</v>
      </c>
      <c r="D4" s="55" t="s">
        <v>95</v>
      </c>
      <c r="E4" s="55" t="s">
        <v>96</v>
      </c>
      <c r="F4" s="55" t="s">
        <v>97</v>
      </c>
      <c r="G4" s="55" t="s">
        <v>98</v>
      </c>
      <c r="H4" s="55" t="s">
        <v>99</v>
      </c>
      <c r="I4" s="55" t="s">
        <v>100</v>
      </c>
      <c r="J4" s="366"/>
      <c r="K4" s="55" t="s">
        <v>93</v>
      </c>
      <c r="L4" s="55" t="s">
        <v>117</v>
      </c>
      <c r="M4" s="55" t="s">
        <v>95</v>
      </c>
      <c r="N4" s="55" t="s">
        <v>96</v>
      </c>
      <c r="O4" s="55" t="s">
        <v>97</v>
      </c>
      <c r="P4" s="55" t="s">
        <v>98</v>
      </c>
      <c r="Q4" s="55" t="s">
        <v>99</v>
      </c>
      <c r="R4" s="55" t="s">
        <v>100</v>
      </c>
      <c r="S4" s="55" t="s">
        <v>28</v>
      </c>
    </row>
    <row r="5" spans="1:23" ht="15.75" thickBot="1" x14ac:dyDescent="0.3">
      <c r="A5" s="89" t="s">
        <v>439</v>
      </c>
      <c r="B5" s="9">
        <v>3981</v>
      </c>
      <c r="C5" s="9">
        <v>659</v>
      </c>
      <c r="D5" s="9">
        <v>435</v>
      </c>
      <c r="E5" s="9">
        <v>379</v>
      </c>
      <c r="F5" s="9">
        <v>168</v>
      </c>
      <c r="G5" s="9">
        <v>3</v>
      </c>
      <c r="H5" s="9">
        <v>115</v>
      </c>
      <c r="I5" s="9">
        <v>0</v>
      </c>
      <c r="J5" s="9">
        <v>5740</v>
      </c>
      <c r="K5" s="120">
        <v>1.0902846626170117</v>
      </c>
      <c r="L5" s="120">
        <v>2.7129389485817792</v>
      </c>
      <c r="M5" s="120">
        <v>2.067981934870454</v>
      </c>
      <c r="N5" s="120">
        <v>1.5327994823262963</v>
      </c>
      <c r="O5" s="120">
        <v>2.3236514522821579</v>
      </c>
      <c r="P5" s="120">
        <v>0.56710775047258988</v>
      </c>
      <c r="Q5" s="120">
        <v>0.6477048718670797</v>
      </c>
      <c r="R5" s="120">
        <v>0</v>
      </c>
      <c r="S5" s="120">
        <v>1.2457678617935584</v>
      </c>
    </row>
    <row r="6" spans="1:23" ht="15.75" thickBot="1" x14ac:dyDescent="0.3">
      <c r="A6" s="49" t="s">
        <v>111</v>
      </c>
      <c r="B6" s="9">
        <v>91643</v>
      </c>
      <c r="C6" s="9">
        <v>9793</v>
      </c>
      <c r="D6" s="9">
        <v>11284</v>
      </c>
      <c r="E6" s="9">
        <v>10603</v>
      </c>
      <c r="F6" s="9">
        <v>2345</v>
      </c>
      <c r="G6" s="9">
        <v>161</v>
      </c>
      <c r="H6" s="9">
        <v>8778</v>
      </c>
      <c r="I6" s="9">
        <v>10</v>
      </c>
      <c r="J6" s="9">
        <v>134617</v>
      </c>
      <c r="K6" s="120">
        <v>25.098457004825626</v>
      </c>
      <c r="L6" s="120">
        <v>40.315343131200855</v>
      </c>
      <c r="M6" s="120">
        <v>53.643926788685526</v>
      </c>
      <c r="N6" s="120">
        <v>42.881986572838308</v>
      </c>
      <c r="O6" s="120">
        <v>32.434301521438449</v>
      </c>
      <c r="P6" s="120">
        <v>30.434782608695656</v>
      </c>
      <c r="Q6" s="120">
        <v>49.439594480428049</v>
      </c>
      <c r="R6" s="120">
        <v>16.666666666666664</v>
      </c>
      <c r="S6" s="120">
        <v>29.216294817258444</v>
      </c>
    </row>
    <row r="7" spans="1:23" ht="15.75" thickBot="1" x14ac:dyDescent="0.3">
      <c r="A7" s="49" t="s">
        <v>112</v>
      </c>
      <c r="B7" s="9">
        <v>228984</v>
      </c>
      <c r="C7" s="9">
        <v>12421</v>
      </c>
      <c r="D7" s="9">
        <v>8539</v>
      </c>
      <c r="E7" s="9">
        <v>12121</v>
      </c>
      <c r="F7" s="9">
        <v>4018</v>
      </c>
      <c r="G7" s="9">
        <v>307</v>
      </c>
      <c r="H7" s="9">
        <v>8143</v>
      </c>
      <c r="I7" s="9">
        <v>46</v>
      </c>
      <c r="J7" s="9">
        <v>274579</v>
      </c>
      <c r="K7" s="120">
        <v>62.712319312909784</v>
      </c>
      <c r="L7" s="120">
        <v>51.134164917047464</v>
      </c>
      <c r="M7" s="120">
        <v>40.594247682434037</v>
      </c>
      <c r="N7" s="120">
        <v>49.021273153765264</v>
      </c>
      <c r="O7" s="120">
        <v>55.573997233748273</v>
      </c>
      <c r="P7" s="120">
        <v>58.034026465028354</v>
      </c>
      <c r="Q7" s="120">
        <v>45.86313714446635</v>
      </c>
      <c r="R7" s="120">
        <v>76.666666666666671</v>
      </c>
      <c r="S7" s="120">
        <v>59.592629568538932</v>
      </c>
    </row>
    <row r="8" spans="1:23" ht="15.75" thickBot="1" x14ac:dyDescent="0.3">
      <c r="A8" s="49" t="s">
        <v>119</v>
      </c>
      <c r="B8" s="9">
        <v>40217</v>
      </c>
      <c r="C8" s="9">
        <v>1412</v>
      </c>
      <c r="D8" s="9">
        <v>775</v>
      </c>
      <c r="E8" s="9">
        <v>1619</v>
      </c>
      <c r="F8" s="9">
        <v>694</v>
      </c>
      <c r="G8" s="9">
        <v>57</v>
      </c>
      <c r="H8" s="9">
        <v>717</v>
      </c>
      <c r="I8" s="9">
        <v>4</v>
      </c>
      <c r="J8" s="9">
        <v>45495</v>
      </c>
      <c r="K8" s="120">
        <v>11.014312553747391</v>
      </c>
      <c r="L8" s="120">
        <v>5.8128524968095183</v>
      </c>
      <c r="M8" s="120">
        <v>3.6843356310910389</v>
      </c>
      <c r="N8" s="120">
        <v>6.5477634878265789</v>
      </c>
      <c r="O8" s="120">
        <v>9.5988934993084385</v>
      </c>
      <c r="P8" s="120">
        <v>10.775047258979207</v>
      </c>
      <c r="Q8" s="120">
        <v>4.0382990706843138</v>
      </c>
      <c r="R8" s="120">
        <v>6.666666666666667</v>
      </c>
      <c r="S8" s="120">
        <v>9.8739039847208954</v>
      </c>
    </row>
    <row r="9" spans="1:23" ht="15.75" thickBot="1" x14ac:dyDescent="0.3">
      <c r="A9" s="49" t="s">
        <v>120</v>
      </c>
      <c r="B9" s="9">
        <v>309</v>
      </c>
      <c r="C9" s="9">
        <v>6</v>
      </c>
      <c r="D9" s="9">
        <v>2</v>
      </c>
      <c r="E9" s="9">
        <v>4</v>
      </c>
      <c r="F9" s="9">
        <v>5</v>
      </c>
      <c r="G9" s="9">
        <v>1</v>
      </c>
      <c r="H9" s="9">
        <v>2</v>
      </c>
      <c r="I9" s="9">
        <v>0</v>
      </c>
      <c r="J9" s="9">
        <v>329</v>
      </c>
      <c r="K9" s="120">
        <v>8.4626465900190073E-2</v>
      </c>
      <c r="L9" s="120">
        <v>2.4700506360380389E-2</v>
      </c>
      <c r="M9" s="120">
        <v>9.5079629189446166E-3</v>
      </c>
      <c r="N9" s="120">
        <v>1.6177303243549299E-2</v>
      </c>
      <c r="O9" s="120">
        <v>6.9156293222683268E-2</v>
      </c>
      <c r="P9" s="120">
        <v>0.1890359168241966</v>
      </c>
      <c r="Q9" s="120">
        <v>1.1264432554210082E-2</v>
      </c>
      <c r="R9" s="120">
        <v>0</v>
      </c>
      <c r="S9" s="120">
        <v>7.1403767688167377E-2</v>
      </c>
    </row>
    <row r="10" spans="1:23" ht="15.75" thickBot="1" x14ac:dyDescent="0.3">
      <c r="A10" s="50" t="s">
        <v>28</v>
      </c>
      <c r="B10" s="110">
        <v>365134</v>
      </c>
      <c r="C10" s="110">
        <v>24291</v>
      </c>
      <c r="D10" s="110">
        <v>21035</v>
      </c>
      <c r="E10" s="110">
        <v>24726</v>
      </c>
      <c r="F10" s="110">
        <v>7230</v>
      </c>
      <c r="G10" s="110">
        <v>529</v>
      </c>
      <c r="H10" s="110">
        <v>17755</v>
      </c>
      <c r="I10" s="110">
        <v>60</v>
      </c>
      <c r="J10" s="110">
        <v>460760</v>
      </c>
      <c r="K10" s="124">
        <v>100</v>
      </c>
      <c r="L10" s="124">
        <v>100</v>
      </c>
      <c r="M10" s="124">
        <v>100</v>
      </c>
      <c r="N10" s="124">
        <v>100</v>
      </c>
      <c r="O10" s="124">
        <v>100</v>
      </c>
      <c r="P10" s="124">
        <v>100</v>
      </c>
      <c r="Q10" s="124">
        <v>100</v>
      </c>
      <c r="R10" s="124">
        <v>100</v>
      </c>
      <c r="S10" s="124">
        <v>100</v>
      </c>
    </row>
    <row r="11" spans="1:23" ht="15.75" thickTop="1" x14ac:dyDescent="0.25"/>
    <row r="15" spans="1:23" x14ac:dyDescent="0.25">
      <c r="O15" s="262"/>
      <c r="P15" s="262"/>
      <c r="Q15" s="262"/>
      <c r="R15" s="262"/>
      <c r="S15" s="262"/>
      <c r="T15" s="262"/>
      <c r="U15" s="262"/>
      <c r="V15" s="262"/>
      <c r="W15" s="262"/>
    </row>
    <row r="16" spans="1:23" x14ac:dyDescent="0.25">
      <c r="O16" s="262"/>
      <c r="P16" s="282"/>
      <c r="Q16" s="282"/>
      <c r="R16" s="282"/>
      <c r="S16" s="282"/>
      <c r="T16" s="282"/>
      <c r="U16" s="282"/>
      <c r="V16" s="282"/>
      <c r="W16" s="282"/>
    </row>
    <row r="17" spans="15:23" x14ac:dyDescent="0.25">
      <c r="O17" s="262"/>
      <c r="P17" s="282"/>
      <c r="Q17" s="282"/>
      <c r="R17" s="282"/>
      <c r="S17" s="282"/>
      <c r="T17" s="282"/>
      <c r="U17" s="282"/>
      <c r="V17" s="282"/>
      <c r="W17" s="282"/>
    </row>
    <row r="18" spans="15:23" s="262" customFormat="1" x14ac:dyDescent="0.25">
      <c r="O18" s="285"/>
      <c r="P18" s="282"/>
      <c r="Q18" s="282"/>
      <c r="R18" s="282"/>
      <c r="S18" s="282"/>
      <c r="T18" s="282"/>
      <c r="U18" s="282"/>
      <c r="V18" s="282"/>
      <c r="W18" s="282"/>
    </row>
    <row r="19" spans="15:23" x14ac:dyDescent="0.25">
      <c r="O19" s="262"/>
      <c r="P19" s="282"/>
      <c r="Q19" s="282"/>
      <c r="R19" s="282"/>
      <c r="S19" s="282"/>
      <c r="T19" s="282"/>
      <c r="U19" s="282"/>
      <c r="V19" s="282"/>
      <c r="W19" s="282"/>
    </row>
    <row r="20" spans="15:23" x14ac:dyDescent="0.25">
      <c r="O20" s="262"/>
      <c r="P20" s="282"/>
      <c r="Q20" s="282"/>
      <c r="R20" s="282"/>
      <c r="S20" s="282"/>
      <c r="T20" s="282"/>
      <c r="U20" s="282"/>
      <c r="V20" s="282"/>
      <c r="W20" s="282"/>
    </row>
    <row r="21" spans="15:23" x14ac:dyDescent="0.25">
      <c r="O21" s="262"/>
      <c r="P21" s="282"/>
      <c r="Q21" s="282"/>
      <c r="R21" s="282"/>
      <c r="S21" s="282"/>
      <c r="T21" s="282"/>
      <c r="U21" s="282"/>
      <c r="V21" s="282"/>
      <c r="W21" s="282"/>
    </row>
    <row r="22" spans="15:23" x14ac:dyDescent="0.25">
      <c r="O22" s="262"/>
      <c r="P22" s="282"/>
      <c r="Q22" s="282"/>
      <c r="R22" s="282"/>
      <c r="S22" s="282"/>
      <c r="T22" s="282"/>
      <c r="U22" s="282"/>
      <c r="V22" s="282"/>
      <c r="W22" s="282"/>
    </row>
    <row r="23" spans="15:23" x14ac:dyDescent="0.25">
      <c r="O23" s="262"/>
      <c r="P23" s="282"/>
      <c r="Q23" s="282"/>
      <c r="R23" s="282"/>
      <c r="S23" s="282"/>
      <c r="T23" s="282"/>
      <c r="U23" s="282"/>
      <c r="V23" s="282"/>
      <c r="W23" s="282"/>
    </row>
  </sheetData>
  <mergeCells count="5">
    <mergeCell ref="K3:S3"/>
    <mergeCell ref="A1:J1"/>
    <mergeCell ref="A3:A4"/>
    <mergeCell ref="B3:I3"/>
    <mergeCell ref="J3:J4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>
    <tabColor rgb="FF92D050"/>
  </sheetPr>
  <dimension ref="A1:E27"/>
  <sheetViews>
    <sheetView workbookViewId="0">
      <selection activeCell="Q7" sqref="Q7"/>
    </sheetView>
  </sheetViews>
  <sheetFormatPr defaultRowHeight="15" x14ac:dyDescent="0.25"/>
  <cols>
    <col min="1" max="1" width="19.28515625" customWidth="1"/>
  </cols>
  <sheetData>
    <row r="1" spans="1:3" ht="55.5" customHeight="1" x14ac:dyDescent="0.25">
      <c r="A1" s="325" t="s">
        <v>122</v>
      </c>
      <c r="B1" s="325"/>
      <c r="C1" s="325"/>
    </row>
    <row r="2" spans="1:3" ht="15.75" thickBot="1" x14ac:dyDescent="0.3"/>
    <row r="3" spans="1:3" ht="15.75" thickTop="1" x14ac:dyDescent="0.25">
      <c r="A3" s="370" t="s">
        <v>4</v>
      </c>
      <c r="B3" s="370" t="s">
        <v>440</v>
      </c>
      <c r="C3" s="370" t="s">
        <v>441</v>
      </c>
    </row>
    <row r="4" spans="1:3" ht="15.75" thickBot="1" x14ac:dyDescent="0.3">
      <c r="A4" s="371"/>
      <c r="B4" s="371"/>
      <c r="C4" s="371"/>
    </row>
    <row r="5" spans="1:3" ht="15.75" thickBot="1" x14ac:dyDescent="0.3">
      <c r="A5" s="53" t="s">
        <v>7</v>
      </c>
      <c r="B5" s="83">
        <v>32.061769191662428</v>
      </c>
      <c r="C5" s="83">
        <v>28.350928929519316</v>
      </c>
    </row>
    <row r="6" spans="1:3" ht="15.75" thickBot="1" x14ac:dyDescent="0.3">
      <c r="A6" s="53" t="s">
        <v>8</v>
      </c>
      <c r="B6" s="83">
        <v>31.580310880829014</v>
      </c>
      <c r="C6" s="83">
        <v>28.114942528735632</v>
      </c>
    </row>
    <row r="7" spans="1:3" ht="15.75" thickBot="1" x14ac:dyDescent="0.3">
      <c r="A7" s="53" t="s">
        <v>9</v>
      </c>
      <c r="B7" s="83">
        <v>32.414774236387785</v>
      </c>
      <c r="C7" s="83">
        <v>28.257461462774682</v>
      </c>
    </row>
    <row r="8" spans="1:3" ht="15.75" thickBot="1" x14ac:dyDescent="0.3">
      <c r="A8" s="53" t="s">
        <v>10</v>
      </c>
      <c r="B8" s="83">
        <v>30.74629718107979</v>
      </c>
      <c r="C8" s="83">
        <v>29.21502590673575</v>
      </c>
    </row>
    <row r="9" spans="1:3" ht="15.75" thickBot="1" x14ac:dyDescent="0.3">
      <c r="A9" s="53" t="s">
        <v>11</v>
      </c>
      <c r="B9" s="83">
        <v>31.576237623762378</v>
      </c>
      <c r="C9" s="83">
        <v>28.1</v>
      </c>
    </row>
    <row r="10" spans="1:3" ht="15.75" thickBot="1" x14ac:dyDescent="0.3">
      <c r="A10" s="53" t="s">
        <v>12</v>
      </c>
      <c r="B10" s="83">
        <v>32.25054277029961</v>
      </c>
      <c r="C10" s="83">
        <v>27.878179043743643</v>
      </c>
    </row>
    <row r="11" spans="1:3" ht="15.75" thickBot="1" x14ac:dyDescent="0.3">
      <c r="A11" s="53" t="s">
        <v>13</v>
      </c>
      <c r="B11" s="83">
        <v>32.433285917496441</v>
      </c>
      <c r="C11" s="83">
        <v>28.085620197585072</v>
      </c>
    </row>
    <row r="12" spans="1:3" ht="15.75" thickBot="1" x14ac:dyDescent="0.3">
      <c r="A12" s="53" t="s">
        <v>14</v>
      </c>
      <c r="B12" s="83">
        <v>32.801606621226874</v>
      </c>
      <c r="C12" s="83">
        <v>28.338793745346241</v>
      </c>
    </row>
    <row r="13" spans="1:3" ht="15.75" thickBot="1" x14ac:dyDescent="0.3">
      <c r="A13" s="53" t="s">
        <v>15</v>
      </c>
      <c r="B13" s="83">
        <v>32.501276200788922</v>
      </c>
      <c r="C13" s="83">
        <v>27.975797330920606</v>
      </c>
    </row>
    <row r="14" spans="1:3" ht="15.75" thickBot="1" x14ac:dyDescent="0.3">
      <c r="A14" s="53" t="s">
        <v>16</v>
      </c>
      <c r="B14" s="83">
        <v>32.695458758109361</v>
      </c>
      <c r="C14" s="83">
        <v>27.867219917012449</v>
      </c>
    </row>
    <row r="15" spans="1:3" ht="15.75" thickBot="1" x14ac:dyDescent="0.3">
      <c r="A15" s="53" t="s">
        <v>17</v>
      </c>
      <c r="B15" s="83">
        <v>32.300396825396824</v>
      </c>
      <c r="C15" s="83">
        <v>28.796101949025488</v>
      </c>
    </row>
    <row r="16" spans="1:3" ht="15.75" thickBot="1" x14ac:dyDescent="0.3">
      <c r="A16" s="53" t="s">
        <v>18</v>
      </c>
      <c r="B16" s="83">
        <v>32.21201413427562</v>
      </c>
      <c r="C16" s="83">
        <v>28.444015444015445</v>
      </c>
    </row>
    <row r="17" spans="1:5" ht="15.75" thickBot="1" x14ac:dyDescent="0.3">
      <c r="A17" s="53" t="s">
        <v>19</v>
      </c>
      <c r="B17" s="83">
        <v>32.770187171776115</v>
      </c>
      <c r="C17" s="83">
        <v>29.427957429390094</v>
      </c>
    </row>
    <row r="18" spans="1:5" ht="15.75" thickBot="1" x14ac:dyDescent="0.3">
      <c r="A18" s="53" t="s">
        <v>20</v>
      </c>
      <c r="B18" s="83">
        <v>32.154446854663775</v>
      </c>
      <c r="C18" s="83">
        <v>27.99393019726859</v>
      </c>
    </row>
    <row r="19" spans="1:5" ht="15.75" thickBot="1" x14ac:dyDescent="0.3">
      <c r="A19" s="53" t="s">
        <v>21</v>
      </c>
      <c r="B19" s="83">
        <v>31.497257769652652</v>
      </c>
      <c r="C19" s="83"/>
    </row>
    <row r="20" spans="1:5" ht="15.75" thickBot="1" x14ac:dyDescent="0.3">
      <c r="A20" s="53" t="s">
        <v>22</v>
      </c>
      <c r="B20" s="83">
        <v>30.303588506798619</v>
      </c>
      <c r="C20" s="83">
        <v>28.933931484502448</v>
      </c>
    </row>
    <row r="21" spans="1:5" ht="15.75" thickBot="1" x14ac:dyDescent="0.3">
      <c r="A21" s="53" t="s">
        <v>23</v>
      </c>
      <c r="B21" s="83">
        <v>30.838570333728139</v>
      </c>
      <c r="C21" s="83">
        <v>27.723509933774835</v>
      </c>
    </row>
    <row r="22" spans="1:5" ht="15.75" thickBot="1" x14ac:dyDescent="0.3">
      <c r="A22" s="53" t="s">
        <v>24</v>
      </c>
      <c r="B22" s="83">
        <v>30.991604938271603</v>
      </c>
      <c r="C22" s="83">
        <v>24.2</v>
      </c>
    </row>
    <row r="23" spans="1:5" ht="15.75" thickBot="1" x14ac:dyDescent="0.3">
      <c r="A23" s="53" t="s">
        <v>25</v>
      </c>
      <c r="B23" s="83">
        <v>30.865286443562109</v>
      </c>
      <c r="C23" s="83">
        <v>27.824657534246576</v>
      </c>
    </row>
    <row r="24" spans="1:5" ht="15.75" thickBot="1" x14ac:dyDescent="0.3">
      <c r="A24" s="53" t="s">
        <v>26</v>
      </c>
      <c r="B24" s="83">
        <v>30.033760473139477</v>
      </c>
      <c r="C24" s="83">
        <v>28.021786492374726</v>
      </c>
    </row>
    <row r="25" spans="1:5" ht="15.75" thickBot="1" x14ac:dyDescent="0.3">
      <c r="A25" s="53" t="s">
        <v>27</v>
      </c>
      <c r="B25" s="83">
        <v>32.459449866903284</v>
      </c>
      <c r="C25" s="83">
        <v>29.299295774647888</v>
      </c>
    </row>
    <row r="26" spans="1:5" ht="15.75" thickBot="1" x14ac:dyDescent="0.3">
      <c r="A26" s="54" t="s">
        <v>28</v>
      </c>
      <c r="B26" s="84">
        <v>31.729362386589258</v>
      </c>
      <c r="C26" s="84">
        <v>28.337094637688271</v>
      </c>
    </row>
    <row r="27" spans="1:5" ht="15.75" thickTop="1" x14ac:dyDescent="0.25">
      <c r="E27" s="88"/>
    </row>
  </sheetData>
  <mergeCells count="4">
    <mergeCell ref="A3:A4"/>
    <mergeCell ref="B3:B4"/>
    <mergeCell ref="C3:C4"/>
    <mergeCell ref="A1:C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rgb="FF92D050"/>
  </sheetPr>
  <dimension ref="A1:V28"/>
  <sheetViews>
    <sheetView topLeftCell="A3" workbookViewId="0">
      <selection activeCell="D27" sqref="D27"/>
    </sheetView>
  </sheetViews>
  <sheetFormatPr defaultRowHeight="15" x14ac:dyDescent="0.25"/>
  <cols>
    <col min="1" max="1" width="23.140625" customWidth="1"/>
    <col min="4" max="4" width="9.140625" style="262"/>
  </cols>
  <sheetData>
    <row r="1" spans="1:22" ht="36" customHeight="1" x14ac:dyDescent="0.25">
      <c r="A1" s="325" t="s">
        <v>613</v>
      </c>
      <c r="B1" s="325"/>
      <c r="C1" s="325"/>
      <c r="D1" s="325"/>
      <c r="E1" s="325"/>
      <c r="F1" s="325"/>
    </row>
    <row r="2" spans="1:22" ht="15.75" thickBot="1" x14ac:dyDescent="0.3"/>
    <row r="3" spans="1:22" ht="16.5" customHeight="1" thickTop="1" x14ac:dyDescent="0.25">
      <c r="A3" s="326" t="s">
        <v>4</v>
      </c>
      <c r="B3" s="326" t="s">
        <v>610</v>
      </c>
      <c r="C3" s="326"/>
      <c r="D3" s="326"/>
      <c r="E3" s="326" t="s">
        <v>5</v>
      </c>
      <c r="F3" s="326"/>
      <c r="G3" s="326"/>
      <c r="J3" s="327" t="s">
        <v>611</v>
      </c>
      <c r="K3" s="327"/>
      <c r="L3" s="327"/>
      <c r="M3" s="327"/>
      <c r="P3" s="277"/>
      <c r="Q3" s="277"/>
      <c r="R3" s="277"/>
      <c r="S3" s="277"/>
      <c r="T3" s="277"/>
      <c r="U3" s="277"/>
      <c r="V3" s="277"/>
    </row>
    <row r="4" spans="1:22" ht="25.5" customHeight="1" thickBot="1" x14ac:dyDescent="0.3">
      <c r="A4" s="327"/>
      <c r="B4" s="328"/>
      <c r="C4" s="328"/>
      <c r="D4" s="328"/>
      <c r="E4" s="329" t="s">
        <v>6</v>
      </c>
      <c r="F4" s="329"/>
      <c r="G4" s="329"/>
      <c r="J4" s="327"/>
      <c r="K4" s="327"/>
      <c r="L4" s="327"/>
      <c r="M4" s="327"/>
      <c r="P4" s="257"/>
      <c r="Q4" s="258"/>
      <c r="R4" s="258"/>
      <c r="S4" s="258"/>
      <c r="T4" s="257"/>
      <c r="U4" s="257"/>
      <c r="V4" s="257"/>
    </row>
    <row r="5" spans="1:22" ht="15.75" thickBot="1" x14ac:dyDescent="0.3">
      <c r="A5" s="328"/>
      <c r="B5" s="7">
        <v>2014</v>
      </c>
      <c r="C5" s="7">
        <v>2015</v>
      </c>
      <c r="D5" s="7">
        <v>2016</v>
      </c>
      <c r="E5" s="7">
        <v>2014</v>
      </c>
      <c r="F5" s="7">
        <v>2015</v>
      </c>
      <c r="G5" s="7">
        <v>2016</v>
      </c>
      <c r="I5" s="257"/>
      <c r="J5" s="7">
        <v>2013</v>
      </c>
      <c r="K5" s="7">
        <v>2014</v>
      </c>
      <c r="L5" s="7">
        <v>2015</v>
      </c>
      <c r="M5" s="7">
        <v>2016</v>
      </c>
      <c r="N5" s="257"/>
      <c r="O5" s="258"/>
      <c r="P5" s="257"/>
      <c r="Q5" s="257"/>
      <c r="R5" s="257"/>
      <c r="S5" s="257"/>
      <c r="T5" s="257"/>
      <c r="U5" s="257"/>
      <c r="V5" s="257"/>
    </row>
    <row r="6" spans="1:22" ht="15.75" thickBot="1" x14ac:dyDescent="0.3">
      <c r="A6" s="8" t="s">
        <v>7</v>
      </c>
      <c r="B6" s="9">
        <v>32039</v>
      </c>
      <c r="C6" s="9">
        <v>30724</v>
      </c>
      <c r="D6" s="9">
        <v>30375</v>
      </c>
      <c r="E6" s="75">
        <f t="shared" ref="E6:E27" si="0">B6/K6*100</f>
        <v>98.197811628405915</v>
      </c>
      <c r="F6" s="75">
        <f t="shared" ref="F6:F27" si="1">C6/L6*100</f>
        <v>98.711646586345381</v>
      </c>
      <c r="G6" s="75">
        <f t="shared" ref="G6:G27" si="2">D6/M6*100</f>
        <v>100.23760023760025</v>
      </c>
      <c r="H6" s="257"/>
      <c r="I6" s="258"/>
      <c r="J6" s="9">
        <v>33596</v>
      </c>
      <c r="K6" s="9">
        <v>32627</v>
      </c>
      <c r="L6" s="9">
        <v>31125</v>
      </c>
      <c r="M6" s="9">
        <v>30303</v>
      </c>
      <c r="N6" s="257"/>
      <c r="O6" s="258"/>
      <c r="P6" s="257"/>
      <c r="Q6" s="258"/>
      <c r="R6" s="258"/>
      <c r="S6" s="258"/>
      <c r="T6" s="257"/>
      <c r="U6" s="257"/>
      <c r="V6" s="257"/>
    </row>
    <row r="7" spans="1:22" ht="15.75" thickBot="1" x14ac:dyDescent="0.3">
      <c r="A7" s="8" t="s">
        <v>8</v>
      </c>
      <c r="B7" s="9">
        <v>1132</v>
      </c>
      <c r="C7" s="9">
        <v>958</v>
      </c>
      <c r="D7" s="9">
        <v>948</v>
      </c>
      <c r="E7" s="75">
        <f t="shared" si="0"/>
        <v>100.35460992907801</v>
      </c>
      <c r="F7" s="75">
        <f t="shared" si="1"/>
        <v>100.31413612565446</v>
      </c>
      <c r="G7" s="75">
        <f t="shared" si="2"/>
        <v>101.06609808102345</v>
      </c>
      <c r="H7" s="257"/>
      <c r="I7" s="257"/>
      <c r="J7" s="9">
        <v>1130</v>
      </c>
      <c r="K7" s="9">
        <v>1128</v>
      </c>
      <c r="L7" s="9">
        <v>955</v>
      </c>
      <c r="M7" s="9">
        <v>938</v>
      </c>
      <c r="N7" s="257"/>
      <c r="O7" s="257"/>
      <c r="P7" s="257"/>
      <c r="Q7" s="258"/>
      <c r="R7" s="258"/>
      <c r="S7" s="258"/>
      <c r="T7" s="257"/>
      <c r="U7" s="257"/>
      <c r="V7" s="257"/>
    </row>
    <row r="8" spans="1:22" ht="15.75" thickBot="1" x14ac:dyDescent="0.3">
      <c r="A8" s="8" t="s">
        <v>9</v>
      </c>
      <c r="B8" s="9">
        <v>85666</v>
      </c>
      <c r="C8" s="9">
        <v>83717</v>
      </c>
      <c r="D8" s="9">
        <v>80948</v>
      </c>
      <c r="E8" s="75">
        <f t="shared" si="0"/>
        <v>100.54222806441011</v>
      </c>
      <c r="F8" s="75">
        <f t="shared" si="1"/>
        <v>99.840192722805938</v>
      </c>
      <c r="G8" s="75">
        <f t="shared" si="2"/>
        <v>99.508285391158964</v>
      </c>
      <c r="H8" s="257"/>
      <c r="I8" s="258"/>
      <c r="J8" s="9">
        <v>87635</v>
      </c>
      <c r="K8" s="9">
        <v>85204</v>
      </c>
      <c r="L8" s="9">
        <v>83851</v>
      </c>
      <c r="M8" s="9">
        <v>81348</v>
      </c>
      <c r="N8" s="257"/>
      <c r="O8" s="258"/>
      <c r="P8" s="257"/>
      <c r="Q8" s="258"/>
      <c r="R8" s="258"/>
      <c r="S8" s="258"/>
      <c r="T8" s="257"/>
      <c r="U8" s="257"/>
      <c r="V8" s="257"/>
    </row>
    <row r="9" spans="1:22" ht="15.75" thickBot="1" x14ac:dyDescent="0.3">
      <c r="A9" s="8" t="s">
        <v>10</v>
      </c>
      <c r="B9" s="9">
        <v>5594</v>
      </c>
      <c r="C9" s="9">
        <v>5395</v>
      </c>
      <c r="D9" s="9">
        <v>5589</v>
      </c>
      <c r="E9" s="75">
        <f t="shared" si="0"/>
        <v>100.84730484946817</v>
      </c>
      <c r="F9" s="75">
        <f t="shared" si="1"/>
        <v>99.925912205964067</v>
      </c>
      <c r="G9" s="75">
        <f t="shared" si="2"/>
        <v>100.95736994219652</v>
      </c>
      <c r="H9" s="257"/>
      <c r="I9" s="258"/>
      <c r="J9" s="9">
        <v>5415</v>
      </c>
      <c r="K9" s="9">
        <v>5547</v>
      </c>
      <c r="L9" s="9">
        <v>5399</v>
      </c>
      <c r="M9" s="9">
        <v>5536</v>
      </c>
      <c r="N9" s="257"/>
      <c r="O9" s="258"/>
      <c r="P9" s="257"/>
      <c r="Q9" s="258"/>
      <c r="R9" s="258"/>
      <c r="S9" s="258"/>
      <c r="T9" s="257"/>
      <c r="U9" s="257"/>
      <c r="V9" s="257"/>
    </row>
    <row r="10" spans="1:22" ht="15.75" thickBot="1" x14ac:dyDescent="0.3">
      <c r="A10" s="8" t="s">
        <v>11</v>
      </c>
      <c r="B10" s="9">
        <v>4497</v>
      </c>
      <c r="C10" s="9">
        <v>4443</v>
      </c>
      <c r="D10" s="9">
        <v>4206</v>
      </c>
      <c r="E10" s="75">
        <f t="shared" si="0"/>
        <v>100.40187541862022</v>
      </c>
      <c r="F10" s="75">
        <f t="shared" si="1"/>
        <v>100.88555858310626</v>
      </c>
      <c r="G10" s="75">
        <f t="shared" si="2"/>
        <v>100.96015362457993</v>
      </c>
      <c r="H10" s="257"/>
      <c r="I10" s="258"/>
      <c r="J10" s="9">
        <v>4598</v>
      </c>
      <c r="K10" s="9">
        <v>4479</v>
      </c>
      <c r="L10" s="9">
        <v>4404</v>
      </c>
      <c r="M10" s="9">
        <v>4166</v>
      </c>
      <c r="N10" s="257"/>
      <c r="O10" s="258"/>
      <c r="P10" s="257"/>
      <c r="Q10" s="258"/>
      <c r="R10" s="258"/>
      <c r="S10" s="258"/>
      <c r="T10" s="257"/>
      <c r="U10" s="257"/>
      <c r="V10" s="257"/>
    </row>
    <row r="11" spans="1:22" ht="15.75" thickBot="1" x14ac:dyDescent="0.3">
      <c r="A11" s="8" t="s">
        <v>12</v>
      </c>
      <c r="B11" s="9">
        <v>39518</v>
      </c>
      <c r="C11" s="9">
        <v>37849</v>
      </c>
      <c r="D11" s="9">
        <v>36646</v>
      </c>
      <c r="E11" s="75">
        <f t="shared" si="0"/>
        <v>100.66228539405981</v>
      </c>
      <c r="F11" s="75">
        <f t="shared" si="1"/>
        <v>100.04758002696201</v>
      </c>
      <c r="G11" s="75">
        <f t="shared" si="2"/>
        <v>99.608589290568091</v>
      </c>
      <c r="H11" s="257"/>
      <c r="I11" s="258"/>
      <c r="J11" s="9">
        <v>40247</v>
      </c>
      <c r="K11" s="9">
        <v>39258</v>
      </c>
      <c r="L11" s="9">
        <v>37831</v>
      </c>
      <c r="M11" s="9">
        <v>36790</v>
      </c>
      <c r="N11" s="257"/>
      <c r="O11" s="258"/>
      <c r="P11" s="257"/>
      <c r="Q11" s="258"/>
      <c r="R11" s="258"/>
      <c r="S11" s="258"/>
      <c r="T11" s="257"/>
      <c r="U11" s="257"/>
      <c r="V11" s="257"/>
    </row>
    <row r="12" spans="1:22" ht="15.75" thickBot="1" x14ac:dyDescent="0.3">
      <c r="A12" s="8" t="s">
        <v>13</v>
      </c>
      <c r="B12" s="9">
        <v>9107</v>
      </c>
      <c r="C12" s="9">
        <v>8687</v>
      </c>
      <c r="D12" s="9">
        <v>8810</v>
      </c>
      <c r="E12" s="75">
        <f t="shared" si="0"/>
        <v>106.45236703682058</v>
      </c>
      <c r="F12" s="75">
        <f t="shared" si="1"/>
        <v>106.45833333333334</v>
      </c>
      <c r="G12" s="75">
        <f t="shared" si="2"/>
        <v>101.89683090446448</v>
      </c>
      <c r="H12" s="257"/>
      <c r="I12" s="258"/>
      <c r="J12" s="9">
        <v>8978</v>
      </c>
      <c r="K12" s="9">
        <v>8555</v>
      </c>
      <c r="L12" s="9">
        <v>8160</v>
      </c>
      <c r="M12" s="9">
        <v>8646</v>
      </c>
      <c r="N12" s="257"/>
      <c r="O12" s="258"/>
      <c r="P12" s="257"/>
      <c r="Q12" s="258"/>
      <c r="R12" s="258"/>
      <c r="S12" s="258"/>
      <c r="T12" s="257"/>
      <c r="U12" s="257"/>
      <c r="V12" s="257"/>
    </row>
    <row r="13" spans="1:22" ht="15.75" thickBot="1" x14ac:dyDescent="0.3">
      <c r="A13" s="8" t="s">
        <v>14</v>
      </c>
      <c r="B13" s="9">
        <v>10237</v>
      </c>
      <c r="C13" s="9">
        <v>9710</v>
      </c>
      <c r="D13" s="9">
        <v>9461</v>
      </c>
      <c r="E13" s="75">
        <f t="shared" si="0"/>
        <v>99.340126152353221</v>
      </c>
      <c r="F13" s="75">
        <f t="shared" si="1"/>
        <v>100.38250801199213</v>
      </c>
      <c r="G13" s="75">
        <f t="shared" si="2"/>
        <v>98.902362533974497</v>
      </c>
      <c r="H13" s="257"/>
      <c r="I13" s="258"/>
      <c r="J13" s="9">
        <v>10622</v>
      </c>
      <c r="K13" s="9">
        <v>10305</v>
      </c>
      <c r="L13" s="9">
        <v>9673</v>
      </c>
      <c r="M13" s="9">
        <v>9566</v>
      </c>
      <c r="N13" s="257"/>
      <c r="O13" s="258"/>
      <c r="P13" s="257"/>
      <c r="Q13" s="258"/>
      <c r="R13" s="258"/>
      <c r="S13" s="258"/>
      <c r="T13" s="257"/>
      <c r="U13" s="257"/>
      <c r="V13" s="257"/>
    </row>
    <row r="14" spans="1:22" ht="15.75" thickBot="1" x14ac:dyDescent="0.3">
      <c r="A14" s="8" t="s">
        <v>15</v>
      </c>
      <c r="B14" s="9">
        <v>36098</v>
      </c>
      <c r="C14" s="9">
        <v>35129</v>
      </c>
      <c r="D14" s="9">
        <v>34051</v>
      </c>
      <c r="E14" s="75">
        <f t="shared" si="0"/>
        <v>99.881021554467225</v>
      </c>
      <c r="F14" s="75">
        <f t="shared" si="1"/>
        <v>100.19394769116683</v>
      </c>
      <c r="G14" s="75">
        <f t="shared" si="2"/>
        <v>99.985318299271782</v>
      </c>
      <c r="H14" s="257"/>
      <c r="I14" s="258"/>
      <c r="J14" s="9">
        <v>37236</v>
      </c>
      <c r="K14" s="9">
        <v>36141</v>
      </c>
      <c r="L14" s="9">
        <v>35061</v>
      </c>
      <c r="M14" s="9">
        <v>34056</v>
      </c>
      <c r="N14" s="257"/>
      <c r="O14" s="258"/>
      <c r="P14" s="257"/>
      <c r="Q14" s="258"/>
      <c r="R14" s="258"/>
      <c r="S14" s="258"/>
      <c r="T14" s="257"/>
      <c r="U14" s="257"/>
      <c r="V14" s="257"/>
    </row>
    <row r="15" spans="1:22" ht="15.75" thickBot="1" x14ac:dyDescent="0.3">
      <c r="A15" s="8" t="s">
        <v>16</v>
      </c>
      <c r="B15" s="9">
        <v>29005</v>
      </c>
      <c r="C15" s="9">
        <v>27675</v>
      </c>
      <c r="D15" s="9">
        <v>27366</v>
      </c>
      <c r="E15" s="75">
        <f t="shared" si="0"/>
        <v>99.996552437426743</v>
      </c>
      <c r="F15" s="75">
        <f t="shared" si="1"/>
        <v>100.23179167723009</v>
      </c>
      <c r="G15" s="75">
        <f t="shared" si="2"/>
        <v>100.73250634961535</v>
      </c>
      <c r="H15" s="257"/>
      <c r="I15" s="258"/>
      <c r="J15" s="9">
        <v>29375</v>
      </c>
      <c r="K15" s="9">
        <v>29006</v>
      </c>
      <c r="L15" s="9">
        <v>27611</v>
      </c>
      <c r="M15" s="9">
        <v>27167</v>
      </c>
      <c r="N15" s="257"/>
      <c r="O15" s="258"/>
      <c r="P15" s="257"/>
      <c r="Q15" s="258"/>
      <c r="R15" s="258"/>
      <c r="S15" s="258"/>
      <c r="T15" s="257"/>
      <c r="U15" s="257"/>
      <c r="V15" s="257"/>
    </row>
    <row r="16" spans="1:22" ht="15.75" thickBot="1" x14ac:dyDescent="0.3">
      <c r="A16" s="8" t="s">
        <v>17</v>
      </c>
      <c r="B16" s="9">
        <v>7310</v>
      </c>
      <c r="C16" s="9">
        <v>6897</v>
      </c>
      <c r="D16" s="9">
        <v>6696</v>
      </c>
      <c r="E16" s="75">
        <f t="shared" si="0"/>
        <v>98.107636558851169</v>
      </c>
      <c r="F16" s="75">
        <f t="shared" si="1"/>
        <v>99.6100519930676</v>
      </c>
      <c r="G16" s="75">
        <f t="shared" si="2"/>
        <v>99.746760017875772</v>
      </c>
      <c r="H16" s="257"/>
      <c r="I16" s="258"/>
      <c r="J16" s="9">
        <v>7652</v>
      </c>
      <c r="K16" s="9">
        <v>7451</v>
      </c>
      <c r="L16" s="9">
        <v>6924</v>
      </c>
      <c r="M16" s="9">
        <v>6713</v>
      </c>
      <c r="N16" s="257"/>
      <c r="O16" s="258"/>
      <c r="P16" s="257"/>
      <c r="Q16" s="258"/>
      <c r="R16" s="258"/>
      <c r="S16" s="258"/>
      <c r="T16" s="257"/>
      <c r="U16" s="257"/>
      <c r="V16" s="257"/>
    </row>
    <row r="17" spans="1:22" ht="15.75" thickBot="1" x14ac:dyDescent="0.3">
      <c r="A17" s="8" t="s">
        <v>18</v>
      </c>
      <c r="B17" s="9">
        <v>11961</v>
      </c>
      <c r="C17" s="9">
        <v>11563</v>
      </c>
      <c r="D17" s="9">
        <v>11095</v>
      </c>
      <c r="E17" s="75">
        <f t="shared" si="0"/>
        <v>103.60329146816805</v>
      </c>
      <c r="F17" s="75">
        <f t="shared" si="1"/>
        <v>101.59915648888497</v>
      </c>
      <c r="G17" s="75">
        <f t="shared" si="2"/>
        <v>103.82743776904361</v>
      </c>
      <c r="H17" s="257"/>
      <c r="I17" s="258"/>
      <c r="J17" s="9">
        <v>12055</v>
      </c>
      <c r="K17" s="9">
        <v>11545</v>
      </c>
      <c r="L17" s="9">
        <v>11381</v>
      </c>
      <c r="M17" s="9">
        <v>10686</v>
      </c>
      <c r="N17" s="257"/>
      <c r="O17" s="258"/>
      <c r="P17" s="257"/>
      <c r="Q17" s="258"/>
      <c r="R17" s="258"/>
      <c r="S17" s="258"/>
      <c r="T17" s="257"/>
      <c r="U17" s="257"/>
      <c r="V17" s="257"/>
    </row>
    <row r="18" spans="1:22" ht="15.75" thickBot="1" x14ac:dyDescent="0.3">
      <c r="A18" s="8" t="s">
        <v>19</v>
      </c>
      <c r="B18" s="9">
        <v>49297</v>
      </c>
      <c r="C18" s="9">
        <v>47124</v>
      </c>
      <c r="D18" s="9">
        <v>46118</v>
      </c>
      <c r="E18" s="75">
        <f t="shared" si="0"/>
        <v>104.43837125545528</v>
      </c>
      <c r="F18" s="75">
        <f t="shared" si="1"/>
        <v>102.07290922087205</v>
      </c>
      <c r="G18" s="75">
        <f t="shared" si="2"/>
        <v>101.47867799146239</v>
      </c>
      <c r="H18" s="257"/>
      <c r="I18" s="258"/>
      <c r="J18" s="9">
        <v>49461</v>
      </c>
      <c r="K18" s="9">
        <v>47202</v>
      </c>
      <c r="L18" s="9">
        <v>46167</v>
      </c>
      <c r="M18" s="9">
        <v>45446</v>
      </c>
      <c r="N18" s="257"/>
      <c r="O18" s="258"/>
      <c r="P18" s="257"/>
      <c r="Q18" s="258"/>
      <c r="R18" s="258"/>
      <c r="S18" s="258"/>
      <c r="T18" s="257"/>
      <c r="U18" s="257"/>
      <c r="V18" s="257"/>
    </row>
    <row r="19" spans="1:22" ht="15.75" thickBot="1" x14ac:dyDescent="0.3">
      <c r="A19" s="8" t="s">
        <v>20</v>
      </c>
      <c r="B19" s="9">
        <v>10008</v>
      </c>
      <c r="C19" s="9">
        <v>9926</v>
      </c>
      <c r="D19" s="9">
        <v>9819</v>
      </c>
      <c r="E19" s="75">
        <f t="shared" si="0"/>
        <v>98.445799724572097</v>
      </c>
      <c r="F19" s="75">
        <f t="shared" si="1"/>
        <v>99.758793969849251</v>
      </c>
      <c r="G19" s="75">
        <f t="shared" si="2"/>
        <v>100.9146968139774</v>
      </c>
      <c r="H19" s="257"/>
      <c r="I19" s="258"/>
      <c r="J19" s="9">
        <v>10194</v>
      </c>
      <c r="K19" s="9">
        <v>10166</v>
      </c>
      <c r="L19" s="9">
        <v>9950</v>
      </c>
      <c r="M19" s="9">
        <v>9730</v>
      </c>
      <c r="N19" s="257"/>
      <c r="O19" s="258"/>
      <c r="P19" s="257"/>
      <c r="Q19" s="258"/>
      <c r="R19" s="258"/>
      <c r="S19" s="258"/>
      <c r="T19" s="257"/>
      <c r="U19" s="257"/>
      <c r="V19" s="257"/>
    </row>
    <row r="20" spans="1:22" ht="15.75" thickBot="1" x14ac:dyDescent="0.3">
      <c r="A20" s="8" t="s">
        <v>21</v>
      </c>
      <c r="B20" s="9">
        <v>1921</v>
      </c>
      <c r="C20" s="9">
        <v>1902</v>
      </c>
      <c r="D20" s="9">
        <v>1744</v>
      </c>
      <c r="E20" s="75">
        <f t="shared" si="0"/>
        <v>99.276485788113703</v>
      </c>
      <c r="F20" s="75">
        <f t="shared" si="1"/>
        <v>99.165797705943689</v>
      </c>
      <c r="G20" s="75">
        <f t="shared" si="2"/>
        <v>99.77116704805492</v>
      </c>
      <c r="H20" s="257"/>
      <c r="I20" s="258"/>
      <c r="J20" s="9">
        <v>2039</v>
      </c>
      <c r="K20" s="9">
        <v>1935</v>
      </c>
      <c r="L20" s="9">
        <v>1918</v>
      </c>
      <c r="M20" s="9">
        <v>1748</v>
      </c>
      <c r="N20" s="257"/>
      <c r="O20" s="258"/>
      <c r="P20" s="257"/>
      <c r="Q20" s="258"/>
      <c r="R20" s="258"/>
      <c r="S20" s="258"/>
      <c r="T20" s="257"/>
      <c r="U20" s="257"/>
      <c r="V20" s="257"/>
    </row>
    <row r="21" spans="1:22" ht="15.75" thickBot="1" x14ac:dyDescent="0.3">
      <c r="A21" s="8" t="s">
        <v>22</v>
      </c>
      <c r="B21" s="9">
        <v>52093</v>
      </c>
      <c r="C21" s="9">
        <v>51225</v>
      </c>
      <c r="D21" s="9">
        <v>50751</v>
      </c>
      <c r="E21" s="75">
        <f t="shared" si="0"/>
        <v>99.669000880113273</v>
      </c>
      <c r="F21" s="75">
        <f t="shared" si="1"/>
        <v>99.200201402068245</v>
      </c>
      <c r="G21" s="75">
        <f t="shared" si="2"/>
        <v>99.705310308245416</v>
      </c>
      <c r="H21" s="257"/>
      <c r="I21" s="258"/>
      <c r="J21" s="9">
        <v>53797</v>
      </c>
      <c r="K21" s="9">
        <v>52266</v>
      </c>
      <c r="L21" s="9">
        <v>51638</v>
      </c>
      <c r="M21" s="9">
        <v>50901</v>
      </c>
      <c r="N21" s="257"/>
      <c r="O21" s="258"/>
      <c r="P21" s="257"/>
      <c r="Q21" s="258"/>
      <c r="R21" s="258"/>
      <c r="S21" s="258"/>
      <c r="T21" s="257"/>
      <c r="U21" s="257"/>
      <c r="V21" s="257"/>
    </row>
    <row r="22" spans="1:22" ht="15.75" thickBot="1" x14ac:dyDescent="0.3">
      <c r="A22" s="8" t="s">
        <v>23</v>
      </c>
      <c r="B22" s="9">
        <v>32648</v>
      </c>
      <c r="C22" s="9">
        <v>31554</v>
      </c>
      <c r="D22" s="9">
        <v>31034</v>
      </c>
      <c r="E22" s="75">
        <f t="shared" si="0"/>
        <v>100.86193580277425</v>
      </c>
      <c r="F22" s="75">
        <f t="shared" si="1"/>
        <v>101.30345447540773</v>
      </c>
      <c r="G22" s="75">
        <f t="shared" si="2"/>
        <v>100.66822369274686</v>
      </c>
      <c r="H22" s="257"/>
      <c r="I22" s="258"/>
      <c r="J22" s="9">
        <v>33313</v>
      </c>
      <c r="K22" s="9">
        <v>32369</v>
      </c>
      <c r="L22" s="9">
        <v>31148</v>
      </c>
      <c r="M22" s="9">
        <v>30828</v>
      </c>
      <c r="N22" s="257"/>
      <c r="O22" s="258"/>
      <c r="P22" s="257"/>
      <c r="Q22" s="258"/>
      <c r="R22" s="258"/>
      <c r="S22" s="258"/>
      <c r="T22" s="257"/>
      <c r="U22" s="257"/>
      <c r="V22" s="257"/>
    </row>
    <row r="23" spans="1:22" ht="15.75" thickBot="1" x14ac:dyDescent="0.3">
      <c r="A23" s="8" t="s">
        <v>24</v>
      </c>
      <c r="B23" s="9">
        <v>4098</v>
      </c>
      <c r="C23" s="9">
        <v>4181</v>
      </c>
      <c r="D23" s="9">
        <v>4138</v>
      </c>
      <c r="E23" s="75">
        <f t="shared" si="0"/>
        <v>99.441883038097544</v>
      </c>
      <c r="F23" s="75">
        <f t="shared" si="1"/>
        <v>100.45651129264776</v>
      </c>
      <c r="G23" s="75">
        <f t="shared" si="2"/>
        <v>99.855212355212359</v>
      </c>
      <c r="H23" s="257"/>
      <c r="I23" s="258"/>
      <c r="J23" s="9">
        <v>4115</v>
      </c>
      <c r="K23" s="9">
        <v>4121</v>
      </c>
      <c r="L23" s="9">
        <v>4162</v>
      </c>
      <c r="M23" s="9">
        <v>4144</v>
      </c>
      <c r="N23" s="257"/>
      <c r="O23" s="258"/>
      <c r="P23" s="257"/>
      <c r="Q23" s="258"/>
      <c r="R23" s="258"/>
      <c r="S23" s="258"/>
      <c r="T23" s="257"/>
      <c r="U23" s="257"/>
      <c r="V23" s="257"/>
    </row>
    <row r="24" spans="1:22" ht="15.75" thickBot="1" x14ac:dyDescent="0.3">
      <c r="A24" s="8" t="s">
        <v>25</v>
      </c>
      <c r="B24" s="9">
        <v>15910</v>
      </c>
      <c r="C24" s="9">
        <v>15544</v>
      </c>
      <c r="D24" s="9">
        <v>15039</v>
      </c>
      <c r="E24" s="75">
        <f t="shared" si="0"/>
        <v>100</v>
      </c>
      <c r="F24" s="75">
        <f t="shared" si="1"/>
        <v>98.76731477951455</v>
      </c>
      <c r="G24" s="75">
        <f t="shared" si="2"/>
        <v>98.810775295663603</v>
      </c>
      <c r="H24" s="257"/>
      <c r="I24" s="258"/>
      <c r="J24" s="9">
        <v>15783</v>
      </c>
      <c r="K24" s="9">
        <v>15910</v>
      </c>
      <c r="L24" s="9">
        <v>15738</v>
      </c>
      <c r="M24" s="9">
        <v>15220</v>
      </c>
      <c r="N24" s="257"/>
      <c r="O24" s="258"/>
      <c r="P24" s="257"/>
      <c r="Q24" s="258"/>
      <c r="R24" s="258"/>
      <c r="S24" s="258"/>
      <c r="T24" s="257"/>
      <c r="U24" s="257"/>
      <c r="V24" s="257"/>
    </row>
    <row r="25" spans="1:22" ht="15.75" thickBot="1" x14ac:dyDescent="0.3">
      <c r="A25" s="8" t="s">
        <v>26</v>
      </c>
      <c r="B25" s="9">
        <v>44320</v>
      </c>
      <c r="C25" s="9">
        <v>42947</v>
      </c>
      <c r="D25" s="9">
        <v>41342</v>
      </c>
      <c r="E25" s="75">
        <f t="shared" si="0"/>
        <v>99.671659245266042</v>
      </c>
      <c r="F25" s="75">
        <f t="shared" si="1"/>
        <v>99.94647428438445</v>
      </c>
      <c r="G25" s="75">
        <f t="shared" si="2"/>
        <v>99.580884478273433</v>
      </c>
      <c r="H25" s="257"/>
      <c r="I25" s="258"/>
      <c r="J25" s="9">
        <v>43950</v>
      </c>
      <c r="K25" s="9">
        <v>44466</v>
      </c>
      <c r="L25" s="9">
        <v>42970</v>
      </c>
      <c r="M25" s="9">
        <v>41516</v>
      </c>
      <c r="N25" s="257"/>
      <c r="O25" s="258"/>
      <c r="P25" s="258"/>
      <c r="Q25" s="258"/>
      <c r="R25" s="106"/>
      <c r="S25" s="106"/>
    </row>
    <row r="26" spans="1:22" ht="15.75" thickBot="1" x14ac:dyDescent="0.3">
      <c r="A26" s="8" t="s">
        <v>27</v>
      </c>
      <c r="B26" s="9">
        <v>10847</v>
      </c>
      <c r="C26" s="9">
        <v>10639</v>
      </c>
      <c r="D26" s="9">
        <v>10148</v>
      </c>
      <c r="E26" s="75">
        <f t="shared" si="0"/>
        <v>99.852711037466634</v>
      </c>
      <c r="F26" s="75">
        <f t="shared" si="1"/>
        <v>98.756149633342616</v>
      </c>
      <c r="G26" s="75">
        <f t="shared" si="2"/>
        <v>99.685658153241647</v>
      </c>
      <c r="H26" s="257"/>
      <c r="I26" s="258"/>
      <c r="J26" s="9">
        <v>10828</v>
      </c>
      <c r="K26" s="9">
        <v>10863</v>
      </c>
      <c r="L26" s="9">
        <v>10773</v>
      </c>
      <c r="M26" s="9">
        <v>10180</v>
      </c>
      <c r="N26" s="257"/>
      <c r="O26" s="258"/>
      <c r="P26" s="258"/>
      <c r="Q26" s="258"/>
      <c r="R26" s="106"/>
      <c r="S26" s="106"/>
    </row>
    <row r="27" spans="1:22" ht="15.75" thickBot="1" x14ac:dyDescent="0.3">
      <c r="A27" s="11" t="s">
        <v>28</v>
      </c>
      <c r="B27" s="12">
        <v>493306</v>
      </c>
      <c r="C27" s="12">
        <v>477789</v>
      </c>
      <c r="D27" s="12">
        <v>466324</v>
      </c>
      <c r="E27" s="76">
        <f t="shared" si="0"/>
        <v>100.56304837078835</v>
      </c>
      <c r="F27" s="76">
        <f t="shared" si="1"/>
        <v>100.19922867047369</v>
      </c>
      <c r="G27" s="76">
        <f t="shared" si="2"/>
        <v>100.14947554700319</v>
      </c>
      <c r="J27" s="12">
        <f>SUM(J6:J26)</f>
        <v>502019</v>
      </c>
      <c r="K27" s="12">
        <f>SUM(K6:K26)</f>
        <v>490544</v>
      </c>
      <c r="L27" s="12">
        <f>SUM(L6:L26)</f>
        <v>476839</v>
      </c>
      <c r="M27" s="12">
        <f>SUM(M6:M26)</f>
        <v>465628</v>
      </c>
    </row>
    <row r="28" spans="1:22" ht="15.75" thickTop="1" x14ac:dyDescent="0.25"/>
  </sheetData>
  <mergeCells count="6">
    <mergeCell ref="A1:F1"/>
    <mergeCell ref="A3:A5"/>
    <mergeCell ref="B3:D4"/>
    <mergeCell ref="J3:M4"/>
    <mergeCell ref="E3:G3"/>
    <mergeCell ref="E4:G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tabColor rgb="FF92D050"/>
  </sheetPr>
  <dimension ref="A1:J92"/>
  <sheetViews>
    <sheetView topLeftCell="A22" zoomScale="70" zoomScaleNormal="70" workbookViewId="0">
      <selection activeCell="R40" sqref="R40"/>
    </sheetView>
  </sheetViews>
  <sheetFormatPr defaultRowHeight="15" x14ac:dyDescent="0.25"/>
  <cols>
    <col min="2" max="2" width="11.28515625" bestFit="1" customWidth="1"/>
    <col min="3" max="3" width="10.5703125" customWidth="1"/>
    <col min="6" max="6" width="10.5703125" customWidth="1"/>
  </cols>
  <sheetData>
    <row r="1" spans="1:10" ht="46.5" customHeight="1" x14ac:dyDescent="0.25">
      <c r="A1" s="325" t="s">
        <v>123</v>
      </c>
      <c r="B1" s="325"/>
      <c r="C1" s="325"/>
      <c r="D1" s="325"/>
      <c r="E1" s="325"/>
    </row>
    <row r="2" spans="1:10" ht="15.75" thickBot="1" x14ac:dyDescent="0.3"/>
    <row r="3" spans="1:10" ht="15.75" customHeight="1" thickTop="1" x14ac:dyDescent="0.25">
      <c r="A3" s="361" t="s">
        <v>442</v>
      </c>
      <c r="B3" s="361" t="s">
        <v>130</v>
      </c>
      <c r="C3" s="361" t="s">
        <v>131</v>
      </c>
      <c r="D3" s="361" t="s">
        <v>130</v>
      </c>
      <c r="E3" s="361" t="s">
        <v>131</v>
      </c>
    </row>
    <row r="4" spans="1:10" ht="15.75" thickBot="1" x14ac:dyDescent="0.3">
      <c r="A4" s="362"/>
      <c r="B4" s="362"/>
      <c r="C4" s="362"/>
      <c r="D4" s="362"/>
      <c r="E4" s="362"/>
    </row>
    <row r="5" spans="1:10" ht="15.75" thickBot="1" x14ac:dyDescent="0.3">
      <c r="A5" s="9" t="s">
        <v>443</v>
      </c>
      <c r="B5" s="9">
        <v>2</v>
      </c>
      <c r="C5" s="9"/>
      <c r="D5" s="83">
        <v>5.477441158588354E-4</v>
      </c>
      <c r="E5" s="83"/>
      <c r="F5" s="262"/>
      <c r="G5" s="282"/>
      <c r="H5" s="262"/>
      <c r="I5" s="282"/>
      <c r="J5" s="262"/>
    </row>
    <row r="6" spans="1:10" ht="15.75" thickBot="1" x14ac:dyDescent="0.3">
      <c r="A6" s="9" t="s">
        <v>444</v>
      </c>
      <c r="B6" s="9">
        <v>2</v>
      </c>
      <c r="C6" s="9">
        <v>2</v>
      </c>
      <c r="D6" s="83">
        <v>5.477441158588354E-4</v>
      </c>
      <c r="E6" s="83">
        <v>2.0810788312661285E-3</v>
      </c>
      <c r="F6" s="262"/>
      <c r="G6" s="282"/>
      <c r="H6" s="282"/>
      <c r="I6" s="282"/>
      <c r="J6" s="282"/>
    </row>
    <row r="7" spans="1:10" ht="15.75" thickBot="1" x14ac:dyDescent="0.3">
      <c r="A7" s="9" t="s">
        <v>445</v>
      </c>
      <c r="B7" s="9">
        <v>17</v>
      </c>
      <c r="C7" s="9">
        <v>7</v>
      </c>
      <c r="D7" s="83">
        <v>4.6558249848001011E-3</v>
      </c>
      <c r="E7" s="83">
        <v>7.2837759094314487E-3</v>
      </c>
      <c r="F7" s="262"/>
      <c r="G7" s="282"/>
      <c r="H7" s="282"/>
      <c r="I7" s="282"/>
      <c r="J7" s="282"/>
    </row>
    <row r="8" spans="1:10" ht="15.75" thickBot="1" x14ac:dyDescent="0.3">
      <c r="A8" s="9" t="s">
        <v>446</v>
      </c>
      <c r="B8" s="9">
        <v>74</v>
      </c>
      <c r="C8" s="9">
        <v>32</v>
      </c>
      <c r="D8" s="83">
        <v>2.0266532286776912E-2</v>
      </c>
      <c r="E8" s="83">
        <v>3.3297261300258056E-2</v>
      </c>
      <c r="F8" s="262"/>
      <c r="G8" s="282"/>
      <c r="H8" s="282"/>
      <c r="I8" s="282"/>
      <c r="J8" s="282"/>
    </row>
    <row r="9" spans="1:10" ht="15.75" thickBot="1" x14ac:dyDescent="0.3">
      <c r="A9" s="9" t="s">
        <v>447</v>
      </c>
      <c r="B9" s="9">
        <v>245</v>
      </c>
      <c r="C9" s="9">
        <v>92</v>
      </c>
      <c r="D9" s="83">
        <v>6.709865419270733E-2</v>
      </c>
      <c r="E9" s="83">
        <v>9.5729626238241897E-2</v>
      </c>
      <c r="F9" s="262"/>
      <c r="G9" s="282"/>
      <c r="H9" s="282"/>
      <c r="I9" s="282"/>
      <c r="J9" s="282"/>
    </row>
    <row r="10" spans="1:10" ht="15.75" thickBot="1" x14ac:dyDescent="0.3">
      <c r="A10" s="9" t="s">
        <v>448</v>
      </c>
      <c r="B10" s="9">
        <v>638</v>
      </c>
      <c r="C10" s="9">
        <v>256</v>
      </c>
      <c r="D10" s="83">
        <v>0.17473037295896848</v>
      </c>
      <c r="E10" s="83">
        <v>0.26637809040206445</v>
      </c>
      <c r="F10" s="262"/>
      <c r="G10" s="282"/>
      <c r="H10" s="282"/>
      <c r="I10" s="282"/>
      <c r="J10" s="282"/>
    </row>
    <row r="11" spans="1:10" ht="15.75" thickBot="1" x14ac:dyDescent="0.3">
      <c r="A11" s="9" t="s">
        <v>449</v>
      </c>
      <c r="B11" s="9">
        <v>1095</v>
      </c>
      <c r="C11" s="9">
        <v>432</v>
      </c>
      <c r="D11" s="83">
        <v>0.29988990343271238</v>
      </c>
      <c r="E11" s="83">
        <v>0.44951302755348371</v>
      </c>
      <c r="F11" s="262"/>
      <c r="G11" s="282"/>
      <c r="H11" s="282"/>
      <c r="I11" s="282"/>
      <c r="J11" s="282"/>
    </row>
    <row r="12" spans="1:10" ht="15.75" thickBot="1" x14ac:dyDescent="0.3">
      <c r="A12" s="9" t="s">
        <v>450</v>
      </c>
      <c r="B12" s="9">
        <v>1908</v>
      </c>
      <c r="C12" s="9">
        <v>947</v>
      </c>
      <c r="D12" s="83">
        <v>0.52254788652932893</v>
      </c>
      <c r="E12" s="83">
        <v>0.98539082660451183</v>
      </c>
      <c r="F12" s="262"/>
      <c r="G12" s="282"/>
      <c r="H12" s="282"/>
      <c r="I12" s="282"/>
      <c r="J12" s="282"/>
    </row>
    <row r="13" spans="1:10" ht="15.75" thickBot="1" x14ac:dyDescent="0.3">
      <c r="A13" s="9" t="s">
        <v>451</v>
      </c>
      <c r="B13" s="9">
        <v>2638</v>
      </c>
      <c r="C13" s="9">
        <v>1629</v>
      </c>
      <c r="D13" s="83">
        <v>0.72247448881780385</v>
      </c>
      <c r="E13" s="83">
        <v>1.6950387080662617</v>
      </c>
      <c r="F13" s="262"/>
      <c r="G13" s="282"/>
      <c r="H13" s="282"/>
      <c r="I13" s="282"/>
      <c r="J13" s="282"/>
    </row>
    <row r="14" spans="1:10" ht="15.75" thickBot="1" x14ac:dyDescent="0.3">
      <c r="A14" s="9" t="s">
        <v>452</v>
      </c>
      <c r="B14" s="9">
        <v>3399</v>
      </c>
      <c r="C14" s="9">
        <v>2313</v>
      </c>
      <c r="D14" s="83">
        <v>0.93089112490209081</v>
      </c>
      <c r="E14" s="83">
        <v>2.4067676683592776</v>
      </c>
      <c r="F14" s="262"/>
      <c r="G14" s="282"/>
      <c r="H14" s="282"/>
      <c r="I14" s="282"/>
      <c r="J14" s="282"/>
    </row>
    <row r="15" spans="1:10" ht="15.75" thickBot="1" x14ac:dyDescent="0.3">
      <c r="A15" s="9" t="s">
        <v>453</v>
      </c>
      <c r="B15" s="9">
        <v>4267</v>
      </c>
      <c r="C15" s="9">
        <v>2865</v>
      </c>
      <c r="D15" s="83">
        <v>1.1686120711848254</v>
      </c>
      <c r="E15" s="83">
        <v>2.9811454257887289</v>
      </c>
      <c r="F15" s="262"/>
      <c r="G15" s="282"/>
      <c r="H15" s="282"/>
      <c r="I15" s="282"/>
      <c r="J15" s="282"/>
    </row>
    <row r="16" spans="1:10" ht="15.75" thickBot="1" x14ac:dyDescent="0.3">
      <c r="A16" s="9" t="s">
        <v>454</v>
      </c>
      <c r="B16" s="9">
        <v>5537</v>
      </c>
      <c r="C16" s="9">
        <v>3475</v>
      </c>
      <c r="D16" s="83">
        <v>1.5164295847551859</v>
      </c>
      <c r="E16" s="83">
        <v>3.6158744693248979</v>
      </c>
      <c r="F16" s="262"/>
      <c r="G16" s="282"/>
      <c r="H16" s="282"/>
      <c r="I16" s="282"/>
      <c r="J16" s="282"/>
    </row>
    <row r="17" spans="1:10" ht="15.75" thickBot="1" x14ac:dyDescent="0.3">
      <c r="A17" s="9" t="s">
        <v>455</v>
      </c>
      <c r="B17" s="9">
        <v>7040</v>
      </c>
      <c r="C17" s="9">
        <v>4098</v>
      </c>
      <c r="D17" s="83">
        <v>1.9280592878231004</v>
      </c>
      <c r="E17" s="83">
        <v>4.2641305252642976</v>
      </c>
      <c r="F17" s="262"/>
      <c r="G17" s="282"/>
      <c r="H17" s="282"/>
      <c r="I17" s="282"/>
      <c r="J17" s="282"/>
    </row>
    <row r="18" spans="1:10" ht="15.75" thickBot="1" x14ac:dyDescent="0.3">
      <c r="A18" s="9" t="s">
        <v>456</v>
      </c>
      <c r="B18" s="9">
        <v>8895</v>
      </c>
      <c r="C18" s="9">
        <v>4664</v>
      </c>
      <c r="D18" s="83">
        <v>2.4360919552821705</v>
      </c>
      <c r="E18" s="83">
        <v>4.8530758345126115</v>
      </c>
      <c r="F18" s="262"/>
      <c r="G18" s="282"/>
      <c r="H18" s="282"/>
      <c r="I18" s="282"/>
      <c r="J18" s="282"/>
    </row>
    <row r="19" spans="1:10" ht="15.75" thickBot="1" x14ac:dyDescent="0.3">
      <c r="A19" s="9" t="s">
        <v>457</v>
      </c>
      <c r="B19" s="9">
        <v>11114</v>
      </c>
      <c r="C19" s="9">
        <v>5367</v>
      </c>
      <c r="D19" s="83">
        <v>3.0438140518275483</v>
      </c>
      <c r="E19" s="83">
        <v>5.5845750437026549</v>
      </c>
      <c r="F19" s="262"/>
      <c r="G19" s="282"/>
      <c r="H19" s="282"/>
      <c r="I19" s="282"/>
      <c r="J19" s="282"/>
    </row>
    <row r="20" spans="1:10" ht="15.75" thickBot="1" x14ac:dyDescent="0.3">
      <c r="A20" s="9" t="s">
        <v>458</v>
      </c>
      <c r="B20" s="9">
        <v>13387</v>
      </c>
      <c r="C20" s="9">
        <v>5978</v>
      </c>
      <c r="D20" s="83">
        <v>3.666325239501115</v>
      </c>
      <c r="E20" s="83">
        <v>6.2203446266544571</v>
      </c>
      <c r="F20" s="262"/>
      <c r="G20" s="282"/>
      <c r="H20" s="282"/>
      <c r="I20" s="282"/>
      <c r="J20" s="282"/>
    </row>
    <row r="21" spans="1:10" ht="15.75" thickBot="1" x14ac:dyDescent="0.3">
      <c r="A21" s="9" t="s">
        <v>459</v>
      </c>
      <c r="B21" s="9">
        <v>16541</v>
      </c>
      <c r="C21" s="9">
        <v>6271</v>
      </c>
      <c r="D21" s="83">
        <v>4.5301177102104981</v>
      </c>
      <c r="E21" s="83">
        <v>6.5252226754349456</v>
      </c>
      <c r="F21" s="262"/>
      <c r="G21" s="282"/>
      <c r="H21" s="282"/>
      <c r="I21" s="282"/>
      <c r="J21" s="282"/>
    </row>
    <row r="22" spans="1:10" ht="15.75" thickBot="1" x14ac:dyDescent="0.3">
      <c r="A22" s="9" t="s">
        <v>460</v>
      </c>
      <c r="B22" s="9">
        <v>18825</v>
      </c>
      <c r="C22" s="9">
        <v>6472</v>
      </c>
      <c r="D22" s="83">
        <v>5.1556414905212877</v>
      </c>
      <c r="E22" s="83">
        <v>6.734371097977192</v>
      </c>
      <c r="F22" s="262"/>
      <c r="G22" s="282"/>
      <c r="H22" s="282"/>
      <c r="I22" s="282"/>
      <c r="J22" s="282"/>
    </row>
    <row r="23" spans="1:10" ht="15.75" thickBot="1" x14ac:dyDescent="0.3">
      <c r="A23" s="9" t="s">
        <v>461</v>
      </c>
      <c r="B23" s="9">
        <v>21694</v>
      </c>
      <c r="C23" s="9">
        <v>6123</v>
      </c>
      <c r="D23" s="83">
        <v>5.9413804247207871</v>
      </c>
      <c r="E23" s="83">
        <v>6.3712228419212522</v>
      </c>
      <c r="F23" s="262"/>
      <c r="G23" s="282"/>
      <c r="H23" s="282"/>
      <c r="I23" s="282"/>
      <c r="J23" s="282"/>
    </row>
    <row r="24" spans="1:10" ht="15.75" thickBot="1" x14ac:dyDescent="0.3">
      <c r="A24" s="9" t="s">
        <v>462</v>
      </c>
      <c r="B24" s="9">
        <v>24431</v>
      </c>
      <c r="C24" s="9">
        <v>5966</v>
      </c>
      <c r="D24" s="83">
        <v>6.6909682472736041</v>
      </c>
      <c r="E24" s="83">
        <v>6.2078581536668604</v>
      </c>
      <c r="F24" s="262"/>
      <c r="G24" s="282"/>
      <c r="H24" s="282"/>
      <c r="I24" s="282"/>
      <c r="J24" s="282"/>
    </row>
    <row r="25" spans="1:10" ht="15.75" thickBot="1" x14ac:dyDescent="0.3">
      <c r="A25" s="9" t="s">
        <v>463</v>
      </c>
      <c r="B25" s="9">
        <v>25573</v>
      </c>
      <c r="C25" s="9">
        <v>5769</v>
      </c>
      <c r="D25" s="83">
        <v>7.0037301374289989</v>
      </c>
      <c r="E25" s="83">
        <v>6.0028718887871468</v>
      </c>
      <c r="F25" s="262"/>
      <c r="G25" s="282"/>
      <c r="H25" s="282"/>
      <c r="I25" s="282"/>
      <c r="J25" s="282"/>
    </row>
    <row r="26" spans="1:10" ht="15.75" thickBot="1" x14ac:dyDescent="0.3">
      <c r="A26" s="9" t="s">
        <v>464</v>
      </c>
      <c r="B26" s="9">
        <v>26556</v>
      </c>
      <c r="C26" s="9">
        <v>5252</v>
      </c>
      <c r="D26" s="83">
        <v>7.2729463703736164</v>
      </c>
      <c r="E26" s="83">
        <v>5.4649130109048532</v>
      </c>
      <c r="F26" s="262"/>
      <c r="G26" s="282"/>
      <c r="H26" s="282"/>
      <c r="I26" s="282"/>
      <c r="J26" s="282"/>
    </row>
    <row r="27" spans="1:10" ht="15.75" thickBot="1" x14ac:dyDescent="0.3">
      <c r="A27" s="9" t="s">
        <v>465</v>
      </c>
      <c r="B27" s="9">
        <v>26445</v>
      </c>
      <c r="C27" s="9">
        <v>5195</v>
      </c>
      <c r="D27" s="83">
        <v>7.2425465719434508</v>
      </c>
      <c r="E27" s="83">
        <v>5.4056022642137682</v>
      </c>
      <c r="F27" s="262"/>
      <c r="G27" s="282"/>
      <c r="H27" s="282"/>
      <c r="I27" s="282"/>
      <c r="J27" s="282"/>
    </row>
    <row r="28" spans="1:10" ht="15.75" thickBot="1" x14ac:dyDescent="0.3">
      <c r="A28" s="9" t="s">
        <v>466</v>
      </c>
      <c r="B28" s="9">
        <v>25302</v>
      </c>
      <c r="C28" s="9">
        <v>4522</v>
      </c>
      <c r="D28" s="83">
        <v>6.9295108097301261</v>
      </c>
      <c r="E28" s="83">
        <v>4.7053192374927155</v>
      </c>
      <c r="F28" s="262"/>
      <c r="G28" s="282"/>
      <c r="H28" s="282"/>
      <c r="I28" s="282"/>
      <c r="J28" s="282"/>
    </row>
    <row r="29" spans="1:10" ht="15.75" thickBot="1" x14ac:dyDescent="0.3">
      <c r="A29" s="9" t="s">
        <v>467</v>
      </c>
      <c r="B29" s="9">
        <v>23597</v>
      </c>
      <c r="C29" s="9">
        <v>4276</v>
      </c>
      <c r="D29" s="83">
        <v>6.4625589509604691</v>
      </c>
      <c r="E29" s="83">
        <v>4.4493465412469826</v>
      </c>
      <c r="F29" s="262"/>
      <c r="G29" s="282"/>
      <c r="H29" s="282"/>
      <c r="I29" s="282"/>
      <c r="J29" s="282"/>
    </row>
    <row r="30" spans="1:10" ht="15.75" thickBot="1" x14ac:dyDescent="0.3">
      <c r="A30" s="9" t="s">
        <v>468</v>
      </c>
      <c r="B30" s="9">
        <v>21009</v>
      </c>
      <c r="C30" s="9">
        <v>3500</v>
      </c>
      <c r="D30" s="83">
        <v>5.7537780650391364</v>
      </c>
      <c r="E30" s="83">
        <v>3.6418879547157244</v>
      </c>
      <c r="F30" s="262"/>
      <c r="G30" s="282"/>
      <c r="H30" s="282"/>
      <c r="I30" s="282"/>
      <c r="J30" s="282"/>
    </row>
    <row r="31" spans="1:10" ht="15.75" thickBot="1" x14ac:dyDescent="0.3">
      <c r="A31" s="9" t="s">
        <v>469</v>
      </c>
      <c r="B31" s="9">
        <v>18636</v>
      </c>
      <c r="C31" s="9">
        <v>2852</v>
      </c>
      <c r="D31" s="83">
        <v>5.1038796715726278</v>
      </c>
      <c r="E31" s="83">
        <v>2.967618413385499</v>
      </c>
      <c r="F31" s="262"/>
      <c r="G31" s="282"/>
      <c r="H31" s="282"/>
      <c r="I31" s="282"/>
      <c r="J31" s="282"/>
    </row>
    <row r="32" spans="1:10" ht="15.75" thickBot="1" x14ac:dyDescent="0.3">
      <c r="A32" s="9" t="s">
        <v>470</v>
      </c>
      <c r="B32" s="9">
        <v>15741</v>
      </c>
      <c r="C32" s="9">
        <v>2395</v>
      </c>
      <c r="D32" s="83">
        <v>4.3110200638669642</v>
      </c>
      <c r="E32" s="83">
        <v>2.4920919004411886</v>
      </c>
      <c r="F32" s="262"/>
      <c r="G32" s="282"/>
      <c r="H32" s="282"/>
      <c r="I32" s="282"/>
      <c r="J32" s="282"/>
    </row>
    <row r="33" spans="1:10" ht="15.75" thickBot="1" x14ac:dyDescent="0.3">
      <c r="A33" s="9" t="s">
        <v>471</v>
      </c>
      <c r="B33" s="9">
        <v>12938</v>
      </c>
      <c r="C33" s="9">
        <v>1887</v>
      </c>
      <c r="D33" s="83">
        <v>3.5433566854908061</v>
      </c>
      <c r="E33" s="83">
        <v>1.9634978772995921</v>
      </c>
      <c r="F33" s="262"/>
      <c r="G33" s="282"/>
      <c r="H33" s="282"/>
      <c r="I33" s="282"/>
      <c r="J33" s="282"/>
    </row>
    <row r="34" spans="1:10" ht="15.75" thickBot="1" x14ac:dyDescent="0.3">
      <c r="A34" s="9" t="s">
        <v>472</v>
      </c>
      <c r="B34" s="9">
        <v>9820</v>
      </c>
      <c r="C34" s="9">
        <v>1281</v>
      </c>
      <c r="D34" s="83">
        <v>2.6894236088668819</v>
      </c>
      <c r="E34" s="83">
        <v>1.3329309914259553</v>
      </c>
      <c r="F34" s="262"/>
      <c r="G34" s="282"/>
      <c r="H34" s="282"/>
      <c r="I34" s="282"/>
      <c r="J34" s="282"/>
    </row>
    <row r="35" spans="1:10" ht="15.75" thickBot="1" x14ac:dyDescent="0.3">
      <c r="A35" s="9" t="s">
        <v>473</v>
      </c>
      <c r="B35" s="9">
        <v>7130</v>
      </c>
      <c r="C35" s="9">
        <v>875</v>
      </c>
      <c r="D35" s="83">
        <v>1.9527077730367481</v>
      </c>
      <c r="E35" s="83">
        <v>0.91047198867893109</v>
      </c>
      <c r="F35" s="262"/>
      <c r="G35" s="282"/>
      <c r="H35" s="282"/>
      <c r="I35" s="282"/>
      <c r="J35" s="282"/>
    </row>
    <row r="36" spans="1:10" ht="15.75" thickBot="1" x14ac:dyDescent="0.3">
      <c r="A36" s="9" t="s">
        <v>474</v>
      </c>
      <c r="B36" s="9">
        <v>4502</v>
      </c>
      <c r="C36" s="9">
        <v>555</v>
      </c>
      <c r="D36" s="83">
        <v>1.2329720047982384</v>
      </c>
      <c r="E36" s="83">
        <v>0.57749937567635057</v>
      </c>
      <c r="F36" s="262"/>
      <c r="G36" s="282"/>
      <c r="H36" s="282"/>
      <c r="I36" s="282"/>
      <c r="J36" s="282"/>
    </row>
    <row r="37" spans="1:10" ht="15.75" thickBot="1" x14ac:dyDescent="0.3">
      <c r="A37" s="9" t="s">
        <v>475</v>
      </c>
      <c r="B37" s="9">
        <v>2588</v>
      </c>
      <c r="C37" s="9">
        <v>360</v>
      </c>
      <c r="D37" s="83">
        <v>0.70878088592133304</v>
      </c>
      <c r="E37" s="83">
        <v>0.37459418962790308</v>
      </c>
      <c r="F37" s="262"/>
      <c r="G37" s="282"/>
      <c r="H37" s="282"/>
      <c r="I37" s="282"/>
      <c r="J37" s="282"/>
    </row>
    <row r="38" spans="1:10" ht="15.75" thickBot="1" x14ac:dyDescent="0.3">
      <c r="A38" s="9" t="s">
        <v>476</v>
      </c>
      <c r="B38" s="9">
        <v>1502</v>
      </c>
      <c r="C38" s="9">
        <v>183</v>
      </c>
      <c r="D38" s="83">
        <v>0.41135583100998535</v>
      </c>
      <c r="E38" s="83">
        <v>0.19041871306085073</v>
      </c>
      <c r="F38" s="262"/>
      <c r="G38" s="282"/>
      <c r="H38" s="282"/>
      <c r="I38" s="282"/>
      <c r="J38" s="282"/>
    </row>
    <row r="39" spans="1:10" ht="15.75" thickBot="1" x14ac:dyDescent="0.3">
      <c r="A39" s="9" t="s">
        <v>477</v>
      </c>
      <c r="B39" s="9">
        <v>828</v>
      </c>
      <c r="C39" s="9">
        <v>100</v>
      </c>
      <c r="D39" s="83">
        <v>0.22676606396555785</v>
      </c>
      <c r="E39" s="83">
        <v>0.10405394156330643</v>
      </c>
      <c r="F39" s="262"/>
      <c r="G39" s="282"/>
      <c r="H39" s="282"/>
      <c r="I39" s="282"/>
      <c r="J39" s="282"/>
    </row>
    <row r="40" spans="1:10" ht="15.75" thickBot="1" x14ac:dyDescent="0.3">
      <c r="A40" s="9" t="s">
        <v>478</v>
      </c>
      <c r="B40" s="9">
        <v>466</v>
      </c>
      <c r="C40" s="9">
        <v>55</v>
      </c>
      <c r="D40" s="83">
        <v>0.12762437899510864</v>
      </c>
      <c r="E40" s="83">
        <v>5.7229667859818527E-2</v>
      </c>
      <c r="F40" s="262"/>
      <c r="G40" s="282"/>
      <c r="H40" s="282"/>
      <c r="I40" s="282"/>
      <c r="J40" s="282"/>
    </row>
    <row r="41" spans="1:10" ht="15.75" thickBot="1" x14ac:dyDescent="0.3">
      <c r="A41" s="9" t="s">
        <v>479</v>
      </c>
      <c r="B41" s="9">
        <v>266</v>
      </c>
      <c r="C41" s="9">
        <v>26</v>
      </c>
      <c r="D41" s="83">
        <v>7.28499674092251E-2</v>
      </c>
      <c r="E41" s="83">
        <v>2.7054024806459669E-2</v>
      </c>
      <c r="F41" s="262"/>
      <c r="G41" s="282"/>
      <c r="H41" s="282"/>
      <c r="I41" s="282"/>
      <c r="J41" s="282"/>
    </row>
    <row r="42" spans="1:10" ht="15.75" thickBot="1" x14ac:dyDescent="0.3">
      <c r="A42" s="9" t="s">
        <v>480</v>
      </c>
      <c r="B42" s="9">
        <v>177</v>
      </c>
      <c r="C42" s="9">
        <v>11</v>
      </c>
      <c r="D42" s="83">
        <v>4.8475354253506929E-2</v>
      </c>
      <c r="E42" s="83">
        <v>1.1445933571963706E-2</v>
      </c>
      <c r="F42" s="262"/>
      <c r="G42" s="282"/>
      <c r="H42" s="282"/>
      <c r="I42" s="282"/>
      <c r="J42" s="282"/>
    </row>
    <row r="43" spans="1:10" ht="15.75" thickBot="1" x14ac:dyDescent="0.3">
      <c r="A43" s="9" t="s">
        <v>481</v>
      </c>
      <c r="B43" s="9">
        <v>114</v>
      </c>
      <c r="C43" s="9">
        <v>12</v>
      </c>
      <c r="D43" s="83">
        <v>3.1221414603953616E-2</v>
      </c>
      <c r="E43" s="83">
        <v>1.2486472987596768E-2</v>
      </c>
      <c r="F43" s="262"/>
      <c r="G43" s="282"/>
      <c r="H43" s="282"/>
      <c r="I43" s="282"/>
      <c r="J43" s="282"/>
    </row>
    <row r="44" spans="1:10" ht="15.75" thickBot="1" x14ac:dyDescent="0.3">
      <c r="A44" s="9" t="s">
        <v>482</v>
      </c>
      <c r="B44" s="9">
        <v>95</v>
      </c>
      <c r="C44" s="9">
        <v>3</v>
      </c>
      <c r="D44" s="83">
        <v>2.6017845503294681E-2</v>
      </c>
      <c r="E44" s="83">
        <v>3.1216182468991921E-3</v>
      </c>
      <c r="F44" s="262"/>
      <c r="G44" s="282"/>
      <c r="H44" s="282"/>
      <c r="I44" s="282"/>
      <c r="J44" s="282"/>
    </row>
    <row r="45" spans="1:10" ht="15.75" thickBot="1" x14ac:dyDescent="0.3">
      <c r="A45" s="9" t="s">
        <v>483</v>
      </c>
      <c r="B45" s="9">
        <v>44</v>
      </c>
      <c r="C45" s="9"/>
      <c r="D45" s="83">
        <v>1.2050370548894379E-2</v>
      </c>
      <c r="E45" s="83"/>
      <c r="F45" s="262"/>
      <c r="G45" s="282"/>
      <c r="H45" s="262"/>
      <c r="I45" s="282"/>
      <c r="J45" s="262"/>
    </row>
    <row r="46" spans="1:10" ht="15.75" thickBot="1" x14ac:dyDescent="0.3">
      <c r="A46" s="9" t="s">
        <v>484</v>
      </c>
      <c r="B46" s="9">
        <v>19</v>
      </c>
      <c r="C46" s="9">
        <v>2</v>
      </c>
      <c r="D46" s="83">
        <v>5.203569100658936E-3</v>
      </c>
      <c r="E46" s="83">
        <v>2.0810788312661285E-3</v>
      </c>
      <c r="F46" s="262"/>
      <c r="G46" s="282"/>
      <c r="H46" s="282"/>
      <c r="I46" s="282"/>
      <c r="J46" s="282"/>
    </row>
    <row r="47" spans="1:10" ht="15.75" thickBot="1" x14ac:dyDescent="0.3">
      <c r="A47" s="9" t="s">
        <v>485</v>
      </c>
      <c r="B47" s="9">
        <v>11</v>
      </c>
      <c r="C47" s="9">
        <v>3</v>
      </c>
      <c r="D47" s="83">
        <v>3.0125926372235948E-3</v>
      </c>
      <c r="E47" s="83">
        <v>3.1216182468991921E-3</v>
      </c>
      <c r="F47" s="262"/>
      <c r="G47" s="282"/>
      <c r="H47" s="282"/>
      <c r="I47" s="282"/>
      <c r="J47" s="282"/>
    </row>
    <row r="48" spans="1:10" ht="15.75" thickBot="1" x14ac:dyDescent="0.3">
      <c r="A48" s="9" t="s">
        <v>486</v>
      </c>
      <c r="B48" s="9">
        <v>9</v>
      </c>
      <c r="C48" s="9">
        <v>1</v>
      </c>
      <c r="D48" s="83">
        <v>2.4648485213647595E-3</v>
      </c>
      <c r="E48" s="83">
        <v>1.0405394156330643E-3</v>
      </c>
      <c r="F48" s="262"/>
      <c r="G48" s="282"/>
      <c r="H48" s="282"/>
      <c r="I48" s="282"/>
      <c r="J48" s="282"/>
    </row>
    <row r="49" spans="1:10" ht="15.75" thickBot="1" x14ac:dyDescent="0.3">
      <c r="A49" s="9" t="s">
        <v>487</v>
      </c>
      <c r="B49" s="9">
        <v>7</v>
      </c>
      <c r="C49" s="9"/>
      <c r="D49" s="83">
        <v>1.917104405505924E-3</v>
      </c>
      <c r="E49" s="83"/>
      <c r="F49" s="262"/>
      <c r="G49" s="282"/>
      <c r="H49" s="262"/>
      <c r="I49" s="282"/>
      <c r="J49" s="262"/>
    </row>
    <row r="50" spans="1:10" ht="15.75" thickBot="1" x14ac:dyDescent="0.3">
      <c r="A50" s="9" t="s">
        <v>488</v>
      </c>
      <c r="B50" s="9"/>
      <c r="C50" s="9"/>
      <c r="D50" s="83"/>
      <c r="E50" s="83"/>
    </row>
    <row r="51" spans="1:10" ht="15.75" thickBot="1" x14ac:dyDescent="0.3">
      <c r="A51" s="9" t="s">
        <v>489</v>
      </c>
      <c r="B51" s="9">
        <v>2</v>
      </c>
      <c r="C51" s="9"/>
      <c r="D51" s="83">
        <v>5.477441158588354E-4</v>
      </c>
      <c r="E51" s="83"/>
      <c r="F51" s="262"/>
      <c r="G51" s="282"/>
      <c r="H51" s="262"/>
      <c r="I51" s="282"/>
      <c r="J51" s="262"/>
    </row>
    <row r="52" spans="1:10" ht="15.75" thickBot="1" x14ac:dyDescent="0.3">
      <c r="A52" s="9" t="s">
        <v>490</v>
      </c>
      <c r="B52" s="9">
        <v>3</v>
      </c>
      <c r="C52" s="9"/>
      <c r="D52" s="83">
        <v>8.2161617378825316E-4</v>
      </c>
      <c r="E52" s="83"/>
      <c r="F52" s="262"/>
      <c r="G52" s="282"/>
      <c r="H52" s="262"/>
      <c r="I52" s="282"/>
      <c r="J52" s="262"/>
    </row>
    <row r="53" spans="1:10" ht="15.75" thickBot="1" x14ac:dyDescent="0.3">
      <c r="A53" s="9" t="s">
        <v>495</v>
      </c>
      <c r="B53" s="9">
        <v>1</v>
      </c>
      <c r="C53" s="9"/>
      <c r="D53" s="83">
        <v>2.738720579294177E-4</v>
      </c>
      <c r="E53" s="83"/>
      <c r="F53" s="262"/>
      <c r="G53" s="282"/>
      <c r="H53" s="262"/>
      <c r="I53" s="282"/>
      <c r="J53" s="262"/>
    </row>
    <row r="54" spans="1:10" ht="15.75" thickBot="1" x14ac:dyDescent="0.3">
      <c r="A54" s="9" t="s">
        <v>491</v>
      </c>
      <c r="B54" s="9">
        <v>1</v>
      </c>
      <c r="C54" s="9"/>
      <c r="D54" s="83">
        <v>2.738720579294177E-4</v>
      </c>
      <c r="E54" s="83"/>
      <c r="F54" s="262"/>
      <c r="G54" s="282"/>
      <c r="H54" s="262"/>
      <c r="I54" s="282"/>
      <c r="J54" s="262"/>
    </row>
    <row r="55" spans="1:10" ht="15.75" thickBot="1" x14ac:dyDescent="0.3">
      <c r="A55" s="9" t="s">
        <v>492</v>
      </c>
      <c r="B55" s="9">
        <v>2</v>
      </c>
      <c r="C55" s="9"/>
      <c r="D55" s="83">
        <v>5.477441158588354E-4</v>
      </c>
      <c r="E55" s="83"/>
      <c r="F55" s="262"/>
      <c r="G55" s="282"/>
      <c r="H55" s="262"/>
      <c r="I55" s="282"/>
      <c r="J55" s="262"/>
    </row>
    <row r="56" spans="1:10" ht="15.75" thickBot="1" x14ac:dyDescent="0.3">
      <c r="A56" s="9" t="s">
        <v>493</v>
      </c>
      <c r="B56" s="9"/>
      <c r="C56" s="9"/>
      <c r="D56" s="83"/>
      <c r="E56" s="83"/>
    </row>
    <row r="57" spans="1:10" ht="15.75" thickBot="1" x14ac:dyDescent="0.3">
      <c r="A57" s="9" t="s">
        <v>494</v>
      </c>
      <c r="B57" s="9"/>
      <c r="C57" s="9"/>
      <c r="D57" s="83"/>
      <c r="E57" s="83"/>
    </row>
    <row r="58" spans="1:10" ht="15.75" thickBot="1" x14ac:dyDescent="0.3">
      <c r="A58" s="9" t="s">
        <v>496</v>
      </c>
      <c r="B58" s="9">
        <v>1</v>
      </c>
      <c r="C58" s="9"/>
      <c r="D58" s="83">
        <v>2.738720579294177E-4</v>
      </c>
      <c r="E58" s="83"/>
      <c r="F58" s="262"/>
      <c r="G58" s="282"/>
      <c r="H58" s="262"/>
      <c r="I58" s="282"/>
      <c r="J58" s="262"/>
    </row>
    <row r="59" spans="1:10" ht="15.75" thickBot="1" x14ac:dyDescent="0.3">
      <c r="A59" s="65" t="s">
        <v>28</v>
      </c>
      <c r="B59" s="65">
        <v>365134</v>
      </c>
      <c r="C59" s="65">
        <v>96104</v>
      </c>
      <c r="D59" s="125">
        <v>100</v>
      </c>
      <c r="E59" s="125">
        <v>100</v>
      </c>
      <c r="F59" s="262"/>
      <c r="G59" s="282"/>
      <c r="H59" s="282"/>
      <c r="I59" s="282"/>
      <c r="J59" s="282"/>
    </row>
    <row r="60" spans="1:10" x14ac:dyDescent="0.25">
      <c r="B60" s="106"/>
      <c r="F60" s="137"/>
    </row>
    <row r="61" spans="1:10" x14ac:dyDescent="0.25">
      <c r="A61" s="88"/>
      <c r="D61" s="137"/>
    </row>
    <row r="62" spans="1:10" x14ac:dyDescent="0.25">
      <c r="F62" s="136"/>
    </row>
    <row r="63" spans="1:10" x14ac:dyDescent="0.25">
      <c r="A63" s="106"/>
    </row>
    <row r="87" spans="10:10" x14ac:dyDescent="0.25">
      <c r="J87" s="121"/>
    </row>
    <row r="88" spans="10:10" x14ac:dyDescent="0.25">
      <c r="J88" s="122"/>
    </row>
    <row r="89" spans="10:10" ht="15.75" x14ac:dyDescent="0.3">
      <c r="J89" s="123"/>
    </row>
    <row r="90" spans="10:10" ht="15.75" x14ac:dyDescent="0.3">
      <c r="J90" s="123"/>
    </row>
    <row r="91" spans="10:10" ht="15.75" x14ac:dyDescent="0.3">
      <c r="J91" s="123"/>
    </row>
    <row r="92" spans="10:10" ht="15.75" x14ac:dyDescent="0.3">
      <c r="J92" s="123"/>
    </row>
  </sheetData>
  <mergeCells count="6">
    <mergeCell ref="A1:E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>
    <tabColor rgb="FF92D050"/>
  </sheetPr>
  <dimension ref="A1:S22"/>
  <sheetViews>
    <sheetView zoomScale="90" zoomScaleNormal="90" workbookViewId="0">
      <selection activeCell="I3" sqref="I3:L8"/>
    </sheetView>
  </sheetViews>
  <sheetFormatPr defaultRowHeight="15" x14ac:dyDescent="0.25"/>
  <cols>
    <col min="1" max="1" width="22.42578125" customWidth="1"/>
    <col min="9" max="9" width="17.28515625" customWidth="1"/>
  </cols>
  <sheetData>
    <row r="1" spans="1:19" x14ac:dyDescent="0.25">
      <c r="A1" s="342" t="s">
        <v>124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</row>
    <row r="2" spans="1:19" ht="15.75" thickBot="1" x14ac:dyDescent="0.3"/>
    <row r="3" spans="1:19" ht="16.5" thickTop="1" thickBot="1" x14ac:dyDescent="0.3">
      <c r="A3" s="372" t="s">
        <v>125</v>
      </c>
      <c r="B3" s="337" t="s">
        <v>115</v>
      </c>
      <c r="C3" s="337"/>
      <c r="D3" s="337"/>
      <c r="E3" s="337"/>
      <c r="F3" s="372" t="s">
        <v>28</v>
      </c>
      <c r="I3" s="372" t="s">
        <v>125</v>
      </c>
      <c r="J3" s="337" t="s">
        <v>129</v>
      </c>
      <c r="K3" s="337"/>
      <c r="L3" s="372" t="s">
        <v>28</v>
      </c>
    </row>
    <row r="4" spans="1:19" ht="15.75" thickBot="1" x14ac:dyDescent="0.3">
      <c r="A4" s="373"/>
      <c r="B4" s="25" t="s">
        <v>110</v>
      </c>
      <c r="C4" s="25" t="s">
        <v>111</v>
      </c>
      <c r="D4" s="25" t="s">
        <v>112</v>
      </c>
      <c r="E4" s="25" t="s">
        <v>113</v>
      </c>
      <c r="F4" s="373"/>
      <c r="I4" s="373"/>
      <c r="J4" s="25" t="s">
        <v>130</v>
      </c>
      <c r="K4" s="25" t="s">
        <v>131</v>
      </c>
      <c r="L4" s="373"/>
    </row>
    <row r="5" spans="1:19" ht="15.75" thickBot="1" x14ac:dyDescent="0.3">
      <c r="A5" s="8" t="s">
        <v>126</v>
      </c>
      <c r="B5" s="75">
        <v>79.830416741836558</v>
      </c>
      <c r="C5" s="75">
        <v>39.843103932264597</v>
      </c>
      <c r="D5" s="75">
        <v>22.276400523463437</v>
      </c>
      <c r="E5" s="75">
        <v>21.487967884950482</v>
      </c>
      <c r="F5" s="75">
        <v>28.01058268772907</v>
      </c>
      <c r="I5" s="8" t="s">
        <v>126</v>
      </c>
      <c r="J5" s="75">
        <v>23.321202802461272</v>
      </c>
      <c r="K5" s="75">
        <v>45.925192238055679</v>
      </c>
      <c r="L5" s="75">
        <v>28.0345107096459</v>
      </c>
    </row>
    <row r="6" spans="1:19" ht="15.75" thickBot="1" x14ac:dyDescent="0.3">
      <c r="A6" s="8" t="s">
        <v>127</v>
      </c>
      <c r="B6" s="75">
        <v>18.816525347284863</v>
      </c>
      <c r="C6" s="75">
        <v>47.811572981708103</v>
      </c>
      <c r="D6" s="75">
        <v>43.343585724531067</v>
      </c>
      <c r="E6" s="75">
        <v>41.716478814213559</v>
      </c>
      <c r="F6" s="75">
        <v>44.180294046907171</v>
      </c>
      <c r="I6" s="8" t="s">
        <v>127</v>
      </c>
      <c r="J6" s="75">
        <v>45.678042429735044</v>
      </c>
      <c r="K6" s="75">
        <v>38.536008690651158</v>
      </c>
      <c r="L6" s="75">
        <v>44.188809558178527</v>
      </c>
    </row>
    <row r="7" spans="1:19" ht="15.75" thickBot="1" x14ac:dyDescent="0.3">
      <c r="A7" s="8" t="s">
        <v>128</v>
      </c>
      <c r="B7" s="75">
        <v>1.3530579108785856</v>
      </c>
      <c r="C7" s="75">
        <v>12.345323086027298</v>
      </c>
      <c r="D7" s="75">
        <v>34.380013752005503</v>
      </c>
      <c r="E7" s="75">
        <v>36.795553300835962</v>
      </c>
      <c r="F7" s="75">
        <v>27.809123265363763</v>
      </c>
      <c r="I7" s="8" t="s">
        <v>128</v>
      </c>
      <c r="J7" s="75">
        <v>31.000754767803684</v>
      </c>
      <c r="K7" s="75">
        <v>15.538799071293161</v>
      </c>
      <c r="L7" s="75">
        <v>27.776679732175573</v>
      </c>
    </row>
    <row r="8" spans="1:19" ht="15.75" thickBot="1" x14ac:dyDescent="0.3">
      <c r="A8" s="11" t="s">
        <v>28</v>
      </c>
      <c r="B8" s="76">
        <v>100</v>
      </c>
      <c r="C8" s="76">
        <v>100</v>
      </c>
      <c r="D8" s="76">
        <v>100</v>
      </c>
      <c r="E8" s="76">
        <v>100</v>
      </c>
      <c r="F8" s="76">
        <v>100</v>
      </c>
      <c r="I8" s="11" t="s">
        <v>28</v>
      </c>
      <c r="J8" s="76">
        <v>100</v>
      </c>
      <c r="K8" s="76">
        <v>100</v>
      </c>
      <c r="L8" s="76">
        <v>100</v>
      </c>
    </row>
    <row r="9" spans="1:19" ht="15.75" thickTop="1" x14ac:dyDescent="0.25"/>
    <row r="16" spans="1:19" x14ac:dyDescent="0.25">
      <c r="M16" s="262"/>
      <c r="N16" s="262"/>
      <c r="O16" s="262"/>
      <c r="P16" s="262"/>
      <c r="Q16" s="262"/>
      <c r="R16" s="262"/>
      <c r="S16" s="262"/>
    </row>
    <row r="17" spans="1:19" x14ac:dyDescent="0.25">
      <c r="M17" s="262"/>
      <c r="N17" s="282"/>
      <c r="O17" s="282"/>
      <c r="P17" s="282"/>
      <c r="Q17" s="282"/>
      <c r="R17" s="282"/>
      <c r="S17" s="282"/>
    </row>
    <row r="18" spans="1:19" x14ac:dyDescent="0.25">
      <c r="B18" s="262"/>
      <c r="C18" s="262"/>
      <c r="D18" s="262"/>
      <c r="E18" s="262"/>
      <c r="F18" s="262"/>
      <c r="G18" s="262"/>
      <c r="M18" s="262"/>
      <c r="N18" s="282"/>
      <c r="O18" s="282"/>
      <c r="P18" s="282"/>
      <c r="Q18" s="282"/>
      <c r="R18" s="282"/>
      <c r="S18" s="282"/>
    </row>
    <row r="19" spans="1:19" x14ac:dyDescent="0.25">
      <c r="A19" s="262"/>
      <c r="B19" s="282"/>
      <c r="C19" s="282"/>
      <c r="D19" s="282"/>
      <c r="E19" s="282"/>
      <c r="F19" s="282"/>
      <c r="G19" s="282"/>
      <c r="H19" s="282"/>
      <c r="M19" s="262"/>
      <c r="N19" s="282"/>
      <c r="O19" s="282"/>
      <c r="P19" s="282"/>
      <c r="Q19" s="282"/>
      <c r="R19" s="282"/>
      <c r="S19" s="282"/>
    </row>
    <row r="20" spans="1:19" x14ac:dyDescent="0.25">
      <c r="A20" s="262"/>
      <c r="B20" s="282"/>
      <c r="C20" s="282"/>
      <c r="D20" s="282"/>
      <c r="E20" s="282"/>
      <c r="F20" s="282"/>
      <c r="G20" s="282"/>
      <c r="H20" s="282"/>
      <c r="M20" s="262"/>
      <c r="N20" s="282"/>
      <c r="O20" s="282"/>
      <c r="P20" s="282"/>
      <c r="Q20" s="282"/>
      <c r="R20" s="282"/>
      <c r="S20" s="282"/>
    </row>
    <row r="21" spans="1:19" x14ac:dyDescent="0.25">
      <c r="A21" s="262"/>
      <c r="B21" s="282"/>
      <c r="C21" s="282"/>
      <c r="D21" s="282"/>
      <c r="E21" s="282"/>
      <c r="F21" s="282"/>
      <c r="G21" s="282"/>
      <c r="H21" s="282"/>
    </row>
    <row r="22" spans="1:19" x14ac:dyDescent="0.25">
      <c r="A22" s="262"/>
      <c r="B22" s="282"/>
      <c r="C22" s="282"/>
      <c r="D22" s="282"/>
      <c r="E22" s="282"/>
      <c r="F22" s="282"/>
      <c r="G22" s="282"/>
      <c r="H22" s="282"/>
    </row>
  </sheetData>
  <mergeCells count="7">
    <mergeCell ref="A1:L1"/>
    <mergeCell ref="A3:A4"/>
    <mergeCell ref="B3:E3"/>
    <mergeCell ref="F3:F4"/>
    <mergeCell ref="I3:I4"/>
    <mergeCell ref="J3:K3"/>
    <mergeCell ref="L3:L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>
    <tabColor rgb="FF92D050"/>
  </sheetPr>
  <dimension ref="A1:G16"/>
  <sheetViews>
    <sheetView workbookViewId="0">
      <selection activeCell="E20" sqref="E20"/>
    </sheetView>
  </sheetViews>
  <sheetFormatPr defaultRowHeight="15" x14ac:dyDescent="0.25"/>
  <cols>
    <col min="1" max="1" width="22" customWidth="1"/>
  </cols>
  <sheetData>
    <row r="1" spans="1:7" ht="24.75" customHeight="1" x14ac:dyDescent="0.25">
      <c r="A1" s="325" t="s">
        <v>132</v>
      </c>
      <c r="B1" s="325"/>
      <c r="C1" s="325"/>
      <c r="D1" s="325"/>
      <c r="E1" s="325"/>
      <c r="F1" s="325"/>
      <c r="G1" s="325"/>
    </row>
    <row r="2" spans="1:7" ht="15.75" thickBot="1" x14ac:dyDescent="0.3"/>
    <row r="3" spans="1:7" ht="16.5" customHeight="1" thickTop="1" thickBot="1" x14ac:dyDescent="0.3">
      <c r="A3" s="330" t="s">
        <v>125</v>
      </c>
      <c r="B3" s="363" t="s">
        <v>129</v>
      </c>
      <c r="C3" s="363"/>
      <c r="D3" s="363"/>
      <c r="E3" s="363" t="s">
        <v>129</v>
      </c>
      <c r="F3" s="363"/>
      <c r="G3" s="363"/>
    </row>
    <row r="4" spans="1:7" ht="15.75" thickBot="1" x14ac:dyDescent="0.3">
      <c r="A4" s="332"/>
      <c r="B4" s="25" t="s">
        <v>130</v>
      </c>
      <c r="C4" s="25" t="s">
        <v>131</v>
      </c>
      <c r="D4" s="25" t="s">
        <v>497</v>
      </c>
      <c r="E4" s="25" t="s">
        <v>130</v>
      </c>
      <c r="F4" s="25" t="s">
        <v>131</v>
      </c>
      <c r="G4" s="25" t="s">
        <v>497</v>
      </c>
    </row>
    <row r="5" spans="1:7" ht="15.75" thickBot="1" x14ac:dyDescent="0.3">
      <c r="A5" s="49" t="s">
        <v>126</v>
      </c>
      <c r="B5" s="9">
        <v>83117</v>
      </c>
      <c r="C5" s="9">
        <v>43121</v>
      </c>
      <c r="D5" s="9">
        <v>126238</v>
      </c>
      <c r="E5" s="120">
        <v>23.321202802461272</v>
      </c>
      <c r="F5" s="120">
        <v>45.925192238055679</v>
      </c>
      <c r="G5" s="120">
        <v>28.0345107096459</v>
      </c>
    </row>
    <row r="6" spans="1:7" ht="15.75" thickBot="1" x14ac:dyDescent="0.3">
      <c r="A6" s="49" t="s">
        <v>127</v>
      </c>
      <c r="B6" s="9">
        <v>162797</v>
      </c>
      <c r="C6" s="9">
        <v>36183</v>
      </c>
      <c r="D6" s="9">
        <v>198980</v>
      </c>
      <c r="E6" s="120">
        <v>45.678042429735044</v>
      </c>
      <c r="F6" s="120">
        <v>38.536008690651158</v>
      </c>
      <c r="G6" s="120">
        <v>44.188809558178527</v>
      </c>
    </row>
    <row r="7" spans="1:7" ht="15.75" thickBot="1" x14ac:dyDescent="0.3">
      <c r="A7" s="49" t="s">
        <v>128</v>
      </c>
      <c r="B7" s="9">
        <v>110487</v>
      </c>
      <c r="C7" s="9">
        <v>14590</v>
      </c>
      <c r="D7" s="9">
        <v>125077</v>
      </c>
      <c r="E7" s="120">
        <v>31.000754767803684</v>
      </c>
      <c r="F7" s="120">
        <v>15.538799071293161</v>
      </c>
      <c r="G7" s="120">
        <v>27.776679732175573</v>
      </c>
    </row>
    <row r="8" spans="1:7" ht="15.75" thickBot="1" x14ac:dyDescent="0.3">
      <c r="A8" s="50" t="s">
        <v>28</v>
      </c>
      <c r="B8" s="110">
        <v>356401</v>
      </c>
      <c r="C8" s="110">
        <v>93894</v>
      </c>
      <c r="D8" s="110">
        <v>450295</v>
      </c>
      <c r="E8" s="124">
        <v>100</v>
      </c>
      <c r="F8" s="124">
        <v>100</v>
      </c>
      <c r="G8" s="124">
        <v>100</v>
      </c>
    </row>
    <row r="9" spans="1:7" ht="15.75" thickTop="1" x14ac:dyDescent="0.25"/>
    <row r="12" spans="1:7" x14ac:dyDescent="0.25">
      <c r="A12" s="262"/>
      <c r="B12" s="262"/>
      <c r="C12" s="262"/>
      <c r="D12" s="262"/>
      <c r="E12" s="262"/>
      <c r="F12" s="262"/>
      <c r="G12" s="262"/>
    </row>
    <row r="13" spans="1:7" x14ac:dyDescent="0.25">
      <c r="A13" s="262"/>
      <c r="B13" s="282"/>
      <c r="C13" s="282"/>
      <c r="D13" s="282"/>
      <c r="E13" s="282"/>
      <c r="F13" s="282"/>
      <c r="G13" s="282"/>
    </row>
    <row r="14" spans="1:7" x14ac:dyDescent="0.25">
      <c r="A14" s="262"/>
      <c r="B14" s="282"/>
      <c r="C14" s="282"/>
      <c r="D14" s="282"/>
      <c r="E14" s="282"/>
      <c r="F14" s="282"/>
      <c r="G14" s="282"/>
    </row>
    <row r="15" spans="1:7" x14ac:dyDescent="0.25">
      <c r="A15" s="262"/>
      <c r="B15" s="282"/>
      <c r="C15" s="282"/>
      <c r="D15" s="282"/>
      <c r="E15" s="282"/>
      <c r="F15" s="282"/>
      <c r="G15" s="282"/>
    </row>
    <row r="16" spans="1:7" x14ac:dyDescent="0.25">
      <c r="A16" s="262"/>
      <c r="B16" s="282"/>
      <c r="C16" s="282"/>
      <c r="D16" s="282"/>
      <c r="E16" s="282"/>
      <c r="F16" s="282"/>
      <c r="G16" s="282"/>
    </row>
  </sheetData>
  <mergeCells count="4">
    <mergeCell ref="A1:G1"/>
    <mergeCell ref="A3:A4"/>
    <mergeCell ref="E3:G3"/>
    <mergeCell ref="B3:D3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>
    <tabColor rgb="FF92D050"/>
  </sheetPr>
  <dimension ref="A1:O23"/>
  <sheetViews>
    <sheetView workbookViewId="0">
      <selection activeCell="I3" sqref="I3:L10"/>
    </sheetView>
  </sheetViews>
  <sheetFormatPr defaultRowHeight="15" x14ac:dyDescent="0.25"/>
  <cols>
    <col min="1" max="1" width="11.7109375" customWidth="1"/>
    <col min="9" max="9" width="10.5703125" customWidth="1"/>
  </cols>
  <sheetData>
    <row r="1" spans="1:15" x14ac:dyDescent="0.25">
      <c r="A1" s="342" t="s">
        <v>133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</row>
    <row r="2" spans="1:15" ht="15.75" thickBot="1" x14ac:dyDescent="0.3"/>
    <row r="3" spans="1:15" ht="16.5" thickTop="1" thickBot="1" x14ac:dyDescent="0.3">
      <c r="A3" s="372" t="s">
        <v>134</v>
      </c>
      <c r="B3" s="337" t="s">
        <v>115</v>
      </c>
      <c r="C3" s="337"/>
      <c r="D3" s="337"/>
      <c r="E3" s="337"/>
      <c r="F3" s="372" t="s">
        <v>28</v>
      </c>
      <c r="I3" s="372" t="s">
        <v>134</v>
      </c>
      <c r="J3" s="337" t="s">
        <v>129</v>
      </c>
      <c r="K3" s="337"/>
      <c r="L3" s="372" t="s">
        <v>28</v>
      </c>
    </row>
    <row r="4" spans="1:15" ht="15.75" thickBot="1" x14ac:dyDescent="0.3">
      <c r="A4" s="373"/>
      <c r="B4" s="25" t="s">
        <v>110</v>
      </c>
      <c r="C4" s="25" t="s">
        <v>111</v>
      </c>
      <c r="D4" s="25" t="s">
        <v>112</v>
      </c>
      <c r="E4" s="25" t="s">
        <v>113</v>
      </c>
      <c r="F4" s="373"/>
      <c r="I4" s="373"/>
      <c r="J4" s="25" t="s">
        <v>130</v>
      </c>
      <c r="K4" s="25" t="s">
        <v>131</v>
      </c>
      <c r="L4" s="373"/>
    </row>
    <row r="5" spans="1:15" ht="15.75" thickBot="1" x14ac:dyDescent="0.3">
      <c r="A5" s="8" t="s">
        <v>135</v>
      </c>
      <c r="B5" s="75">
        <v>81.133900928792571</v>
      </c>
      <c r="C5" s="75">
        <v>40.323782092665247</v>
      </c>
      <c r="D5" s="75">
        <v>27.422893862029714</v>
      </c>
      <c r="E5" s="75">
        <v>29.442782538153423</v>
      </c>
      <c r="F5" s="75">
        <v>32.120109636327086</v>
      </c>
      <c r="I5" s="8" t="s">
        <v>135</v>
      </c>
      <c r="J5" s="75">
        <v>34.011263395216339</v>
      </c>
      <c r="K5" s="75">
        <v>24.590611353711793</v>
      </c>
      <c r="L5" s="75">
        <v>32.046506908473553</v>
      </c>
    </row>
    <row r="6" spans="1:15" ht="15.75" thickBot="1" x14ac:dyDescent="0.3">
      <c r="A6" s="8" t="s">
        <v>136</v>
      </c>
      <c r="B6" s="75">
        <v>18.459752321981423</v>
      </c>
      <c r="C6" s="75">
        <v>58.668951018854187</v>
      </c>
      <c r="D6" s="75">
        <v>69.861584274389784</v>
      </c>
      <c r="E6" s="75">
        <v>63.428484510470007</v>
      </c>
      <c r="F6" s="75">
        <v>65.272840492873158</v>
      </c>
      <c r="I6" s="8" t="s">
        <v>136</v>
      </c>
      <c r="J6" s="75">
        <v>63.390525864845515</v>
      </c>
      <c r="K6" s="75">
        <v>73.094266185684447</v>
      </c>
      <c r="L6" s="75">
        <v>65.41432280130374</v>
      </c>
    </row>
    <row r="7" spans="1:15" ht="15.75" thickBot="1" x14ac:dyDescent="0.3">
      <c r="A7" s="8" t="s">
        <v>137</v>
      </c>
      <c r="B7" s="75">
        <v>1.9349845201238391E-2</v>
      </c>
      <c r="C7" s="75">
        <v>0.47259605038817432</v>
      </c>
      <c r="D7" s="75">
        <v>1.3561111615207582</v>
      </c>
      <c r="E7" s="75">
        <v>3.1612837803579574</v>
      </c>
      <c r="F7" s="75">
        <v>1.2520409714288516</v>
      </c>
      <c r="I7" s="8" t="s">
        <v>137</v>
      </c>
      <c r="J7" s="75">
        <v>1.3489807596694154</v>
      </c>
      <c r="K7" s="75">
        <v>0.88878868426048985</v>
      </c>
      <c r="L7" s="75">
        <v>1.2530038186547348</v>
      </c>
    </row>
    <row r="8" spans="1:15" ht="15.75" thickBot="1" x14ac:dyDescent="0.3">
      <c r="A8" s="8" t="s">
        <v>138</v>
      </c>
      <c r="B8" s="75">
        <v>0.30959752321981426</v>
      </c>
      <c r="C8" s="75">
        <v>0.48749399943718863</v>
      </c>
      <c r="D8" s="75">
        <v>1.2480512088691651</v>
      </c>
      <c r="E8" s="75">
        <v>3.5719718095624393</v>
      </c>
      <c r="F8" s="75">
        <v>1.2356151353047606</v>
      </c>
      <c r="I8" s="8" t="s">
        <v>138</v>
      </c>
      <c r="J8" s="75">
        <v>1.1404109481952613</v>
      </c>
      <c r="K8" s="75">
        <v>1.2756312891589139</v>
      </c>
      <c r="L8" s="75">
        <v>1.1686122914650716</v>
      </c>
    </row>
    <row r="9" spans="1:15" ht="15.75" thickBot="1" x14ac:dyDescent="0.3">
      <c r="A9" s="8" t="s">
        <v>139</v>
      </c>
      <c r="B9" s="75">
        <v>7.7399380804953566E-2</v>
      </c>
      <c r="C9" s="75">
        <v>4.7176838655211793E-2</v>
      </c>
      <c r="D9" s="75">
        <v>0.11135949319057321</v>
      </c>
      <c r="E9" s="75">
        <v>0.39547736145616791</v>
      </c>
      <c r="F9" s="75">
        <v>0.11939376406615444</v>
      </c>
      <c r="I9" s="8" t="s">
        <v>139</v>
      </c>
      <c r="J9" s="75">
        <v>0.10881903207347161</v>
      </c>
      <c r="K9" s="75">
        <v>0.15070248718435542</v>
      </c>
      <c r="L9" s="75">
        <v>0.11755418010290322</v>
      </c>
    </row>
    <row r="10" spans="1:15" ht="15.75" thickBot="1" x14ac:dyDescent="0.3">
      <c r="A10" s="11" t="s">
        <v>28</v>
      </c>
      <c r="B10" s="76">
        <v>100</v>
      </c>
      <c r="C10" s="76">
        <v>100</v>
      </c>
      <c r="D10" s="76">
        <v>100</v>
      </c>
      <c r="E10" s="76">
        <v>100</v>
      </c>
      <c r="F10" s="76">
        <v>100</v>
      </c>
      <c r="I10" s="11" t="s">
        <v>28</v>
      </c>
      <c r="J10" s="76">
        <v>100</v>
      </c>
      <c r="K10" s="76">
        <v>100</v>
      </c>
      <c r="L10" s="76">
        <v>100</v>
      </c>
    </row>
    <row r="11" spans="1:15" ht="15.75" thickTop="1" x14ac:dyDescent="0.25"/>
    <row r="14" spans="1:15" x14ac:dyDescent="0.25">
      <c r="A14" s="262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</row>
    <row r="15" spans="1:15" x14ac:dyDescent="0.25">
      <c r="A15" s="262"/>
      <c r="B15" s="282"/>
      <c r="C15" s="282"/>
      <c r="D15" s="282"/>
      <c r="E15" s="282"/>
      <c r="F15" s="282"/>
      <c r="G15" s="282"/>
      <c r="H15" s="282"/>
      <c r="I15" s="262"/>
      <c r="J15" s="262"/>
      <c r="K15" s="262"/>
      <c r="L15" s="262"/>
      <c r="M15" s="262"/>
      <c r="N15" s="262"/>
      <c r="O15" s="262"/>
    </row>
    <row r="16" spans="1:15" x14ac:dyDescent="0.25">
      <c r="A16" s="262"/>
      <c r="B16" s="282"/>
      <c r="C16" s="282"/>
      <c r="D16" s="282"/>
      <c r="E16" s="282"/>
      <c r="F16" s="282"/>
      <c r="G16" s="282"/>
      <c r="H16" s="282"/>
      <c r="I16" s="262"/>
      <c r="J16" s="282"/>
      <c r="K16" s="282"/>
      <c r="L16" s="282"/>
      <c r="M16" s="282"/>
      <c r="N16" s="282"/>
      <c r="O16" s="282"/>
    </row>
    <row r="17" spans="1:15" x14ac:dyDescent="0.25">
      <c r="A17" s="262"/>
      <c r="B17" s="282"/>
      <c r="C17" s="282"/>
      <c r="D17" s="282"/>
      <c r="E17" s="282"/>
      <c r="F17" s="282"/>
      <c r="G17" s="282"/>
      <c r="H17" s="282"/>
      <c r="I17" s="262"/>
      <c r="J17" s="282"/>
      <c r="K17" s="282"/>
      <c r="L17" s="282"/>
      <c r="M17" s="282"/>
      <c r="N17" s="282"/>
      <c r="O17" s="282"/>
    </row>
    <row r="18" spans="1:15" x14ac:dyDescent="0.25">
      <c r="A18" s="262"/>
      <c r="B18" s="282"/>
      <c r="C18" s="282"/>
      <c r="D18" s="282"/>
      <c r="E18" s="282"/>
      <c r="F18" s="282"/>
      <c r="G18" s="282"/>
      <c r="H18" s="282"/>
      <c r="I18" s="262"/>
      <c r="J18" s="282"/>
      <c r="K18" s="282"/>
      <c r="L18" s="282"/>
      <c r="M18" s="282"/>
      <c r="N18" s="282"/>
      <c r="O18" s="282"/>
    </row>
    <row r="19" spans="1:15" x14ac:dyDescent="0.25">
      <c r="A19" s="262"/>
      <c r="B19" s="282"/>
      <c r="C19" s="282"/>
      <c r="D19" s="282"/>
      <c r="E19" s="282"/>
      <c r="F19" s="282"/>
      <c r="G19" s="282"/>
      <c r="H19" s="282"/>
      <c r="I19" s="262"/>
      <c r="J19" s="282"/>
      <c r="K19" s="282"/>
      <c r="L19" s="282"/>
      <c r="M19" s="282"/>
      <c r="N19" s="282"/>
      <c r="O19" s="282"/>
    </row>
    <row r="20" spans="1:15" x14ac:dyDescent="0.25">
      <c r="A20" s="262"/>
      <c r="B20" s="282"/>
      <c r="C20" s="282"/>
      <c r="D20" s="282"/>
      <c r="E20" s="282"/>
      <c r="F20" s="282"/>
      <c r="G20" s="282"/>
      <c r="H20" s="282"/>
      <c r="I20" s="262"/>
      <c r="J20" s="282"/>
      <c r="K20" s="282"/>
      <c r="L20" s="282"/>
      <c r="M20" s="282"/>
      <c r="N20" s="282"/>
      <c r="O20" s="282"/>
    </row>
    <row r="21" spans="1:15" x14ac:dyDescent="0.25">
      <c r="E21" s="226"/>
      <c r="I21" s="262"/>
      <c r="J21" s="282"/>
      <c r="K21" s="282"/>
      <c r="L21" s="282"/>
      <c r="M21" s="282"/>
      <c r="N21" s="282"/>
      <c r="O21" s="282"/>
    </row>
    <row r="22" spans="1:15" x14ac:dyDescent="0.25">
      <c r="E22" s="226"/>
    </row>
    <row r="23" spans="1:15" x14ac:dyDescent="0.25">
      <c r="E23" s="226"/>
    </row>
  </sheetData>
  <mergeCells count="7">
    <mergeCell ref="A1:L1"/>
    <mergeCell ref="A3:A4"/>
    <mergeCell ref="B3:E3"/>
    <mergeCell ref="F3:F4"/>
    <mergeCell ref="I3:I4"/>
    <mergeCell ref="J3:K3"/>
    <mergeCell ref="L3:L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4">
    <tabColor rgb="FF92D050"/>
  </sheetPr>
  <dimension ref="A1:I26"/>
  <sheetViews>
    <sheetView workbookViewId="0">
      <selection activeCell="H18" sqref="H18"/>
    </sheetView>
  </sheetViews>
  <sheetFormatPr defaultRowHeight="15" x14ac:dyDescent="0.25"/>
  <sheetData>
    <row r="1" spans="1:7" ht="45" customHeight="1" x14ac:dyDescent="0.25">
      <c r="A1" s="325" t="s">
        <v>140</v>
      </c>
      <c r="B1" s="325"/>
      <c r="C1" s="325"/>
      <c r="D1" s="325"/>
      <c r="E1" s="325"/>
      <c r="F1" s="325"/>
      <c r="G1" s="325"/>
    </row>
    <row r="2" spans="1:7" ht="15.75" thickBot="1" x14ac:dyDescent="0.3"/>
    <row r="3" spans="1:7" ht="16.5" thickTop="1" thickBot="1" x14ac:dyDescent="0.3">
      <c r="A3" s="330" t="s">
        <v>134</v>
      </c>
      <c r="B3" s="363" t="s">
        <v>129</v>
      </c>
      <c r="C3" s="363"/>
      <c r="D3" s="363"/>
      <c r="E3" s="363" t="s">
        <v>129</v>
      </c>
      <c r="F3" s="363"/>
      <c r="G3" s="363"/>
    </row>
    <row r="4" spans="1:7" ht="15.75" thickBot="1" x14ac:dyDescent="0.3">
      <c r="A4" s="332"/>
      <c r="B4" s="25" t="s">
        <v>130</v>
      </c>
      <c r="C4" s="25" t="s">
        <v>131</v>
      </c>
      <c r="D4" s="25" t="s">
        <v>497</v>
      </c>
      <c r="E4" s="25" t="s">
        <v>130</v>
      </c>
      <c r="F4" s="25" t="s">
        <v>131</v>
      </c>
      <c r="G4" s="25" t="s">
        <v>497</v>
      </c>
    </row>
    <row r="5" spans="1:7" ht="15.75" thickBot="1" x14ac:dyDescent="0.3">
      <c r="A5" s="49" t="s">
        <v>136</v>
      </c>
      <c r="B5" s="9">
        <v>202721</v>
      </c>
      <c r="C5" s="9">
        <v>61598</v>
      </c>
      <c r="D5" s="9">
        <v>264319</v>
      </c>
      <c r="E5" s="120">
        <v>63.390525864845515</v>
      </c>
      <c r="F5" s="120">
        <v>73.094266185684447</v>
      </c>
      <c r="G5" s="120">
        <v>65.41432280130374</v>
      </c>
    </row>
    <row r="6" spans="1:7" ht="15.75" thickBot="1" x14ac:dyDescent="0.3">
      <c r="A6" s="49" t="s">
        <v>135</v>
      </c>
      <c r="B6" s="9">
        <v>108767</v>
      </c>
      <c r="C6" s="9">
        <v>20723</v>
      </c>
      <c r="D6" s="9">
        <v>129490</v>
      </c>
      <c r="E6" s="120">
        <v>34.011263395216339</v>
      </c>
      <c r="F6" s="120">
        <v>24.590611353711793</v>
      </c>
      <c r="G6" s="120">
        <v>32.046506908473553</v>
      </c>
    </row>
    <row r="7" spans="1:7" ht="15.75" thickBot="1" x14ac:dyDescent="0.3">
      <c r="A7" s="49" t="s">
        <v>498</v>
      </c>
      <c r="B7" s="9">
        <v>8309</v>
      </c>
      <c r="C7" s="9">
        <v>1951</v>
      </c>
      <c r="D7" s="9">
        <v>10260</v>
      </c>
      <c r="E7" s="120">
        <v>2.5982107399381484</v>
      </c>
      <c r="F7" s="120">
        <v>2.3151224606037593</v>
      </c>
      <c r="G7" s="120">
        <v>2.5391702902227093</v>
      </c>
    </row>
    <row r="8" spans="1:7" ht="15.75" thickBot="1" x14ac:dyDescent="0.3">
      <c r="A8" s="50" t="s">
        <v>28</v>
      </c>
      <c r="B8" s="110">
        <v>319797</v>
      </c>
      <c r="C8" s="110">
        <v>84272</v>
      </c>
      <c r="D8" s="110">
        <v>404069</v>
      </c>
      <c r="E8" s="124">
        <v>100</v>
      </c>
      <c r="F8" s="124">
        <v>100</v>
      </c>
      <c r="G8" s="124">
        <v>100</v>
      </c>
    </row>
    <row r="9" spans="1:7" ht="15.75" thickTop="1" x14ac:dyDescent="0.25"/>
    <row r="22" spans="2:9" x14ac:dyDescent="0.25">
      <c r="B22" s="262"/>
      <c r="C22" s="262"/>
      <c r="D22" s="262"/>
      <c r="E22" s="262"/>
      <c r="F22" s="262"/>
      <c r="G22" s="262"/>
      <c r="H22" s="262"/>
      <c r="I22" s="262"/>
    </row>
    <row r="23" spans="2:9" x14ac:dyDescent="0.25">
      <c r="B23" s="262"/>
      <c r="C23" s="282"/>
      <c r="D23" s="282"/>
      <c r="E23" s="282"/>
      <c r="F23" s="282"/>
      <c r="G23" s="282"/>
      <c r="H23" s="282"/>
      <c r="I23" s="262"/>
    </row>
    <row r="24" spans="2:9" x14ac:dyDescent="0.25">
      <c r="B24" s="262"/>
      <c r="C24" s="282"/>
      <c r="D24" s="282"/>
      <c r="E24" s="282"/>
      <c r="F24" s="282"/>
      <c r="G24" s="282"/>
      <c r="H24" s="282"/>
      <c r="I24" s="262"/>
    </row>
    <row r="25" spans="2:9" x14ac:dyDescent="0.25">
      <c r="B25" s="262"/>
      <c r="C25" s="282"/>
      <c r="D25" s="282"/>
      <c r="E25" s="282"/>
      <c r="F25" s="282"/>
      <c r="G25" s="282"/>
      <c r="H25" s="282"/>
      <c r="I25" s="262"/>
    </row>
    <row r="26" spans="2:9" x14ac:dyDescent="0.25">
      <c r="B26" s="262"/>
      <c r="C26" s="282"/>
      <c r="D26" s="282"/>
      <c r="E26" s="282"/>
      <c r="F26" s="282"/>
      <c r="G26" s="282"/>
      <c r="H26" s="282"/>
      <c r="I26" s="262"/>
    </row>
  </sheetData>
  <mergeCells count="4">
    <mergeCell ref="A3:A4"/>
    <mergeCell ref="A1:G1"/>
    <mergeCell ref="B3:D3"/>
    <mergeCell ref="E3:G3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5">
    <tabColor rgb="FF92D050"/>
  </sheetPr>
  <dimension ref="A1:L11"/>
  <sheetViews>
    <sheetView workbookViewId="0">
      <selection activeCell="I3" sqref="I3:L10"/>
    </sheetView>
  </sheetViews>
  <sheetFormatPr defaultRowHeight="15" x14ac:dyDescent="0.25"/>
  <cols>
    <col min="1" max="1" width="14.140625" customWidth="1"/>
    <col min="9" max="9" width="13.7109375" customWidth="1"/>
  </cols>
  <sheetData>
    <row r="1" spans="1:12" x14ac:dyDescent="0.25">
      <c r="A1" s="342" t="s">
        <v>141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</row>
    <row r="2" spans="1:12" ht="15.75" thickBot="1" x14ac:dyDescent="0.3"/>
    <row r="3" spans="1:12" ht="22.5" customHeight="1" thickTop="1" thickBot="1" x14ac:dyDescent="0.3">
      <c r="A3" s="326" t="s">
        <v>142</v>
      </c>
      <c r="B3" s="343" t="s">
        <v>115</v>
      </c>
      <c r="C3" s="343"/>
      <c r="D3" s="343"/>
      <c r="E3" s="343"/>
      <c r="F3" s="326" t="s">
        <v>28</v>
      </c>
      <c r="I3" s="326" t="s">
        <v>142</v>
      </c>
      <c r="J3" s="337" t="s">
        <v>129</v>
      </c>
      <c r="K3" s="337"/>
      <c r="L3" s="372" t="s">
        <v>28</v>
      </c>
    </row>
    <row r="4" spans="1:12" ht="15.75" thickBot="1" x14ac:dyDescent="0.3">
      <c r="A4" s="328"/>
      <c r="B4" s="24" t="s">
        <v>110</v>
      </c>
      <c r="C4" s="24" t="s">
        <v>111</v>
      </c>
      <c r="D4" s="24" t="s">
        <v>112</v>
      </c>
      <c r="E4" s="24" t="s">
        <v>113</v>
      </c>
      <c r="F4" s="328"/>
      <c r="I4" s="328"/>
      <c r="J4" s="25" t="s">
        <v>130</v>
      </c>
      <c r="K4" s="25" t="s">
        <v>131</v>
      </c>
      <c r="L4" s="373"/>
    </row>
    <row r="5" spans="1:12" ht="15.75" thickBot="1" x14ac:dyDescent="0.3">
      <c r="A5" s="8" t="s">
        <v>143</v>
      </c>
      <c r="B5" s="75">
        <v>4.3627805937726283</v>
      </c>
      <c r="C5" s="75">
        <v>35.643330899355</v>
      </c>
      <c r="D5" s="75">
        <v>63.279385828405431</v>
      </c>
      <c r="E5" s="75">
        <v>71.112683530868566</v>
      </c>
      <c r="F5" s="75">
        <v>55.306649679725375</v>
      </c>
      <c r="I5" s="8" t="s">
        <v>143</v>
      </c>
      <c r="J5" s="75">
        <v>62.153665377695042</v>
      </c>
      <c r="K5" s="75">
        <v>29.499284692417739</v>
      </c>
      <c r="L5" s="75">
        <v>55.281515809756598</v>
      </c>
    </row>
    <row r="6" spans="1:12" ht="15.75" thickBot="1" x14ac:dyDescent="0.3">
      <c r="A6" s="8" t="s">
        <v>144</v>
      </c>
      <c r="B6" s="75">
        <v>23.895727733526432</v>
      </c>
      <c r="C6" s="75">
        <v>18.591030789825972</v>
      </c>
      <c r="D6" s="75">
        <v>11.236716908985816</v>
      </c>
      <c r="E6" s="75">
        <v>8.8183265522731293</v>
      </c>
      <c r="F6" s="75">
        <v>13.288079060055916</v>
      </c>
      <c r="I6" s="8" t="s">
        <v>144</v>
      </c>
      <c r="J6" s="75">
        <v>12.441353674416503</v>
      </c>
      <c r="K6" s="75">
        <v>16.499761564139245</v>
      </c>
      <c r="L6" s="75">
        <v>13.295449983719676</v>
      </c>
    </row>
    <row r="7" spans="1:12" ht="15.75" thickBot="1" x14ac:dyDescent="0.3">
      <c r="A7" s="8" t="s">
        <v>145</v>
      </c>
      <c r="B7" s="75">
        <v>51.43012309920347</v>
      </c>
      <c r="C7" s="75">
        <v>42.478246318607766</v>
      </c>
      <c r="D7" s="75">
        <v>24.12557615638848</v>
      </c>
      <c r="E7" s="75">
        <v>19.051830886255086</v>
      </c>
      <c r="F7" s="75">
        <v>29.288539123049155</v>
      </c>
      <c r="I7" s="8" t="s">
        <v>145</v>
      </c>
      <c r="J7" s="75">
        <v>23.326055210166398</v>
      </c>
      <c r="K7" s="75">
        <v>51.749059502993703</v>
      </c>
      <c r="L7" s="75">
        <v>29.307707061200638</v>
      </c>
    </row>
    <row r="8" spans="1:12" ht="15.75" thickBot="1" x14ac:dyDescent="0.3">
      <c r="A8" s="8" t="s">
        <v>146</v>
      </c>
      <c r="B8" s="75">
        <v>19.098479362780594</v>
      </c>
      <c r="C8" s="75">
        <v>2.5359011804794935</v>
      </c>
      <c r="D8" s="75">
        <v>0.75696945444844599</v>
      </c>
      <c r="E8" s="75">
        <v>0.32947107730408631</v>
      </c>
      <c r="F8" s="75">
        <v>1.4556127685175355</v>
      </c>
      <c r="I8" s="8" t="s">
        <v>146</v>
      </c>
      <c r="J8" s="75">
        <v>1.532925268833909</v>
      </c>
      <c r="K8" s="75">
        <v>1.1455518465532772</v>
      </c>
      <c r="L8" s="75">
        <v>1.4514021151041272</v>
      </c>
    </row>
    <row r="9" spans="1:12" ht="15.75" thickBot="1" x14ac:dyDescent="0.3">
      <c r="A9" s="8" t="s">
        <v>46</v>
      </c>
      <c r="B9" s="75">
        <v>1.2128892107168718</v>
      </c>
      <c r="C9" s="75">
        <v>0.75149081173177557</v>
      </c>
      <c r="D9" s="75">
        <v>0.60135165177181982</v>
      </c>
      <c r="E9" s="75">
        <v>0.68768795329913324</v>
      </c>
      <c r="F9" s="75">
        <v>0.66111936865201548</v>
      </c>
      <c r="I9" s="8" t="s">
        <v>46</v>
      </c>
      <c r="J9" s="75">
        <v>0.54600046888814191</v>
      </c>
      <c r="K9" s="75">
        <v>1.1063423938960419</v>
      </c>
      <c r="L9" s="75">
        <v>0.66392503021895921</v>
      </c>
    </row>
    <row r="10" spans="1:12" ht="15.75" thickBot="1" x14ac:dyDescent="0.3">
      <c r="A10" s="11" t="s">
        <v>28</v>
      </c>
      <c r="B10" s="76">
        <v>100</v>
      </c>
      <c r="C10" s="76">
        <v>100</v>
      </c>
      <c r="D10" s="76">
        <v>100</v>
      </c>
      <c r="E10" s="76">
        <v>100</v>
      </c>
      <c r="F10" s="76">
        <v>100</v>
      </c>
      <c r="I10" s="11" t="s">
        <v>28</v>
      </c>
      <c r="J10" s="76">
        <v>100</v>
      </c>
      <c r="K10" s="76">
        <v>100</v>
      </c>
      <c r="L10" s="76">
        <v>100</v>
      </c>
    </row>
    <row r="11" spans="1:12" ht="15.75" thickTop="1" x14ac:dyDescent="0.25"/>
  </sheetData>
  <mergeCells count="7">
    <mergeCell ref="A1:L1"/>
    <mergeCell ref="A3:A4"/>
    <mergeCell ref="B3:E3"/>
    <mergeCell ref="F3:F4"/>
    <mergeCell ref="I3:I4"/>
    <mergeCell ref="J3:K3"/>
    <mergeCell ref="L3:L4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6">
    <tabColor rgb="FF92D050"/>
  </sheetPr>
  <dimension ref="A1:G11"/>
  <sheetViews>
    <sheetView workbookViewId="0">
      <selection activeCell="H23" sqref="H23"/>
    </sheetView>
  </sheetViews>
  <sheetFormatPr defaultRowHeight="15" x14ac:dyDescent="0.25"/>
  <cols>
    <col min="1" max="1" width="13.42578125" customWidth="1"/>
  </cols>
  <sheetData>
    <row r="1" spans="1:7" ht="31.5" customHeight="1" x14ac:dyDescent="0.25">
      <c r="A1" s="325" t="s">
        <v>499</v>
      </c>
      <c r="B1" s="325"/>
      <c r="C1" s="325"/>
      <c r="D1" s="325"/>
      <c r="E1" s="325"/>
      <c r="F1" s="325"/>
      <c r="G1" s="325"/>
    </row>
    <row r="2" spans="1:7" ht="15.75" thickBot="1" x14ac:dyDescent="0.3"/>
    <row r="3" spans="1:7" ht="16.5" thickTop="1" thickBot="1" x14ac:dyDescent="0.3">
      <c r="A3" s="330" t="s">
        <v>142</v>
      </c>
      <c r="B3" s="363" t="s">
        <v>129</v>
      </c>
      <c r="C3" s="363"/>
      <c r="D3" s="363"/>
      <c r="E3" s="363" t="s">
        <v>129</v>
      </c>
      <c r="F3" s="363"/>
      <c r="G3" s="363"/>
    </row>
    <row r="4" spans="1:7" ht="23.25" customHeight="1" thickBot="1" x14ac:dyDescent="0.3">
      <c r="A4" s="332"/>
      <c r="B4" s="25" t="s">
        <v>130</v>
      </c>
      <c r="C4" s="25" t="s">
        <v>131</v>
      </c>
      <c r="D4" s="25" t="s">
        <v>497</v>
      </c>
      <c r="E4" s="25" t="s">
        <v>130</v>
      </c>
      <c r="F4" s="25" t="s">
        <v>131</v>
      </c>
      <c r="G4" s="25" t="s">
        <v>497</v>
      </c>
    </row>
    <row r="5" spans="1:7" ht="15.75" thickBot="1" x14ac:dyDescent="0.3">
      <c r="A5" s="49" t="s">
        <v>143</v>
      </c>
      <c r="B5" s="9">
        <v>220042</v>
      </c>
      <c r="C5" s="9">
        <v>27837</v>
      </c>
      <c r="D5" s="9">
        <v>247879</v>
      </c>
      <c r="E5" s="120">
        <v>62.153665377695042</v>
      </c>
      <c r="F5" s="120">
        <v>29.499284692417739</v>
      </c>
      <c r="G5" s="120">
        <v>55.281515809756598</v>
      </c>
    </row>
    <row r="6" spans="1:7" ht="15.75" thickBot="1" x14ac:dyDescent="0.3">
      <c r="A6" s="49" t="s">
        <v>144</v>
      </c>
      <c r="B6" s="9">
        <v>44046</v>
      </c>
      <c r="C6" s="9">
        <v>15570</v>
      </c>
      <c r="D6" s="9">
        <v>59616</v>
      </c>
      <c r="E6" s="120">
        <v>12.441353674416503</v>
      </c>
      <c r="F6" s="120">
        <v>16.499761564139245</v>
      </c>
      <c r="G6" s="120">
        <v>13.295449983719676</v>
      </c>
    </row>
    <row r="7" spans="1:7" ht="15.75" thickBot="1" x14ac:dyDescent="0.3">
      <c r="A7" s="49" t="s">
        <v>145</v>
      </c>
      <c r="B7" s="9">
        <v>82581</v>
      </c>
      <c r="C7" s="9">
        <v>48833</v>
      </c>
      <c r="D7" s="9">
        <v>131414</v>
      </c>
      <c r="E7" s="120">
        <v>23.326055210166398</v>
      </c>
      <c r="F7" s="120">
        <v>51.749059502993703</v>
      </c>
      <c r="G7" s="120">
        <v>29.307707061200638</v>
      </c>
    </row>
    <row r="8" spans="1:7" ht="15.75" thickBot="1" x14ac:dyDescent="0.3">
      <c r="A8" s="49" t="s">
        <v>146</v>
      </c>
      <c r="B8" s="9">
        <v>5427</v>
      </c>
      <c r="C8" s="9">
        <v>1081</v>
      </c>
      <c r="D8" s="9">
        <v>6508</v>
      </c>
      <c r="E8" s="120">
        <v>1.532925268833909</v>
      </c>
      <c r="F8" s="120">
        <v>1.1455518465532772</v>
      </c>
      <c r="G8" s="120">
        <v>1.4514021151041272</v>
      </c>
    </row>
    <row r="9" spans="1:7" ht="15.75" thickBot="1" x14ac:dyDescent="0.3">
      <c r="A9" s="49" t="s">
        <v>46</v>
      </c>
      <c r="B9" s="9">
        <v>1933</v>
      </c>
      <c r="C9" s="9">
        <v>1044</v>
      </c>
      <c r="D9" s="9">
        <v>2977</v>
      </c>
      <c r="E9" s="120">
        <v>0.54600046888814191</v>
      </c>
      <c r="F9" s="120">
        <v>1.1063423938960419</v>
      </c>
      <c r="G9" s="120">
        <v>0.66392503021895921</v>
      </c>
    </row>
    <row r="10" spans="1:7" ht="15.75" thickBot="1" x14ac:dyDescent="0.3">
      <c r="A10" s="50" t="s">
        <v>28</v>
      </c>
      <c r="B10" s="110">
        <v>354029</v>
      </c>
      <c r="C10" s="110">
        <v>94365</v>
      </c>
      <c r="D10" s="110">
        <v>448394</v>
      </c>
      <c r="E10" s="124">
        <v>100</v>
      </c>
      <c r="F10" s="124">
        <v>100</v>
      </c>
      <c r="G10" s="124">
        <v>100</v>
      </c>
    </row>
    <row r="11" spans="1:7" ht="15.75" thickTop="1" x14ac:dyDescent="0.25"/>
  </sheetData>
  <mergeCells count="4">
    <mergeCell ref="A1:G1"/>
    <mergeCell ref="A3:A4"/>
    <mergeCell ref="B3:D3"/>
    <mergeCell ref="E3:G3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7">
    <tabColor rgb="FF92D050"/>
  </sheetPr>
  <dimension ref="A1:R32"/>
  <sheetViews>
    <sheetView workbookViewId="0">
      <selection activeCell="E22" sqref="E22"/>
    </sheetView>
  </sheetViews>
  <sheetFormatPr defaultRowHeight="15" x14ac:dyDescent="0.25"/>
  <cols>
    <col min="1" max="1" width="10.42578125" customWidth="1"/>
    <col min="2" max="2" width="9.5703125" bestFit="1" customWidth="1"/>
    <col min="3" max="3" width="11.85546875" bestFit="1" customWidth="1"/>
    <col min="4" max="4" width="9.7109375" bestFit="1" customWidth="1"/>
    <col min="5" max="5" width="12" bestFit="1" customWidth="1"/>
  </cols>
  <sheetData>
    <row r="1" spans="1:7" ht="39.75" customHeight="1" x14ac:dyDescent="0.25">
      <c r="A1" s="325" t="s">
        <v>147</v>
      </c>
      <c r="B1" s="325"/>
      <c r="C1" s="325"/>
      <c r="D1" s="325"/>
      <c r="E1" s="325"/>
      <c r="F1" s="325"/>
      <c r="G1" s="325"/>
    </row>
    <row r="2" spans="1:7" ht="15.75" thickBot="1" x14ac:dyDescent="0.3"/>
    <row r="3" spans="1:7" ht="16.5" thickTop="1" thickBot="1" x14ac:dyDescent="0.3">
      <c r="A3" s="372" t="s">
        <v>134</v>
      </c>
      <c r="B3" s="337" t="s">
        <v>148</v>
      </c>
      <c r="C3" s="337"/>
      <c r="D3" s="337"/>
      <c r="E3" s="337"/>
      <c r="F3" s="337"/>
      <c r="G3" s="372" t="s">
        <v>28</v>
      </c>
    </row>
    <row r="4" spans="1:7" ht="15.75" thickBot="1" x14ac:dyDescent="0.3">
      <c r="A4" s="373"/>
      <c r="B4" s="25" t="s">
        <v>143</v>
      </c>
      <c r="C4" s="25" t="s">
        <v>144</v>
      </c>
      <c r="D4" s="25" t="s">
        <v>145</v>
      </c>
      <c r="E4" s="25" t="s">
        <v>146</v>
      </c>
      <c r="F4" s="25" t="s">
        <v>46</v>
      </c>
      <c r="G4" s="373"/>
    </row>
    <row r="5" spans="1:7" ht="15.75" thickBot="1" x14ac:dyDescent="0.3">
      <c r="A5" s="49" t="s">
        <v>135</v>
      </c>
      <c r="B5" s="75">
        <v>34.421217805353152</v>
      </c>
      <c r="C5" s="75">
        <v>41.024623545874142</v>
      </c>
      <c r="D5" s="75">
        <v>23.456115512944702</v>
      </c>
      <c r="E5" s="75">
        <v>55.871956009426547</v>
      </c>
      <c r="F5" s="75">
        <v>45.048613611811305</v>
      </c>
      <c r="G5" s="75">
        <v>32.238287359813611</v>
      </c>
    </row>
    <row r="6" spans="1:7" ht="15.75" thickBot="1" x14ac:dyDescent="0.3">
      <c r="A6" s="49" t="s">
        <v>136</v>
      </c>
      <c r="B6" s="75">
        <v>62.812026549311014</v>
      </c>
      <c r="C6" s="75">
        <v>55.890645558781152</v>
      </c>
      <c r="D6" s="75">
        <v>74.350695048144189</v>
      </c>
      <c r="E6" s="75">
        <v>42.949725058915945</v>
      </c>
      <c r="F6" s="75">
        <v>52.178610010803027</v>
      </c>
      <c r="G6" s="75">
        <v>65.150925537710663</v>
      </c>
    </row>
    <row r="7" spans="1:7" ht="15.75" thickBot="1" x14ac:dyDescent="0.3">
      <c r="A7" s="49" t="s">
        <v>137</v>
      </c>
      <c r="B7" s="75">
        <v>1.182724911622538</v>
      </c>
      <c r="C7" s="75">
        <v>1.6060650362356674</v>
      </c>
      <c r="D7" s="75">
        <v>1.2675624880984906</v>
      </c>
      <c r="E7" s="75">
        <v>0.35349567949725058</v>
      </c>
      <c r="F7" s="75">
        <v>1.2963629816348579</v>
      </c>
      <c r="G7" s="75">
        <v>1.2495323982134474</v>
      </c>
    </row>
    <row r="8" spans="1:7" ht="15.75" thickBot="1" x14ac:dyDescent="0.3">
      <c r="A8" s="49" t="s">
        <v>138</v>
      </c>
      <c r="B8" s="75">
        <v>1.4911442175889185</v>
      </c>
      <c r="C8" s="75">
        <v>1.3533551930828513</v>
      </c>
      <c r="D8" s="75">
        <v>0.78901832211486711</v>
      </c>
      <c r="E8" s="75">
        <v>0.7659073055773763</v>
      </c>
      <c r="F8" s="75">
        <v>1.2603528988116672</v>
      </c>
      <c r="G8" s="75">
        <v>1.2507877050229848</v>
      </c>
    </row>
    <row r="9" spans="1:7" ht="15.75" thickBot="1" x14ac:dyDescent="0.3">
      <c r="A9" s="49" t="s">
        <v>139</v>
      </c>
      <c r="B9" s="75">
        <v>9.2886516124377747E-2</v>
      </c>
      <c r="C9" s="75">
        <v>0.12531066602618993</v>
      </c>
      <c r="D9" s="75">
        <v>0.1366086286977472</v>
      </c>
      <c r="E9" s="75">
        <v>5.8915946582875099E-2</v>
      </c>
      <c r="F9" s="75">
        <v>0.21606049693914295</v>
      </c>
      <c r="G9" s="75">
        <v>0.11046699923928409</v>
      </c>
    </row>
    <row r="10" spans="1:7" ht="15.75" thickBot="1" x14ac:dyDescent="0.3">
      <c r="A10" s="11" t="s">
        <v>149</v>
      </c>
      <c r="B10" s="76">
        <v>100</v>
      </c>
      <c r="C10" s="76">
        <v>100</v>
      </c>
      <c r="D10" s="76">
        <v>100</v>
      </c>
      <c r="E10" s="76">
        <v>100</v>
      </c>
      <c r="F10" s="76">
        <v>100</v>
      </c>
      <c r="G10" s="76">
        <v>100</v>
      </c>
    </row>
    <row r="11" spans="1:7" ht="15.75" thickTop="1" x14ac:dyDescent="0.25"/>
    <row r="27" spans="7:18" x14ac:dyDescent="0.25"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</row>
    <row r="28" spans="7:18" x14ac:dyDescent="0.25"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</row>
    <row r="29" spans="7:18" x14ac:dyDescent="0.25"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</row>
    <row r="30" spans="7:18" x14ac:dyDescent="0.25"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</row>
    <row r="31" spans="7:18" x14ac:dyDescent="0.25"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</row>
    <row r="32" spans="7:18" x14ac:dyDescent="0.25"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</row>
  </sheetData>
  <mergeCells count="4">
    <mergeCell ref="A3:A4"/>
    <mergeCell ref="B3:F3"/>
    <mergeCell ref="G3:G4"/>
    <mergeCell ref="A1:G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8">
    <tabColor rgb="FF92D050"/>
  </sheetPr>
  <dimension ref="A1:M11"/>
  <sheetViews>
    <sheetView zoomScale="80" zoomScaleNormal="80" workbookViewId="0">
      <selection activeCell="S33" sqref="S33"/>
    </sheetView>
  </sheetViews>
  <sheetFormatPr defaultRowHeight="15" x14ac:dyDescent="0.25"/>
  <cols>
    <col min="1" max="1" width="11.140625" bestFit="1" customWidth="1"/>
    <col min="3" max="3" width="11.85546875" bestFit="1" customWidth="1"/>
    <col min="4" max="4" width="9.7109375" bestFit="1" customWidth="1"/>
    <col min="5" max="5" width="12" bestFit="1" customWidth="1"/>
    <col min="8" max="8" width="9.5703125" bestFit="1" customWidth="1"/>
    <col min="9" max="9" width="11.85546875" bestFit="1" customWidth="1"/>
    <col min="10" max="10" width="9.7109375" bestFit="1" customWidth="1"/>
    <col min="11" max="11" width="12" bestFit="1" customWidth="1"/>
  </cols>
  <sheetData>
    <row r="1" spans="1:13" x14ac:dyDescent="0.25">
      <c r="A1" s="325" t="s">
        <v>150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</row>
    <row r="2" spans="1:13" ht="15.75" thickBot="1" x14ac:dyDescent="0.3"/>
    <row r="3" spans="1:13" ht="16.5" thickTop="1" thickBot="1" x14ac:dyDescent="0.3">
      <c r="A3" s="372" t="s">
        <v>134</v>
      </c>
      <c r="B3" s="374" t="s">
        <v>148</v>
      </c>
      <c r="C3" s="374"/>
      <c r="D3" s="374"/>
      <c r="E3" s="374"/>
      <c r="F3" s="374"/>
      <c r="G3" s="374"/>
      <c r="H3" s="374" t="s">
        <v>148</v>
      </c>
      <c r="I3" s="374"/>
      <c r="J3" s="374"/>
      <c r="K3" s="374"/>
      <c r="L3" s="374"/>
      <c r="M3" s="374"/>
    </row>
    <row r="4" spans="1:13" ht="15.75" thickBot="1" x14ac:dyDescent="0.3">
      <c r="A4" s="373"/>
      <c r="B4" s="25" t="s">
        <v>143</v>
      </c>
      <c r="C4" s="25" t="s">
        <v>144</v>
      </c>
      <c r="D4" s="25" t="s">
        <v>145</v>
      </c>
      <c r="E4" s="25" t="s">
        <v>146</v>
      </c>
      <c r="F4" s="25" t="s">
        <v>46</v>
      </c>
      <c r="G4" s="25" t="s">
        <v>28</v>
      </c>
      <c r="H4" s="25" t="s">
        <v>143</v>
      </c>
      <c r="I4" s="25" t="s">
        <v>144</v>
      </c>
      <c r="J4" s="25" t="s">
        <v>145</v>
      </c>
      <c r="K4" s="25" t="s">
        <v>146</v>
      </c>
      <c r="L4" s="25" t="s">
        <v>46</v>
      </c>
      <c r="M4" s="25" t="s">
        <v>28</v>
      </c>
    </row>
    <row r="5" spans="1:13" ht="15.75" thickBot="1" x14ac:dyDescent="0.3">
      <c r="A5" s="49" t="s">
        <v>135</v>
      </c>
      <c r="B5" s="9">
        <v>76338</v>
      </c>
      <c r="C5" s="9">
        <v>19643</v>
      </c>
      <c r="D5" s="9">
        <v>28331</v>
      </c>
      <c r="E5" s="9">
        <v>2845</v>
      </c>
      <c r="F5" s="9">
        <v>1251</v>
      </c>
      <c r="G5" s="9">
        <v>128408</v>
      </c>
      <c r="H5" s="120">
        <v>34.421217805353152</v>
      </c>
      <c r="I5" s="120">
        <v>41.024623545874142</v>
      </c>
      <c r="J5" s="120">
        <v>23.456115512944702</v>
      </c>
      <c r="K5" s="120">
        <v>55.871956009426547</v>
      </c>
      <c r="L5" s="120">
        <v>45.048613611811305</v>
      </c>
      <c r="M5" s="120">
        <v>32.238287359813611</v>
      </c>
    </row>
    <row r="6" spans="1:13" ht="15.75" thickBot="1" x14ac:dyDescent="0.3">
      <c r="A6" s="49" t="s">
        <v>136</v>
      </c>
      <c r="B6" s="9">
        <v>139302</v>
      </c>
      <c r="C6" s="9">
        <v>26761</v>
      </c>
      <c r="D6" s="9">
        <v>89803</v>
      </c>
      <c r="E6" s="9">
        <v>2187</v>
      </c>
      <c r="F6" s="9">
        <v>1449</v>
      </c>
      <c r="G6" s="9">
        <v>259502</v>
      </c>
      <c r="H6" s="120">
        <v>62.812026549311014</v>
      </c>
      <c r="I6" s="120">
        <v>55.890645558781152</v>
      </c>
      <c r="J6" s="120">
        <v>74.350695048144189</v>
      </c>
      <c r="K6" s="120">
        <v>42.949725058915945</v>
      </c>
      <c r="L6" s="120">
        <v>52.178610010803027</v>
      </c>
      <c r="M6" s="120">
        <v>65.150925537710663</v>
      </c>
    </row>
    <row r="7" spans="1:13" ht="15.75" thickBot="1" x14ac:dyDescent="0.3">
      <c r="A7" s="49" t="s">
        <v>137</v>
      </c>
      <c r="B7" s="9">
        <v>2623</v>
      </c>
      <c r="C7" s="9">
        <v>769</v>
      </c>
      <c r="D7" s="9">
        <v>1531</v>
      </c>
      <c r="E7" s="9">
        <v>18</v>
      </c>
      <c r="F7" s="9">
        <v>36</v>
      </c>
      <c r="G7" s="9">
        <v>4977</v>
      </c>
      <c r="H7" s="120">
        <v>1.182724911622538</v>
      </c>
      <c r="I7" s="120">
        <v>1.6060650362356674</v>
      </c>
      <c r="J7" s="120">
        <v>1.2675624880984906</v>
      </c>
      <c r="K7" s="120">
        <v>0.35349567949725058</v>
      </c>
      <c r="L7" s="120">
        <v>1.2963629816348579</v>
      </c>
      <c r="M7" s="120">
        <v>1.2495323982134474</v>
      </c>
    </row>
    <row r="8" spans="1:13" ht="15.75" thickBot="1" x14ac:dyDescent="0.3">
      <c r="A8" s="49" t="s">
        <v>138</v>
      </c>
      <c r="B8" s="9">
        <v>3307</v>
      </c>
      <c r="C8" s="9">
        <v>648</v>
      </c>
      <c r="D8" s="9">
        <v>953</v>
      </c>
      <c r="E8" s="9">
        <v>39</v>
      </c>
      <c r="F8" s="9">
        <v>35</v>
      </c>
      <c r="G8" s="9">
        <v>4982</v>
      </c>
      <c r="H8" s="120">
        <v>1.4911442175889185</v>
      </c>
      <c r="I8" s="120">
        <v>1.3533551930828513</v>
      </c>
      <c r="J8" s="120">
        <v>0.78901832211486711</v>
      </c>
      <c r="K8" s="120">
        <v>0.7659073055773763</v>
      </c>
      <c r="L8" s="120">
        <v>1.2603528988116672</v>
      </c>
      <c r="M8" s="120">
        <v>1.2507877050229848</v>
      </c>
    </row>
    <row r="9" spans="1:13" ht="15.75" thickBot="1" x14ac:dyDescent="0.3">
      <c r="A9" s="49" t="s">
        <v>139</v>
      </c>
      <c r="B9" s="9">
        <v>206</v>
      </c>
      <c r="C9" s="9">
        <v>60</v>
      </c>
      <c r="D9" s="9">
        <v>165</v>
      </c>
      <c r="E9" s="9">
        <v>3</v>
      </c>
      <c r="F9" s="9">
        <v>6</v>
      </c>
      <c r="G9" s="9">
        <v>440</v>
      </c>
      <c r="H9" s="120">
        <v>9.2886516124377747E-2</v>
      </c>
      <c r="I9" s="120">
        <v>0.12531066602618993</v>
      </c>
      <c r="J9" s="120">
        <v>0.1366086286977472</v>
      </c>
      <c r="K9" s="120">
        <v>5.8915946582875099E-2</v>
      </c>
      <c r="L9" s="120">
        <v>0.21606049693914295</v>
      </c>
      <c r="M9" s="120">
        <v>0.11046699923928409</v>
      </c>
    </row>
    <row r="10" spans="1:13" ht="15.75" thickBot="1" x14ac:dyDescent="0.3">
      <c r="A10" s="11" t="s">
        <v>149</v>
      </c>
      <c r="B10" s="110">
        <v>221776</v>
      </c>
      <c r="C10" s="110">
        <v>47881</v>
      </c>
      <c r="D10" s="110">
        <v>120783</v>
      </c>
      <c r="E10" s="110">
        <v>5092</v>
      </c>
      <c r="F10" s="110">
        <v>2777</v>
      </c>
      <c r="G10" s="110">
        <v>398309</v>
      </c>
      <c r="H10" s="124">
        <v>100</v>
      </c>
      <c r="I10" s="124">
        <v>100</v>
      </c>
      <c r="J10" s="124">
        <v>100</v>
      </c>
      <c r="K10" s="124">
        <v>100</v>
      </c>
      <c r="L10" s="124">
        <v>100</v>
      </c>
      <c r="M10" s="124">
        <v>100</v>
      </c>
    </row>
    <row r="11" spans="1:13" ht="15.75" thickTop="1" x14ac:dyDescent="0.25"/>
  </sheetData>
  <mergeCells count="4">
    <mergeCell ref="A1:M1"/>
    <mergeCell ref="A3:A4"/>
    <mergeCell ref="B3:G3"/>
    <mergeCell ref="H3:M3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9">
    <tabColor rgb="FF92D050"/>
  </sheetPr>
  <dimension ref="A1:F27"/>
  <sheetViews>
    <sheetView topLeftCell="A5" workbookViewId="0">
      <selection activeCell="B30" sqref="B30"/>
    </sheetView>
  </sheetViews>
  <sheetFormatPr defaultRowHeight="15" x14ac:dyDescent="0.25"/>
  <cols>
    <col min="1" max="1" width="18.7109375" bestFit="1" customWidth="1"/>
    <col min="2" max="2" width="11.140625" customWidth="1"/>
    <col min="3" max="3" width="13.7109375" bestFit="1" customWidth="1"/>
    <col min="4" max="4" width="12.5703125" bestFit="1" customWidth="1"/>
    <col min="5" max="5" width="15.42578125" customWidth="1"/>
    <col min="6" max="6" width="11.5703125" bestFit="1" customWidth="1"/>
  </cols>
  <sheetData>
    <row r="1" spans="1:6" ht="36" customHeight="1" x14ac:dyDescent="0.25">
      <c r="A1" s="325" t="s">
        <v>151</v>
      </c>
      <c r="B1" s="325"/>
      <c r="C1" s="325"/>
      <c r="D1" s="325"/>
      <c r="E1" s="325"/>
      <c r="F1" s="325"/>
    </row>
    <row r="2" spans="1:6" ht="15.75" thickBot="1" x14ac:dyDescent="0.3"/>
    <row r="3" spans="1:6" ht="48" customHeight="1" thickTop="1" thickBot="1" x14ac:dyDescent="0.3">
      <c r="A3" s="372" t="s">
        <v>4</v>
      </c>
      <c r="B3" s="326" t="s">
        <v>152</v>
      </c>
      <c r="C3" s="337" t="s">
        <v>153</v>
      </c>
      <c r="D3" s="337"/>
      <c r="E3" s="337"/>
      <c r="F3" s="326" t="s">
        <v>108</v>
      </c>
    </row>
    <row r="4" spans="1:6" ht="15.75" thickBot="1" x14ac:dyDescent="0.3">
      <c r="A4" s="373"/>
      <c r="B4" s="328"/>
      <c r="C4" s="25" t="s">
        <v>154</v>
      </c>
      <c r="D4" s="92" t="s">
        <v>406</v>
      </c>
      <c r="E4" s="25" t="s">
        <v>155</v>
      </c>
      <c r="F4" s="328"/>
    </row>
    <row r="5" spans="1:6" ht="15.75" thickBot="1" x14ac:dyDescent="0.3">
      <c r="A5" s="8" t="s">
        <v>7</v>
      </c>
      <c r="B5" s="90">
        <v>0.2341048063646525</v>
      </c>
      <c r="C5" s="90">
        <v>82.319679137352892</v>
      </c>
      <c r="D5" s="90">
        <v>16.621737129331319</v>
      </c>
      <c r="E5" s="90">
        <v>1.0585837333157999</v>
      </c>
      <c r="F5" s="56">
        <v>30418</v>
      </c>
    </row>
    <row r="6" spans="1:6" ht="15.75" thickBot="1" x14ac:dyDescent="0.3">
      <c r="A6" s="8" t="s">
        <v>8</v>
      </c>
      <c r="B6" s="90">
        <v>0.26160337552742619</v>
      </c>
      <c r="C6" s="90">
        <v>79.008438818565395</v>
      </c>
      <c r="D6" s="90">
        <v>20.147679324894515</v>
      </c>
      <c r="E6" s="90">
        <v>0.8438818565400843</v>
      </c>
      <c r="F6" s="56">
        <v>948</v>
      </c>
    </row>
    <row r="7" spans="1:6" ht="15.75" thickBot="1" x14ac:dyDescent="0.3">
      <c r="A7" s="8" t="s">
        <v>9</v>
      </c>
      <c r="B7" s="90">
        <v>0.25804061979134513</v>
      </c>
      <c r="C7" s="90">
        <v>80.624729921600107</v>
      </c>
      <c r="D7" s="90">
        <v>18.192481017346751</v>
      </c>
      <c r="E7" s="90">
        <v>1.1827890610531515</v>
      </c>
      <c r="F7" s="56">
        <v>80995</v>
      </c>
    </row>
    <row r="8" spans="1:6" ht="15.75" thickBot="1" x14ac:dyDescent="0.3">
      <c r="A8" s="8" t="s">
        <v>10</v>
      </c>
      <c r="B8" s="90">
        <v>0.25836464483807481</v>
      </c>
      <c r="C8" s="90">
        <v>80.891035963499732</v>
      </c>
      <c r="D8" s="90">
        <v>17.82071926999463</v>
      </c>
      <c r="E8" s="90">
        <v>1.288244766505636</v>
      </c>
      <c r="F8" s="56">
        <v>5589</v>
      </c>
    </row>
    <row r="9" spans="1:6" ht="15.75" thickBot="1" x14ac:dyDescent="0.3">
      <c r="A9" s="8" t="s">
        <v>11</v>
      </c>
      <c r="B9" s="90">
        <v>0.27759433962264152</v>
      </c>
      <c r="C9" s="90">
        <v>78.49056603773586</v>
      </c>
      <c r="D9" s="90">
        <v>20.424528301886795</v>
      </c>
      <c r="E9" s="90">
        <v>1.0849056603773584</v>
      </c>
      <c r="F9" s="56">
        <v>4240</v>
      </c>
    </row>
    <row r="10" spans="1:6" ht="15.75" thickBot="1" x14ac:dyDescent="0.3">
      <c r="A10" s="8" t="s">
        <v>12</v>
      </c>
      <c r="B10" s="90">
        <v>0.23710975742412704</v>
      </c>
      <c r="C10" s="90">
        <v>82.478516262373546</v>
      </c>
      <c r="D10" s="90">
        <v>16.319482214728598</v>
      </c>
      <c r="E10" s="90">
        <v>1.2020015228978571</v>
      </c>
      <c r="F10" s="56">
        <v>36772</v>
      </c>
    </row>
    <row r="11" spans="1:6" ht="15.75" thickBot="1" x14ac:dyDescent="0.3">
      <c r="A11" s="8" t="s">
        <v>13</v>
      </c>
      <c r="B11" s="90">
        <v>0.25320331103299692</v>
      </c>
      <c r="C11" s="90">
        <v>80.916203651207624</v>
      </c>
      <c r="D11" s="90">
        <v>17.949880938881961</v>
      </c>
      <c r="E11" s="90">
        <v>1.1339154099104207</v>
      </c>
      <c r="F11" s="56">
        <v>8819</v>
      </c>
    </row>
    <row r="12" spans="1:6" ht="15.75" thickBot="1" x14ac:dyDescent="0.3">
      <c r="A12" s="8" t="s">
        <v>14</v>
      </c>
      <c r="B12" s="90">
        <v>0.2562070787110407</v>
      </c>
      <c r="C12" s="90">
        <v>81.436872688853668</v>
      </c>
      <c r="D12" s="90">
        <v>17.284733227680928</v>
      </c>
      <c r="E12" s="90">
        <v>1.2783940834653988</v>
      </c>
      <c r="F12" s="56">
        <v>9465</v>
      </c>
    </row>
    <row r="13" spans="1:6" ht="15.75" thickBot="1" x14ac:dyDescent="0.3">
      <c r="A13" s="8" t="s">
        <v>15</v>
      </c>
      <c r="B13" s="90">
        <v>0.2505636070853462</v>
      </c>
      <c r="C13" s="90">
        <v>81.097935880544583</v>
      </c>
      <c r="D13" s="90">
        <v>17.792416922851707</v>
      </c>
      <c r="E13" s="90">
        <v>1.1096471966037182</v>
      </c>
      <c r="F13" s="56">
        <v>34155</v>
      </c>
    </row>
    <row r="14" spans="1:6" ht="15.75" thickBot="1" x14ac:dyDescent="0.3">
      <c r="A14" s="8" t="s">
        <v>16</v>
      </c>
      <c r="B14" s="90">
        <v>0.25041107903679616</v>
      </c>
      <c r="C14" s="90">
        <v>80.655534037344239</v>
      </c>
      <c r="D14" s="90">
        <v>18.262871341396572</v>
      </c>
      <c r="E14" s="90">
        <v>1.0815946212591807</v>
      </c>
      <c r="F14" s="56">
        <v>27367</v>
      </c>
    </row>
    <row r="15" spans="1:6" ht="15.75" thickBot="1" x14ac:dyDescent="0.3">
      <c r="A15" s="8" t="s">
        <v>17</v>
      </c>
      <c r="B15" s="90">
        <v>0.21770942212931163</v>
      </c>
      <c r="C15" s="90">
        <v>83.634463192474243</v>
      </c>
      <c r="D15" s="90">
        <v>15.424817082275647</v>
      </c>
      <c r="E15" s="90">
        <v>0.94071972525011194</v>
      </c>
      <c r="F15" s="56">
        <v>6697</v>
      </c>
    </row>
    <row r="16" spans="1:6" ht="15.75" thickBot="1" x14ac:dyDescent="0.3">
      <c r="A16" s="8" t="s">
        <v>18</v>
      </c>
      <c r="B16" s="90">
        <v>0.25743377185078392</v>
      </c>
      <c r="C16" s="90">
        <v>80.726256983240219</v>
      </c>
      <c r="D16" s="90">
        <v>18.057307622995133</v>
      </c>
      <c r="E16" s="90">
        <v>1.2164353937646424</v>
      </c>
      <c r="F16" s="56">
        <v>11098</v>
      </c>
    </row>
    <row r="17" spans="1:6" ht="15.75" thickBot="1" x14ac:dyDescent="0.3">
      <c r="A17" s="8" t="s">
        <v>19</v>
      </c>
      <c r="B17" s="90">
        <v>0</v>
      </c>
      <c r="C17" s="90">
        <v>100</v>
      </c>
      <c r="D17" s="90">
        <v>0</v>
      </c>
      <c r="E17" s="90">
        <v>0</v>
      </c>
      <c r="F17" s="56">
        <v>46118</v>
      </c>
    </row>
    <row r="18" spans="1:6" ht="15.75" thickBot="1" x14ac:dyDescent="0.3">
      <c r="A18" s="8" t="s">
        <v>20</v>
      </c>
      <c r="B18" s="90">
        <v>0.20042774213260006</v>
      </c>
      <c r="C18" s="90">
        <v>85.049394031978821</v>
      </c>
      <c r="D18" s="90">
        <v>14.023831347387716</v>
      </c>
      <c r="E18" s="90">
        <v>0.92677462063346583</v>
      </c>
      <c r="F18" s="56">
        <v>9819</v>
      </c>
    </row>
    <row r="19" spans="1:6" ht="15.75" thickBot="1" x14ac:dyDescent="0.3">
      <c r="A19" s="8" t="s">
        <v>21</v>
      </c>
      <c r="B19" s="90">
        <v>0.15596330275229359</v>
      </c>
      <c r="C19" s="90">
        <v>88.360091743119256</v>
      </c>
      <c r="D19" s="90">
        <v>10.95183486238532</v>
      </c>
      <c r="E19" s="90">
        <v>0.68807339449541294</v>
      </c>
      <c r="F19" s="56">
        <v>1744</v>
      </c>
    </row>
    <row r="20" spans="1:6" ht="15.75" thickBot="1" x14ac:dyDescent="0.3">
      <c r="A20" s="8" t="s">
        <v>22</v>
      </c>
      <c r="B20" s="90">
        <v>0.20864613505152607</v>
      </c>
      <c r="C20" s="90">
        <v>84.528383677168932</v>
      </c>
      <c r="D20" s="90">
        <v>14.478532442710486</v>
      </c>
      <c r="E20" s="90">
        <v>0.99308388012058868</v>
      </c>
      <c r="F20" s="56">
        <v>50751</v>
      </c>
    </row>
    <row r="21" spans="1:6" ht="15.75" thickBot="1" x14ac:dyDescent="0.3">
      <c r="A21" s="8" t="s">
        <v>23</v>
      </c>
      <c r="B21" s="90">
        <v>0.17787083266226444</v>
      </c>
      <c r="C21" s="90">
        <v>86.55500080528266</v>
      </c>
      <c r="D21" s="90">
        <v>12.659043324206799</v>
      </c>
      <c r="E21" s="90">
        <v>0.78595587051054927</v>
      </c>
      <c r="F21" s="56">
        <v>31045</v>
      </c>
    </row>
    <row r="22" spans="1:6" ht="15.75" thickBot="1" x14ac:dyDescent="0.3">
      <c r="A22" s="8" t="s">
        <v>24</v>
      </c>
      <c r="B22" s="90">
        <v>0.21628806186563557</v>
      </c>
      <c r="C22" s="90">
        <v>82.745287578540356</v>
      </c>
      <c r="D22" s="90">
        <v>16.674722087965201</v>
      </c>
      <c r="E22" s="90">
        <v>0.57999033349444173</v>
      </c>
      <c r="F22" s="56">
        <v>4138</v>
      </c>
    </row>
    <row r="23" spans="1:6" ht="15.75" thickBot="1" x14ac:dyDescent="0.3">
      <c r="A23" s="8" t="s">
        <v>25</v>
      </c>
      <c r="B23" s="90">
        <v>0.16550302546711881</v>
      </c>
      <c r="C23" s="90">
        <v>87.911430281268693</v>
      </c>
      <c r="D23" s="90">
        <v>11.290644324755636</v>
      </c>
      <c r="E23" s="90">
        <v>0.7979253939756632</v>
      </c>
      <c r="F23" s="56">
        <v>15039</v>
      </c>
    </row>
    <row r="24" spans="1:6" ht="15.75" thickBot="1" x14ac:dyDescent="0.3">
      <c r="A24" s="8" t="s">
        <v>26</v>
      </c>
      <c r="B24" s="90">
        <v>0.23489429635721543</v>
      </c>
      <c r="C24" s="90">
        <v>82.639930337187366</v>
      </c>
      <c r="D24" s="90">
        <v>16.237724348120555</v>
      </c>
      <c r="E24" s="90">
        <v>1.1223453146920808</v>
      </c>
      <c r="F24" s="56">
        <v>41342</v>
      </c>
    </row>
    <row r="25" spans="1:6" ht="15.75" thickBot="1" x14ac:dyDescent="0.3">
      <c r="A25" s="8" t="s">
        <v>27</v>
      </c>
      <c r="B25" s="90">
        <v>0.21846669294442256</v>
      </c>
      <c r="C25" s="90">
        <v>83.19865983445014</v>
      </c>
      <c r="D25" s="90">
        <v>15.934174221521483</v>
      </c>
      <c r="E25" s="90">
        <v>0.86716594402837988</v>
      </c>
      <c r="F25" s="56">
        <v>10148</v>
      </c>
    </row>
    <row r="26" spans="1:6" ht="15.75" thickBot="1" x14ac:dyDescent="0.3">
      <c r="A26" s="11" t="s">
        <v>28</v>
      </c>
      <c r="B26" s="91">
        <v>0.20924477241609832</v>
      </c>
      <c r="C26" s="91">
        <v>84.309427542333836</v>
      </c>
      <c r="D26" s="91">
        <v>14.728727017164944</v>
      </c>
      <c r="E26" s="91">
        <v>0.9618454405012139</v>
      </c>
      <c r="F26" s="57">
        <v>466707</v>
      </c>
    </row>
    <row r="27" spans="1:6" ht="15.75" thickTop="1" x14ac:dyDescent="0.25"/>
  </sheetData>
  <mergeCells count="5">
    <mergeCell ref="A3:A4"/>
    <mergeCell ref="B3:B4"/>
    <mergeCell ref="C3:E3"/>
    <mergeCell ref="A1:F1"/>
    <mergeCell ref="F3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rgb="FF92D050"/>
    <pageSetUpPr fitToPage="1"/>
  </sheetPr>
  <dimension ref="A1:J29"/>
  <sheetViews>
    <sheetView topLeftCell="A4" workbookViewId="0">
      <selection activeCell="C24" sqref="C24"/>
    </sheetView>
  </sheetViews>
  <sheetFormatPr defaultRowHeight="15" x14ac:dyDescent="0.25"/>
  <cols>
    <col min="1" max="1" width="18.140625" customWidth="1"/>
    <col min="2" max="2" width="9.140625" style="262"/>
    <col min="3" max="3" width="10.140625" style="262" customWidth="1"/>
    <col min="5" max="5" width="10.85546875" customWidth="1"/>
    <col min="6" max="6" width="10" customWidth="1"/>
    <col min="7" max="7" width="10.42578125" customWidth="1"/>
    <col min="8" max="8" width="9.140625" customWidth="1"/>
  </cols>
  <sheetData>
    <row r="1" spans="1:8" ht="27" customHeight="1" x14ac:dyDescent="0.25">
      <c r="A1" s="324" t="s">
        <v>29</v>
      </c>
      <c r="B1" s="324"/>
      <c r="C1" s="324"/>
      <c r="D1" s="324"/>
      <c r="E1" s="324"/>
      <c r="F1" s="324"/>
      <c r="G1" s="324"/>
      <c r="H1" s="324"/>
    </row>
    <row r="2" spans="1:8" ht="15.75" thickBot="1" x14ac:dyDescent="0.3"/>
    <row r="3" spans="1:8" ht="16.5" thickTop="1" thickBot="1" x14ac:dyDescent="0.3">
      <c r="A3" s="330" t="s">
        <v>4</v>
      </c>
      <c r="B3" s="337" t="s">
        <v>618</v>
      </c>
      <c r="C3" s="337"/>
      <c r="D3" s="338" t="s">
        <v>612</v>
      </c>
      <c r="E3" s="337"/>
      <c r="F3" s="337"/>
      <c r="G3" s="337"/>
      <c r="H3" s="337"/>
    </row>
    <row r="4" spans="1:8" ht="38.25" x14ac:dyDescent="0.25">
      <c r="A4" s="331"/>
      <c r="B4" s="333" t="s">
        <v>31</v>
      </c>
      <c r="C4" s="333" t="s">
        <v>30</v>
      </c>
      <c r="D4" s="335" t="s">
        <v>32</v>
      </c>
      <c r="E4" s="339" t="s">
        <v>33</v>
      </c>
      <c r="F4" s="339"/>
      <c r="G4" s="339"/>
      <c r="H4" s="5" t="s">
        <v>600</v>
      </c>
    </row>
    <row r="5" spans="1:8" ht="26.25" thickBot="1" x14ac:dyDescent="0.3">
      <c r="A5" s="332"/>
      <c r="B5" s="334"/>
      <c r="C5" s="334"/>
      <c r="D5" s="336"/>
      <c r="E5" s="6" t="s">
        <v>34</v>
      </c>
      <c r="F5" s="6" t="s">
        <v>35</v>
      </c>
      <c r="G5" s="6" t="s">
        <v>36</v>
      </c>
      <c r="H5" s="6" t="s">
        <v>37</v>
      </c>
    </row>
    <row r="6" spans="1:8" ht="15.75" thickBot="1" x14ac:dyDescent="0.3">
      <c r="A6" s="14" t="s">
        <v>7</v>
      </c>
      <c r="B6" s="15">
        <v>7.2</v>
      </c>
      <c r="C6" s="139">
        <v>1.3473493363393088</v>
      </c>
      <c r="D6" s="272">
        <v>2.5829999999999997</v>
      </c>
      <c r="E6" s="139">
        <v>0.60799999999999998</v>
      </c>
      <c r="F6" s="139">
        <v>0.39500000000000002</v>
      </c>
      <c r="G6" s="139">
        <v>1.1850000000000001</v>
      </c>
      <c r="H6" s="139">
        <v>0.79</v>
      </c>
    </row>
    <row r="7" spans="1:8" ht="15.75" thickBot="1" x14ac:dyDescent="0.3">
      <c r="A7" s="14" t="s">
        <v>8</v>
      </c>
      <c r="B7" s="15">
        <v>7.6</v>
      </c>
      <c r="C7" s="273">
        <v>1.4132527271145281</v>
      </c>
      <c r="D7" s="139">
        <v>4.0529999999999999</v>
      </c>
      <c r="E7" s="139">
        <v>2.0260000000000002</v>
      </c>
      <c r="F7" s="139">
        <v>0</v>
      </c>
      <c r="G7" s="139">
        <v>2.0260000000000002</v>
      </c>
      <c r="H7" s="139">
        <v>0</v>
      </c>
    </row>
    <row r="8" spans="1:8" ht="15.75" thickBot="1" x14ac:dyDescent="0.3">
      <c r="A8" s="14" t="s">
        <v>9</v>
      </c>
      <c r="B8" s="15">
        <v>8.1</v>
      </c>
      <c r="C8" s="139">
        <v>1.2979710284343786</v>
      </c>
      <c r="D8" s="272">
        <v>2.5430000000000001</v>
      </c>
      <c r="E8" s="139">
        <v>0.57000000000000006</v>
      </c>
      <c r="F8" s="139">
        <v>0.63</v>
      </c>
      <c r="G8" s="139">
        <v>1.212</v>
      </c>
      <c r="H8" s="139">
        <v>0.76100000000000001</v>
      </c>
    </row>
    <row r="9" spans="1:8" ht="15.75" thickBot="1" x14ac:dyDescent="0.3">
      <c r="A9" s="14" t="s">
        <v>38</v>
      </c>
      <c r="B9" s="15">
        <v>9.5</v>
      </c>
      <c r="C9" s="139">
        <v>1.4213926230336997</v>
      </c>
      <c r="D9" s="272">
        <v>2.4569999999999999</v>
      </c>
      <c r="E9" s="139">
        <v>0.68799999999999994</v>
      </c>
      <c r="F9" s="139">
        <v>0.59000000000000008</v>
      </c>
      <c r="G9" s="139">
        <v>0.98299999999999998</v>
      </c>
      <c r="H9" s="139">
        <v>0.78600000000000003</v>
      </c>
    </row>
    <row r="10" spans="1:8" ht="15.75" thickBot="1" x14ac:dyDescent="0.3">
      <c r="A10" s="14" t="s">
        <v>39</v>
      </c>
      <c r="B10" s="15">
        <v>10.4</v>
      </c>
      <c r="C10" s="139">
        <v>1.6411628544217163</v>
      </c>
      <c r="D10" s="274">
        <v>0</v>
      </c>
      <c r="E10" s="240" t="s">
        <v>503</v>
      </c>
      <c r="F10" s="240" t="s">
        <v>503</v>
      </c>
      <c r="G10" s="240" t="s">
        <v>503</v>
      </c>
      <c r="H10" s="240" t="s">
        <v>503</v>
      </c>
    </row>
    <row r="11" spans="1:8" ht="15.75" thickBot="1" x14ac:dyDescent="0.3">
      <c r="A11" s="14" t="s">
        <v>40</v>
      </c>
      <c r="B11" s="15">
        <v>8.6</v>
      </c>
      <c r="C11" s="139">
        <v>1.7586164886245794</v>
      </c>
      <c r="D11" s="274">
        <v>0</v>
      </c>
      <c r="E11" s="240" t="s">
        <v>503</v>
      </c>
      <c r="F11" s="240" t="s">
        <v>503</v>
      </c>
      <c r="G11" s="240" t="s">
        <v>503</v>
      </c>
      <c r="H11" s="240" t="s">
        <v>503</v>
      </c>
    </row>
    <row r="12" spans="1:8" ht="15.75" thickBot="1" x14ac:dyDescent="0.3">
      <c r="A12" s="14" t="s">
        <v>12</v>
      </c>
      <c r="B12" s="15">
        <v>7.7</v>
      </c>
      <c r="C12" s="139">
        <v>1.5202268419888434</v>
      </c>
      <c r="D12" s="272">
        <v>2.4899999999999998</v>
      </c>
      <c r="E12" s="139">
        <v>0.82100000000000006</v>
      </c>
      <c r="F12" s="139">
        <v>0.48799999999999999</v>
      </c>
      <c r="G12" s="139">
        <v>0.82100000000000006</v>
      </c>
      <c r="H12" s="139">
        <v>0.84700000000000009</v>
      </c>
    </row>
    <row r="13" spans="1:8" ht="15.75" thickBot="1" x14ac:dyDescent="0.3">
      <c r="A13" s="14" t="s">
        <v>41</v>
      </c>
      <c r="B13" s="15">
        <v>7</v>
      </c>
      <c r="C13" s="139">
        <v>1.3777704538737416</v>
      </c>
      <c r="D13" s="272">
        <v>2.0989999999999998</v>
      </c>
      <c r="E13" s="139">
        <v>0.58299999999999996</v>
      </c>
      <c r="F13" s="139">
        <v>0.46600000000000003</v>
      </c>
      <c r="G13" s="139">
        <v>0.81600000000000006</v>
      </c>
      <c r="H13" s="139">
        <v>0.7</v>
      </c>
    </row>
    <row r="14" spans="1:8" ht="15.75" thickBot="1" x14ac:dyDescent="0.3">
      <c r="A14" s="14" t="s">
        <v>14</v>
      </c>
      <c r="B14" s="141">
        <v>6.3</v>
      </c>
      <c r="C14" s="273">
        <v>1.3317490214931123</v>
      </c>
      <c r="D14" s="139">
        <v>2.6589999999999998</v>
      </c>
      <c r="E14" s="139">
        <v>0.39400000000000002</v>
      </c>
      <c r="F14" s="139">
        <v>1.1819999999999999</v>
      </c>
      <c r="G14" s="139">
        <v>1.6739999999999999</v>
      </c>
      <c r="H14" s="139">
        <v>0.59099999999999997</v>
      </c>
    </row>
    <row r="15" spans="1:8" ht="15.75" thickBot="1" x14ac:dyDescent="0.3">
      <c r="A15" s="14" t="s">
        <v>15</v>
      </c>
      <c r="B15" s="15">
        <v>7.8</v>
      </c>
      <c r="C15" s="275">
        <v>1.3961245925620471</v>
      </c>
      <c r="D15" s="139">
        <v>2.3730000000000002</v>
      </c>
      <c r="E15" s="139">
        <v>0.36299999999999999</v>
      </c>
      <c r="F15" s="139">
        <v>0.503</v>
      </c>
      <c r="G15" s="139">
        <v>1.173</v>
      </c>
      <c r="H15" s="139">
        <v>0.83800000000000008</v>
      </c>
    </row>
    <row r="16" spans="1:8" ht="15.75" thickBot="1" x14ac:dyDescent="0.3">
      <c r="A16" s="14" t="s">
        <v>16</v>
      </c>
      <c r="B16" s="15">
        <v>7.2</v>
      </c>
      <c r="C16" s="275">
        <v>1.3026529658993053</v>
      </c>
      <c r="D16" s="139">
        <v>2.3639999999999999</v>
      </c>
      <c r="E16" s="139">
        <v>0.58200000000000007</v>
      </c>
      <c r="F16" s="139">
        <v>0.4</v>
      </c>
      <c r="G16" s="139">
        <v>1.091</v>
      </c>
      <c r="H16" s="139">
        <v>0.69100000000000006</v>
      </c>
    </row>
    <row r="17" spans="1:10" ht="15.75" thickBot="1" x14ac:dyDescent="0.3">
      <c r="A17" s="14" t="s">
        <v>17</v>
      </c>
      <c r="B17" s="15">
        <v>7.1</v>
      </c>
      <c r="C17" s="275">
        <v>1.2559679388898692</v>
      </c>
      <c r="D17" s="139">
        <v>4.5860000000000003</v>
      </c>
      <c r="E17" s="139">
        <v>1.6809999999999998</v>
      </c>
      <c r="F17" s="139">
        <v>0.76400000000000001</v>
      </c>
      <c r="G17" s="139">
        <v>1.9870000000000001</v>
      </c>
      <c r="H17" s="139">
        <v>0.91700000000000004</v>
      </c>
    </row>
    <row r="18" spans="1:10" ht="15.75" thickBot="1" x14ac:dyDescent="0.3">
      <c r="A18" s="14" t="s">
        <v>18</v>
      </c>
      <c r="B18" s="107">
        <v>7.5</v>
      </c>
      <c r="C18" s="275">
        <v>1.3170301307565222</v>
      </c>
      <c r="D18" s="139">
        <v>2.6040000000000001</v>
      </c>
      <c r="E18" s="139">
        <v>0.504</v>
      </c>
      <c r="F18" s="139">
        <v>0.33599999999999997</v>
      </c>
      <c r="G18" s="139">
        <v>0.84000000000000008</v>
      </c>
      <c r="H18" s="139">
        <v>1.26</v>
      </c>
    </row>
    <row r="19" spans="1:10" ht="15.75" thickBot="1" x14ac:dyDescent="0.3">
      <c r="A19" s="14" t="s">
        <v>19</v>
      </c>
      <c r="B19" s="15">
        <v>8.1</v>
      </c>
      <c r="C19" s="275">
        <v>1.3261806598980923</v>
      </c>
      <c r="D19" s="139">
        <v>2.9859999999999998</v>
      </c>
      <c r="E19" s="139">
        <v>0.93300000000000005</v>
      </c>
      <c r="F19" s="139">
        <v>0.66300000000000003</v>
      </c>
      <c r="G19" s="139">
        <v>1.2230000000000001</v>
      </c>
      <c r="H19" s="139">
        <v>0.82899999999999996</v>
      </c>
    </row>
    <row r="20" spans="1:10" ht="15.75" thickBot="1" x14ac:dyDescent="0.3">
      <c r="A20" s="14" t="s">
        <v>20</v>
      </c>
      <c r="B20" s="15">
        <v>7.6</v>
      </c>
      <c r="C20" s="275">
        <v>1.282846899152688</v>
      </c>
      <c r="D20" s="139">
        <v>3.3210000000000002</v>
      </c>
      <c r="E20" s="139">
        <v>0.48799999999999999</v>
      </c>
      <c r="F20" s="139">
        <v>0.78099999999999992</v>
      </c>
      <c r="G20" s="139">
        <v>1.6600000000000001</v>
      </c>
      <c r="H20" s="139">
        <v>1.1720000000000002</v>
      </c>
    </row>
    <row r="21" spans="1:10" ht="15.75" thickBot="1" x14ac:dyDescent="0.3">
      <c r="A21" s="14" t="s">
        <v>21</v>
      </c>
      <c r="B21" s="107">
        <v>6.7</v>
      </c>
      <c r="C21" s="275">
        <v>1.1470103120396777</v>
      </c>
      <c r="D21" s="139">
        <v>4.585</v>
      </c>
      <c r="E21" s="139">
        <v>2.7510000000000003</v>
      </c>
      <c r="F21" s="139">
        <v>0.91700000000000004</v>
      </c>
      <c r="G21" s="139">
        <v>1.3759999999999999</v>
      </c>
      <c r="H21" s="139">
        <v>0.45899999999999996</v>
      </c>
    </row>
    <row r="22" spans="1:10" ht="15.75" thickBot="1" x14ac:dyDescent="0.3">
      <c r="A22" s="14" t="s">
        <v>22</v>
      </c>
      <c r="B22" s="15">
        <v>8.6</v>
      </c>
      <c r="C22" s="275">
        <v>1.3391301138913094</v>
      </c>
      <c r="D22" s="139">
        <v>3.3530000000000002</v>
      </c>
      <c r="E22" s="139">
        <v>1.0390000000000001</v>
      </c>
      <c r="F22" s="139">
        <v>0.66700000000000004</v>
      </c>
      <c r="G22" s="139">
        <v>1.274</v>
      </c>
      <c r="H22" s="139">
        <v>1.0390000000000001</v>
      </c>
    </row>
    <row r="23" spans="1:10" ht="15.75" thickBot="1" x14ac:dyDescent="0.3">
      <c r="A23" s="14" t="s">
        <v>23</v>
      </c>
      <c r="B23" s="15">
        <v>7.6</v>
      </c>
      <c r="C23" s="275">
        <v>1.2524778930751639</v>
      </c>
      <c r="D23" s="139">
        <v>2.9140000000000001</v>
      </c>
      <c r="E23" s="139">
        <v>0.82300000000000006</v>
      </c>
      <c r="F23" s="139">
        <v>0.57000000000000006</v>
      </c>
      <c r="G23" s="139">
        <v>1.077</v>
      </c>
      <c r="H23" s="139">
        <v>1.0130000000000001</v>
      </c>
    </row>
    <row r="24" spans="1:10" ht="15.75" thickBot="1" x14ac:dyDescent="0.3">
      <c r="A24" s="14" t="s">
        <v>24</v>
      </c>
      <c r="B24" s="15">
        <v>7</v>
      </c>
      <c r="C24" s="275">
        <v>1.1659453733594261</v>
      </c>
      <c r="D24" s="139">
        <v>4.8520000000000003</v>
      </c>
      <c r="E24" s="139">
        <v>0.72799999999999998</v>
      </c>
      <c r="F24" s="139">
        <v>0.97</v>
      </c>
      <c r="G24" s="139">
        <v>2.4260000000000002</v>
      </c>
      <c r="H24" s="139">
        <v>1.698</v>
      </c>
    </row>
    <row r="25" spans="1:10" ht="15.75" thickBot="1" x14ac:dyDescent="0.3">
      <c r="A25" s="14" t="s">
        <v>25</v>
      </c>
      <c r="B25" s="15">
        <v>8.1</v>
      </c>
      <c r="C25" s="275">
        <v>1.2836850953604557</v>
      </c>
      <c r="D25" s="139">
        <v>3.4810000000000003</v>
      </c>
      <c r="E25" s="139">
        <v>0.91600000000000004</v>
      </c>
      <c r="F25" s="139">
        <v>1.282</v>
      </c>
      <c r="G25" s="139">
        <v>1.8320000000000001</v>
      </c>
      <c r="H25" s="139">
        <v>0.73299999999999998</v>
      </c>
    </row>
    <row r="26" spans="1:10" ht="15.75" thickBot="1" x14ac:dyDescent="0.3">
      <c r="A26" s="14" t="s">
        <v>26</v>
      </c>
      <c r="B26" s="15">
        <v>8.1999999999999993</v>
      </c>
      <c r="C26" s="275">
        <v>1.3253583913833462</v>
      </c>
      <c r="D26" s="139">
        <v>4.0869999999999997</v>
      </c>
      <c r="E26" s="139">
        <v>0.92400000000000004</v>
      </c>
      <c r="F26" s="139">
        <v>1.0390000000000001</v>
      </c>
      <c r="G26" s="139">
        <v>1.9629999999999999</v>
      </c>
      <c r="H26" s="139">
        <v>1.2010000000000001</v>
      </c>
    </row>
    <row r="27" spans="1:10" ht="15.75" thickBot="1" x14ac:dyDescent="0.3">
      <c r="A27" s="14" t="s">
        <v>27</v>
      </c>
      <c r="B27" s="15">
        <v>6.4</v>
      </c>
      <c r="C27" s="275">
        <v>1.0691779017174772</v>
      </c>
      <c r="D27" s="139">
        <v>1.895</v>
      </c>
      <c r="E27" s="139">
        <v>0.45099999999999996</v>
      </c>
      <c r="F27" s="139">
        <v>0.36099999999999999</v>
      </c>
      <c r="G27" s="139">
        <v>0.72199999999999998</v>
      </c>
      <c r="H27" s="139">
        <v>0.72199999999999998</v>
      </c>
    </row>
    <row r="28" spans="1:10" ht="15.75" thickBot="1" x14ac:dyDescent="0.3">
      <c r="A28" s="16" t="s">
        <v>42</v>
      </c>
      <c r="B28" s="17">
        <v>7.8</v>
      </c>
      <c r="C28" s="276">
        <v>1.3406936899619373</v>
      </c>
      <c r="D28" s="140">
        <v>2.8959999999999999</v>
      </c>
      <c r="E28" s="140">
        <v>0.745</v>
      </c>
      <c r="F28" s="140">
        <v>0.64400000000000002</v>
      </c>
      <c r="G28" s="140">
        <v>1.266</v>
      </c>
      <c r="H28" s="140">
        <v>0.88500000000000001</v>
      </c>
    </row>
    <row r="29" spans="1:10" ht="15.75" thickTop="1" x14ac:dyDescent="0.25">
      <c r="J29" s="267"/>
    </row>
  </sheetData>
  <mergeCells count="8">
    <mergeCell ref="A1:H1"/>
    <mergeCell ref="A3:A5"/>
    <mergeCell ref="B4:B5"/>
    <mergeCell ref="C4:C5"/>
    <mergeCell ref="D4:D5"/>
    <mergeCell ref="B3:C3"/>
    <mergeCell ref="D3:H3"/>
    <mergeCell ref="E4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0">
    <tabColor rgb="FF92D050"/>
  </sheetPr>
  <dimension ref="A1:F10"/>
  <sheetViews>
    <sheetView workbookViewId="0">
      <selection activeCell="I19" sqref="I19"/>
    </sheetView>
  </sheetViews>
  <sheetFormatPr defaultRowHeight="15" x14ac:dyDescent="0.25"/>
  <cols>
    <col min="1" max="1" width="20" customWidth="1"/>
  </cols>
  <sheetData>
    <row r="1" spans="1:6" ht="40.5" customHeight="1" x14ac:dyDescent="0.25">
      <c r="A1" s="325" t="s">
        <v>156</v>
      </c>
      <c r="B1" s="325"/>
      <c r="C1" s="325"/>
      <c r="D1" s="325"/>
      <c r="E1" s="325"/>
      <c r="F1" s="325"/>
    </row>
    <row r="2" spans="1:6" ht="15.75" thickBot="1" x14ac:dyDescent="0.3"/>
    <row r="3" spans="1:6" ht="22.5" customHeight="1" thickTop="1" thickBot="1" x14ac:dyDescent="0.3">
      <c r="A3" s="326" t="s">
        <v>157</v>
      </c>
      <c r="B3" s="337" t="s">
        <v>158</v>
      </c>
      <c r="C3" s="337"/>
      <c r="D3" s="337"/>
      <c r="E3" s="343" t="s">
        <v>108</v>
      </c>
      <c r="F3" s="343"/>
    </row>
    <row r="4" spans="1:6" ht="15.75" thickBot="1" x14ac:dyDescent="0.3">
      <c r="A4" s="328"/>
      <c r="B4" s="25" t="s">
        <v>154</v>
      </c>
      <c r="C4" s="92" t="s">
        <v>406</v>
      </c>
      <c r="D4" s="25" t="s">
        <v>155</v>
      </c>
      <c r="E4" s="25" t="s">
        <v>62</v>
      </c>
      <c r="F4" s="24" t="s">
        <v>61</v>
      </c>
    </row>
    <row r="5" spans="1:6" ht="15.75" thickBot="1" x14ac:dyDescent="0.3">
      <c r="A5" s="49" t="s">
        <v>154</v>
      </c>
      <c r="B5" s="79">
        <v>88.650759397414561</v>
      </c>
      <c r="C5" s="79">
        <v>10.756931171260046</v>
      </c>
      <c r="D5" s="79">
        <v>0.59230943132540026</v>
      </c>
      <c r="E5" s="79">
        <v>100</v>
      </c>
      <c r="F5" s="56">
        <v>243285</v>
      </c>
    </row>
    <row r="6" spans="1:6" ht="15.75" thickBot="1" x14ac:dyDescent="0.3">
      <c r="A6" s="89" t="s">
        <v>406</v>
      </c>
      <c r="B6" s="79">
        <v>80.22132787174823</v>
      </c>
      <c r="C6" s="79">
        <v>18.565092641659863</v>
      </c>
      <c r="D6" s="79">
        <v>1.2135794865919041</v>
      </c>
      <c r="E6" s="79">
        <v>100</v>
      </c>
      <c r="F6" s="56">
        <v>209463</v>
      </c>
    </row>
    <row r="7" spans="1:6" ht="15.75" thickBot="1" x14ac:dyDescent="0.3">
      <c r="A7" s="89" t="s">
        <v>407</v>
      </c>
      <c r="B7" s="79">
        <v>70.354576324725585</v>
      </c>
      <c r="C7" s="79">
        <v>26.478717523493643</v>
      </c>
      <c r="D7" s="79">
        <v>3.1667061517807786</v>
      </c>
      <c r="E7" s="79">
        <v>100</v>
      </c>
      <c r="F7" s="56">
        <v>12663</v>
      </c>
    </row>
    <row r="8" spans="1:6" ht="15.75" thickBot="1" x14ac:dyDescent="0.3">
      <c r="A8" s="49" t="s">
        <v>159</v>
      </c>
      <c r="B8" s="79">
        <v>66.43518518518519</v>
      </c>
      <c r="C8" s="79">
        <v>25.462962962962965</v>
      </c>
      <c r="D8" s="79">
        <v>8.1018518518518512</v>
      </c>
      <c r="E8" s="79">
        <v>100</v>
      </c>
      <c r="F8" s="56">
        <v>1296</v>
      </c>
    </row>
    <row r="9" spans="1:6" ht="15.75" thickBot="1" x14ac:dyDescent="0.3">
      <c r="A9" s="11" t="s">
        <v>28</v>
      </c>
      <c r="B9" s="80">
        <v>84.309427542333836</v>
      </c>
      <c r="C9" s="80">
        <v>14.728727017164944</v>
      </c>
      <c r="D9" s="80">
        <v>0.9618454405012139</v>
      </c>
      <c r="E9" s="80">
        <v>100</v>
      </c>
      <c r="F9" s="57">
        <v>466707</v>
      </c>
    </row>
    <row r="10" spans="1:6" ht="15.75" thickTop="1" x14ac:dyDescent="0.25"/>
  </sheetData>
  <mergeCells count="4">
    <mergeCell ref="A3:A4"/>
    <mergeCell ref="B3:D3"/>
    <mergeCell ref="E3:F3"/>
    <mergeCell ref="A1:F1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1">
    <tabColor rgb="FF92D050"/>
  </sheetPr>
  <dimension ref="A1:F13"/>
  <sheetViews>
    <sheetView workbookViewId="0">
      <selection activeCell="A3" sqref="A3:F12"/>
    </sheetView>
  </sheetViews>
  <sheetFormatPr defaultRowHeight="15" x14ac:dyDescent="0.25"/>
  <cols>
    <col min="1" max="1" width="12.5703125" customWidth="1"/>
    <col min="2" max="3" width="9.5703125" bestFit="1" customWidth="1"/>
    <col min="4" max="4" width="9.28515625" bestFit="1" customWidth="1"/>
    <col min="5" max="5" width="10.5703125" bestFit="1" customWidth="1"/>
  </cols>
  <sheetData>
    <row r="1" spans="1:6" ht="38.25" customHeight="1" x14ac:dyDescent="0.25">
      <c r="A1" s="325" t="s">
        <v>160</v>
      </c>
      <c r="B1" s="325"/>
      <c r="C1" s="325"/>
      <c r="D1" s="325"/>
      <c r="E1" s="325"/>
      <c r="F1" s="325"/>
    </row>
    <row r="2" spans="1:6" ht="15.75" thickBot="1" x14ac:dyDescent="0.3"/>
    <row r="3" spans="1:6" ht="16.5" thickTop="1" thickBot="1" x14ac:dyDescent="0.3">
      <c r="A3" s="326" t="s">
        <v>115</v>
      </c>
      <c r="B3" s="337" t="s">
        <v>158</v>
      </c>
      <c r="C3" s="337"/>
      <c r="D3" s="337"/>
      <c r="E3" s="343" t="s">
        <v>108</v>
      </c>
      <c r="F3" s="343"/>
    </row>
    <row r="4" spans="1:6" ht="15.75" thickBot="1" x14ac:dyDescent="0.3">
      <c r="A4" s="328"/>
      <c r="B4" s="25" t="s">
        <v>154</v>
      </c>
      <c r="C4" s="92" t="s">
        <v>406</v>
      </c>
      <c r="D4" s="25" t="s">
        <v>155</v>
      </c>
      <c r="E4" s="25" t="s">
        <v>62</v>
      </c>
      <c r="F4" s="24" t="s">
        <v>61</v>
      </c>
    </row>
    <row r="5" spans="1:6" ht="15.75" thickBot="1" x14ac:dyDescent="0.3">
      <c r="A5" s="135" t="s">
        <v>502</v>
      </c>
      <c r="B5" s="79">
        <v>96.774193548387103</v>
      </c>
      <c r="C5" s="79">
        <v>3.225806451612903</v>
      </c>
      <c r="D5" s="79">
        <v>0</v>
      </c>
      <c r="E5" s="79">
        <v>100</v>
      </c>
      <c r="F5" s="49">
        <v>31</v>
      </c>
    </row>
    <row r="6" spans="1:6" ht="15.75" thickBot="1" x14ac:dyDescent="0.3">
      <c r="A6" s="8" t="s">
        <v>162</v>
      </c>
      <c r="B6" s="79">
        <v>96.327732548068596</v>
      </c>
      <c r="C6" s="79">
        <v>3.6376234193660144</v>
      </c>
      <c r="D6" s="79">
        <v>3.4644032565390614E-2</v>
      </c>
      <c r="E6" s="79">
        <v>100</v>
      </c>
      <c r="F6" s="56">
        <v>5773</v>
      </c>
    </row>
    <row r="7" spans="1:6" ht="15.75" thickBot="1" x14ac:dyDescent="0.3">
      <c r="A7" s="8" t="s">
        <v>163</v>
      </c>
      <c r="B7" s="79">
        <v>89.416347550508391</v>
      </c>
      <c r="C7" s="79">
        <v>10.219053068650322</v>
      </c>
      <c r="D7" s="79">
        <v>0.3645993808412929</v>
      </c>
      <c r="E7" s="79">
        <v>100</v>
      </c>
      <c r="F7" s="56">
        <v>136314</v>
      </c>
    </row>
    <row r="8" spans="1:6" ht="15.75" thickBot="1" x14ac:dyDescent="0.3">
      <c r="A8" s="8" t="s">
        <v>164</v>
      </c>
      <c r="B8" s="79">
        <v>83.495519349001526</v>
      </c>
      <c r="C8" s="79">
        <v>15.564821043770438</v>
      </c>
      <c r="D8" s="79">
        <v>0.93965960722804009</v>
      </c>
      <c r="E8" s="79">
        <v>100</v>
      </c>
      <c r="F8" s="56">
        <v>277973</v>
      </c>
    </row>
    <row r="9" spans="1:6" ht="15.75" thickBot="1" x14ac:dyDescent="0.3">
      <c r="A9" s="8" t="s">
        <v>165</v>
      </c>
      <c r="B9" s="79">
        <v>72.632789446276689</v>
      </c>
      <c r="C9" s="79">
        <v>24.403315396632529</v>
      </c>
      <c r="D9" s="79">
        <v>2.963895157090783</v>
      </c>
      <c r="E9" s="79">
        <v>100</v>
      </c>
      <c r="F9" s="56">
        <v>46088</v>
      </c>
    </row>
    <row r="10" spans="1:6" ht="15.75" thickBot="1" x14ac:dyDescent="0.3">
      <c r="A10" s="8" t="s">
        <v>166</v>
      </c>
      <c r="B10" s="79">
        <v>75.37537537537537</v>
      </c>
      <c r="C10" s="79">
        <v>21.021021021021021</v>
      </c>
      <c r="D10" s="79">
        <v>3.6036036036036037</v>
      </c>
      <c r="E10" s="79">
        <v>100</v>
      </c>
      <c r="F10" s="49">
        <v>333</v>
      </c>
    </row>
    <row r="11" spans="1:6" ht="15.75" thickBot="1" x14ac:dyDescent="0.3">
      <c r="A11" s="8" t="s">
        <v>167</v>
      </c>
      <c r="B11" s="79">
        <v>91.794871794871796</v>
      </c>
      <c r="C11" s="79">
        <v>8.2051282051282044</v>
      </c>
      <c r="D11" s="79">
        <v>0</v>
      </c>
      <c r="E11" s="79">
        <v>100</v>
      </c>
      <c r="F11" s="56">
        <v>195</v>
      </c>
    </row>
    <row r="12" spans="1:6" ht="15.75" thickBot="1" x14ac:dyDescent="0.3">
      <c r="A12" s="11" t="s">
        <v>28</v>
      </c>
      <c r="B12" s="80">
        <v>84.309427542333836</v>
      </c>
      <c r="C12" s="80">
        <v>14.728727017164944</v>
      </c>
      <c r="D12" s="80">
        <v>0.9618454405012139</v>
      </c>
      <c r="E12" s="80">
        <v>100</v>
      </c>
      <c r="F12" s="57">
        <v>466707</v>
      </c>
    </row>
    <row r="13" spans="1:6" ht="15.75" thickTop="1" x14ac:dyDescent="0.25"/>
  </sheetData>
  <mergeCells count="4">
    <mergeCell ref="A3:A4"/>
    <mergeCell ref="B3:D3"/>
    <mergeCell ref="E3:F3"/>
    <mergeCell ref="A1:F1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2">
    <tabColor rgb="FF92D050"/>
  </sheetPr>
  <dimension ref="A1:K51"/>
  <sheetViews>
    <sheetView workbookViewId="0">
      <selection activeCell="E17" sqref="E17"/>
    </sheetView>
  </sheetViews>
  <sheetFormatPr defaultRowHeight="15" x14ac:dyDescent="0.25"/>
  <cols>
    <col min="1" max="1" width="22" customWidth="1"/>
    <col min="2" max="2" width="9.5703125" customWidth="1"/>
    <col min="5" max="6" width="9.140625" style="262"/>
    <col min="10" max="11" width="9.140625" style="262"/>
  </cols>
  <sheetData>
    <row r="1" spans="1:11" ht="31.5" customHeight="1" x14ac:dyDescent="0.25">
      <c r="A1" s="325" t="s">
        <v>161</v>
      </c>
      <c r="B1" s="325"/>
      <c r="C1" s="325"/>
      <c r="D1" s="325"/>
      <c r="E1" s="325"/>
      <c r="F1" s="325"/>
      <c r="G1" s="325"/>
      <c r="H1" s="325"/>
      <c r="I1" s="325"/>
      <c r="J1" s="278"/>
      <c r="K1" s="278"/>
    </row>
    <row r="2" spans="1:11" ht="15.75" thickBot="1" x14ac:dyDescent="0.3"/>
    <row r="3" spans="1:11" ht="16.5" customHeight="1" thickTop="1" x14ac:dyDescent="0.25">
      <c r="A3" s="372" t="s">
        <v>4</v>
      </c>
      <c r="B3" s="372" t="s">
        <v>500</v>
      </c>
      <c r="C3" s="372"/>
      <c r="D3" s="372"/>
      <c r="E3" s="372"/>
      <c r="F3" s="372"/>
      <c r="G3" s="372"/>
      <c r="H3" s="372"/>
      <c r="I3" s="372"/>
      <c r="J3" s="372"/>
      <c r="K3" s="372"/>
    </row>
    <row r="4" spans="1:11" ht="15.75" thickBot="1" x14ac:dyDescent="0.3">
      <c r="A4" s="373"/>
      <c r="B4" s="127">
        <v>2012</v>
      </c>
      <c r="C4" s="127">
        <v>2013</v>
      </c>
      <c r="D4" s="127">
        <v>2014</v>
      </c>
      <c r="E4" s="127">
        <v>2015</v>
      </c>
      <c r="F4" s="127">
        <v>2016</v>
      </c>
      <c r="G4" s="127">
        <v>2012</v>
      </c>
      <c r="H4" s="127">
        <v>2013</v>
      </c>
      <c r="I4" s="127">
        <v>2014</v>
      </c>
      <c r="J4" s="127">
        <v>2015</v>
      </c>
      <c r="K4" s="127">
        <v>2016</v>
      </c>
    </row>
    <row r="5" spans="1:11" ht="15.75" thickBot="1" x14ac:dyDescent="0.3">
      <c r="A5" s="53" t="s">
        <v>7</v>
      </c>
      <c r="B5" s="56">
        <v>7688</v>
      </c>
      <c r="C5" s="56">
        <v>7314</v>
      </c>
      <c r="D5" s="56">
        <v>6960</v>
      </c>
      <c r="E5" s="56">
        <v>6897</v>
      </c>
      <c r="F5" s="56">
        <v>7121</v>
      </c>
      <c r="G5" s="83">
        <v>0.22114831434817628</v>
      </c>
      <c r="H5" s="83">
        <v>0.22065345280115847</v>
      </c>
      <c r="I5" s="83">
        <v>0.21688999688376442</v>
      </c>
      <c r="J5" s="83">
        <v>0.22421247683755405</v>
      </c>
      <c r="K5" s="83">
        <v>0.2341048063646525</v>
      </c>
    </row>
    <row r="6" spans="1:11" ht="15.75" thickBot="1" x14ac:dyDescent="0.3">
      <c r="A6" s="53" t="s">
        <v>8</v>
      </c>
      <c r="B6" s="56">
        <v>310</v>
      </c>
      <c r="C6" s="56">
        <v>234</v>
      </c>
      <c r="D6" s="56">
        <v>273</v>
      </c>
      <c r="E6" s="56">
        <v>221</v>
      </c>
      <c r="F6" s="56">
        <v>248</v>
      </c>
      <c r="G6" s="83">
        <v>0.25223759153783565</v>
      </c>
      <c r="H6" s="83">
        <v>0.20763087843833186</v>
      </c>
      <c r="I6" s="83">
        <v>0.24116607773851589</v>
      </c>
      <c r="J6" s="83">
        <v>0.23068893528183715</v>
      </c>
      <c r="K6" s="83">
        <v>0.26160337552742619</v>
      </c>
    </row>
    <row r="7" spans="1:11" ht="15.75" thickBot="1" x14ac:dyDescent="0.3">
      <c r="A7" s="53" t="s">
        <v>9</v>
      </c>
      <c r="B7" s="56">
        <v>22611</v>
      </c>
      <c r="C7" s="56">
        <v>21813</v>
      </c>
      <c r="D7" s="56">
        <v>21291</v>
      </c>
      <c r="E7" s="56">
        <v>21007</v>
      </c>
      <c r="F7" s="56">
        <v>20900</v>
      </c>
      <c r="G7" s="83">
        <v>0.24709045011966035</v>
      </c>
      <c r="H7" s="83">
        <v>0.24852172129746727</v>
      </c>
      <c r="I7" s="83">
        <v>0.2484132169692444</v>
      </c>
      <c r="J7" s="83">
        <v>0.2507939160956042</v>
      </c>
      <c r="K7" s="83">
        <v>0.25804061979134513</v>
      </c>
    </row>
    <row r="8" spans="1:11" ht="15.75" thickBot="1" x14ac:dyDescent="0.3">
      <c r="A8" s="53" t="s">
        <v>10</v>
      </c>
      <c r="B8" s="56">
        <v>1450</v>
      </c>
      <c r="C8" s="56">
        <v>1262</v>
      </c>
      <c r="D8" s="56">
        <v>1481</v>
      </c>
      <c r="E8" s="56">
        <v>1407</v>
      </c>
      <c r="F8" s="56">
        <v>1444</v>
      </c>
      <c r="G8" s="83">
        <v>0.26126126126126126</v>
      </c>
      <c r="H8" s="83">
        <v>0.23147468818782099</v>
      </c>
      <c r="I8" s="83">
        <v>0.26474794422595638</v>
      </c>
      <c r="J8" s="83">
        <v>0.2607970342910102</v>
      </c>
      <c r="K8" s="83">
        <v>0.25836464483807481</v>
      </c>
    </row>
    <row r="9" spans="1:11" ht="15.75" thickBot="1" x14ac:dyDescent="0.3">
      <c r="A9" s="53" t="s">
        <v>11</v>
      </c>
      <c r="B9" s="56">
        <v>1196</v>
      </c>
      <c r="C9" s="56">
        <v>1087</v>
      </c>
      <c r="D9" s="56">
        <v>1116</v>
      </c>
      <c r="E9" s="56">
        <v>1128</v>
      </c>
      <c r="F9" s="56">
        <v>1177</v>
      </c>
      <c r="G9" s="83">
        <v>0.2472095907399752</v>
      </c>
      <c r="H9" s="83">
        <v>0.23472252213344849</v>
      </c>
      <c r="I9" s="83">
        <v>0.24652087475149106</v>
      </c>
      <c r="J9" s="83">
        <v>0.25223613595706618</v>
      </c>
      <c r="K9" s="83">
        <v>0.27759433962264152</v>
      </c>
    </row>
    <row r="10" spans="1:11" ht="15.75" thickBot="1" x14ac:dyDescent="0.3">
      <c r="A10" s="53" t="s">
        <v>12</v>
      </c>
      <c r="B10" s="56">
        <v>11147</v>
      </c>
      <c r="C10" s="56">
        <v>10773</v>
      </c>
      <c r="D10" s="56">
        <v>10602</v>
      </c>
      <c r="E10" s="56">
        <v>9450</v>
      </c>
      <c r="F10" s="56">
        <v>8719</v>
      </c>
      <c r="G10" s="83">
        <v>0.25687291162576331</v>
      </c>
      <c r="H10" s="83">
        <v>0.26335989830342738</v>
      </c>
      <c r="I10" s="83">
        <v>0.26761238862104653</v>
      </c>
      <c r="J10" s="83">
        <v>0.24891347293559857</v>
      </c>
      <c r="K10" s="83">
        <v>0.23710975742412704</v>
      </c>
    </row>
    <row r="11" spans="1:11" ht="15.75" thickBot="1" x14ac:dyDescent="0.3">
      <c r="A11" s="53" t="s">
        <v>13</v>
      </c>
      <c r="B11" s="56">
        <v>2114</v>
      </c>
      <c r="C11" s="56">
        <v>2081</v>
      </c>
      <c r="D11" s="56">
        <v>2138</v>
      </c>
      <c r="E11" s="56">
        <v>2237</v>
      </c>
      <c r="F11" s="56">
        <v>2233</v>
      </c>
      <c r="G11" s="83">
        <v>0.21639881257037569</v>
      </c>
      <c r="H11" s="83">
        <v>0.2232832618025751</v>
      </c>
      <c r="I11" s="83">
        <v>0.23399365218343002</v>
      </c>
      <c r="J11" s="83">
        <v>0.25712643678160918</v>
      </c>
      <c r="K11" s="83">
        <v>0.25320331103299692</v>
      </c>
    </row>
    <row r="12" spans="1:11" ht="15.75" thickBot="1" x14ac:dyDescent="0.3">
      <c r="A12" s="53" t="s">
        <v>14</v>
      </c>
      <c r="B12" s="56">
        <v>2506</v>
      </c>
      <c r="C12" s="56">
        <v>2557</v>
      </c>
      <c r="D12" s="56">
        <v>2399</v>
      </c>
      <c r="E12" s="56">
        <v>2409</v>
      </c>
      <c r="F12" s="56">
        <v>2425</v>
      </c>
      <c r="G12" s="83">
        <v>0.22615287428932407</v>
      </c>
      <c r="H12" s="83">
        <v>0.242530589016409</v>
      </c>
      <c r="I12" s="83">
        <v>0.23432310998241845</v>
      </c>
      <c r="J12" s="83">
        <v>0.24804365733113673</v>
      </c>
      <c r="K12" s="83">
        <v>0.2562070787110407</v>
      </c>
    </row>
    <row r="13" spans="1:11" ht="15.75" thickBot="1" x14ac:dyDescent="0.3">
      <c r="A13" s="53" t="s">
        <v>15</v>
      </c>
      <c r="B13" s="56">
        <v>9216</v>
      </c>
      <c r="C13" s="56">
        <v>9131</v>
      </c>
      <c r="D13" s="56">
        <v>8827</v>
      </c>
      <c r="E13" s="56">
        <v>8623</v>
      </c>
      <c r="F13" s="56">
        <v>8558</v>
      </c>
      <c r="G13" s="83">
        <v>0.23764214434903691</v>
      </c>
      <c r="H13" s="83">
        <v>0.24464807223427912</v>
      </c>
      <c r="I13" s="83">
        <v>0.24388020113831022</v>
      </c>
      <c r="J13" s="83">
        <v>0.24477688202566142</v>
      </c>
      <c r="K13" s="83">
        <v>0.2505636070853462</v>
      </c>
    </row>
    <row r="14" spans="1:11" ht="15.75" thickBot="1" x14ac:dyDescent="0.3">
      <c r="A14" s="53" t="s">
        <v>16</v>
      </c>
      <c r="B14" s="56">
        <v>7499</v>
      </c>
      <c r="C14" s="56">
        <v>7235</v>
      </c>
      <c r="D14" s="56">
        <v>7080</v>
      </c>
      <c r="E14" s="56">
        <v>6829</v>
      </c>
      <c r="F14" s="56">
        <v>6853</v>
      </c>
      <c r="G14" s="83">
        <v>0.24009092655439584</v>
      </c>
      <c r="H14" s="83">
        <v>0.24679355983080911</v>
      </c>
      <c r="I14" s="83">
        <v>0.24401171807685679</v>
      </c>
      <c r="J14" s="83">
        <v>0.24670351504642174</v>
      </c>
      <c r="K14" s="83">
        <v>0.25041107903679616</v>
      </c>
    </row>
    <row r="15" spans="1:11" ht="15.75" thickBot="1" x14ac:dyDescent="0.3">
      <c r="A15" s="53" t="s">
        <v>17</v>
      </c>
      <c r="B15" s="56">
        <v>2021</v>
      </c>
      <c r="C15" s="56">
        <v>1780</v>
      </c>
      <c r="D15" s="56">
        <v>1724</v>
      </c>
      <c r="E15" s="56">
        <v>1688</v>
      </c>
      <c r="F15" s="56">
        <v>1458</v>
      </c>
      <c r="G15" s="83">
        <v>0.24420009666505557</v>
      </c>
      <c r="H15" s="83">
        <v>0.23784072688401925</v>
      </c>
      <c r="I15" s="83">
        <v>0.23584131326949384</v>
      </c>
      <c r="J15" s="83">
        <v>0.24474409163404379</v>
      </c>
      <c r="K15" s="83">
        <v>0.21770942212931163</v>
      </c>
    </row>
    <row r="16" spans="1:11" ht="15.75" thickBot="1" x14ac:dyDescent="0.3">
      <c r="A16" s="53" t="s">
        <v>18</v>
      </c>
      <c r="B16" s="56">
        <v>2830</v>
      </c>
      <c r="C16" s="56">
        <v>3136</v>
      </c>
      <c r="D16" s="56">
        <v>2913</v>
      </c>
      <c r="E16" s="56">
        <v>2933</v>
      </c>
      <c r="F16" s="56">
        <v>2857</v>
      </c>
      <c r="G16" s="83">
        <v>0.21770905454265713</v>
      </c>
      <c r="H16" s="83">
        <v>0.25593732147229248</v>
      </c>
      <c r="I16" s="83">
        <v>0.24343974594684942</v>
      </c>
      <c r="J16" s="83">
        <v>0.2535442600276625</v>
      </c>
      <c r="K16" s="83">
        <v>0.25743377185078392</v>
      </c>
    </row>
    <row r="17" spans="1:11" ht="15.75" thickBot="1" x14ac:dyDescent="0.3">
      <c r="A17" s="53" t="s">
        <v>19</v>
      </c>
      <c r="B17" s="126" t="s">
        <v>52</v>
      </c>
      <c r="C17" s="126" t="s">
        <v>52</v>
      </c>
      <c r="D17" s="126" t="s">
        <v>52</v>
      </c>
      <c r="E17" s="126" t="s">
        <v>52</v>
      </c>
      <c r="F17" s="126" t="s">
        <v>52</v>
      </c>
      <c r="G17" s="126" t="s">
        <v>52</v>
      </c>
      <c r="H17" s="126" t="s">
        <v>52</v>
      </c>
      <c r="I17" s="126" t="s">
        <v>52</v>
      </c>
      <c r="J17" s="126" t="s">
        <v>52</v>
      </c>
      <c r="K17" s="126" t="s">
        <v>52</v>
      </c>
    </row>
    <row r="18" spans="1:11" ht="15.75" thickBot="1" x14ac:dyDescent="0.3">
      <c r="A18" s="53" t="s">
        <v>20</v>
      </c>
      <c r="B18" s="56">
        <v>2056</v>
      </c>
      <c r="C18" s="56">
        <v>2045</v>
      </c>
      <c r="D18" s="56">
        <v>1905</v>
      </c>
      <c r="E18" s="56">
        <v>1972</v>
      </c>
      <c r="F18" s="56">
        <v>1968</v>
      </c>
      <c r="G18" s="83">
        <v>0.19822599305823371</v>
      </c>
      <c r="H18" s="83">
        <v>0.20338140228741919</v>
      </c>
      <c r="I18" s="83">
        <v>0.19034772182254198</v>
      </c>
      <c r="J18" s="83">
        <v>0.19867015917791658</v>
      </c>
      <c r="K18" s="83">
        <v>0.20042774213260006</v>
      </c>
    </row>
    <row r="19" spans="1:11" ht="15.75" thickBot="1" x14ac:dyDescent="0.3">
      <c r="A19" s="53" t="s">
        <v>21</v>
      </c>
      <c r="B19" s="56">
        <v>294</v>
      </c>
      <c r="C19" s="56">
        <v>208</v>
      </c>
      <c r="D19" s="56">
        <v>227</v>
      </c>
      <c r="E19" s="56">
        <v>219</v>
      </c>
      <c r="F19" s="56">
        <v>272</v>
      </c>
      <c r="G19" s="83">
        <v>0.15123456790123457</v>
      </c>
      <c r="H19" s="83">
        <v>0.11613623673925182</v>
      </c>
      <c r="I19" s="83">
        <v>0.11816762103071317</v>
      </c>
      <c r="J19" s="83">
        <v>0.11514195583596215</v>
      </c>
      <c r="K19" s="83">
        <v>0.15596330275229359</v>
      </c>
    </row>
    <row r="20" spans="1:11" ht="15.75" thickBot="1" x14ac:dyDescent="0.3">
      <c r="A20" s="53" t="s">
        <v>22</v>
      </c>
      <c r="B20" s="56">
        <v>11172</v>
      </c>
      <c r="C20" s="56">
        <v>10594</v>
      </c>
      <c r="D20" s="56">
        <v>10314</v>
      </c>
      <c r="E20" s="56">
        <v>10455</v>
      </c>
      <c r="F20" s="56">
        <v>10589</v>
      </c>
      <c r="G20" s="83">
        <v>0.20468286248213696</v>
      </c>
      <c r="H20" s="83">
        <v>0.19861267341582303</v>
      </c>
      <c r="I20" s="83">
        <v>0.19799205267502351</v>
      </c>
      <c r="J20" s="83">
        <v>0.204099560761347</v>
      </c>
      <c r="K20" s="83">
        <v>0.20864613505152607</v>
      </c>
    </row>
    <row r="21" spans="1:11" ht="15.75" thickBot="1" x14ac:dyDescent="0.3">
      <c r="A21" s="53" t="s">
        <v>23</v>
      </c>
      <c r="B21" s="56">
        <v>6993</v>
      </c>
      <c r="C21" s="56">
        <v>6234</v>
      </c>
      <c r="D21" s="56">
        <v>6563</v>
      </c>
      <c r="E21" s="56">
        <v>5848</v>
      </c>
      <c r="F21" s="56">
        <v>5522</v>
      </c>
      <c r="G21" s="83">
        <v>0.20189392845800733</v>
      </c>
      <c r="H21" s="83">
        <v>0.18466733811244743</v>
      </c>
      <c r="I21" s="83">
        <v>0.20098609664972131</v>
      </c>
      <c r="J21" s="83">
        <v>0.18528610354223432</v>
      </c>
      <c r="K21" s="83">
        <v>0.17787083266226444</v>
      </c>
    </row>
    <row r="22" spans="1:11" ht="15.75" thickBot="1" x14ac:dyDescent="0.3">
      <c r="A22" s="53" t="s">
        <v>24</v>
      </c>
      <c r="B22" s="56">
        <v>960</v>
      </c>
      <c r="C22" s="56">
        <v>957</v>
      </c>
      <c r="D22" s="56">
        <v>877</v>
      </c>
      <c r="E22" s="56">
        <v>937</v>
      </c>
      <c r="F22" s="56">
        <v>895</v>
      </c>
      <c r="G22" s="83">
        <v>0.22186272244048993</v>
      </c>
      <c r="H22" s="83">
        <v>0.23490427098674521</v>
      </c>
      <c r="I22" s="83">
        <v>0.2140068326012689</v>
      </c>
      <c r="J22" s="83">
        <v>0.22410906481702941</v>
      </c>
      <c r="K22" s="83">
        <v>0.21628806186563557</v>
      </c>
    </row>
    <row r="23" spans="1:11" ht="15.75" thickBot="1" x14ac:dyDescent="0.3">
      <c r="A23" s="53" t="s">
        <v>25</v>
      </c>
      <c r="B23" s="56">
        <v>2861</v>
      </c>
      <c r="C23" s="56">
        <v>2862</v>
      </c>
      <c r="D23" s="56">
        <v>2892</v>
      </c>
      <c r="E23" s="56">
        <v>2782</v>
      </c>
      <c r="F23" s="56">
        <v>2489</v>
      </c>
      <c r="G23" s="83">
        <v>0.17243249758919962</v>
      </c>
      <c r="H23" s="83">
        <v>0.17922224309599849</v>
      </c>
      <c r="I23" s="83">
        <v>0.18172678145029533</v>
      </c>
      <c r="J23" s="83">
        <v>0.17889524789402611</v>
      </c>
      <c r="K23" s="83">
        <v>0.16550302546711881</v>
      </c>
    </row>
    <row r="24" spans="1:11" ht="15.75" thickBot="1" x14ac:dyDescent="0.3">
      <c r="A24" s="53" t="s">
        <v>26</v>
      </c>
      <c r="B24" s="56">
        <v>9125</v>
      </c>
      <c r="C24" s="56">
        <v>9010</v>
      </c>
      <c r="D24" s="56">
        <v>9491</v>
      </c>
      <c r="E24" s="56">
        <v>9846</v>
      </c>
      <c r="F24" s="56">
        <v>9711</v>
      </c>
      <c r="G24" s="83">
        <v>0.20106647863737523</v>
      </c>
      <c r="H24" s="83">
        <v>0.20700271102329643</v>
      </c>
      <c r="I24" s="83">
        <v>0.21414711191335739</v>
      </c>
      <c r="J24" s="83">
        <v>0.22925931962651641</v>
      </c>
      <c r="K24" s="83">
        <v>0.23489429635721543</v>
      </c>
    </row>
    <row r="25" spans="1:11" ht="15.75" thickBot="1" x14ac:dyDescent="0.3">
      <c r="A25" s="53" t="s">
        <v>27</v>
      </c>
      <c r="B25" s="56">
        <v>2080</v>
      </c>
      <c r="C25" s="56">
        <v>2041</v>
      </c>
      <c r="D25" s="56">
        <v>1870</v>
      </c>
      <c r="E25" s="56">
        <v>2034</v>
      </c>
      <c r="F25" s="56">
        <v>2217</v>
      </c>
      <c r="G25" s="83">
        <v>0.17350684017350684</v>
      </c>
      <c r="H25" s="83">
        <v>0.17976043685044918</v>
      </c>
      <c r="I25" s="83">
        <v>0.17239789803632341</v>
      </c>
      <c r="J25" s="83">
        <v>0.19102178812922616</v>
      </c>
      <c r="K25" s="83">
        <v>0.21846669294442256</v>
      </c>
    </row>
    <row r="26" spans="1:11" ht="15.75" thickBot="1" x14ac:dyDescent="0.3">
      <c r="A26" s="54" t="s">
        <v>28</v>
      </c>
      <c r="B26" s="57">
        <v>106129</v>
      </c>
      <c r="C26" s="57">
        <v>102354</v>
      </c>
      <c r="D26" s="57">
        <v>100943</v>
      </c>
      <c r="E26" s="57">
        <v>98922</v>
      </c>
      <c r="F26" s="57">
        <v>97656</v>
      </c>
      <c r="G26" s="84">
        <v>0.20154890070969125</v>
      </c>
      <c r="H26" s="84">
        <v>0.20337710025592523</v>
      </c>
      <c r="I26" s="84">
        <v>0.20446967886210152</v>
      </c>
      <c r="J26" s="84">
        <v>0.20687837880229629</v>
      </c>
      <c r="K26" s="84">
        <v>0.20924477241609832</v>
      </c>
    </row>
    <row r="27" spans="1:11" ht="15.75" thickTop="1" x14ac:dyDescent="0.25"/>
    <row r="30" spans="1:11" x14ac:dyDescent="0.25">
      <c r="A30" s="282">
        <v>7121</v>
      </c>
      <c r="B30" s="282">
        <v>0.2341048063646525</v>
      </c>
    </row>
    <row r="31" spans="1:11" x14ac:dyDescent="0.25">
      <c r="A31" s="282">
        <v>248</v>
      </c>
      <c r="B31" s="282">
        <v>0.26160337552742619</v>
      </c>
    </row>
    <row r="32" spans="1:11" x14ac:dyDescent="0.25">
      <c r="A32" s="282">
        <v>20900</v>
      </c>
      <c r="B32" s="282">
        <v>0.25804061979134513</v>
      </c>
    </row>
    <row r="33" spans="1:2" x14ac:dyDescent="0.25">
      <c r="A33" s="282">
        <v>1444</v>
      </c>
      <c r="B33" s="282">
        <v>0.25836464483807481</v>
      </c>
    </row>
    <row r="34" spans="1:2" x14ac:dyDescent="0.25">
      <c r="A34" s="282">
        <v>1177</v>
      </c>
      <c r="B34" s="282">
        <v>0.27759433962264152</v>
      </c>
    </row>
    <row r="35" spans="1:2" x14ac:dyDescent="0.25">
      <c r="A35" s="282">
        <v>8719</v>
      </c>
      <c r="B35" s="282">
        <v>0.23710975742412704</v>
      </c>
    </row>
    <row r="36" spans="1:2" x14ac:dyDescent="0.25">
      <c r="A36" s="282">
        <v>2233</v>
      </c>
      <c r="B36" s="282">
        <v>0.25320331103299692</v>
      </c>
    </row>
    <row r="37" spans="1:2" x14ac:dyDescent="0.25">
      <c r="A37" s="282">
        <v>2425</v>
      </c>
      <c r="B37" s="282">
        <v>0.2562070787110407</v>
      </c>
    </row>
    <row r="38" spans="1:2" x14ac:dyDescent="0.25">
      <c r="A38" s="282">
        <v>8558</v>
      </c>
      <c r="B38" s="282">
        <v>0.2505636070853462</v>
      </c>
    </row>
    <row r="39" spans="1:2" x14ac:dyDescent="0.25">
      <c r="A39" s="282">
        <v>6853</v>
      </c>
      <c r="B39" s="282">
        <v>0.25041107903679616</v>
      </c>
    </row>
    <row r="40" spans="1:2" x14ac:dyDescent="0.25">
      <c r="A40" s="282">
        <v>1458</v>
      </c>
      <c r="B40" s="282">
        <v>0.21770942212931163</v>
      </c>
    </row>
    <row r="41" spans="1:2" x14ac:dyDescent="0.25">
      <c r="A41" s="282">
        <v>2857</v>
      </c>
      <c r="B41" s="282">
        <v>0.25743377185078392</v>
      </c>
    </row>
    <row r="42" spans="1:2" x14ac:dyDescent="0.25">
      <c r="A42" s="282">
        <v>0</v>
      </c>
      <c r="B42" s="282">
        <v>0</v>
      </c>
    </row>
    <row r="43" spans="1:2" x14ac:dyDescent="0.25">
      <c r="A43" s="282">
        <v>1968</v>
      </c>
      <c r="B43" s="282">
        <v>0.20042774213260006</v>
      </c>
    </row>
    <row r="44" spans="1:2" x14ac:dyDescent="0.25">
      <c r="A44" s="282">
        <v>272</v>
      </c>
      <c r="B44" s="282">
        <v>0.15596330275229359</v>
      </c>
    </row>
    <row r="45" spans="1:2" x14ac:dyDescent="0.25">
      <c r="A45" s="282">
        <v>10589</v>
      </c>
      <c r="B45" s="282">
        <v>0.20864613505152607</v>
      </c>
    </row>
    <row r="46" spans="1:2" x14ac:dyDescent="0.25">
      <c r="A46" s="282">
        <v>5522</v>
      </c>
      <c r="B46" s="282">
        <v>0.17787083266226444</v>
      </c>
    </row>
    <row r="47" spans="1:2" x14ac:dyDescent="0.25">
      <c r="A47" s="282">
        <v>895</v>
      </c>
      <c r="B47" s="282">
        <v>0.21628806186563557</v>
      </c>
    </row>
    <row r="48" spans="1:2" x14ac:dyDescent="0.25">
      <c r="A48" s="282">
        <v>2489</v>
      </c>
      <c r="B48" s="282">
        <v>0.16550302546711881</v>
      </c>
    </row>
    <row r="49" spans="1:2" x14ac:dyDescent="0.25">
      <c r="A49" s="282">
        <v>9711</v>
      </c>
      <c r="B49" s="282">
        <v>0.23489429635721543</v>
      </c>
    </row>
    <row r="50" spans="1:2" x14ac:dyDescent="0.25">
      <c r="A50" s="282">
        <v>2217</v>
      </c>
      <c r="B50" s="282">
        <v>0.21846669294442256</v>
      </c>
    </row>
    <row r="51" spans="1:2" x14ac:dyDescent="0.25">
      <c r="A51" s="282">
        <v>97656</v>
      </c>
      <c r="B51" s="282">
        <v>0.20924477241609832</v>
      </c>
    </row>
  </sheetData>
  <mergeCells count="3">
    <mergeCell ref="A3:A4"/>
    <mergeCell ref="A1:I1"/>
    <mergeCell ref="B3:K3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3">
    <tabColor rgb="FF92D050"/>
  </sheetPr>
  <dimension ref="A1:U27"/>
  <sheetViews>
    <sheetView workbookViewId="0">
      <selection activeCell="H33" sqref="H33"/>
    </sheetView>
  </sheetViews>
  <sheetFormatPr defaultRowHeight="15" x14ac:dyDescent="0.25"/>
  <cols>
    <col min="1" max="1" width="18.7109375" customWidth="1"/>
    <col min="2" max="2" width="9.5703125" bestFit="1" customWidth="1"/>
    <col min="3" max="4" width="10.5703125" bestFit="1" customWidth="1"/>
    <col min="5" max="6" width="11.5703125" bestFit="1" customWidth="1"/>
  </cols>
  <sheetData>
    <row r="1" spans="1:21" ht="30.75" customHeight="1" x14ac:dyDescent="0.25">
      <c r="A1" s="325" t="s">
        <v>168</v>
      </c>
      <c r="B1" s="325"/>
      <c r="C1" s="325"/>
      <c r="D1" s="325"/>
      <c r="E1" s="325"/>
      <c r="F1" s="325"/>
      <c r="G1" s="325"/>
    </row>
    <row r="2" spans="1:21" ht="15.75" thickBot="1" x14ac:dyDescent="0.3"/>
    <row r="3" spans="1:21" ht="16.5" thickTop="1" thickBot="1" x14ac:dyDescent="0.3">
      <c r="A3" s="372" t="s">
        <v>4</v>
      </c>
      <c r="B3" s="337" t="s">
        <v>169</v>
      </c>
      <c r="C3" s="337"/>
      <c r="D3" s="337"/>
      <c r="E3" s="337"/>
      <c r="F3" s="337"/>
      <c r="G3" s="372" t="s">
        <v>28</v>
      </c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</row>
    <row r="4" spans="1:21" ht="15.75" thickBot="1" x14ac:dyDescent="0.3">
      <c r="A4" s="373"/>
      <c r="B4" s="24" t="s">
        <v>170</v>
      </c>
      <c r="C4" s="24" t="s">
        <v>171</v>
      </c>
      <c r="D4" s="24" t="s">
        <v>172</v>
      </c>
      <c r="E4" s="24" t="s">
        <v>28</v>
      </c>
      <c r="F4" s="24" t="s">
        <v>173</v>
      </c>
      <c r="G4" s="373"/>
      <c r="J4" s="288"/>
      <c r="K4" s="288"/>
      <c r="L4" s="289"/>
      <c r="M4" s="289"/>
      <c r="N4" s="289"/>
      <c r="O4" s="289"/>
      <c r="P4" s="289"/>
      <c r="Q4" s="289"/>
      <c r="R4" s="289"/>
      <c r="S4" s="289"/>
      <c r="T4" s="289"/>
      <c r="U4" s="289"/>
    </row>
    <row r="5" spans="1:21" ht="15.75" thickBot="1" x14ac:dyDescent="0.3">
      <c r="A5" s="8" t="s">
        <v>7</v>
      </c>
      <c r="B5" s="93">
        <v>0.15122624761654282</v>
      </c>
      <c r="C5" s="93">
        <v>9.8132684594647905</v>
      </c>
      <c r="D5" s="93">
        <v>90.035505292918671</v>
      </c>
      <c r="E5" s="93">
        <v>100</v>
      </c>
      <c r="F5" s="126" t="s">
        <v>52</v>
      </c>
      <c r="G5" s="58">
        <v>30418</v>
      </c>
      <c r="J5" s="288"/>
      <c r="K5" s="288"/>
      <c r="L5" s="289"/>
      <c r="M5" s="289"/>
      <c r="N5" s="289"/>
      <c r="O5" s="289"/>
      <c r="P5" s="289"/>
      <c r="Q5" s="289"/>
      <c r="R5" s="289"/>
      <c r="S5" s="289"/>
      <c r="T5" s="289"/>
      <c r="U5" s="289"/>
    </row>
    <row r="6" spans="1:21" ht="15.75" thickBot="1" x14ac:dyDescent="0.3">
      <c r="A6" s="8" t="s">
        <v>8</v>
      </c>
      <c r="B6" s="75">
        <v>0</v>
      </c>
      <c r="C6" s="93">
        <v>1.89873417721519</v>
      </c>
      <c r="D6" s="93">
        <v>98.101265822784811</v>
      </c>
      <c r="E6" s="93">
        <v>100</v>
      </c>
      <c r="F6" s="126" t="s">
        <v>52</v>
      </c>
      <c r="G6" s="58">
        <v>948</v>
      </c>
      <c r="J6" s="288"/>
      <c r="K6" s="288"/>
      <c r="L6" s="289"/>
      <c r="M6" s="289"/>
      <c r="N6" s="289"/>
      <c r="O6" s="289"/>
      <c r="P6" s="289"/>
      <c r="Q6" s="289"/>
      <c r="R6" s="289"/>
      <c r="S6" s="289"/>
      <c r="T6" s="289"/>
      <c r="U6" s="289"/>
    </row>
    <row r="7" spans="1:21" ht="15.75" thickBot="1" x14ac:dyDescent="0.3">
      <c r="A7" s="8" t="s">
        <v>9</v>
      </c>
      <c r="B7" s="93">
        <v>5.1472313105747274</v>
      </c>
      <c r="C7" s="93">
        <v>14.99351811840237</v>
      </c>
      <c r="D7" s="93">
        <v>79.859250571022898</v>
      </c>
      <c r="E7" s="93">
        <v>100</v>
      </c>
      <c r="F7" s="126" t="s">
        <v>52</v>
      </c>
      <c r="G7" s="58">
        <v>80995</v>
      </c>
      <c r="J7" s="288"/>
      <c r="K7" s="288"/>
      <c r="L7" s="289"/>
      <c r="M7" s="289"/>
      <c r="N7" s="289"/>
      <c r="O7" s="289"/>
      <c r="P7" s="289"/>
      <c r="Q7" s="289"/>
      <c r="R7" s="289"/>
      <c r="S7" s="289"/>
      <c r="T7" s="289"/>
      <c r="U7" s="289"/>
    </row>
    <row r="8" spans="1:21" ht="15.75" thickBot="1" x14ac:dyDescent="0.3">
      <c r="A8" s="8" t="s">
        <v>10</v>
      </c>
      <c r="B8" s="93">
        <v>7.1569153694757554E-2</v>
      </c>
      <c r="C8" s="93">
        <v>6.9422079083914827</v>
      </c>
      <c r="D8" s="93">
        <v>92.986222937913752</v>
      </c>
      <c r="E8" s="93">
        <v>99.999999999999986</v>
      </c>
      <c r="F8" s="126" t="s">
        <v>52</v>
      </c>
      <c r="G8" s="58">
        <v>5589</v>
      </c>
      <c r="J8" s="288"/>
      <c r="K8" s="288"/>
      <c r="L8" s="289"/>
      <c r="M8" s="289"/>
      <c r="N8" s="289"/>
      <c r="O8" s="289"/>
      <c r="P8" s="289"/>
      <c r="Q8" s="289"/>
      <c r="R8" s="289"/>
      <c r="S8" s="289"/>
      <c r="T8" s="289"/>
      <c r="U8" s="289"/>
    </row>
    <row r="9" spans="1:21" ht="15.75" thickBot="1" x14ac:dyDescent="0.3">
      <c r="A9" s="8" t="s">
        <v>11</v>
      </c>
      <c r="B9" s="95">
        <v>4.716981132075472E-2</v>
      </c>
      <c r="C9" s="93">
        <v>19.929245283018869</v>
      </c>
      <c r="D9" s="93">
        <v>80.023584905660371</v>
      </c>
      <c r="E9" s="93">
        <v>100</v>
      </c>
      <c r="F9" s="126" t="s">
        <v>52</v>
      </c>
      <c r="G9" s="58">
        <v>4240</v>
      </c>
      <c r="J9" s="288"/>
      <c r="K9" s="288"/>
      <c r="L9" s="289"/>
      <c r="M9" s="289"/>
      <c r="N9" s="289"/>
      <c r="O9" s="289"/>
      <c r="P9" s="289"/>
      <c r="Q9" s="289"/>
      <c r="R9" s="289"/>
      <c r="S9" s="289"/>
      <c r="T9" s="289"/>
      <c r="U9" s="289"/>
    </row>
    <row r="10" spans="1:21" ht="15.75" thickBot="1" x14ac:dyDescent="0.3">
      <c r="A10" s="8" t="s">
        <v>12</v>
      </c>
      <c r="B10" s="93">
        <v>0.28903310247041503</v>
      </c>
      <c r="C10" s="93">
        <v>12.496591590772754</v>
      </c>
      <c r="D10" s="93">
        <v>87.214375306756835</v>
      </c>
      <c r="E10" s="93">
        <v>100</v>
      </c>
      <c r="F10" s="93">
        <v>0.26650712498640267</v>
      </c>
      <c r="G10" s="58">
        <v>36772</v>
      </c>
      <c r="J10" s="288"/>
      <c r="K10" s="288"/>
      <c r="L10" s="289"/>
      <c r="M10" s="289"/>
      <c r="N10" s="289"/>
      <c r="O10" s="289"/>
      <c r="P10" s="289"/>
      <c r="Q10" s="289"/>
      <c r="R10" s="289"/>
      <c r="S10" s="289"/>
      <c r="T10" s="289"/>
      <c r="U10" s="289"/>
    </row>
    <row r="11" spans="1:21" ht="15.75" thickBot="1" x14ac:dyDescent="0.3">
      <c r="A11" s="8" t="s">
        <v>13</v>
      </c>
      <c r="B11" s="93">
        <v>5.5108288921646444</v>
      </c>
      <c r="C11" s="93">
        <v>11.214423404014061</v>
      </c>
      <c r="D11" s="93">
        <v>83.274747703821291</v>
      </c>
      <c r="E11" s="93">
        <v>100</v>
      </c>
      <c r="F11" s="126" t="s">
        <v>52</v>
      </c>
      <c r="G11" s="58">
        <v>8819</v>
      </c>
      <c r="J11" s="288"/>
      <c r="K11" s="288"/>
      <c r="L11" s="289"/>
      <c r="M11" s="289"/>
      <c r="N11" s="289"/>
      <c r="O11" s="289"/>
      <c r="P11" s="289"/>
      <c r="Q11" s="289"/>
      <c r="R11" s="289"/>
      <c r="S11" s="289"/>
      <c r="T11" s="289"/>
      <c r="U11" s="289"/>
    </row>
    <row r="12" spans="1:21" ht="15.75" thickBot="1" x14ac:dyDescent="0.3">
      <c r="A12" s="8" t="s">
        <v>14</v>
      </c>
      <c r="B12" s="93">
        <v>0.86417017504985594</v>
      </c>
      <c r="C12" s="93">
        <v>5.3955240416574339</v>
      </c>
      <c r="D12" s="93">
        <v>93.740305783292712</v>
      </c>
      <c r="E12" s="93">
        <v>100</v>
      </c>
      <c r="F12" s="93">
        <v>4.6381405176967778</v>
      </c>
      <c r="G12" s="58">
        <v>9465</v>
      </c>
      <c r="J12" s="288"/>
      <c r="K12" s="288"/>
      <c r="L12" s="289"/>
      <c r="M12" s="289"/>
      <c r="N12" s="289"/>
      <c r="O12" s="289"/>
      <c r="P12" s="289"/>
      <c r="Q12" s="289"/>
      <c r="R12" s="289"/>
      <c r="S12" s="289"/>
      <c r="T12" s="289"/>
      <c r="U12" s="289"/>
    </row>
    <row r="13" spans="1:21" ht="15.75" thickBot="1" x14ac:dyDescent="0.3">
      <c r="A13" s="8" t="s">
        <v>15</v>
      </c>
      <c r="B13" s="93">
        <v>0.12589664763577807</v>
      </c>
      <c r="C13" s="93">
        <v>9.1699604743083007</v>
      </c>
      <c r="D13" s="93">
        <v>90.704142878055933</v>
      </c>
      <c r="E13" s="93">
        <v>100.00000000000001</v>
      </c>
      <c r="F13" s="83">
        <v>0</v>
      </c>
      <c r="G13" s="58">
        <v>34155</v>
      </c>
      <c r="J13" s="288"/>
      <c r="K13" s="288"/>
      <c r="L13" s="289"/>
      <c r="M13" s="289"/>
      <c r="N13" s="289"/>
      <c r="O13" s="289"/>
      <c r="P13" s="289"/>
      <c r="Q13" s="289"/>
      <c r="R13" s="289"/>
      <c r="S13" s="289"/>
      <c r="T13" s="289"/>
      <c r="U13" s="289"/>
    </row>
    <row r="14" spans="1:21" ht="15.75" thickBot="1" x14ac:dyDescent="0.3">
      <c r="A14" s="8" t="s">
        <v>16</v>
      </c>
      <c r="B14" s="93">
        <v>0.38005977639201505</v>
      </c>
      <c r="C14" s="93">
        <v>11.26895686506033</v>
      </c>
      <c r="D14" s="93">
        <v>88.350983358547651</v>
      </c>
      <c r="E14" s="93">
        <v>100</v>
      </c>
      <c r="F14" s="93">
        <v>0.97197354478020981</v>
      </c>
      <c r="G14" s="58">
        <v>27367</v>
      </c>
      <c r="J14" s="288"/>
      <c r="K14" s="288"/>
      <c r="L14" s="289"/>
      <c r="M14" s="289"/>
      <c r="N14" s="289"/>
      <c r="O14" s="289"/>
      <c r="P14" s="289"/>
      <c r="Q14" s="289"/>
      <c r="R14" s="289"/>
      <c r="S14" s="289"/>
      <c r="T14" s="289"/>
      <c r="U14" s="289"/>
    </row>
    <row r="15" spans="1:21" ht="15.75" thickBot="1" x14ac:dyDescent="0.3">
      <c r="A15" s="8" t="s">
        <v>17</v>
      </c>
      <c r="B15" s="93">
        <v>1.1082821626478956</v>
      </c>
      <c r="C15" s="93">
        <v>4.4630822225550402</v>
      </c>
      <c r="D15" s="93">
        <v>94.428635614797059</v>
      </c>
      <c r="E15" s="93">
        <v>100</v>
      </c>
      <c r="F15" s="93">
        <v>0.29864118261908318</v>
      </c>
      <c r="G15" s="58">
        <v>6697</v>
      </c>
      <c r="J15" s="288"/>
      <c r="K15" s="288"/>
      <c r="L15" s="289"/>
      <c r="M15" s="289"/>
      <c r="N15" s="289"/>
      <c r="O15" s="289"/>
      <c r="P15" s="289"/>
      <c r="Q15" s="289"/>
      <c r="R15" s="289"/>
      <c r="S15" s="289"/>
      <c r="T15" s="289"/>
      <c r="U15" s="289"/>
    </row>
    <row r="16" spans="1:21" ht="15.75" thickBot="1" x14ac:dyDescent="0.3">
      <c r="A16" s="8" t="s">
        <v>18</v>
      </c>
      <c r="B16" s="93">
        <v>0.39779405117078021</v>
      </c>
      <c r="C16" s="93">
        <v>6.654009583220323</v>
      </c>
      <c r="D16" s="93">
        <v>92.948196365608894</v>
      </c>
      <c r="E16" s="93">
        <v>100</v>
      </c>
      <c r="F16" s="93">
        <v>0.33339340421697605</v>
      </c>
      <c r="G16" s="58">
        <v>11098</v>
      </c>
      <c r="J16" s="288"/>
      <c r="K16" s="288"/>
      <c r="L16" s="289"/>
      <c r="M16" s="289"/>
      <c r="N16" s="289"/>
      <c r="O16" s="289"/>
      <c r="P16" s="289"/>
      <c r="Q16" s="289"/>
      <c r="R16" s="289"/>
      <c r="S16" s="289"/>
      <c r="T16" s="289"/>
      <c r="U16" s="289"/>
    </row>
    <row r="17" spans="1:21" ht="15.75" thickBot="1" x14ac:dyDescent="0.3">
      <c r="A17" s="8" t="s">
        <v>19</v>
      </c>
      <c r="B17" s="126" t="s">
        <v>52</v>
      </c>
      <c r="C17" s="126" t="s">
        <v>52</v>
      </c>
      <c r="D17" s="126" t="s">
        <v>52</v>
      </c>
      <c r="E17" s="126" t="s">
        <v>52</v>
      </c>
      <c r="F17" s="93">
        <v>100</v>
      </c>
      <c r="G17" s="58">
        <v>46118</v>
      </c>
      <c r="J17" s="288"/>
      <c r="K17" s="288"/>
      <c r="L17" s="289"/>
      <c r="M17" s="289"/>
      <c r="N17" s="289"/>
      <c r="O17" s="289"/>
      <c r="P17" s="289"/>
      <c r="Q17" s="289"/>
      <c r="R17" s="289"/>
      <c r="S17" s="289"/>
      <c r="T17" s="289"/>
      <c r="U17" s="289"/>
    </row>
    <row r="18" spans="1:21" ht="15.75" thickBot="1" x14ac:dyDescent="0.3">
      <c r="A18" s="8" t="s">
        <v>20</v>
      </c>
      <c r="B18" s="93">
        <v>0.52969338901904861</v>
      </c>
      <c r="C18" s="93">
        <v>6.2238973209738209</v>
      </c>
      <c r="D18" s="93">
        <v>93.246409290007122</v>
      </c>
      <c r="E18" s="93">
        <v>99.999999999999986</v>
      </c>
      <c r="F18" s="83">
        <v>2.0368672980955294E-2</v>
      </c>
      <c r="G18" s="58">
        <v>9819</v>
      </c>
      <c r="J18" s="288"/>
      <c r="K18" s="288"/>
      <c r="L18" s="289"/>
      <c r="M18" s="289"/>
      <c r="N18" s="289"/>
      <c r="O18" s="289"/>
      <c r="P18" s="289"/>
      <c r="Q18" s="289"/>
      <c r="R18" s="289"/>
      <c r="S18" s="289"/>
      <c r="T18" s="289"/>
      <c r="U18" s="289"/>
    </row>
    <row r="19" spans="1:21" ht="15.75" thickBot="1" x14ac:dyDescent="0.3">
      <c r="A19" s="8" t="s">
        <v>21</v>
      </c>
      <c r="B19" s="126" t="s">
        <v>52</v>
      </c>
      <c r="C19" s="93">
        <v>6.0779816513761471</v>
      </c>
      <c r="D19" s="93">
        <v>93.922018348623851</v>
      </c>
      <c r="E19" s="93">
        <v>100</v>
      </c>
      <c r="F19" s="83">
        <v>0</v>
      </c>
      <c r="G19" s="58">
        <v>1744</v>
      </c>
      <c r="J19" s="288"/>
      <c r="K19" s="288"/>
      <c r="L19" s="289"/>
      <c r="M19" s="289"/>
      <c r="N19" s="289"/>
      <c r="O19" s="289"/>
      <c r="P19" s="289"/>
      <c r="Q19" s="289"/>
      <c r="R19" s="289"/>
      <c r="S19" s="289"/>
      <c r="T19" s="289"/>
      <c r="U19" s="289"/>
    </row>
    <row r="20" spans="1:21" ht="15.75" thickBot="1" x14ac:dyDescent="0.3">
      <c r="A20" s="8" t="s">
        <v>22</v>
      </c>
      <c r="B20" s="93">
        <v>0.79886561083261765</v>
      </c>
      <c r="C20" s="93">
        <v>19.026981686005872</v>
      </c>
      <c r="D20" s="93">
        <v>80.174152703161511</v>
      </c>
      <c r="E20" s="93">
        <v>100</v>
      </c>
      <c r="F20" s="93">
        <v>1.3398750763531753</v>
      </c>
      <c r="G20" s="58">
        <v>50751</v>
      </c>
      <c r="J20" s="288"/>
      <c r="K20" s="288"/>
      <c r="L20" s="289"/>
      <c r="M20" s="289"/>
      <c r="N20" s="289"/>
      <c r="O20" s="289"/>
      <c r="P20" s="289"/>
      <c r="Q20" s="289"/>
      <c r="R20" s="289"/>
      <c r="S20" s="289"/>
      <c r="T20" s="289"/>
      <c r="U20" s="289"/>
    </row>
    <row r="21" spans="1:21" ht="15.75" thickBot="1" x14ac:dyDescent="0.3">
      <c r="A21" s="8" t="s">
        <v>23</v>
      </c>
      <c r="B21" s="93">
        <v>0.26091157996456754</v>
      </c>
      <c r="C21" s="93">
        <v>15.876952810436462</v>
      </c>
      <c r="D21" s="93">
        <v>83.862135609598965</v>
      </c>
      <c r="E21" s="93">
        <v>100</v>
      </c>
      <c r="F21" s="126" t="s">
        <v>52</v>
      </c>
      <c r="G21" s="58">
        <v>31045</v>
      </c>
      <c r="J21" s="288"/>
      <c r="K21" s="288"/>
      <c r="L21" s="289"/>
      <c r="M21" s="289"/>
      <c r="N21" s="289"/>
      <c r="O21" s="289"/>
      <c r="P21" s="289"/>
      <c r="Q21" s="289"/>
      <c r="R21" s="289"/>
      <c r="S21" s="289"/>
      <c r="T21" s="289"/>
      <c r="U21" s="289"/>
    </row>
    <row r="22" spans="1:21" ht="15.75" thickBot="1" x14ac:dyDescent="0.3">
      <c r="A22" s="8" t="s">
        <v>24</v>
      </c>
      <c r="B22" s="93">
        <v>0.89501693275278182</v>
      </c>
      <c r="C22" s="93">
        <v>11.731978713110788</v>
      </c>
      <c r="D22" s="93">
        <v>87.373004354136427</v>
      </c>
      <c r="E22" s="93">
        <v>100</v>
      </c>
      <c r="F22" s="93">
        <v>9.6665055582406956E-2</v>
      </c>
      <c r="G22" s="58">
        <v>4138</v>
      </c>
      <c r="J22" s="288"/>
      <c r="K22" s="288"/>
      <c r="L22" s="289"/>
      <c r="M22" s="289"/>
      <c r="N22" s="289"/>
      <c r="O22" s="289"/>
      <c r="P22" s="289"/>
      <c r="Q22" s="289"/>
      <c r="R22" s="289"/>
      <c r="S22" s="289"/>
      <c r="T22" s="289"/>
      <c r="U22" s="289"/>
    </row>
    <row r="23" spans="1:21" ht="15.75" thickBot="1" x14ac:dyDescent="0.3">
      <c r="A23" s="8" t="s">
        <v>25</v>
      </c>
      <c r="B23" s="93">
        <v>6.813186813186813</v>
      </c>
      <c r="C23" s="93">
        <v>10.616050616050616</v>
      </c>
      <c r="D23" s="93">
        <v>82.570762570762568</v>
      </c>
      <c r="E23" s="93">
        <v>100</v>
      </c>
      <c r="F23" s="93">
        <v>0.15958507879513265</v>
      </c>
      <c r="G23" s="58">
        <v>15039</v>
      </c>
      <c r="J23" s="288"/>
      <c r="K23" s="288"/>
      <c r="L23" s="289"/>
      <c r="M23" s="289"/>
      <c r="N23" s="289"/>
      <c r="O23" s="289"/>
      <c r="P23" s="289"/>
      <c r="Q23" s="289"/>
      <c r="R23" s="289"/>
      <c r="S23" s="289"/>
      <c r="T23" s="289"/>
      <c r="U23" s="289"/>
    </row>
    <row r="24" spans="1:21" ht="15.75" thickBot="1" x14ac:dyDescent="0.3">
      <c r="A24" s="8" t="s">
        <v>26</v>
      </c>
      <c r="B24" s="93">
        <v>0.82240820473126597</v>
      </c>
      <c r="C24" s="93">
        <v>15.025881669972424</v>
      </c>
      <c r="D24" s="93">
        <v>84.151710125296304</v>
      </c>
      <c r="E24" s="93">
        <v>100</v>
      </c>
      <c r="F24" s="126" t="s">
        <v>52</v>
      </c>
      <c r="G24" s="58">
        <v>41342</v>
      </c>
      <c r="J24" s="288"/>
      <c r="K24" s="288"/>
      <c r="L24" s="289"/>
      <c r="M24" s="289"/>
      <c r="N24" s="289"/>
      <c r="O24" s="289"/>
      <c r="P24" s="289"/>
      <c r="Q24" s="289"/>
      <c r="R24" s="289"/>
      <c r="S24" s="289"/>
      <c r="T24" s="289"/>
      <c r="U24" s="289"/>
    </row>
    <row r="25" spans="1:21" ht="15.75" thickBot="1" x14ac:dyDescent="0.3">
      <c r="A25" s="8" t="s">
        <v>27</v>
      </c>
      <c r="B25" s="93">
        <v>4.8679542767047694</v>
      </c>
      <c r="C25" s="93">
        <v>8.0902640914465902</v>
      </c>
      <c r="D25" s="93">
        <v>87.041781631848636</v>
      </c>
      <c r="E25" s="93">
        <v>100</v>
      </c>
      <c r="F25" s="126" t="s">
        <v>52</v>
      </c>
      <c r="G25" s="58">
        <v>10148</v>
      </c>
      <c r="J25" s="288"/>
      <c r="K25" s="288"/>
      <c r="L25" s="289"/>
      <c r="M25" s="289"/>
      <c r="N25" s="289"/>
      <c r="O25" s="289"/>
      <c r="P25" s="289"/>
      <c r="Q25" s="289"/>
      <c r="R25" s="289"/>
      <c r="S25" s="289"/>
      <c r="T25" s="289"/>
      <c r="U25" s="289"/>
    </row>
    <row r="26" spans="1:21" ht="15.75" thickBot="1" x14ac:dyDescent="0.3">
      <c r="A26" s="11" t="s">
        <v>28</v>
      </c>
      <c r="B26" s="94">
        <v>1.8094644872905525</v>
      </c>
      <c r="C26" s="94">
        <v>12.873879227433601</v>
      </c>
      <c r="D26" s="94">
        <v>85.316656285275855</v>
      </c>
      <c r="E26" s="94">
        <v>100.00000000000001</v>
      </c>
      <c r="F26" s="94">
        <v>10.217974017959875</v>
      </c>
      <c r="G26" s="59">
        <v>466707</v>
      </c>
    </row>
    <row r="27" spans="1:21" ht="15.75" thickTop="1" x14ac:dyDescent="0.25"/>
  </sheetData>
  <mergeCells count="4">
    <mergeCell ref="A3:A4"/>
    <mergeCell ref="B3:F3"/>
    <mergeCell ref="G3:G4"/>
    <mergeCell ref="A1:G1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4">
    <tabColor rgb="FF92D050"/>
  </sheetPr>
  <dimension ref="A1:M26"/>
  <sheetViews>
    <sheetView workbookViewId="0">
      <selection activeCell="A3" sqref="A3:E25"/>
    </sheetView>
  </sheetViews>
  <sheetFormatPr defaultRowHeight="15" x14ac:dyDescent="0.25"/>
  <cols>
    <col min="3" max="3" width="24" customWidth="1"/>
    <col min="9" max="9" width="12.85546875" customWidth="1"/>
    <col min="10" max="10" width="14.85546875" customWidth="1"/>
    <col min="11" max="11" width="18.42578125" customWidth="1"/>
  </cols>
  <sheetData>
    <row r="1" spans="1:13" ht="46.5" customHeight="1" x14ac:dyDescent="0.25">
      <c r="A1" s="325" t="s">
        <v>174</v>
      </c>
      <c r="B1" s="325"/>
      <c r="C1" s="325"/>
      <c r="D1" s="325"/>
      <c r="E1" s="325"/>
    </row>
    <row r="2" spans="1:13" ht="15.75" thickBot="1" x14ac:dyDescent="0.3"/>
    <row r="3" spans="1:13" ht="52.5" thickTop="1" thickBot="1" x14ac:dyDescent="0.3">
      <c r="A3" s="379"/>
      <c r="B3" s="379"/>
      <c r="C3" s="379"/>
      <c r="D3" s="60" t="s">
        <v>175</v>
      </c>
      <c r="E3" s="60" t="s">
        <v>176</v>
      </c>
      <c r="H3" s="263"/>
      <c r="I3" s="263"/>
      <c r="J3" s="263"/>
      <c r="K3" s="263"/>
    </row>
    <row r="4" spans="1:13" ht="15.75" thickBot="1" x14ac:dyDescent="0.3">
      <c r="A4" s="380" t="s">
        <v>129</v>
      </c>
      <c r="B4" s="380"/>
      <c r="C4" s="61" t="s">
        <v>177</v>
      </c>
      <c r="D4" s="96">
        <v>11.858617933735726</v>
      </c>
      <c r="E4" s="96">
        <v>2.4175767665794599</v>
      </c>
      <c r="H4" s="262"/>
      <c r="I4" s="262"/>
      <c r="J4" s="282"/>
      <c r="K4" s="282"/>
    </row>
    <row r="5" spans="1:13" ht="15.75" thickBot="1" x14ac:dyDescent="0.3">
      <c r="A5" s="375"/>
      <c r="B5" s="381" t="s">
        <v>130</v>
      </c>
      <c r="C5" s="381"/>
      <c r="D5" s="75">
        <v>1.4319896926191791</v>
      </c>
      <c r="E5" s="75">
        <v>2.5253238322245939</v>
      </c>
      <c r="H5" s="262"/>
      <c r="I5" s="262"/>
      <c r="J5" s="282"/>
      <c r="K5" s="282"/>
    </row>
    <row r="6" spans="1:13" ht="15.75" thickBot="1" x14ac:dyDescent="0.3">
      <c r="A6" s="377"/>
      <c r="B6" s="381" t="s">
        <v>131</v>
      </c>
      <c r="C6" s="381"/>
      <c r="D6" s="75">
        <v>2.0086200838584247</v>
      </c>
      <c r="E6" s="75">
        <v>11.199218708533698</v>
      </c>
      <c r="H6" s="262"/>
      <c r="I6" s="262"/>
      <c r="J6" s="282"/>
      <c r="K6" s="282"/>
    </row>
    <row r="7" spans="1:13" ht="15.75" thickBot="1" x14ac:dyDescent="0.3">
      <c r="A7" s="8"/>
      <c r="B7" s="8"/>
      <c r="C7" s="26"/>
      <c r="D7" s="26"/>
      <c r="E7" s="10"/>
      <c r="H7" s="262"/>
      <c r="I7" s="262"/>
      <c r="J7" s="282"/>
      <c r="K7" s="282"/>
    </row>
    <row r="8" spans="1:13" ht="15.75" thickBot="1" x14ac:dyDescent="0.3">
      <c r="A8" s="378" t="s">
        <v>178</v>
      </c>
      <c r="B8" s="378"/>
      <c r="C8" s="61" t="s">
        <v>179</v>
      </c>
      <c r="D8" s="96">
        <v>13.386985839081051</v>
      </c>
      <c r="E8" s="96">
        <v>4.0012256083581343</v>
      </c>
      <c r="H8" s="262"/>
      <c r="I8" s="262"/>
      <c r="J8" s="282"/>
      <c r="K8" s="282"/>
    </row>
    <row r="9" spans="1:13" ht="15.75" thickBot="1" x14ac:dyDescent="0.3">
      <c r="A9" s="375"/>
      <c r="B9" s="381" t="s">
        <v>180</v>
      </c>
      <c r="C9" s="381"/>
      <c r="D9" s="75">
        <v>1.5652936021034181</v>
      </c>
      <c r="E9" s="75">
        <v>2.6011537569109402</v>
      </c>
      <c r="H9" s="262"/>
      <c r="I9" s="262"/>
      <c r="J9" s="282"/>
      <c r="K9" s="282"/>
    </row>
    <row r="10" spans="1:13" ht="15.75" thickBot="1" x14ac:dyDescent="0.3">
      <c r="A10" s="376"/>
      <c r="B10" s="381" t="s">
        <v>181</v>
      </c>
      <c r="C10" s="381"/>
      <c r="D10" s="75">
        <v>1.1923500708326773</v>
      </c>
      <c r="E10" s="75">
        <v>3.749715930611317</v>
      </c>
      <c r="H10" s="262"/>
      <c r="I10" s="262"/>
      <c r="J10" s="282"/>
      <c r="K10" s="282"/>
    </row>
    <row r="11" spans="1:13" ht="15.75" thickBot="1" x14ac:dyDescent="0.3">
      <c r="A11" s="376"/>
      <c r="B11" s="381" t="s">
        <v>182</v>
      </c>
      <c r="C11" s="381"/>
      <c r="D11" s="75">
        <v>1.743364065393576</v>
      </c>
      <c r="E11" s="75">
        <v>6.4139222582560631</v>
      </c>
      <c r="H11" s="262"/>
      <c r="I11" s="262"/>
      <c r="J11" s="282"/>
      <c r="K11" s="282"/>
    </row>
    <row r="12" spans="1:13" ht="15.75" thickBot="1" x14ac:dyDescent="0.3">
      <c r="A12" s="377"/>
      <c r="B12" s="381" t="s">
        <v>183</v>
      </c>
      <c r="C12" s="381"/>
      <c r="D12" s="75">
        <v>3.7774201744727702</v>
      </c>
      <c r="E12" s="75">
        <v>11.695568400770712</v>
      </c>
      <c r="H12" s="262"/>
      <c r="I12" s="262"/>
      <c r="J12" s="282"/>
      <c r="K12" s="282"/>
    </row>
    <row r="13" spans="1:13" ht="15.75" thickBot="1" x14ac:dyDescent="0.3">
      <c r="A13" s="382"/>
      <c r="B13" s="382"/>
      <c r="C13" s="382"/>
      <c r="D13" s="382"/>
      <c r="E13" s="382"/>
      <c r="H13" s="262"/>
      <c r="I13" s="262"/>
      <c r="J13" s="282"/>
      <c r="K13" s="282"/>
    </row>
    <row r="14" spans="1:13" ht="15.75" thickBot="1" x14ac:dyDescent="0.3">
      <c r="A14" s="378" t="s">
        <v>184</v>
      </c>
      <c r="B14" s="378"/>
      <c r="C14" s="61" t="s">
        <v>177</v>
      </c>
      <c r="D14" s="96">
        <v>10.91519947204563</v>
      </c>
      <c r="E14" s="96">
        <v>1.5658646645539922</v>
      </c>
      <c r="H14" s="262"/>
      <c r="I14" s="262"/>
      <c r="J14" s="282"/>
      <c r="K14" s="282"/>
    </row>
    <row r="15" spans="1:13" ht="15.75" thickBot="1" x14ac:dyDescent="0.3">
      <c r="A15" s="375"/>
      <c r="B15" s="381" t="s">
        <v>110</v>
      </c>
      <c r="C15" s="381"/>
      <c r="D15" s="75">
        <v>3.3126293995859215</v>
      </c>
      <c r="E15" s="75">
        <v>13.840399002493767</v>
      </c>
      <c r="H15" s="262"/>
      <c r="I15" s="262"/>
      <c r="J15" s="282"/>
      <c r="K15" s="282"/>
    </row>
    <row r="16" spans="1:13" ht="15.75" thickBot="1" x14ac:dyDescent="0.3">
      <c r="A16" s="376"/>
      <c r="B16" s="381" t="s">
        <v>185</v>
      </c>
      <c r="C16" s="381"/>
      <c r="D16" s="75">
        <v>1.8941698506566726</v>
      </c>
      <c r="E16" s="75">
        <v>6.2288543837243173</v>
      </c>
      <c r="H16" s="262"/>
      <c r="I16" s="262"/>
      <c r="J16" s="282"/>
      <c r="K16" s="282"/>
      <c r="L16" s="282"/>
      <c r="M16" s="282"/>
    </row>
    <row r="17" spans="1:11" ht="15.75" thickBot="1" x14ac:dyDescent="0.3">
      <c r="A17" s="376"/>
      <c r="B17" s="381" t="s">
        <v>186</v>
      </c>
      <c r="C17" s="381"/>
      <c r="D17" s="75">
        <v>1.7639983963650943</v>
      </c>
      <c r="E17" s="75">
        <v>3.3558760660378044</v>
      </c>
      <c r="H17" s="262"/>
      <c r="I17" s="262"/>
      <c r="J17" s="282"/>
      <c r="K17" s="282"/>
    </row>
    <row r="18" spans="1:11" ht="15.75" thickBot="1" x14ac:dyDescent="0.3">
      <c r="A18" s="377"/>
      <c r="B18" s="384" t="s">
        <v>113</v>
      </c>
      <c r="C18" s="384"/>
      <c r="D18" s="75">
        <v>3.6564436064185939</v>
      </c>
      <c r="E18" s="75">
        <v>6.7795208248302625</v>
      </c>
      <c r="H18" s="262"/>
      <c r="I18" s="262"/>
      <c r="J18" s="282"/>
      <c r="K18" s="282"/>
    </row>
    <row r="19" spans="1:11" ht="15.75" thickBot="1" x14ac:dyDescent="0.3">
      <c r="A19" s="382" t="s">
        <v>187</v>
      </c>
      <c r="B19" s="382"/>
      <c r="C19" s="382"/>
      <c r="D19" s="382"/>
      <c r="E19" s="382"/>
      <c r="H19" s="262"/>
      <c r="I19" s="262"/>
      <c r="J19" s="282"/>
      <c r="K19" s="282"/>
    </row>
    <row r="20" spans="1:11" ht="15.75" thickBot="1" x14ac:dyDescent="0.3">
      <c r="A20" s="378" t="s">
        <v>188</v>
      </c>
      <c r="B20" s="378"/>
      <c r="C20" s="61" t="s">
        <v>177</v>
      </c>
      <c r="D20" s="96">
        <v>13.274709828650524</v>
      </c>
      <c r="E20" s="96">
        <v>13.388271442253918</v>
      </c>
      <c r="H20" s="262"/>
      <c r="I20" s="262"/>
      <c r="J20" s="282"/>
      <c r="K20" s="282"/>
    </row>
    <row r="21" spans="1:11" ht="15.75" thickBot="1" x14ac:dyDescent="0.3">
      <c r="A21" s="375"/>
      <c r="B21" s="381" t="s">
        <v>136</v>
      </c>
      <c r="C21" s="381"/>
      <c r="D21" s="75">
        <v>1.9443199901123178</v>
      </c>
      <c r="E21" s="75">
        <v>4.8877636088554048</v>
      </c>
      <c r="H21" s="262"/>
      <c r="I21" s="262"/>
      <c r="J21" s="282"/>
      <c r="K21" s="282"/>
    </row>
    <row r="22" spans="1:11" ht="15.75" thickBot="1" x14ac:dyDescent="0.3">
      <c r="A22" s="376"/>
      <c r="B22" s="381" t="s">
        <v>135</v>
      </c>
      <c r="C22" s="381"/>
      <c r="D22" s="75">
        <v>1.1771707971235597</v>
      </c>
      <c r="E22" s="75">
        <v>4.3559903385300327</v>
      </c>
      <c r="H22" s="262"/>
      <c r="I22" s="262"/>
      <c r="J22" s="282"/>
      <c r="K22" s="282"/>
    </row>
    <row r="23" spans="1:11" ht="15.75" thickBot="1" x14ac:dyDescent="0.3">
      <c r="A23" s="376"/>
      <c r="B23" s="381" t="s">
        <v>137</v>
      </c>
      <c r="C23" s="381"/>
      <c r="D23" s="75">
        <v>1.3992905005912495</v>
      </c>
      <c r="E23" s="75">
        <v>4.8655063291139244</v>
      </c>
      <c r="H23" s="262"/>
      <c r="I23" s="262"/>
      <c r="J23" s="282"/>
      <c r="K23" s="282"/>
    </row>
    <row r="24" spans="1:11" ht="15.75" thickBot="1" x14ac:dyDescent="0.3">
      <c r="A24" s="376"/>
      <c r="B24" s="381" t="s">
        <v>138</v>
      </c>
      <c r="C24" s="381"/>
      <c r="D24" s="75">
        <v>1.7498833411105925</v>
      </c>
      <c r="E24" s="75">
        <v>4.4408881776355269</v>
      </c>
    </row>
    <row r="25" spans="1:11" ht="15.75" thickBot="1" x14ac:dyDescent="0.3">
      <c r="A25" s="385"/>
      <c r="B25" s="383" t="s">
        <v>139</v>
      </c>
      <c r="C25" s="383"/>
      <c r="D25" s="75">
        <v>1.6949152542372881</v>
      </c>
      <c r="E25" s="75">
        <v>6.9037656903765692</v>
      </c>
    </row>
    <row r="26" spans="1:11" ht="15.75" thickTop="1" x14ac:dyDescent="0.25"/>
  </sheetData>
  <mergeCells count="27">
    <mergeCell ref="A13:E13"/>
    <mergeCell ref="B25:C25"/>
    <mergeCell ref="A14:B14"/>
    <mergeCell ref="A15:A18"/>
    <mergeCell ref="B15:C15"/>
    <mergeCell ref="B16:C16"/>
    <mergeCell ref="B17:C17"/>
    <mergeCell ref="B18:C18"/>
    <mergeCell ref="A21:A25"/>
    <mergeCell ref="B21:C21"/>
    <mergeCell ref="B22:C22"/>
    <mergeCell ref="B23:C23"/>
    <mergeCell ref="B24:C24"/>
    <mergeCell ref="A19:E19"/>
    <mergeCell ref="A20:B20"/>
    <mergeCell ref="A1:E1"/>
    <mergeCell ref="A9:A12"/>
    <mergeCell ref="A8:B8"/>
    <mergeCell ref="A3:C3"/>
    <mergeCell ref="A4:B4"/>
    <mergeCell ref="A5:A6"/>
    <mergeCell ref="B5:C5"/>
    <mergeCell ref="B6:C6"/>
    <mergeCell ref="B9:C9"/>
    <mergeCell ref="B10:C10"/>
    <mergeCell ref="B11:C11"/>
    <mergeCell ref="B12:C12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5">
    <tabColor rgb="FF92D050"/>
  </sheetPr>
  <dimension ref="A1:D9"/>
  <sheetViews>
    <sheetView workbookViewId="0">
      <selection activeCell="I18" sqref="I18"/>
    </sheetView>
  </sheetViews>
  <sheetFormatPr defaultRowHeight="15" x14ac:dyDescent="0.25"/>
  <cols>
    <col min="1" max="1" width="20.140625" customWidth="1"/>
    <col min="2" max="2" width="11.5703125" bestFit="1" customWidth="1"/>
    <col min="3" max="3" width="16.140625" customWidth="1"/>
    <col min="4" max="4" width="14.42578125" customWidth="1"/>
  </cols>
  <sheetData>
    <row r="1" spans="1:4" ht="34.5" customHeight="1" x14ac:dyDescent="0.25">
      <c r="A1" s="325" t="s">
        <v>189</v>
      </c>
      <c r="B1" s="325"/>
      <c r="C1" s="325"/>
      <c r="D1" s="325"/>
    </row>
    <row r="2" spans="1:4" ht="15.75" thickBot="1" x14ac:dyDescent="0.3"/>
    <row r="3" spans="1:4" ht="48" customHeight="1" thickTop="1" thickBot="1" x14ac:dyDescent="0.3">
      <c r="A3" s="326" t="s">
        <v>190</v>
      </c>
      <c r="B3" s="337" t="s">
        <v>191</v>
      </c>
      <c r="C3" s="337"/>
      <c r="D3" s="372" t="s">
        <v>108</v>
      </c>
    </row>
    <row r="4" spans="1:4" ht="15.75" thickBot="1" x14ac:dyDescent="0.3">
      <c r="A4" s="328"/>
      <c r="B4" s="30" t="s">
        <v>192</v>
      </c>
      <c r="C4" s="30" t="s">
        <v>193</v>
      </c>
      <c r="D4" s="373"/>
    </row>
    <row r="5" spans="1:4" ht="15.75" thickBot="1" x14ac:dyDescent="0.3">
      <c r="A5" s="8" t="s">
        <v>170</v>
      </c>
      <c r="B5" s="75">
        <v>1.1031847064307463</v>
      </c>
      <c r="C5" s="75">
        <v>3.0269160583941606</v>
      </c>
      <c r="D5" s="75">
        <v>1.3085391064241136</v>
      </c>
    </row>
    <row r="6" spans="1:4" ht="15.75" thickBot="1" x14ac:dyDescent="0.3">
      <c r="A6" s="8" t="s">
        <v>171</v>
      </c>
      <c r="B6" s="75">
        <v>12.952266203621674</v>
      </c>
      <c r="C6" s="75">
        <v>13.170620437956204</v>
      </c>
      <c r="D6" s="75">
        <v>12.975575072987459</v>
      </c>
    </row>
    <row r="7" spans="1:4" ht="15.75" thickBot="1" x14ac:dyDescent="0.3">
      <c r="A7" s="8" t="s">
        <v>172</v>
      </c>
      <c r="B7" s="75">
        <v>85.944549089947571</v>
      </c>
      <c r="C7" s="75">
        <v>83.802463503649633</v>
      </c>
      <c r="D7" s="75">
        <v>85.71588582058844</v>
      </c>
    </row>
    <row r="8" spans="1:4" ht="15.75" thickBot="1" x14ac:dyDescent="0.3">
      <c r="A8" s="62" t="s">
        <v>28</v>
      </c>
      <c r="B8" s="76">
        <v>100</v>
      </c>
      <c r="C8" s="76">
        <v>100</v>
      </c>
      <c r="D8" s="76">
        <v>100</v>
      </c>
    </row>
    <row r="9" spans="1:4" ht="15.75" thickTop="1" x14ac:dyDescent="0.25"/>
  </sheetData>
  <mergeCells count="4">
    <mergeCell ref="A3:A4"/>
    <mergeCell ref="B3:C3"/>
    <mergeCell ref="D3:D4"/>
    <mergeCell ref="A1:D1"/>
  </mergeCells>
  <pageMargins left="0.7" right="0.7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6">
    <tabColor rgb="FF92D050"/>
  </sheetPr>
  <dimension ref="A1:N27"/>
  <sheetViews>
    <sheetView topLeftCell="A7" workbookViewId="0">
      <selection activeCell="D26" sqref="D26:E26"/>
    </sheetView>
  </sheetViews>
  <sheetFormatPr defaultRowHeight="15" x14ac:dyDescent="0.25"/>
  <cols>
    <col min="1" max="1" width="21.140625" customWidth="1"/>
    <col min="2" max="2" width="9.28515625" bestFit="1" customWidth="1"/>
    <col min="3" max="5" width="9.5703125" bestFit="1" customWidth="1"/>
    <col min="6" max="6" width="10.5703125" bestFit="1" customWidth="1"/>
    <col min="7" max="7" width="13" customWidth="1"/>
  </cols>
  <sheetData>
    <row r="1" spans="1:14" ht="32.25" customHeight="1" x14ac:dyDescent="0.25">
      <c r="A1" s="325" t="s">
        <v>194</v>
      </c>
      <c r="B1" s="325"/>
      <c r="C1" s="325"/>
      <c r="D1" s="325"/>
      <c r="E1" s="325"/>
      <c r="F1" s="325"/>
      <c r="G1" s="325"/>
    </row>
    <row r="2" spans="1:14" ht="15.75" thickBot="1" x14ac:dyDescent="0.3"/>
    <row r="3" spans="1:14" ht="35.25" customHeight="1" thickTop="1" thickBot="1" x14ac:dyDescent="0.3">
      <c r="A3" s="330" t="s">
        <v>4</v>
      </c>
      <c r="B3" s="330" t="s">
        <v>195</v>
      </c>
      <c r="C3" s="352" t="s">
        <v>196</v>
      </c>
      <c r="D3" s="352"/>
      <c r="E3" s="352"/>
      <c r="F3" s="352"/>
      <c r="G3" s="330" t="s">
        <v>197</v>
      </c>
    </row>
    <row r="4" spans="1:14" ht="15.75" thickBot="1" x14ac:dyDescent="0.3">
      <c r="A4" s="332"/>
      <c r="B4" s="332"/>
      <c r="C4" s="97" t="s">
        <v>408</v>
      </c>
      <c r="D4" s="97" t="s">
        <v>409</v>
      </c>
      <c r="E4" s="24" t="s">
        <v>198</v>
      </c>
      <c r="F4" s="24" t="s">
        <v>28</v>
      </c>
      <c r="G4" s="332"/>
    </row>
    <row r="5" spans="1:14" ht="15.75" thickBot="1" x14ac:dyDescent="0.3">
      <c r="A5" s="8" t="s">
        <v>7</v>
      </c>
      <c r="B5" s="75">
        <v>4.0333981094166855</v>
      </c>
      <c r="C5" s="75">
        <v>52.498270807944401</v>
      </c>
      <c r="D5" s="75">
        <v>34.089786238924937</v>
      </c>
      <c r="E5" s="75">
        <v>13.411942953130662</v>
      </c>
      <c r="F5" s="75">
        <v>100</v>
      </c>
      <c r="G5" s="75">
        <v>0.18738904595962916</v>
      </c>
    </row>
    <row r="6" spans="1:14" ht="15.75" thickBot="1" x14ac:dyDescent="0.3">
      <c r="A6" s="8" t="s">
        <v>8</v>
      </c>
      <c r="B6" s="75">
        <v>5.4704641350210972</v>
      </c>
      <c r="C6" s="75">
        <v>18.881856540084389</v>
      </c>
      <c r="D6" s="75">
        <v>49.261603375527422</v>
      </c>
      <c r="E6" s="75">
        <v>31.856540084388186</v>
      </c>
      <c r="F6" s="75">
        <v>100</v>
      </c>
      <c r="G6" s="83" t="s">
        <v>52</v>
      </c>
    </row>
    <row r="7" spans="1:14" ht="15.75" thickBot="1" x14ac:dyDescent="0.3">
      <c r="A7" s="8" t="s">
        <v>9</v>
      </c>
      <c r="B7" s="75">
        <v>5.1312034856631952</v>
      </c>
      <c r="C7" s="75">
        <v>35.437156061502819</v>
      </c>
      <c r="D7" s="75">
        <v>35.442193147045117</v>
      </c>
      <c r="E7" s="75">
        <v>29.120650791452068</v>
      </c>
      <c r="F7" s="75">
        <v>100</v>
      </c>
      <c r="G7" s="75">
        <v>1.9556762763133526</v>
      </c>
    </row>
    <row r="8" spans="1:14" ht="15.75" thickBot="1" x14ac:dyDescent="0.3">
      <c r="A8" s="8" t="s">
        <v>10</v>
      </c>
      <c r="B8" s="75">
        <v>4.3796245671587393</v>
      </c>
      <c r="C8" s="75">
        <v>32.7683615819209</v>
      </c>
      <c r="D8" s="75">
        <v>56.296701293967558</v>
      </c>
      <c r="E8" s="75">
        <v>10.934937124111537</v>
      </c>
      <c r="F8" s="75">
        <v>100</v>
      </c>
      <c r="G8" s="75">
        <v>1.8250134192163179</v>
      </c>
    </row>
    <row r="9" spans="1:14" ht="15.75" thickBot="1" x14ac:dyDescent="0.3">
      <c r="A9" s="8" t="s">
        <v>11</v>
      </c>
      <c r="B9" s="75">
        <v>4.083115027387473</v>
      </c>
      <c r="C9" s="75">
        <v>41.271731364610616</v>
      </c>
      <c r="D9" s="75">
        <v>51.440819242676824</v>
      </c>
      <c r="E9" s="75">
        <v>7.2874493927125501</v>
      </c>
      <c r="F9" s="75">
        <v>100</v>
      </c>
      <c r="G9" s="75">
        <v>0.96698113207547165</v>
      </c>
      <c r="N9" t="s">
        <v>595</v>
      </c>
    </row>
    <row r="10" spans="1:14" ht="15.75" thickBot="1" x14ac:dyDescent="0.3">
      <c r="A10" s="8" t="s">
        <v>12</v>
      </c>
      <c r="B10" s="75">
        <v>4.6828278396314378</v>
      </c>
      <c r="C10" s="75">
        <v>39.551911369494874</v>
      </c>
      <c r="D10" s="75">
        <v>40.00712992924916</v>
      </c>
      <c r="E10" s="75">
        <v>20.440958701255965</v>
      </c>
      <c r="F10" s="75">
        <v>100</v>
      </c>
      <c r="G10" s="75">
        <v>0.83215490046774709</v>
      </c>
    </row>
    <row r="11" spans="1:14" ht="15.75" thickBot="1" x14ac:dyDescent="0.3">
      <c r="A11" s="8" t="s">
        <v>13</v>
      </c>
      <c r="B11" s="75">
        <v>5.2624645088018172</v>
      </c>
      <c r="C11" s="75">
        <v>20.090857467348098</v>
      </c>
      <c r="D11" s="75">
        <v>54.378194207836458</v>
      </c>
      <c r="E11" s="75">
        <v>25.530948324815444</v>
      </c>
      <c r="F11" s="75">
        <v>100</v>
      </c>
      <c r="G11" s="75">
        <v>0.1587481573874589</v>
      </c>
    </row>
    <row r="12" spans="1:14" ht="15.75" thickBot="1" x14ac:dyDescent="0.3">
      <c r="A12" s="8" t="s">
        <v>14</v>
      </c>
      <c r="B12" s="75">
        <v>6.3921920574377387</v>
      </c>
      <c r="C12" s="75">
        <v>18.745793134395335</v>
      </c>
      <c r="D12" s="75">
        <v>28.887143818712136</v>
      </c>
      <c r="E12" s="75">
        <v>52.367063046892525</v>
      </c>
      <c r="F12" s="75">
        <v>100</v>
      </c>
      <c r="G12" s="75">
        <v>5.8214474379292129</v>
      </c>
    </row>
    <row r="13" spans="1:14" ht="15.75" thickBot="1" x14ac:dyDescent="0.3">
      <c r="A13" s="8" t="s">
        <v>15</v>
      </c>
      <c r="B13" s="75">
        <v>4.8314460957773058</v>
      </c>
      <c r="C13" s="75">
        <v>38.446567586694975</v>
      </c>
      <c r="D13" s="75">
        <v>38.160533144609573</v>
      </c>
      <c r="E13" s="75">
        <v>23.392899268695448</v>
      </c>
      <c r="F13" s="75">
        <v>100</v>
      </c>
      <c r="G13" s="75">
        <v>0.71146245059288538</v>
      </c>
    </row>
    <row r="14" spans="1:14" ht="15.75" thickBot="1" x14ac:dyDescent="0.3">
      <c r="A14" s="8" t="s">
        <v>16</v>
      </c>
      <c r="B14" s="75">
        <v>5.074207305766735</v>
      </c>
      <c r="C14" s="75">
        <v>37.170406081958099</v>
      </c>
      <c r="D14" s="75">
        <v>33.587984424253662</v>
      </c>
      <c r="E14" s="75">
        <v>29.241609493788246</v>
      </c>
      <c r="F14" s="75">
        <v>100</v>
      </c>
      <c r="G14" s="75">
        <v>1.4689224248182118</v>
      </c>
    </row>
    <row r="15" spans="1:14" ht="15.75" thickBot="1" x14ac:dyDescent="0.3">
      <c r="A15" s="8" t="s">
        <v>17</v>
      </c>
      <c r="B15" s="75">
        <v>6.3242098896113719</v>
      </c>
      <c r="C15" s="75">
        <v>8.5891425979132023</v>
      </c>
      <c r="D15" s="75">
        <v>45.198850748525629</v>
      </c>
      <c r="E15" s="75">
        <v>46.212006653561168</v>
      </c>
      <c r="F15" s="75">
        <v>100</v>
      </c>
      <c r="G15" s="75">
        <v>1.2542929670001493</v>
      </c>
    </row>
    <row r="16" spans="1:14" ht="15.75" thickBot="1" x14ac:dyDescent="0.3">
      <c r="A16" s="8" t="s">
        <v>18</v>
      </c>
      <c r="B16" s="75">
        <v>5.2547955121245025</v>
      </c>
      <c r="C16" s="75">
        <v>25.144770177343467</v>
      </c>
      <c r="D16" s="75">
        <v>46.652189648932321</v>
      </c>
      <c r="E16" s="75">
        <v>28.203040173724215</v>
      </c>
      <c r="F16" s="75">
        <v>100</v>
      </c>
      <c r="G16" s="75">
        <v>0.41448909713461884</v>
      </c>
    </row>
    <row r="17" spans="1:7" ht="15.75" thickBot="1" x14ac:dyDescent="0.3">
      <c r="A17" s="8" t="s">
        <v>19</v>
      </c>
      <c r="B17" s="75"/>
      <c r="C17" s="83" t="s">
        <v>52</v>
      </c>
      <c r="D17" s="83" t="s">
        <v>52</v>
      </c>
      <c r="E17" s="83" t="s">
        <v>52</v>
      </c>
      <c r="F17" s="83" t="s">
        <v>52</v>
      </c>
      <c r="G17" s="75">
        <v>100</v>
      </c>
    </row>
    <row r="18" spans="1:7" ht="15.75" thickBot="1" x14ac:dyDescent="0.3">
      <c r="A18" s="8" t="s">
        <v>20</v>
      </c>
      <c r="B18" s="75">
        <v>6.6381578947368425</v>
      </c>
      <c r="C18" s="75">
        <v>3.6800986842105261</v>
      </c>
      <c r="D18" s="75">
        <v>43.379934210526315</v>
      </c>
      <c r="E18" s="75">
        <v>52.93996710526315</v>
      </c>
      <c r="F18" s="75">
        <v>100</v>
      </c>
      <c r="G18" s="75">
        <v>0.92677462063346583</v>
      </c>
    </row>
    <row r="19" spans="1:7" ht="15.75" thickBot="1" x14ac:dyDescent="0.3">
      <c r="A19" s="8" t="s">
        <v>21</v>
      </c>
      <c r="B19" s="75">
        <v>6.2457378012933571</v>
      </c>
      <c r="C19" s="75">
        <v>6.5843621399176957</v>
      </c>
      <c r="D19" s="75">
        <v>47.736625514403293</v>
      </c>
      <c r="E19" s="75">
        <v>45.679012345679013</v>
      </c>
      <c r="F19" s="75">
        <v>100</v>
      </c>
      <c r="G19" s="75">
        <v>2.4655963302752295</v>
      </c>
    </row>
    <row r="20" spans="1:7" ht="15.75" thickBot="1" x14ac:dyDescent="0.3">
      <c r="A20" s="8" t="s">
        <v>22</v>
      </c>
      <c r="B20" s="75">
        <v>6.4386386588567968</v>
      </c>
      <c r="C20" s="75">
        <v>7.7964047667137955</v>
      </c>
      <c r="D20" s="75">
        <v>44.580892748939611</v>
      </c>
      <c r="E20" s="75">
        <v>47.622702484346597</v>
      </c>
      <c r="F20" s="75">
        <v>100</v>
      </c>
      <c r="G20" s="75">
        <v>2.4452720143445452</v>
      </c>
    </row>
    <row r="21" spans="1:7" ht="15.75" thickBot="1" x14ac:dyDescent="0.3">
      <c r="A21" s="8" t="s">
        <v>23</v>
      </c>
      <c r="B21" s="75">
        <v>6.2730066310852335</v>
      </c>
      <c r="C21" s="75">
        <v>5.1981238880802199</v>
      </c>
      <c r="D21" s="75">
        <v>50.024260067928196</v>
      </c>
      <c r="E21" s="75">
        <v>44.777616043991593</v>
      </c>
      <c r="F21" s="75">
        <v>100</v>
      </c>
      <c r="G21" s="75">
        <v>0.41874698019004669</v>
      </c>
    </row>
    <row r="22" spans="1:7" ht="15.75" thickBot="1" x14ac:dyDescent="0.3">
      <c r="A22" s="8" t="s">
        <v>24</v>
      </c>
      <c r="B22" s="75">
        <v>7.0551353988777752</v>
      </c>
      <c r="C22" s="75">
        <v>3.5618443522810441</v>
      </c>
      <c r="D22" s="75">
        <v>28.519151012442055</v>
      </c>
      <c r="E22" s="75">
        <v>67.919004635276892</v>
      </c>
      <c r="F22" s="75">
        <v>100</v>
      </c>
      <c r="G22" s="75">
        <v>0.94248429192846794</v>
      </c>
    </row>
    <row r="23" spans="1:7" ht="15.75" thickBot="1" x14ac:dyDescent="0.3">
      <c r="A23" s="8" t="s">
        <v>25</v>
      </c>
      <c r="B23" s="75">
        <v>6.8889186833813767</v>
      </c>
      <c r="C23" s="75">
        <v>6.871354830059663</v>
      </c>
      <c r="D23" s="75">
        <v>34.484145605684787</v>
      </c>
      <c r="E23" s="75">
        <v>58.644499564255547</v>
      </c>
      <c r="F23" s="75">
        <v>100</v>
      </c>
      <c r="G23" s="75">
        <v>0.81122415054192443</v>
      </c>
    </row>
    <row r="24" spans="1:7" ht="15.75" thickBot="1" x14ac:dyDescent="0.3">
      <c r="A24" s="8" t="s">
        <v>26</v>
      </c>
      <c r="B24" s="75">
        <v>6.1059224127447402</v>
      </c>
      <c r="C24" s="75">
        <v>13.121731728079777</v>
      </c>
      <c r="D24" s="75">
        <v>44.908184360938833</v>
      </c>
      <c r="E24" s="75">
        <v>41.970083910981394</v>
      </c>
      <c r="F24" s="75">
        <v>100</v>
      </c>
      <c r="G24" s="75">
        <v>0.54907841904116872</v>
      </c>
    </row>
    <row r="25" spans="1:7" ht="15.75" thickBot="1" x14ac:dyDescent="0.3">
      <c r="A25" s="8" t="s">
        <v>27</v>
      </c>
      <c r="B25" s="75">
        <v>6.8337476693598509</v>
      </c>
      <c r="C25" s="75">
        <v>7.7480836958773569</v>
      </c>
      <c r="D25" s="75">
        <v>30.515848353014295</v>
      </c>
      <c r="E25" s="75">
        <v>61.736067951108353</v>
      </c>
      <c r="F25" s="75">
        <v>100</v>
      </c>
      <c r="G25" s="75">
        <v>4.8679542767047694</v>
      </c>
    </row>
    <row r="26" spans="1:7" ht="15.75" thickBot="1" x14ac:dyDescent="0.3">
      <c r="A26" s="11" t="s">
        <v>28</v>
      </c>
      <c r="B26" s="76">
        <v>5.5151938896550394</v>
      </c>
      <c r="C26" s="76">
        <v>25.390334930998236</v>
      </c>
      <c r="D26" s="76">
        <v>40.166163579026545</v>
      </c>
      <c r="E26" s="76">
        <v>34.443501489975212</v>
      </c>
      <c r="F26" s="76">
        <v>100</v>
      </c>
      <c r="G26" s="76">
        <v>11.12796679715539</v>
      </c>
    </row>
    <row r="27" spans="1:7" ht="15.75" thickTop="1" x14ac:dyDescent="0.25"/>
  </sheetData>
  <mergeCells count="5">
    <mergeCell ref="A3:A4"/>
    <mergeCell ref="B3:B4"/>
    <mergeCell ref="C3:F3"/>
    <mergeCell ref="G3:G4"/>
    <mergeCell ref="A1:G1"/>
  </mergeCells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7">
    <tabColor rgb="FF92D050"/>
  </sheetPr>
  <dimension ref="A1:E9"/>
  <sheetViews>
    <sheetView workbookViewId="0">
      <selection activeCell="A3" sqref="A3:D8"/>
    </sheetView>
  </sheetViews>
  <sheetFormatPr defaultRowHeight="15" x14ac:dyDescent="0.25"/>
  <cols>
    <col min="1" max="1" width="23.42578125" customWidth="1"/>
    <col min="3" max="3" width="9.5703125" bestFit="1" customWidth="1"/>
  </cols>
  <sheetData>
    <row r="1" spans="1:5" ht="28.5" customHeight="1" x14ac:dyDescent="0.25">
      <c r="A1" s="325" t="s">
        <v>199</v>
      </c>
      <c r="B1" s="325"/>
      <c r="C1" s="325"/>
      <c r="D1" s="325"/>
    </row>
    <row r="2" spans="1:5" ht="15.75" thickBot="1" x14ac:dyDescent="0.3"/>
    <row r="3" spans="1:5" ht="16.5" thickTop="1" thickBot="1" x14ac:dyDescent="0.3">
      <c r="A3" s="372" t="s">
        <v>191</v>
      </c>
      <c r="B3" s="337" t="s">
        <v>200</v>
      </c>
      <c r="C3" s="337"/>
      <c r="D3" s="337"/>
    </row>
    <row r="4" spans="1:5" ht="15.75" thickBot="1" x14ac:dyDescent="0.3">
      <c r="A4" s="373"/>
      <c r="B4" s="25">
        <v>2014</v>
      </c>
      <c r="C4" s="25">
        <v>2015</v>
      </c>
      <c r="D4" s="25">
        <v>2016</v>
      </c>
    </row>
    <row r="5" spans="1:5" ht="15.75" thickBot="1" x14ac:dyDescent="0.3">
      <c r="A5" s="8" t="s">
        <v>201</v>
      </c>
      <c r="B5" s="83">
        <v>5.392428887472156</v>
      </c>
      <c r="C5" s="83">
        <v>5.4671047445888359</v>
      </c>
      <c r="D5" s="83">
        <v>5.5215640953655525</v>
      </c>
      <c r="E5" s="282"/>
    </row>
    <row r="6" spans="1:5" ht="15.75" thickBot="1" x14ac:dyDescent="0.3">
      <c r="A6" s="8" t="s">
        <v>202</v>
      </c>
      <c r="B6" s="83">
        <v>5.4008579729032604</v>
      </c>
      <c r="C6" s="83">
        <v>5.4457186544342511</v>
      </c>
      <c r="D6" s="83">
        <v>5.4939556444282855</v>
      </c>
      <c r="E6" s="282"/>
    </row>
    <row r="7" spans="1:5" ht="15.75" thickBot="1" x14ac:dyDescent="0.3">
      <c r="A7" s="8" t="s">
        <v>173</v>
      </c>
      <c r="B7" s="83">
        <v>5.0323193916349807</v>
      </c>
      <c r="C7" s="83">
        <v>4.6331350892098557</v>
      </c>
      <c r="D7" s="83">
        <v>5.1538263334192216</v>
      </c>
      <c r="E7" s="282"/>
    </row>
    <row r="8" spans="1:5" ht="15.75" thickBot="1" x14ac:dyDescent="0.3">
      <c r="A8" s="11" t="s">
        <v>28</v>
      </c>
      <c r="B8" s="84">
        <v>5.3900902768182029</v>
      </c>
      <c r="C8" s="84">
        <v>5.4536052446755781</v>
      </c>
      <c r="D8" s="84">
        <v>5.5151938896550394</v>
      </c>
      <c r="E8" s="282"/>
    </row>
    <row r="9" spans="1:5" ht="15.75" thickTop="1" x14ac:dyDescent="0.25"/>
  </sheetData>
  <mergeCells count="3">
    <mergeCell ref="A3:A4"/>
    <mergeCell ref="B3:D3"/>
    <mergeCell ref="A1:D1"/>
  </mergeCells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8">
    <tabColor rgb="FF92D050"/>
  </sheetPr>
  <dimension ref="A1:D27"/>
  <sheetViews>
    <sheetView workbookViewId="0">
      <selection activeCell="F6" sqref="F6"/>
    </sheetView>
  </sheetViews>
  <sheetFormatPr defaultRowHeight="15" x14ac:dyDescent="0.25"/>
  <cols>
    <col min="1" max="1" width="20.85546875" customWidth="1"/>
  </cols>
  <sheetData>
    <row r="1" spans="1:4" ht="32.25" customHeight="1" x14ac:dyDescent="0.25">
      <c r="A1" s="325" t="s">
        <v>631</v>
      </c>
      <c r="B1" s="325"/>
      <c r="C1" s="325"/>
      <c r="D1" s="325"/>
    </row>
    <row r="2" spans="1:4" ht="15.75" thickBot="1" x14ac:dyDescent="0.3"/>
    <row r="3" spans="1:4" ht="16.5" customHeight="1" thickTop="1" thickBot="1" x14ac:dyDescent="0.3">
      <c r="A3" s="326" t="s">
        <v>4</v>
      </c>
      <c r="B3" s="343" t="s">
        <v>204</v>
      </c>
      <c r="C3" s="343"/>
      <c r="D3" s="343"/>
    </row>
    <row r="4" spans="1:4" ht="15.75" customHeight="1" x14ac:dyDescent="0.25">
      <c r="A4" s="327"/>
      <c r="B4" s="354">
        <v>2016</v>
      </c>
      <c r="C4" s="354">
        <v>2015</v>
      </c>
      <c r="D4" s="279">
        <v>2014</v>
      </c>
    </row>
    <row r="5" spans="1:4" ht="15.75" thickBot="1" x14ac:dyDescent="0.3">
      <c r="A5" s="328"/>
      <c r="B5" s="357"/>
      <c r="C5" s="357"/>
      <c r="D5" s="280"/>
    </row>
    <row r="6" spans="1:4" ht="15.75" thickBot="1" x14ac:dyDescent="0.3">
      <c r="A6" s="8" t="s">
        <v>7</v>
      </c>
      <c r="B6" s="75">
        <v>4.0333981094166855</v>
      </c>
      <c r="C6" s="75">
        <v>3.7674957771668929</v>
      </c>
      <c r="D6" s="75">
        <v>3.7741045958795563</v>
      </c>
    </row>
    <row r="7" spans="1:4" ht="15.75" thickBot="1" x14ac:dyDescent="0.3">
      <c r="A7" s="8" t="s">
        <v>8</v>
      </c>
      <c r="B7" s="75">
        <v>5.4704641350210972</v>
      </c>
      <c r="C7" s="75">
        <v>5.4864016736401675</v>
      </c>
      <c r="D7" s="75">
        <v>5.3642793987621573</v>
      </c>
    </row>
    <row r="8" spans="1:4" ht="15.75" thickBot="1" x14ac:dyDescent="0.3">
      <c r="A8" s="8" t="s">
        <v>9</v>
      </c>
      <c r="B8" s="75">
        <v>5.1312034856631952</v>
      </c>
      <c r="C8" s="75">
        <v>4.9755845031422314</v>
      </c>
      <c r="D8" s="75">
        <v>4.9363759336587663</v>
      </c>
    </row>
    <row r="9" spans="1:4" ht="15.75" thickBot="1" x14ac:dyDescent="0.3">
      <c r="A9" s="8" t="s">
        <v>10</v>
      </c>
      <c r="B9" s="75">
        <v>4.3796245671587393</v>
      </c>
      <c r="C9" s="75">
        <v>4.384876485008486</v>
      </c>
      <c r="D9" s="75">
        <v>4.3611766842200836</v>
      </c>
    </row>
    <row r="10" spans="1:4" ht="15.75" thickBot="1" x14ac:dyDescent="0.3">
      <c r="A10" s="8" t="s">
        <v>11</v>
      </c>
      <c r="B10" s="75">
        <v>4.083115027387473</v>
      </c>
      <c r="C10" s="75">
        <v>3.9630214205186021</v>
      </c>
      <c r="D10" s="75">
        <v>4.0195729537366551</v>
      </c>
    </row>
    <row r="11" spans="1:4" ht="15.75" thickBot="1" x14ac:dyDescent="0.3">
      <c r="A11" s="8" t="s">
        <v>12</v>
      </c>
      <c r="B11" s="75">
        <v>4.6828278396314378</v>
      </c>
      <c r="C11" s="75">
        <v>4.649734325185972</v>
      </c>
      <c r="D11" s="75">
        <v>4.6030306889086976</v>
      </c>
    </row>
    <row r="12" spans="1:4" ht="15.75" thickBot="1" x14ac:dyDescent="0.3">
      <c r="A12" s="8" t="s">
        <v>13</v>
      </c>
      <c r="B12" s="75">
        <v>5.2624645088018172</v>
      </c>
      <c r="C12" s="75">
        <v>5.1290173943094111</v>
      </c>
      <c r="D12" s="75">
        <v>4.7691524272943306</v>
      </c>
    </row>
    <row r="13" spans="1:4" ht="15.75" thickBot="1" x14ac:dyDescent="0.3">
      <c r="A13" s="8" t="s">
        <v>14</v>
      </c>
      <c r="B13" s="75">
        <v>6.3921920574377387</v>
      </c>
      <c r="C13" s="75">
        <v>6.3112882378285224</v>
      </c>
      <c r="D13" s="75">
        <v>6.3670899143181581</v>
      </c>
    </row>
    <row r="14" spans="1:4" ht="15.75" thickBot="1" x14ac:dyDescent="0.3">
      <c r="A14" s="8" t="s">
        <v>15</v>
      </c>
      <c r="B14" s="75">
        <v>4.8314460957773058</v>
      </c>
      <c r="C14" s="75">
        <v>4.8260795016146085</v>
      </c>
      <c r="D14" s="75">
        <v>4.8223953261927948</v>
      </c>
    </row>
    <row r="15" spans="1:4" ht="15.75" thickBot="1" x14ac:dyDescent="0.3">
      <c r="A15" s="8" t="s">
        <v>16</v>
      </c>
      <c r="B15" s="75">
        <v>5.074207305766735</v>
      </c>
      <c r="C15" s="75">
        <v>5.0584851746019961</v>
      </c>
      <c r="D15" s="75">
        <v>5.0093962129331908</v>
      </c>
    </row>
    <row r="16" spans="1:4" ht="15.75" thickBot="1" x14ac:dyDescent="0.3">
      <c r="A16" s="8" t="s">
        <v>17</v>
      </c>
      <c r="B16" s="75">
        <v>6.3242098896113719</v>
      </c>
      <c r="C16" s="75">
        <v>6.3354495792115753</v>
      </c>
      <c r="D16" s="75">
        <v>6.1992962702322307</v>
      </c>
    </row>
    <row r="17" spans="1:4" ht="15.75" thickBot="1" x14ac:dyDescent="0.3">
      <c r="A17" s="8" t="s">
        <v>18</v>
      </c>
      <c r="B17" s="75">
        <v>5.2547955121245025</v>
      </c>
      <c r="C17" s="75">
        <v>5.1494581707845688</v>
      </c>
      <c r="D17" s="75">
        <v>5.0817610062893079</v>
      </c>
    </row>
    <row r="18" spans="1:4" ht="15.75" thickBot="1" x14ac:dyDescent="0.3">
      <c r="A18" s="8" t="s">
        <v>19</v>
      </c>
      <c r="B18" s="75"/>
      <c r="C18" s="75"/>
      <c r="D18" s="75"/>
    </row>
    <row r="19" spans="1:4" ht="15.75" thickBot="1" x14ac:dyDescent="0.3">
      <c r="A19" s="8" t="s">
        <v>20</v>
      </c>
      <c r="B19" s="75">
        <v>6.6381578947368425</v>
      </c>
      <c r="C19" s="75">
        <v>6.6782173157518141</v>
      </c>
      <c r="D19" s="75">
        <v>6.5722365038560415</v>
      </c>
    </row>
    <row r="20" spans="1:4" ht="15.75" thickBot="1" x14ac:dyDescent="0.3">
      <c r="A20" s="8" t="s">
        <v>21</v>
      </c>
      <c r="B20" s="75">
        <v>6.2457378012933571</v>
      </c>
      <c r="C20" s="75">
        <v>6.3245324532453244</v>
      </c>
      <c r="D20" s="75">
        <v>6.229561451001624</v>
      </c>
    </row>
    <row r="21" spans="1:4" ht="15.75" thickBot="1" x14ac:dyDescent="0.3">
      <c r="A21" s="8" t="s">
        <v>22</v>
      </c>
      <c r="B21" s="75">
        <v>6.4386386588567968</v>
      </c>
      <c r="C21" s="75">
        <v>6.4213815267417873</v>
      </c>
      <c r="D21" s="75">
        <v>6.365430809399478</v>
      </c>
    </row>
    <row r="22" spans="1:4" ht="15.75" thickBot="1" x14ac:dyDescent="0.3">
      <c r="A22" s="8" t="s">
        <v>23</v>
      </c>
      <c r="B22" s="75">
        <v>6.2730066310852335</v>
      </c>
      <c r="C22" s="75">
        <v>6.2672380830996683</v>
      </c>
      <c r="D22" s="75">
        <v>6.24887533123806</v>
      </c>
    </row>
    <row r="23" spans="1:4" ht="15.75" thickBot="1" x14ac:dyDescent="0.3">
      <c r="A23" s="8" t="s">
        <v>24</v>
      </c>
      <c r="B23" s="75">
        <v>7.0551353988777752</v>
      </c>
      <c r="C23" s="75">
        <v>6.952714113389626</v>
      </c>
      <c r="D23" s="75">
        <v>6.9672171555336453</v>
      </c>
    </row>
    <row r="24" spans="1:4" ht="15.75" thickBot="1" x14ac:dyDescent="0.3">
      <c r="A24" s="8" t="s">
        <v>25</v>
      </c>
      <c r="B24" s="75">
        <v>6.8889186833813767</v>
      </c>
      <c r="C24" s="75">
        <v>6.880088438028352</v>
      </c>
      <c r="D24" s="75">
        <v>6.742456760510037</v>
      </c>
    </row>
    <row r="25" spans="1:4" ht="15.75" thickBot="1" x14ac:dyDescent="0.3">
      <c r="A25" s="8" t="s">
        <v>26</v>
      </c>
      <c r="B25" s="75">
        <v>6.1059224127447402</v>
      </c>
      <c r="C25" s="75">
        <v>6.0981324835391426</v>
      </c>
      <c r="D25" s="75">
        <v>6.0080041959317709</v>
      </c>
    </row>
    <row r="26" spans="1:4" ht="15.75" thickBot="1" x14ac:dyDescent="0.3">
      <c r="A26" s="8" t="s">
        <v>27</v>
      </c>
      <c r="B26" s="75">
        <v>6.8337476693598509</v>
      </c>
      <c r="C26" s="75">
        <v>6.8644018583042969</v>
      </c>
      <c r="D26" s="75">
        <v>6.8530894710825505</v>
      </c>
    </row>
    <row r="27" spans="1:4" ht="15.75" thickBot="1" x14ac:dyDescent="0.3">
      <c r="A27" s="64" t="s">
        <v>28</v>
      </c>
      <c r="B27" s="98">
        <v>5.5151938896550394</v>
      </c>
      <c r="C27" s="98">
        <v>5.4536052446755781</v>
      </c>
      <c r="D27" s="98">
        <v>5.3900902768182029</v>
      </c>
    </row>
  </sheetData>
  <mergeCells count="5">
    <mergeCell ref="A1:D1"/>
    <mergeCell ref="A3:A5"/>
    <mergeCell ref="B3:D3"/>
    <mergeCell ref="B4:B5"/>
    <mergeCell ref="C4:C5"/>
  </mergeCells>
  <pageMargins left="0.7" right="0.7" top="0.75" bottom="0.75" header="0.3" footer="0.3"/>
  <pageSetup paperSize="9" orientation="portrait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9">
    <tabColor rgb="FF92D050"/>
  </sheetPr>
  <dimension ref="A1:L30"/>
  <sheetViews>
    <sheetView workbookViewId="0">
      <selection activeCell="I12" sqref="I12"/>
    </sheetView>
  </sheetViews>
  <sheetFormatPr defaultRowHeight="15" x14ac:dyDescent="0.25"/>
  <cols>
    <col min="1" max="1" width="19.42578125" customWidth="1"/>
    <col min="2" max="2" width="10.5703125" bestFit="1" customWidth="1"/>
    <col min="3" max="3" width="13.140625" customWidth="1"/>
    <col min="4" max="4" width="16.140625" customWidth="1"/>
    <col min="12" max="12" width="9.140625" style="321"/>
  </cols>
  <sheetData>
    <row r="1" spans="1:6" ht="33.75" customHeight="1" x14ac:dyDescent="0.25">
      <c r="A1" s="325" t="s">
        <v>203</v>
      </c>
      <c r="B1" s="325"/>
      <c r="C1" s="325"/>
      <c r="D1" s="325"/>
      <c r="E1" s="325"/>
    </row>
    <row r="2" spans="1:6" ht="15.75" thickBot="1" x14ac:dyDescent="0.3"/>
    <row r="3" spans="1:6" ht="16.5" thickTop="1" thickBot="1" x14ac:dyDescent="0.3">
      <c r="A3" s="326" t="s">
        <v>4</v>
      </c>
      <c r="B3" s="343" t="s">
        <v>204</v>
      </c>
      <c r="C3" s="343"/>
      <c r="D3" s="343"/>
      <c r="E3" s="326" t="s">
        <v>108</v>
      </c>
    </row>
    <row r="4" spans="1:6" x14ac:dyDescent="0.25">
      <c r="A4" s="327"/>
      <c r="B4" s="354" t="s">
        <v>205</v>
      </c>
      <c r="C4" s="354" t="s">
        <v>206</v>
      </c>
      <c r="D4" s="41" t="s">
        <v>207</v>
      </c>
      <c r="E4" s="327"/>
    </row>
    <row r="5" spans="1:6" ht="15.75" thickBot="1" x14ac:dyDescent="0.3">
      <c r="A5" s="328"/>
      <c r="B5" s="357"/>
      <c r="C5" s="357"/>
      <c r="D5" s="24" t="s">
        <v>208</v>
      </c>
      <c r="E5" s="328"/>
    </row>
    <row r="6" spans="1:6" ht="15.75" thickBot="1" x14ac:dyDescent="0.3">
      <c r="A6" s="8" t="s">
        <v>7</v>
      </c>
      <c r="B6" s="75">
        <v>3.7050430666052994</v>
      </c>
      <c r="C6" s="75">
        <v>6.9564073903609707</v>
      </c>
      <c r="D6" s="75">
        <v>4.7603392727990004</v>
      </c>
      <c r="E6" s="9">
        <v>30418</v>
      </c>
      <c r="F6" s="75">
        <v>21.690962099125365</v>
      </c>
    </row>
    <row r="7" spans="1:6" ht="15.75" thickBot="1" x14ac:dyDescent="0.3">
      <c r="A7" s="8" t="s">
        <v>8</v>
      </c>
      <c r="B7" s="75">
        <v>1.2658227848101267</v>
      </c>
      <c r="C7" s="75">
        <v>7.0675105485232068</v>
      </c>
      <c r="D7" s="75">
        <v>0</v>
      </c>
      <c r="E7" s="9">
        <v>948</v>
      </c>
      <c r="F7" s="75">
        <v>16.090054735102758</v>
      </c>
    </row>
    <row r="8" spans="1:6" ht="15.75" thickBot="1" x14ac:dyDescent="0.3">
      <c r="A8" s="8" t="s">
        <v>9</v>
      </c>
      <c r="B8" s="75">
        <v>5.04272219298905</v>
      </c>
      <c r="C8" s="75">
        <v>6.0062392723354669</v>
      </c>
      <c r="D8" s="75">
        <v>0.49509228964750912</v>
      </c>
      <c r="E8" s="9">
        <v>80995</v>
      </c>
      <c r="F8" s="75">
        <v>14.536500456388376</v>
      </c>
    </row>
    <row r="9" spans="1:6" ht="15.75" thickBot="1" x14ac:dyDescent="0.3">
      <c r="A9" s="8" t="s">
        <v>10</v>
      </c>
      <c r="B9" s="75">
        <v>1.0556450169976739</v>
      </c>
      <c r="C9" s="75">
        <v>1.3061370549293254</v>
      </c>
      <c r="D9" s="75">
        <v>1.4492753623188406</v>
      </c>
      <c r="E9" s="9">
        <v>5589</v>
      </c>
      <c r="F9" s="75">
        <v>13.778705636743215</v>
      </c>
    </row>
    <row r="10" spans="1:6" ht="15.75" thickBot="1" x14ac:dyDescent="0.3">
      <c r="A10" s="8" t="s">
        <v>11</v>
      </c>
      <c r="B10" s="75">
        <v>5.4742803209060877</v>
      </c>
      <c r="C10" s="75">
        <v>1.6528925619834711</v>
      </c>
      <c r="D10" s="75">
        <v>0.33018867924528306</v>
      </c>
      <c r="E10" s="9">
        <v>4240</v>
      </c>
      <c r="F10" s="75">
        <v>11.532682193839218</v>
      </c>
    </row>
    <row r="11" spans="1:6" ht="15.75" thickBot="1" x14ac:dyDescent="0.3">
      <c r="A11" s="8" t="s">
        <v>12</v>
      </c>
      <c r="B11" s="75">
        <v>7.5574042325960491</v>
      </c>
      <c r="C11" s="75">
        <v>7.0315754394734657</v>
      </c>
      <c r="D11" s="75">
        <v>0.1386924834112912</v>
      </c>
      <c r="E11" s="9">
        <v>36772</v>
      </c>
      <c r="F11" s="75">
        <v>9.1481808294514781</v>
      </c>
    </row>
    <row r="12" spans="1:6" ht="15.75" thickBot="1" x14ac:dyDescent="0.3">
      <c r="A12" s="8" t="s">
        <v>13</v>
      </c>
      <c r="B12" s="75">
        <v>7.1663453906338592</v>
      </c>
      <c r="C12" s="75">
        <v>7.92606871527384</v>
      </c>
      <c r="D12" s="75">
        <v>0.92981063612654502</v>
      </c>
      <c r="E12" s="9">
        <v>8819</v>
      </c>
      <c r="F12" s="75">
        <v>9.0122894856622668</v>
      </c>
    </row>
    <row r="13" spans="1:6" ht="15.75" thickBot="1" x14ac:dyDescent="0.3">
      <c r="A13" s="8" t="s">
        <v>14</v>
      </c>
      <c r="B13" s="75">
        <v>3.1746031746031744</v>
      </c>
      <c r="C13" s="237">
        <v>12.696390658174098</v>
      </c>
      <c r="D13" s="75">
        <v>0.68674062334918118</v>
      </c>
      <c r="E13" s="9">
        <v>9465</v>
      </c>
      <c r="F13" s="75">
        <v>8.5977011494252871</v>
      </c>
    </row>
    <row r="14" spans="1:6" ht="15.75" thickBot="1" x14ac:dyDescent="0.3">
      <c r="A14" s="8" t="s">
        <v>15</v>
      </c>
      <c r="B14" s="75">
        <v>8.9762807512565033</v>
      </c>
      <c r="C14" s="237">
        <v>7.7182982724174396</v>
      </c>
      <c r="D14" s="75">
        <v>0.43331869418825936</v>
      </c>
      <c r="E14" s="9">
        <v>34155</v>
      </c>
      <c r="F14" s="75">
        <v>7.938947765822614</v>
      </c>
    </row>
    <row r="15" spans="1:6" ht="15.75" thickBot="1" x14ac:dyDescent="0.3">
      <c r="A15" s="8" t="s">
        <v>16</v>
      </c>
      <c r="B15" s="75">
        <v>5.0572082379862699</v>
      </c>
      <c r="C15" s="237">
        <v>4.8642059955052757</v>
      </c>
      <c r="D15" s="75">
        <v>0.48964080827273726</v>
      </c>
      <c r="E15" s="9">
        <v>27367</v>
      </c>
      <c r="F15" s="75">
        <v>7.4542440102727481</v>
      </c>
    </row>
    <row r="16" spans="1:6" ht="15.75" thickBot="1" x14ac:dyDescent="0.3">
      <c r="A16" s="8" t="s">
        <v>17</v>
      </c>
      <c r="B16" s="75">
        <v>1.0172026925953628</v>
      </c>
      <c r="C16" s="237">
        <v>19.658631531666419</v>
      </c>
      <c r="D16" s="75">
        <v>0.31357324175003731</v>
      </c>
      <c r="E16" s="9">
        <v>6697</v>
      </c>
      <c r="F16" s="75">
        <v>7.254019292604502</v>
      </c>
    </row>
    <row r="17" spans="1:6" ht="15.75" thickBot="1" x14ac:dyDescent="0.3">
      <c r="A17" s="8" t="s">
        <v>18</v>
      </c>
      <c r="B17" s="75">
        <v>7.172463506938187</v>
      </c>
      <c r="C17" s="237">
        <v>4.7305820868624977</v>
      </c>
      <c r="D17" s="75">
        <v>0.19823391602090465</v>
      </c>
      <c r="E17" s="9">
        <v>11098</v>
      </c>
      <c r="F17" s="75">
        <v>7.0495889289832974</v>
      </c>
    </row>
    <row r="18" spans="1:6" ht="15.75" thickBot="1" x14ac:dyDescent="0.3">
      <c r="A18" s="8" t="s">
        <v>19</v>
      </c>
      <c r="B18" s="75">
        <v>1.2582436653939604</v>
      </c>
      <c r="C18" s="237">
        <v>12.697414092329051</v>
      </c>
      <c r="D18" s="75">
        <v>0</v>
      </c>
      <c r="E18" s="9">
        <v>46118</v>
      </c>
      <c r="F18" s="75">
        <v>6.6913698302653604</v>
      </c>
    </row>
    <row r="19" spans="1:6" ht="15.75" thickBot="1" x14ac:dyDescent="0.3">
      <c r="A19" s="8" t="s">
        <v>20</v>
      </c>
      <c r="B19" s="75">
        <v>1.0999083409715857</v>
      </c>
      <c r="C19" s="75">
        <v>5.0412465627864345</v>
      </c>
      <c r="D19" s="75">
        <v>0.18331805682859761</v>
      </c>
      <c r="E19" s="9">
        <v>9819</v>
      </c>
      <c r="F19" s="75">
        <v>5.8931626639629933</v>
      </c>
    </row>
    <row r="20" spans="1:6" ht="15.75" thickBot="1" x14ac:dyDescent="0.3">
      <c r="A20" s="8" t="s">
        <v>21</v>
      </c>
      <c r="B20" s="75"/>
      <c r="C20" s="75"/>
      <c r="D20" s="75"/>
      <c r="E20" s="9">
        <v>1744</v>
      </c>
      <c r="F20" s="75">
        <v>5.6244330208648323</v>
      </c>
    </row>
    <row r="21" spans="1:6" ht="15.75" thickBot="1" x14ac:dyDescent="0.3">
      <c r="A21" s="8" t="s">
        <v>22</v>
      </c>
      <c r="B21" s="75">
        <v>0.56431987916421922</v>
      </c>
      <c r="C21" s="75">
        <v>8.1109747727887189</v>
      </c>
      <c r="D21" s="75">
        <v>0.42363697267048928</v>
      </c>
      <c r="E21" s="9">
        <v>50751</v>
      </c>
      <c r="F21" s="75">
        <v>5.5411479944674964</v>
      </c>
    </row>
    <row r="22" spans="1:6" ht="15.75" thickBot="1" x14ac:dyDescent="0.3">
      <c r="A22" s="8" t="s">
        <v>23</v>
      </c>
      <c r="B22" s="75">
        <v>0.72153325817361891</v>
      </c>
      <c r="C22" s="75">
        <v>4.8671283620550811</v>
      </c>
      <c r="D22" s="75">
        <v>0.483169592526977</v>
      </c>
      <c r="E22" s="9">
        <v>31045</v>
      </c>
      <c r="F22" s="75">
        <v>4.6988148182643723</v>
      </c>
    </row>
    <row r="23" spans="1:6" ht="15.75" thickBot="1" x14ac:dyDescent="0.3">
      <c r="A23" s="8" t="s">
        <v>24</v>
      </c>
      <c r="B23" s="75"/>
      <c r="C23" s="75"/>
      <c r="D23" s="75"/>
      <c r="E23" s="9">
        <v>4138</v>
      </c>
      <c r="F23" s="75">
        <v>2.7075408368762583</v>
      </c>
    </row>
    <row r="24" spans="1:6" ht="15.75" thickBot="1" x14ac:dyDescent="0.3">
      <c r="A24" s="8" t="s">
        <v>25</v>
      </c>
      <c r="B24" s="75">
        <v>0.24994644004856104</v>
      </c>
      <c r="C24" s="75">
        <v>6.5905033916458411</v>
      </c>
      <c r="D24" s="75">
        <v>0.16623445707826318</v>
      </c>
      <c r="E24" s="9">
        <v>15039</v>
      </c>
      <c r="F24" s="75">
        <v>2.3911028730305839</v>
      </c>
    </row>
    <row r="25" spans="1:6" ht="15.75" thickBot="1" x14ac:dyDescent="0.3">
      <c r="A25" s="8" t="s">
        <v>26</v>
      </c>
      <c r="B25" s="75">
        <v>0.71114121232644767</v>
      </c>
      <c r="C25" s="75">
        <v>3.6814861400029026</v>
      </c>
      <c r="D25" s="75">
        <v>0.36766484446809544</v>
      </c>
      <c r="E25" s="9">
        <v>41342</v>
      </c>
      <c r="F25" s="75"/>
    </row>
    <row r="26" spans="1:6" ht="15.75" thickBot="1" x14ac:dyDescent="0.3">
      <c r="A26" s="8" t="s">
        <v>27</v>
      </c>
      <c r="B26" s="75">
        <v>2.2566022861647617</v>
      </c>
      <c r="C26" s="75">
        <v>8.513992905005912</v>
      </c>
      <c r="D26" s="75">
        <v>0.16752069373275522</v>
      </c>
      <c r="E26" s="9">
        <v>10148</v>
      </c>
      <c r="F26" s="75"/>
    </row>
    <row r="27" spans="1:6" ht="15.75" thickBot="1" x14ac:dyDescent="0.3">
      <c r="A27" s="64" t="s">
        <v>28</v>
      </c>
      <c r="B27" s="98">
        <v>3.5450220225413678</v>
      </c>
      <c r="C27" s="98">
        <v>7.1293066789465449</v>
      </c>
      <c r="D27" s="98">
        <v>0.66055444040579392</v>
      </c>
      <c r="E27" s="65">
        <v>466707</v>
      </c>
    </row>
    <row r="28" spans="1:6" ht="15.75" thickBot="1" x14ac:dyDescent="0.3">
      <c r="A28" s="26"/>
      <c r="B28" s="26"/>
      <c r="C28" s="26"/>
      <c r="D28" s="26"/>
      <c r="E28" s="26"/>
    </row>
    <row r="29" spans="1:6" ht="38.25" customHeight="1" thickBot="1" x14ac:dyDescent="0.3">
      <c r="A29" s="386" t="s">
        <v>209</v>
      </c>
      <c r="B29" s="386"/>
      <c r="C29" s="386"/>
      <c r="D29" s="386"/>
      <c r="E29" s="386"/>
    </row>
    <row r="30" spans="1:6" ht="15.75" thickTop="1" x14ac:dyDescent="0.25"/>
  </sheetData>
  <sortState ref="L5:L26">
    <sortCondition ref="L5"/>
  </sortState>
  <mergeCells count="7">
    <mergeCell ref="A29:E29"/>
    <mergeCell ref="A1:E1"/>
    <mergeCell ref="A3:A5"/>
    <mergeCell ref="B3:D3"/>
    <mergeCell ref="E3:E5"/>
    <mergeCell ref="B4:B5"/>
    <mergeCell ref="C4:C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rgb="FF92D050"/>
    <pageSetUpPr fitToPage="1"/>
  </sheetPr>
  <dimension ref="A1:AA53"/>
  <sheetViews>
    <sheetView workbookViewId="0">
      <selection activeCell="A28" sqref="A28:B28"/>
    </sheetView>
  </sheetViews>
  <sheetFormatPr defaultRowHeight="15" x14ac:dyDescent="0.25"/>
  <cols>
    <col min="2" max="2" width="25.140625" customWidth="1"/>
  </cols>
  <sheetData>
    <row r="1" spans="1:6" ht="30" customHeight="1" x14ac:dyDescent="0.25">
      <c r="A1" s="324" t="s">
        <v>614</v>
      </c>
      <c r="B1" s="324"/>
    </row>
    <row r="2" spans="1:6" ht="15.75" thickBot="1" x14ac:dyDescent="0.3">
      <c r="A2" s="112"/>
      <c r="B2" s="112"/>
    </row>
    <row r="3" spans="1:6" ht="16.5" thickTop="1" thickBot="1" x14ac:dyDescent="0.3">
      <c r="A3" s="340" t="s">
        <v>93</v>
      </c>
      <c r="B3" s="340"/>
    </row>
    <row r="4" spans="1:6" ht="39" customHeight="1" thickTop="1" thickBot="1" x14ac:dyDescent="0.3">
      <c r="A4" s="114" t="s">
        <v>431</v>
      </c>
      <c r="B4" s="115" t="s">
        <v>432</v>
      </c>
    </row>
    <row r="5" spans="1:6" ht="15.75" thickBot="1" x14ac:dyDescent="0.3">
      <c r="A5" s="8">
        <v>1993</v>
      </c>
      <c r="B5" s="116">
        <v>1.2432999999999998</v>
      </c>
      <c r="C5" s="88"/>
      <c r="F5" s="67"/>
    </row>
    <row r="6" spans="1:6" ht="15.75" thickBot="1" x14ac:dyDescent="0.3">
      <c r="A6" s="8">
        <v>1994</v>
      </c>
      <c r="B6" s="116">
        <v>1.2022999999999999</v>
      </c>
      <c r="C6" s="88"/>
      <c r="F6" s="67"/>
    </row>
    <row r="7" spans="1:6" ht="15.75" thickBot="1" x14ac:dyDescent="0.3">
      <c r="A7" s="8">
        <v>1995</v>
      </c>
      <c r="B7" s="116">
        <v>1.1844000000000001</v>
      </c>
      <c r="C7" s="88"/>
      <c r="F7" s="67"/>
    </row>
    <row r="8" spans="1:6" ht="15.75" thickBot="1" x14ac:dyDescent="0.3">
      <c r="A8" s="8">
        <v>1996</v>
      </c>
      <c r="B8" s="116">
        <v>1.1914</v>
      </c>
      <c r="C8" s="88"/>
      <c r="F8" s="67"/>
    </row>
    <row r="9" spans="1:6" ht="15.75" thickBot="1" x14ac:dyDescent="0.3">
      <c r="A9" s="8">
        <v>1997</v>
      </c>
      <c r="B9" s="116">
        <v>1.2050000000000001</v>
      </c>
      <c r="C9" s="88"/>
      <c r="F9" s="67"/>
    </row>
    <row r="10" spans="1:6" ht="15.75" thickBot="1" x14ac:dyDescent="0.3">
      <c r="A10" s="8">
        <v>1998</v>
      </c>
      <c r="B10" s="116">
        <v>1.2039000000000002</v>
      </c>
      <c r="C10" s="88"/>
      <c r="F10" s="67"/>
    </row>
    <row r="11" spans="1:6" ht="15.75" thickBot="1" x14ac:dyDescent="0.3">
      <c r="A11" s="8">
        <v>1999</v>
      </c>
      <c r="B11" s="195">
        <v>1.2329052235009574</v>
      </c>
      <c r="C11" s="88"/>
      <c r="F11" s="67"/>
    </row>
    <row r="12" spans="1:6" ht="15.75" thickBot="1" x14ac:dyDescent="0.3">
      <c r="A12" s="8">
        <v>2000</v>
      </c>
      <c r="B12" s="195">
        <v>1.2565006114495847</v>
      </c>
      <c r="C12" s="88"/>
      <c r="F12" s="67"/>
    </row>
    <row r="13" spans="1:6" ht="15.75" thickBot="1" x14ac:dyDescent="0.3">
      <c r="A13" s="8">
        <v>2001</v>
      </c>
      <c r="B13" s="195">
        <v>1.2509836673196819</v>
      </c>
      <c r="C13" s="88"/>
      <c r="F13" s="67"/>
    </row>
    <row r="14" spans="1:6" ht="15.75" thickBot="1" x14ac:dyDescent="0.3">
      <c r="A14" s="8">
        <v>2002</v>
      </c>
      <c r="B14" s="195">
        <v>1.26979075447943</v>
      </c>
      <c r="C14" s="88"/>
      <c r="F14" s="67"/>
    </row>
    <row r="15" spans="1:6" ht="15.75" thickBot="1" x14ac:dyDescent="0.3">
      <c r="A15" s="8">
        <v>2003</v>
      </c>
      <c r="B15" s="195">
        <v>1.2892618468402821</v>
      </c>
      <c r="C15" s="88"/>
      <c r="F15" s="67"/>
    </row>
    <row r="16" spans="1:6" ht="15.75" thickBot="1" x14ac:dyDescent="0.3">
      <c r="A16" s="8">
        <v>2004</v>
      </c>
      <c r="B16" s="195">
        <v>1.3423081539275896</v>
      </c>
      <c r="C16" s="88"/>
      <c r="F16" s="67"/>
    </row>
    <row r="17" spans="1:6" ht="15.75" thickBot="1" x14ac:dyDescent="0.3">
      <c r="A17" s="8">
        <v>2005</v>
      </c>
      <c r="B17" s="195">
        <v>1.3372014654613902</v>
      </c>
      <c r="C17" s="88"/>
      <c r="F17" s="67"/>
    </row>
    <row r="18" spans="1:6" ht="15.75" thickBot="1" x14ac:dyDescent="0.3">
      <c r="A18" s="8">
        <v>2006</v>
      </c>
      <c r="B18" s="195">
        <v>1.3728820864629481</v>
      </c>
      <c r="C18" s="88"/>
      <c r="F18" s="67"/>
    </row>
    <row r="19" spans="1:6" ht="15.75" thickBot="1" x14ac:dyDescent="0.3">
      <c r="A19" s="8">
        <v>2007</v>
      </c>
      <c r="B19" s="195">
        <v>1.4004236887346915</v>
      </c>
      <c r="C19" s="88"/>
      <c r="F19" s="67"/>
    </row>
    <row r="20" spans="1:6" ht="15.75" thickBot="1" x14ac:dyDescent="0.3">
      <c r="A20" s="8">
        <v>2008</v>
      </c>
      <c r="B20" s="195">
        <v>1.4472500930927854</v>
      </c>
      <c r="C20" s="88"/>
      <c r="F20" s="67"/>
    </row>
    <row r="21" spans="1:6" ht="15.75" thickBot="1" x14ac:dyDescent="0.3">
      <c r="A21" s="8">
        <v>2009</v>
      </c>
      <c r="B21" s="195">
        <v>1.4492079576698873</v>
      </c>
      <c r="C21" s="88"/>
      <c r="F21" s="67"/>
    </row>
    <row r="22" spans="1:6" ht="15.75" thickBot="1" x14ac:dyDescent="0.3">
      <c r="A22" s="8">
        <v>2010</v>
      </c>
      <c r="B22" s="195">
        <v>1.4551226507482289</v>
      </c>
      <c r="C22" s="88"/>
      <c r="F22" s="67"/>
    </row>
    <row r="23" spans="1:6" ht="15.75" thickBot="1" x14ac:dyDescent="0.3">
      <c r="A23" s="8">
        <v>2011</v>
      </c>
      <c r="B23" s="195">
        <v>1.4372220839817058</v>
      </c>
      <c r="C23" s="88"/>
      <c r="F23" s="67"/>
    </row>
    <row r="24" spans="1:6" ht="15.75" thickBot="1" x14ac:dyDescent="0.3">
      <c r="A24" s="8">
        <v>2012</v>
      </c>
      <c r="B24" s="195">
        <v>1.4162980922326329</v>
      </c>
      <c r="C24" s="88"/>
      <c r="F24" s="67"/>
    </row>
    <row r="25" spans="1:6" ht="15.75" thickBot="1" x14ac:dyDescent="0.3">
      <c r="A25" s="8">
        <v>2013</v>
      </c>
      <c r="B25" s="195">
        <v>1.3861584043848501</v>
      </c>
      <c r="C25" s="88"/>
      <c r="F25" s="67"/>
    </row>
    <row r="26" spans="1:6" ht="15.75" thickBot="1" x14ac:dyDescent="0.3">
      <c r="A26" s="8">
        <v>2014</v>
      </c>
      <c r="B26" s="195">
        <v>1.3685828051875699</v>
      </c>
      <c r="C26" s="88"/>
      <c r="F26" s="67"/>
    </row>
    <row r="27" spans="1:6" ht="15.75" thickBot="1" x14ac:dyDescent="0.3">
      <c r="A27" s="8">
        <v>2015</v>
      </c>
      <c r="B27" s="195">
        <v>1.35</v>
      </c>
      <c r="C27" s="88"/>
      <c r="F27" s="67"/>
    </row>
    <row r="28" spans="1:6" ht="15.75" thickBot="1" x14ac:dyDescent="0.3">
      <c r="A28" s="8">
        <v>2016</v>
      </c>
      <c r="B28" s="195">
        <v>1.34</v>
      </c>
      <c r="F28" s="67"/>
    </row>
    <row r="31" spans="1:6" x14ac:dyDescent="0.25">
      <c r="A31" s="259"/>
      <c r="B31" s="259"/>
      <c r="C31" s="88"/>
    </row>
    <row r="32" spans="1:6" x14ac:dyDescent="0.25">
      <c r="A32" s="259"/>
      <c r="B32" s="259"/>
      <c r="C32" s="88"/>
    </row>
    <row r="33" spans="1:27" x14ac:dyDescent="0.25">
      <c r="A33" s="259"/>
      <c r="B33" s="259"/>
      <c r="C33" s="88"/>
    </row>
    <row r="34" spans="1:27" ht="15" customHeight="1" x14ac:dyDescent="0.25">
      <c r="A34" s="259"/>
      <c r="B34" s="259"/>
      <c r="C34" s="88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</row>
    <row r="35" spans="1:27" x14ac:dyDescent="0.25">
      <c r="A35" s="259"/>
      <c r="B35" s="259"/>
      <c r="C35" s="88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</row>
    <row r="36" spans="1:27" x14ac:dyDescent="0.25">
      <c r="A36" s="259"/>
      <c r="B36" s="259"/>
      <c r="C36" s="88"/>
    </row>
    <row r="37" spans="1:27" x14ac:dyDescent="0.25">
      <c r="A37" s="259"/>
      <c r="B37" s="259"/>
      <c r="C37" s="88"/>
    </row>
    <row r="38" spans="1:27" x14ac:dyDescent="0.25">
      <c r="A38" s="259"/>
      <c r="B38" s="259"/>
      <c r="C38" s="88"/>
    </row>
    <row r="39" spans="1:27" x14ac:dyDescent="0.25">
      <c r="A39" s="259"/>
      <c r="B39" s="259"/>
      <c r="C39" s="88"/>
    </row>
    <row r="40" spans="1:27" x14ac:dyDescent="0.25">
      <c r="A40" s="259"/>
      <c r="B40" s="259"/>
      <c r="C40" s="88"/>
    </row>
    <row r="41" spans="1:27" x14ac:dyDescent="0.25">
      <c r="A41" s="259"/>
      <c r="B41" s="259"/>
      <c r="C41" s="88"/>
    </row>
    <row r="42" spans="1:27" x14ac:dyDescent="0.25">
      <c r="A42" s="259"/>
      <c r="B42" s="259"/>
      <c r="C42" s="88"/>
    </row>
    <row r="43" spans="1:27" x14ac:dyDescent="0.25">
      <c r="A43" s="259"/>
      <c r="B43" s="259"/>
      <c r="C43" s="88"/>
    </row>
    <row r="44" spans="1:27" x14ac:dyDescent="0.25">
      <c r="A44" s="259"/>
      <c r="B44" s="259"/>
      <c r="C44" s="88"/>
    </row>
    <row r="45" spans="1:27" x14ac:dyDescent="0.25">
      <c r="A45" s="259"/>
      <c r="B45" s="259"/>
      <c r="C45" s="88"/>
    </row>
    <row r="46" spans="1:27" x14ac:dyDescent="0.25">
      <c r="A46" s="259"/>
      <c r="B46" s="259"/>
      <c r="C46" s="88"/>
    </row>
    <row r="47" spans="1:27" x14ac:dyDescent="0.25">
      <c r="A47" s="259"/>
      <c r="B47" s="259"/>
      <c r="C47" s="88"/>
    </row>
    <row r="48" spans="1:27" x14ac:dyDescent="0.25">
      <c r="A48" s="259"/>
      <c r="B48" s="259"/>
      <c r="C48" s="88"/>
    </row>
    <row r="49" spans="1:3" x14ac:dyDescent="0.25">
      <c r="A49" s="259"/>
      <c r="B49" s="259"/>
      <c r="C49" s="88"/>
    </row>
    <row r="50" spans="1:3" x14ac:dyDescent="0.25">
      <c r="A50" s="259"/>
      <c r="B50" s="259"/>
      <c r="C50" s="88"/>
    </row>
    <row r="51" spans="1:3" x14ac:dyDescent="0.25">
      <c r="A51" s="259"/>
      <c r="B51" s="259"/>
      <c r="C51" s="88"/>
    </row>
    <row r="52" spans="1:3" x14ac:dyDescent="0.25">
      <c r="A52" s="259"/>
      <c r="B52" s="259"/>
      <c r="C52" s="88"/>
    </row>
    <row r="53" spans="1:3" x14ac:dyDescent="0.25">
      <c r="A53" s="259"/>
      <c r="B53" s="259"/>
      <c r="C53" s="88"/>
    </row>
  </sheetData>
  <mergeCells count="2">
    <mergeCell ref="A1:B1"/>
    <mergeCell ref="A3:B3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0">
    <tabColor rgb="FF92D050"/>
  </sheetPr>
  <dimension ref="A1:I27"/>
  <sheetViews>
    <sheetView workbookViewId="0">
      <selection activeCell="D19" sqref="D19"/>
    </sheetView>
  </sheetViews>
  <sheetFormatPr defaultRowHeight="15" x14ac:dyDescent="0.25"/>
  <cols>
    <col min="1" max="1" width="17.42578125" customWidth="1"/>
    <col min="9" max="9" width="13.140625" customWidth="1"/>
  </cols>
  <sheetData>
    <row r="1" spans="1:9" ht="15.75" customHeight="1" x14ac:dyDescent="0.25">
      <c r="A1" s="325" t="s">
        <v>210</v>
      </c>
      <c r="B1" s="325"/>
      <c r="C1" s="325"/>
      <c r="D1" s="325"/>
      <c r="E1" s="325"/>
      <c r="F1" s="325"/>
      <c r="G1" s="325"/>
      <c r="H1" s="325"/>
      <c r="I1" s="325"/>
    </row>
    <row r="2" spans="1:9" ht="15.75" thickBot="1" x14ac:dyDescent="0.3"/>
    <row r="3" spans="1:9" ht="22.5" customHeight="1" thickTop="1" thickBot="1" x14ac:dyDescent="0.3">
      <c r="A3" s="387" t="s">
        <v>4</v>
      </c>
      <c r="B3" s="363" t="s">
        <v>211</v>
      </c>
      <c r="C3" s="363"/>
      <c r="D3" s="363"/>
      <c r="E3" s="363"/>
      <c r="F3" s="363"/>
      <c r="G3" s="363"/>
      <c r="H3" s="387" t="s">
        <v>28</v>
      </c>
      <c r="I3" s="330" t="s">
        <v>212</v>
      </c>
    </row>
    <row r="4" spans="1:9" ht="15.75" thickBot="1" x14ac:dyDescent="0.3">
      <c r="A4" s="388"/>
      <c r="B4" s="25" t="s">
        <v>213</v>
      </c>
      <c r="C4" s="25" t="s">
        <v>214</v>
      </c>
      <c r="D4" s="25" t="s">
        <v>215</v>
      </c>
      <c r="E4" s="25" t="s">
        <v>216</v>
      </c>
      <c r="F4" s="25" t="s">
        <v>217</v>
      </c>
      <c r="G4" s="25" t="s">
        <v>218</v>
      </c>
      <c r="H4" s="388"/>
      <c r="I4" s="332"/>
    </row>
    <row r="5" spans="1:9" ht="15.75" thickBot="1" x14ac:dyDescent="0.3">
      <c r="A5" s="8" t="s">
        <v>7</v>
      </c>
      <c r="B5" s="83">
        <v>1.2830482115085537</v>
      </c>
      <c r="C5" s="83">
        <v>1.9385856079404467</v>
      </c>
      <c r="D5" s="83">
        <v>2.4449403318133305</v>
      </c>
      <c r="E5" s="83">
        <v>8.5477941176470598</v>
      </c>
      <c r="F5" s="83">
        <v>19.740474875759247</v>
      </c>
      <c r="G5" s="83">
        <v>26.013847675568748</v>
      </c>
      <c r="H5" s="9">
        <v>30418</v>
      </c>
      <c r="I5" s="83">
        <v>2.3012689854691303E-2</v>
      </c>
    </row>
    <row r="6" spans="1:9" ht="15.75" thickBot="1" x14ac:dyDescent="0.3">
      <c r="A6" s="8" t="s">
        <v>8</v>
      </c>
      <c r="B6" s="83" t="s">
        <v>52</v>
      </c>
      <c r="C6" s="83">
        <v>1.7094017094017095</v>
      </c>
      <c r="D6" s="83">
        <v>1.5197568389057752</v>
      </c>
      <c r="E6" s="83">
        <v>11.320754716981133</v>
      </c>
      <c r="F6" s="83">
        <v>20.238095238095237</v>
      </c>
      <c r="G6" s="83">
        <v>33.82352941176471</v>
      </c>
      <c r="H6" s="9">
        <v>948</v>
      </c>
      <c r="I6" s="83">
        <v>0</v>
      </c>
    </row>
    <row r="7" spans="1:9" ht="15.75" thickBot="1" x14ac:dyDescent="0.3">
      <c r="A7" s="8" t="s">
        <v>9</v>
      </c>
      <c r="B7" s="83">
        <v>0.97312326227988888</v>
      </c>
      <c r="C7" s="83">
        <v>1.3057603398725477</v>
      </c>
      <c r="D7" s="83">
        <v>1.8670038678964593</v>
      </c>
      <c r="E7" s="83">
        <v>8.5217391304347831</v>
      </c>
      <c r="F7" s="83">
        <v>16.676804541768046</v>
      </c>
      <c r="G7" s="83">
        <v>19.538598047914817</v>
      </c>
      <c r="H7" s="9">
        <v>80995</v>
      </c>
      <c r="I7" s="83">
        <v>1.4544107660966725</v>
      </c>
    </row>
    <row r="8" spans="1:9" ht="15.75" thickBot="1" x14ac:dyDescent="0.3">
      <c r="A8" s="8" t="s">
        <v>10</v>
      </c>
      <c r="B8" s="83">
        <v>0.21052631578947367</v>
      </c>
      <c r="C8" s="83">
        <v>0.22539444027047331</v>
      </c>
      <c r="D8" s="83">
        <v>0.61728395061728392</v>
      </c>
      <c r="E8" s="83">
        <v>1.4447884416924663</v>
      </c>
      <c r="F8" s="83">
        <v>4.0219378427787937</v>
      </c>
      <c r="G8" s="83">
        <v>6.5015479876160995</v>
      </c>
      <c r="H8" s="9">
        <v>5589</v>
      </c>
      <c r="I8" s="83">
        <v>0</v>
      </c>
    </row>
    <row r="9" spans="1:9" ht="15.75" thickBot="1" x14ac:dyDescent="0.3">
      <c r="A9" s="8" t="s">
        <v>11</v>
      </c>
      <c r="B9" s="83">
        <v>0.60060060060060061</v>
      </c>
      <c r="C9" s="83">
        <v>0.83160083160083165</v>
      </c>
      <c r="D9" s="83">
        <v>0.77138849929873765</v>
      </c>
      <c r="E9" s="83">
        <v>1.984126984126984</v>
      </c>
      <c r="F9" s="83">
        <v>3.4412955465587043</v>
      </c>
      <c r="G9" s="83">
        <v>6.5134099616858236</v>
      </c>
      <c r="H9" s="9">
        <v>4240</v>
      </c>
      <c r="I9" s="83">
        <v>0.18867924528301888</v>
      </c>
    </row>
    <row r="10" spans="1:9" ht="15.75" thickBot="1" x14ac:dyDescent="0.3">
      <c r="A10" s="8" t="s">
        <v>12</v>
      </c>
      <c r="B10" s="83">
        <v>1.5016088666428316</v>
      </c>
      <c r="C10" s="83">
        <v>1.9594774726739534</v>
      </c>
      <c r="D10" s="83">
        <v>2.9840848806366047</v>
      </c>
      <c r="E10" s="83">
        <v>10.144267274107822</v>
      </c>
      <c r="F10" s="83">
        <v>16.742375081116158</v>
      </c>
      <c r="G10" s="83">
        <v>22.199425523184242</v>
      </c>
      <c r="H10" s="9">
        <v>36772</v>
      </c>
      <c r="I10" s="83">
        <v>2.0776677907103229</v>
      </c>
    </row>
    <row r="11" spans="1:9" ht="15.75" thickBot="1" x14ac:dyDescent="0.3">
      <c r="A11" s="8" t="s">
        <v>13</v>
      </c>
      <c r="B11" s="83">
        <v>2.4390243902439024</v>
      </c>
      <c r="C11" s="83">
        <v>2.2209883398112162</v>
      </c>
      <c r="D11" s="83">
        <v>3.3543673198272996</v>
      </c>
      <c r="E11" s="83">
        <v>11.096690460739779</v>
      </c>
      <c r="F11" s="83">
        <v>19.510061242344705</v>
      </c>
      <c r="G11" s="83">
        <v>22.390317700453856</v>
      </c>
      <c r="H11" s="9">
        <v>8819</v>
      </c>
      <c r="I11" s="83">
        <v>6.8034924594625248E-2</v>
      </c>
    </row>
    <row r="12" spans="1:9" ht="15.75" thickBot="1" x14ac:dyDescent="0.3">
      <c r="A12" s="8" t="s">
        <v>14</v>
      </c>
      <c r="B12" s="83">
        <v>1.8161180476730987</v>
      </c>
      <c r="C12" s="83">
        <v>1.6169782718544721</v>
      </c>
      <c r="D12" s="83">
        <v>3.5182679296346415</v>
      </c>
      <c r="E12" s="83">
        <v>19.525222551928785</v>
      </c>
      <c r="F12" s="83">
        <v>37.379067722075639</v>
      </c>
      <c r="G12" s="83">
        <v>37.613488975356681</v>
      </c>
      <c r="H12" s="9">
        <v>9465</v>
      </c>
      <c r="I12" s="83">
        <v>0.59165346011621767</v>
      </c>
    </row>
    <row r="13" spans="1:9" ht="15.75" thickBot="1" x14ac:dyDescent="0.3">
      <c r="A13" s="8" t="s">
        <v>15</v>
      </c>
      <c r="B13" s="83">
        <v>1.2516914749661705</v>
      </c>
      <c r="C13" s="83">
        <v>2.04625087596356</v>
      </c>
      <c r="D13" s="83">
        <v>3.7348105789849892</v>
      </c>
      <c r="E13" s="83">
        <v>12.179487179487179</v>
      </c>
      <c r="F13" s="83">
        <v>18.806682577565635</v>
      </c>
      <c r="G13" s="83">
        <v>20.089649551752242</v>
      </c>
      <c r="H13" s="9">
        <v>34155</v>
      </c>
      <c r="I13" s="83">
        <v>0.42160737812911725</v>
      </c>
    </row>
    <row r="14" spans="1:9" ht="15.75" thickBot="1" x14ac:dyDescent="0.3">
      <c r="A14" s="8" t="s">
        <v>16</v>
      </c>
      <c r="B14" s="83">
        <v>1.2584269662921348</v>
      </c>
      <c r="C14" s="83">
        <v>1.7299107142857144</v>
      </c>
      <c r="D14" s="83">
        <v>2.612158837999297</v>
      </c>
      <c r="E14" s="83">
        <v>6.1868686868686869</v>
      </c>
      <c r="F14" s="83">
        <v>9.7726601712429879</v>
      </c>
      <c r="G14" s="83">
        <v>15.610745058286874</v>
      </c>
      <c r="H14" s="9">
        <v>27367</v>
      </c>
      <c r="I14" s="83">
        <v>4.0815580809003542</v>
      </c>
    </row>
    <row r="15" spans="1:9" ht="15.75" thickBot="1" x14ac:dyDescent="0.3">
      <c r="A15" s="8" t="s">
        <v>17</v>
      </c>
      <c r="B15" s="83">
        <v>2.4305555555555558</v>
      </c>
      <c r="C15" s="83">
        <v>6.3845582776540457</v>
      </c>
      <c r="D15" s="83">
        <v>11.037234042553191</v>
      </c>
      <c r="E15" s="83">
        <v>26.375404530744333</v>
      </c>
      <c r="F15" s="83">
        <v>49.622166246851386</v>
      </c>
      <c r="G15" s="83">
        <v>52.051835853131742</v>
      </c>
      <c r="H15" s="9">
        <v>6697</v>
      </c>
      <c r="I15" s="83">
        <v>0.37330147827385396</v>
      </c>
    </row>
    <row r="16" spans="1:9" ht="15.75" thickBot="1" x14ac:dyDescent="0.3">
      <c r="A16" s="8" t="s">
        <v>18</v>
      </c>
      <c r="B16" s="83">
        <v>1.0344827586206897</v>
      </c>
      <c r="C16" s="83">
        <v>1.1690647482014389</v>
      </c>
      <c r="D16" s="83">
        <v>1.6249334043686736</v>
      </c>
      <c r="E16" s="83">
        <v>6.8731848983543076</v>
      </c>
      <c r="F16" s="83">
        <v>12.322628827483197</v>
      </c>
      <c r="G16" s="83">
        <v>15.14762516046213</v>
      </c>
      <c r="H16" s="9">
        <v>11098</v>
      </c>
      <c r="I16" s="83">
        <v>0.59470174806271403</v>
      </c>
    </row>
    <row r="17" spans="1:9" ht="15.75" thickBot="1" x14ac:dyDescent="0.3">
      <c r="A17" s="8" t="s">
        <v>19</v>
      </c>
      <c r="B17" s="83">
        <v>1.8507972665148062</v>
      </c>
      <c r="C17" s="83">
        <v>3.2706459525756335</v>
      </c>
      <c r="D17" s="83">
        <v>7.1985481919612848</v>
      </c>
      <c r="E17" s="83">
        <v>17.983286908077993</v>
      </c>
      <c r="F17" s="83">
        <v>26.763553233180925</v>
      </c>
      <c r="G17" s="83">
        <v>29.394240317775573</v>
      </c>
      <c r="H17" s="9">
        <v>46118</v>
      </c>
      <c r="I17" s="83">
        <v>8.673403009670845E-2</v>
      </c>
    </row>
    <row r="18" spans="1:9" ht="15.75" thickBot="1" x14ac:dyDescent="0.3">
      <c r="A18" s="8" t="s">
        <v>20</v>
      </c>
      <c r="B18" s="83">
        <v>0.63211125158027814</v>
      </c>
      <c r="C18" s="83">
        <v>1.3471502590673576</v>
      </c>
      <c r="D18" s="83">
        <v>2.245827010622155</v>
      </c>
      <c r="E18" s="83">
        <v>7.2707542051003795</v>
      </c>
      <c r="F18" s="83">
        <v>11.128775834658187</v>
      </c>
      <c r="G18" s="83">
        <v>16.618911174785101</v>
      </c>
      <c r="H18" s="9">
        <v>9819</v>
      </c>
      <c r="I18" s="83">
        <v>4.0737345961910587E-2</v>
      </c>
    </row>
    <row r="19" spans="1:9" ht="15.75" thickBot="1" x14ac:dyDescent="0.3">
      <c r="A19" s="8" t="s">
        <v>21</v>
      </c>
      <c r="B19" s="83" t="s">
        <v>52</v>
      </c>
      <c r="C19" s="83" t="s">
        <v>52</v>
      </c>
      <c r="D19" s="83" t="s">
        <v>52</v>
      </c>
      <c r="E19" s="83" t="s">
        <v>52</v>
      </c>
      <c r="F19" s="83" t="s">
        <v>52</v>
      </c>
      <c r="G19" s="83" t="s">
        <v>52</v>
      </c>
      <c r="H19" s="9">
        <v>1744</v>
      </c>
      <c r="I19" s="83">
        <v>100</v>
      </c>
    </row>
    <row r="20" spans="1:9" ht="15.75" thickBot="1" x14ac:dyDescent="0.3">
      <c r="A20" s="8" t="s">
        <v>22</v>
      </c>
      <c r="B20" s="83">
        <v>2.331697054698457</v>
      </c>
      <c r="C20" s="83">
        <v>2.7830927117759607</v>
      </c>
      <c r="D20" s="83">
        <v>4.9834091188398677</v>
      </c>
      <c r="E20" s="83">
        <v>13.035094485152332</v>
      </c>
      <c r="F20" s="83">
        <v>21.969867326287385</v>
      </c>
      <c r="G20" s="83">
        <v>27.146464646464647</v>
      </c>
      <c r="H20" s="9">
        <v>50751</v>
      </c>
      <c r="I20" s="83">
        <v>5.2668912927824083</v>
      </c>
    </row>
    <row r="21" spans="1:9" ht="15.75" thickBot="1" x14ac:dyDescent="0.3">
      <c r="A21" s="8" t="s">
        <v>23</v>
      </c>
      <c r="B21" s="83">
        <v>0.46111281893636646</v>
      </c>
      <c r="C21" s="83">
        <v>1.2482874105647739</v>
      </c>
      <c r="D21" s="83">
        <v>1.6591106395292754</v>
      </c>
      <c r="E21" s="83">
        <v>6.6004780290494569</v>
      </c>
      <c r="F21" s="83">
        <v>14.393727247269672</v>
      </c>
      <c r="G21" s="83">
        <v>19.989165763813652</v>
      </c>
      <c r="H21" s="9">
        <v>31045</v>
      </c>
      <c r="I21" s="83">
        <v>0</v>
      </c>
    </row>
    <row r="22" spans="1:9" ht="15.75" thickBot="1" x14ac:dyDescent="0.3">
      <c r="A22" s="8" t="s">
        <v>24</v>
      </c>
      <c r="B22" s="83" t="s">
        <v>52</v>
      </c>
      <c r="C22" s="83" t="s">
        <v>52</v>
      </c>
      <c r="D22" s="83" t="s">
        <v>52</v>
      </c>
      <c r="E22" s="83" t="s">
        <v>52</v>
      </c>
      <c r="F22" s="83" t="s">
        <v>52</v>
      </c>
      <c r="G22" s="83" t="s">
        <v>52</v>
      </c>
      <c r="H22" s="9">
        <v>4138</v>
      </c>
      <c r="I22" s="83">
        <v>100</v>
      </c>
    </row>
    <row r="23" spans="1:9" ht="15.75" thickBot="1" x14ac:dyDescent="0.3">
      <c r="A23" s="8" t="s">
        <v>25</v>
      </c>
      <c r="B23" s="83">
        <v>0.99933377748167884</v>
      </c>
      <c r="C23" s="83">
        <v>1.3416815742397137</v>
      </c>
      <c r="D23" s="83">
        <v>2.5657202944269191</v>
      </c>
      <c r="E23" s="83">
        <v>12.055780476833108</v>
      </c>
      <c r="F23" s="83">
        <v>20.286738351254481</v>
      </c>
      <c r="G23" s="83">
        <v>24.771838331160364</v>
      </c>
      <c r="H23" s="9">
        <v>15039</v>
      </c>
      <c r="I23" s="83">
        <v>6.9419509275882714</v>
      </c>
    </row>
    <row r="24" spans="1:9" ht="15.75" thickBot="1" x14ac:dyDescent="0.3">
      <c r="A24" s="8" t="s">
        <v>26</v>
      </c>
      <c r="B24" s="83">
        <v>0.71672354948805461</v>
      </c>
      <c r="C24" s="83">
        <v>0.95635364737002748</v>
      </c>
      <c r="D24" s="83">
        <v>1.4240024367956139</v>
      </c>
      <c r="E24" s="83">
        <v>5.9086701635297754</v>
      </c>
      <c r="F24" s="83">
        <v>12.724550898203594</v>
      </c>
      <c r="G24" s="83">
        <v>15.193644488579942</v>
      </c>
      <c r="H24" s="9">
        <v>41342</v>
      </c>
      <c r="I24" s="83">
        <v>4.1120410236563307E-2</v>
      </c>
    </row>
    <row r="25" spans="1:9" ht="15.75" thickBot="1" x14ac:dyDescent="0.3">
      <c r="A25" s="8" t="s">
        <v>27</v>
      </c>
      <c r="B25" s="83">
        <v>1.1180124223602486</v>
      </c>
      <c r="C25" s="83">
        <v>2.0108695652173911</v>
      </c>
      <c r="D25" s="83">
        <v>2.3419203747072603</v>
      </c>
      <c r="E25" s="83">
        <v>9.7898513582778062</v>
      </c>
      <c r="F25" s="83">
        <v>19.796308084022915</v>
      </c>
      <c r="G25" s="83">
        <v>24.8234106962664</v>
      </c>
      <c r="H25" s="9">
        <v>10148</v>
      </c>
      <c r="I25" s="83">
        <v>9.8541584548679541E-3</v>
      </c>
    </row>
    <row r="26" spans="1:9" ht="15.75" thickBot="1" x14ac:dyDescent="0.3">
      <c r="A26" s="11" t="s">
        <v>28</v>
      </c>
      <c r="B26" s="84">
        <v>1.2879593524754815</v>
      </c>
      <c r="C26" s="84">
        <v>1.8795738381669203</v>
      </c>
      <c r="D26" s="84">
        <v>3.1957912659457013</v>
      </c>
      <c r="E26" s="84">
        <v>10.405981585614533</v>
      </c>
      <c r="F26" s="84">
        <v>18.452181051531774</v>
      </c>
      <c r="G26" s="84">
        <v>22.517747898060001</v>
      </c>
      <c r="H26" s="12">
        <v>466707</v>
      </c>
      <c r="I26" s="84">
        <v>2.7923300914706655</v>
      </c>
    </row>
    <row r="27" spans="1:9" ht="15.75" thickTop="1" x14ac:dyDescent="0.25"/>
  </sheetData>
  <mergeCells count="5">
    <mergeCell ref="A3:A4"/>
    <mergeCell ref="B3:G3"/>
    <mergeCell ref="H3:H4"/>
    <mergeCell ref="I3:I4"/>
    <mergeCell ref="A1:I1"/>
  </mergeCells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1">
    <tabColor rgb="FF92D050"/>
    <pageSetUpPr fitToPage="1"/>
  </sheetPr>
  <dimension ref="A1:R30"/>
  <sheetViews>
    <sheetView workbookViewId="0">
      <selection activeCell="G30" sqref="G30"/>
    </sheetView>
  </sheetViews>
  <sheetFormatPr defaultRowHeight="15" x14ac:dyDescent="0.25"/>
  <cols>
    <col min="1" max="1" width="22.85546875" customWidth="1"/>
    <col min="2" max="2" width="8.140625" customWidth="1"/>
    <col min="3" max="3" width="8.7109375" customWidth="1"/>
    <col min="4" max="4" width="7.7109375" customWidth="1"/>
    <col min="6" max="6" width="8.140625" customWidth="1"/>
    <col min="7" max="7" width="7.42578125" customWidth="1"/>
    <col min="8" max="8" width="11.7109375" customWidth="1"/>
    <col min="9" max="9" width="13.5703125" customWidth="1"/>
  </cols>
  <sheetData>
    <row r="1" spans="1:18" x14ac:dyDescent="0.25">
      <c r="A1" s="325" t="s">
        <v>219</v>
      </c>
      <c r="B1" s="325"/>
      <c r="C1" s="325"/>
      <c r="D1" s="325"/>
      <c r="E1" s="325"/>
      <c r="F1" s="325"/>
      <c r="G1" s="325"/>
      <c r="H1" s="325"/>
      <c r="I1" s="325"/>
    </row>
    <row r="2" spans="1:18" ht="15.75" thickBot="1" x14ac:dyDescent="0.3"/>
    <row r="3" spans="1:18" ht="22.5" customHeight="1" thickTop="1" thickBot="1" x14ac:dyDescent="0.3">
      <c r="A3" s="330" t="s">
        <v>4</v>
      </c>
      <c r="B3" s="18"/>
      <c r="C3" s="352" t="s">
        <v>220</v>
      </c>
      <c r="D3" s="352"/>
      <c r="E3" s="352"/>
      <c r="F3" s="352"/>
      <c r="G3" s="352"/>
      <c r="H3" s="330" t="s">
        <v>108</v>
      </c>
      <c r="I3" s="330" t="s">
        <v>212</v>
      </c>
    </row>
    <row r="4" spans="1:18" ht="15.75" thickBot="1" x14ac:dyDescent="0.3">
      <c r="A4" s="332"/>
      <c r="B4" s="2" t="s">
        <v>221</v>
      </c>
      <c r="C4" s="2" t="s">
        <v>222</v>
      </c>
      <c r="D4" s="2" t="s">
        <v>602</v>
      </c>
      <c r="E4" s="2" t="s">
        <v>603</v>
      </c>
      <c r="F4" s="2" t="s">
        <v>604</v>
      </c>
      <c r="G4" s="2" t="s">
        <v>605</v>
      </c>
      <c r="H4" s="332"/>
      <c r="I4" s="332"/>
      <c r="K4" s="67"/>
      <c r="L4" s="67"/>
      <c r="M4" s="67"/>
      <c r="N4" s="67"/>
      <c r="O4" s="67"/>
      <c r="P4" s="67"/>
      <c r="Q4" s="67"/>
      <c r="R4" s="67"/>
    </row>
    <row r="5" spans="1:18" ht="15.75" thickBot="1" x14ac:dyDescent="0.3">
      <c r="A5" s="8" t="s">
        <v>7</v>
      </c>
      <c r="B5" s="107">
        <v>0.35921434220933296</v>
      </c>
      <c r="C5" s="75">
        <v>0.64592670709201161</v>
      </c>
      <c r="D5" s="75">
        <v>0.96559451621407866</v>
      </c>
      <c r="E5" s="107">
        <v>5.7770893751647776</v>
      </c>
      <c r="F5" s="75">
        <v>90.396783548642233</v>
      </c>
      <c r="G5" s="75">
        <v>1.8553915106775638</v>
      </c>
      <c r="H5" s="9">
        <v>30418</v>
      </c>
      <c r="I5" s="75">
        <v>0.24327700703530805</v>
      </c>
    </row>
    <row r="6" spans="1:18" ht="15.75" thickBot="1" x14ac:dyDescent="0.3">
      <c r="A6" s="8" t="s">
        <v>8</v>
      </c>
      <c r="B6" s="107">
        <v>0</v>
      </c>
      <c r="C6" s="75">
        <v>0.52742616033755274</v>
      </c>
      <c r="D6" s="75">
        <v>0.63291139240506333</v>
      </c>
      <c r="E6" s="107">
        <v>6.0126582278481013</v>
      </c>
      <c r="F6" s="75">
        <v>92.510548523206751</v>
      </c>
      <c r="G6" s="75">
        <v>0.31645569620253167</v>
      </c>
      <c r="H6" s="9">
        <v>948</v>
      </c>
      <c r="I6" s="10">
        <v>0</v>
      </c>
    </row>
    <row r="7" spans="1:18" ht="15.75" thickBot="1" x14ac:dyDescent="0.3">
      <c r="A7" s="8" t="s">
        <v>9</v>
      </c>
      <c r="B7" s="107">
        <v>0.31984390629437992</v>
      </c>
      <c r="C7" s="75">
        <v>0.63721797547451753</v>
      </c>
      <c r="D7" s="75">
        <v>0.79652246934314686</v>
      </c>
      <c r="E7" s="107">
        <v>5.3694258863627944</v>
      </c>
      <c r="F7" s="75">
        <v>92.570729960359117</v>
      </c>
      <c r="G7" s="75">
        <v>0.30625980216604715</v>
      </c>
      <c r="H7" s="9">
        <v>80995</v>
      </c>
      <c r="I7" s="75">
        <v>2.2223594049015371E-2</v>
      </c>
    </row>
    <row r="8" spans="1:18" ht="15.75" thickBot="1" x14ac:dyDescent="0.3">
      <c r="A8" s="8" t="s">
        <v>10</v>
      </c>
      <c r="B8" s="107">
        <v>0.32234957020057309</v>
      </c>
      <c r="C8" s="75">
        <v>0.42979942693409745</v>
      </c>
      <c r="D8" s="75">
        <v>0.75214899713467043</v>
      </c>
      <c r="E8" s="107">
        <v>4.7457020057306591</v>
      </c>
      <c r="F8" s="75">
        <v>92.818767908309454</v>
      </c>
      <c r="G8" s="75">
        <v>0.93123209169054444</v>
      </c>
      <c r="H8" s="9">
        <v>5589</v>
      </c>
      <c r="I8" s="75">
        <v>8.9461442118446949E-2</v>
      </c>
    </row>
    <row r="9" spans="1:18" ht="15.75" thickBot="1" x14ac:dyDescent="0.3">
      <c r="A9" s="8" t="s">
        <v>11</v>
      </c>
      <c r="B9" s="107">
        <v>0.28301886792452829</v>
      </c>
      <c r="C9" s="75">
        <v>0.73113207547169812</v>
      </c>
      <c r="D9" s="75">
        <v>0.70754716981132082</v>
      </c>
      <c r="E9" s="107">
        <v>4.9292452830188687</v>
      </c>
      <c r="F9" s="75">
        <v>92.783018867924525</v>
      </c>
      <c r="G9" s="75">
        <v>0.56603773584905659</v>
      </c>
      <c r="H9" s="9">
        <v>4240</v>
      </c>
      <c r="I9" s="10">
        <v>0</v>
      </c>
    </row>
    <row r="10" spans="1:18" ht="15.75" thickBot="1" x14ac:dyDescent="0.3">
      <c r="A10" s="8" t="s">
        <v>12</v>
      </c>
      <c r="B10" s="107">
        <v>0.34537147829870557</v>
      </c>
      <c r="C10" s="75">
        <v>0.56292831502229956</v>
      </c>
      <c r="D10" s="75">
        <v>0.77504623082780377</v>
      </c>
      <c r="E10" s="107">
        <v>4.8487979984771021</v>
      </c>
      <c r="F10" s="75">
        <v>93.032742303926895</v>
      </c>
      <c r="G10" s="75">
        <v>0.4351136734471881</v>
      </c>
      <c r="H10" s="9">
        <v>36772</v>
      </c>
      <c r="I10" s="75">
        <v>0</v>
      </c>
    </row>
    <row r="11" spans="1:18" ht="15.75" thickBot="1" x14ac:dyDescent="0.3">
      <c r="A11" s="8" t="s">
        <v>13</v>
      </c>
      <c r="B11" s="107">
        <v>0.41978670297254367</v>
      </c>
      <c r="C11" s="75">
        <v>0.58997050147492625</v>
      </c>
      <c r="D11" s="75">
        <v>0.6920807805763558</v>
      </c>
      <c r="E11" s="107">
        <v>4.9693669162695713</v>
      </c>
      <c r="F11" s="75">
        <v>92.750170183798502</v>
      </c>
      <c r="G11" s="75">
        <v>0.57862491490810075</v>
      </c>
      <c r="H11" s="9">
        <v>8819</v>
      </c>
      <c r="I11" s="75">
        <v>5.6695770495521026E-2</v>
      </c>
    </row>
    <row r="12" spans="1:18" ht="15.75" thickBot="1" x14ac:dyDescent="0.3">
      <c r="A12" s="8" t="s">
        <v>14</v>
      </c>
      <c r="B12" s="107">
        <v>0.31908104658583281</v>
      </c>
      <c r="C12" s="75">
        <v>0.82961072112316525</v>
      </c>
      <c r="D12" s="75">
        <v>0.70197830248883208</v>
      </c>
      <c r="E12" s="107">
        <v>4.626675175494575</v>
      </c>
      <c r="F12" s="75">
        <v>90.927462242076146</v>
      </c>
      <c r="G12" s="75">
        <v>2.5951925122314403</v>
      </c>
      <c r="H12" s="9">
        <v>9465</v>
      </c>
      <c r="I12" s="75">
        <v>0.66561014263074492</v>
      </c>
    </row>
    <row r="13" spans="1:18" ht="15.75" thickBot="1" x14ac:dyDescent="0.3">
      <c r="A13" s="8" t="s">
        <v>15</v>
      </c>
      <c r="B13" s="107">
        <v>0.3193484120473456</v>
      </c>
      <c r="C13" s="75">
        <v>0.6386968240946912</v>
      </c>
      <c r="D13" s="75">
        <v>0.8174147427633891</v>
      </c>
      <c r="E13" s="107">
        <v>4.986522911051213</v>
      </c>
      <c r="F13" s="75">
        <v>91.963553263799369</v>
      </c>
      <c r="G13" s="75">
        <v>1.2744638462439939</v>
      </c>
      <c r="H13" s="9">
        <v>34155</v>
      </c>
      <c r="I13" s="75">
        <v>6.7340067340067339E-2</v>
      </c>
    </row>
    <row r="14" spans="1:18" ht="15.75" thickBot="1" x14ac:dyDescent="0.3">
      <c r="A14" s="8" t="s">
        <v>16</v>
      </c>
      <c r="B14" s="107">
        <v>0.2597212569045616</v>
      </c>
      <c r="C14" s="75">
        <v>0.62552584409408496</v>
      </c>
      <c r="D14" s="75">
        <v>0.82306032117642758</v>
      </c>
      <c r="E14" s="107">
        <v>5.3297728353513554</v>
      </c>
      <c r="F14" s="75">
        <v>91.919376668983432</v>
      </c>
      <c r="G14" s="75">
        <v>1.0425430734901415</v>
      </c>
      <c r="H14" s="9">
        <v>27367</v>
      </c>
      <c r="I14" s="75">
        <v>0.10962107647897103</v>
      </c>
    </row>
    <row r="15" spans="1:18" ht="15.75" thickBot="1" x14ac:dyDescent="0.3">
      <c r="A15" s="8" t="s">
        <v>17</v>
      </c>
      <c r="B15" s="107">
        <v>0.42117930204572801</v>
      </c>
      <c r="C15" s="75">
        <v>0.45126353790613716</v>
      </c>
      <c r="D15" s="75">
        <v>0.78219013237063784</v>
      </c>
      <c r="E15" s="107">
        <v>4.6630565583634178</v>
      </c>
      <c r="F15" s="75">
        <v>93.351383874849574</v>
      </c>
      <c r="G15" s="75">
        <v>0.33092659446450057</v>
      </c>
      <c r="H15" s="9">
        <v>6697</v>
      </c>
      <c r="I15" s="75">
        <v>0.73167089741675373</v>
      </c>
    </row>
    <row r="16" spans="1:18" ht="15.75" thickBot="1" x14ac:dyDescent="0.3">
      <c r="A16" s="8" t="s">
        <v>18</v>
      </c>
      <c r="B16" s="107">
        <v>0.27998554913294799</v>
      </c>
      <c r="C16" s="75">
        <v>0.62319364161849711</v>
      </c>
      <c r="D16" s="75">
        <v>0.88511560693641622</v>
      </c>
      <c r="E16" s="107">
        <v>5.1842485549132951</v>
      </c>
      <c r="F16" s="75">
        <v>92.964234104046241</v>
      </c>
      <c r="G16" s="75">
        <v>6.3222543352601163E-2</v>
      </c>
      <c r="H16" s="9">
        <v>11098</v>
      </c>
      <c r="I16" s="75">
        <v>0.23427644620652369</v>
      </c>
    </row>
    <row r="17" spans="1:9" ht="15.75" thickBot="1" x14ac:dyDescent="0.3">
      <c r="A17" s="8" t="s">
        <v>19</v>
      </c>
      <c r="B17" s="107">
        <v>0.32112480472140253</v>
      </c>
      <c r="C17" s="75">
        <v>0.65309842041312272</v>
      </c>
      <c r="D17" s="75">
        <v>0.80498177399756976</v>
      </c>
      <c r="E17" s="107">
        <v>5.6912862350286408</v>
      </c>
      <c r="F17" s="75">
        <v>91.288404790834917</v>
      </c>
      <c r="G17" s="75">
        <v>1.2411039750043396</v>
      </c>
      <c r="H17" s="9">
        <v>46118</v>
      </c>
      <c r="I17" s="75">
        <v>6.5050522572531327E-2</v>
      </c>
    </row>
    <row r="18" spans="1:9" ht="15.75" thickBot="1" x14ac:dyDescent="0.3">
      <c r="A18" s="8" t="s">
        <v>20</v>
      </c>
      <c r="B18" s="107">
        <v>0.28934587165443837</v>
      </c>
      <c r="C18" s="75">
        <v>0.54769039991732982</v>
      </c>
      <c r="D18" s="75">
        <v>0.71303089800558017</v>
      </c>
      <c r="E18" s="107">
        <v>4.2368502635114185</v>
      </c>
      <c r="F18" s="75">
        <v>94.140746098997624</v>
      </c>
      <c r="G18" s="75">
        <v>7.2336467913609592E-2</v>
      </c>
      <c r="H18" s="9">
        <v>9819</v>
      </c>
      <c r="I18" s="75">
        <v>1.4461757816478258</v>
      </c>
    </row>
    <row r="19" spans="1:9" ht="15.75" thickBot="1" x14ac:dyDescent="0.3">
      <c r="A19" s="8" t="s">
        <v>21</v>
      </c>
      <c r="B19" s="107">
        <v>0.22935779816513763</v>
      </c>
      <c r="C19" s="75">
        <v>0.57339449541284404</v>
      </c>
      <c r="D19" s="75">
        <v>0.68807339449541294</v>
      </c>
      <c r="E19" s="107">
        <v>5.6766055045871555</v>
      </c>
      <c r="F19" s="75">
        <v>92.316513761467888</v>
      </c>
      <c r="G19" s="75">
        <v>0.5160550458715597</v>
      </c>
      <c r="H19" s="9">
        <v>1744</v>
      </c>
      <c r="I19" s="75">
        <v>0</v>
      </c>
    </row>
    <row r="20" spans="1:9" ht="15.75" thickBot="1" x14ac:dyDescent="0.3">
      <c r="A20" s="8" t="s">
        <v>22</v>
      </c>
      <c r="B20" s="107">
        <v>0.24911524545760097</v>
      </c>
      <c r="C20" s="75">
        <v>0.63069653413471993</v>
      </c>
      <c r="D20" s="75">
        <v>0.61685679827596429</v>
      </c>
      <c r="E20" s="107">
        <v>4.8656557069139366</v>
      </c>
      <c r="F20" s="75">
        <v>92.692619466577042</v>
      </c>
      <c r="G20" s="75">
        <v>0.94505624864074034</v>
      </c>
      <c r="H20" s="9">
        <v>50751</v>
      </c>
      <c r="I20" s="75">
        <v>0.33890957813639139</v>
      </c>
    </row>
    <row r="21" spans="1:9" ht="15.75" thickBot="1" x14ac:dyDescent="0.3">
      <c r="A21" s="8" t="s">
        <v>23</v>
      </c>
      <c r="B21" s="107">
        <v>0.39635227016401892</v>
      </c>
      <c r="C21" s="75">
        <v>0.69925563110237487</v>
      </c>
      <c r="D21" s="75">
        <v>0.8345954306705764</v>
      </c>
      <c r="E21" s="107">
        <v>5.1235781265104894</v>
      </c>
      <c r="F21" s="75">
        <v>92.672316566235949</v>
      </c>
      <c r="G21" s="75">
        <v>0.27390197531659843</v>
      </c>
      <c r="H21" s="9">
        <v>31045</v>
      </c>
      <c r="I21" s="75">
        <v>3.8653567402158161E-2</v>
      </c>
    </row>
    <row r="22" spans="1:9" ht="15.75" thickBot="1" x14ac:dyDescent="0.3">
      <c r="A22" s="8" t="s">
        <v>24</v>
      </c>
      <c r="B22" s="107">
        <v>0.24473813020068524</v>
      </c>
      <c r="C22" s="75">
        <v>0.39158100832109644</v>
      </c>
      <c r="D22" s="75">
        <v>0.44052863436123352</v>
      </c>
      <c r="E22" s="107">
        <v>4.6500244738130201</v>
      </c>
      <c r="F22" s="75">
        <v>94.175232501223689</v>
      </c>
      <c r="G22" s="75">
        <v>9.7895252080274109E-2</v>
      </c>
      <c r="H22" s="9">
        <v>4138</v>
      </c>
      <c r="I22" s="75">
        <v>1.2566457225712904</v>
      </c>
    </row>
    <row r="23" spans="1:9" ht="15.75" thickBot="1" x14ac:dyDescent="0.3">
      <c r="A23" s="8" t="s">
        <v>25</v>
      </c>
      <c r="B23" s="107">
        <v>0.36086607858861264</v>
      </c>
      <c r="C23" s="75">
        <v>0.67495322106388667</v>
      </c>
      <c r="D23" s="75">
        <v>0.72841486233627373</v>
      </c>
      <c r="E23" s="107">
        <v>5.292702485966319</v>
      </c>
      <c r="F23" s="75">
        <v>92.70916867147821</v>
      </c>
      <c r="G23" s="75">
        <v>0.23389468056669338</v>
      </c>
      <c r="H23" s="9">
        <v>15039</v>
      </c>
      <c r="I23" s="75">
        <v>0.49870337123478953</v>
      </c>
    </row>
    <row r="24" spans="1:9" ht="15.75" thickBot="1" x14ac:dyDescent="0.3">
      <c r="A24" s="8" t="s">
        <v>26</v>
      </c>
      <c r="B24" s="107">
        <v>0.32857633269579717</v>
      </c>
      <c r="C24" s="75">
        <v>0.66205678976018834</v>
      </c>
      <c r="D24" s="75">
        <v>0.86312588887254194</v>
      </c>
      <c r="E24" s="107">
        <v>5.1125496542592321</v>
      </c>
      <c r="F24" s="75">
        <v>92.469717032023937</v>
      </c>
      <c r="G24" s="75">
        <v>0.56397430238830859</v>
      </c>
      <c r="H24" s="9">
        <v>41342</v>
      </c>
      <c r="I24" s="75">
        <v>1.3545546901456147</v>
      </c>
    </row>
    <row r="25" spans="1:9" ht="15.75" thickBot="1" x14ac:dyDescent="0.3">
      <c r="A25" s="8" t="s">
        <v>27</v>
      </c>
      <c r="B25" s="107">
        <v>0.36463979501330446</v>
      </c>
      <c r="C25" s="75">
        <v>0.57159751650734214</v>
      </c>
      <c r="D25" s="75">
        <v>1.0446437370651425</v>
      </c>
      <c r="E25" s="107">
        <v>6.484675273479847</v>
      </c>
      <c r="F25" s="75">
        <v>91.357051345225187</v>
      </c>
      <c r="G25" s="75">
        <v>0.17739233270917512</v>
      </c>
      <c r="H25" s="9">
        <v>10148</v>
      </c>
      <c r="I25" s="75">
        <v>9.8541584548679541E-3</v>
      </c>
    </row>
    <row r="26" spans="1:9" ht="15.75" thickBot="1" x14ac:dyDescent="0.3">
      <c r="A26" s="11" t="s">
        <v>28</v>
      </c>
      <c r="B26" s="108">
        <v>0.32124975825687091</v>
      </c>
      <c r="C26" s="76">
        <v>0.63218514300449102</v>
      </c>
      <c r="D26" s="76">
        <v>0.79291746352364789</v>
      </c>
      <c r="E26" s="108">
        <v>5.2085437393901621</v>
      </c>
      <c r="F26" s="76">
        <v>92.286137911769131</v>
      </c>
      <c r="G26" s="76">
        <v>0.7589659840556976</v>
      </c>
      <c r="H26" s="12">
        <v>466707</v>
      </c>
      <c r="I26" s="76">
        <v>0.2864752403542265</v>
      </c>
    </row>
    <row r="27" spans="1:9" ht="15.75" thickTop="1" x14ac:dyDescent="0.25"/>
    <row r="30" spans="1:9" x14ac:dyDescent="0.25">
      <c r="E30">
        <f>5.1+0.8+0.7+0.3</f>
        <v>6.8999999999999995</v>
      </c>
    </row>
  </sheetData>
  <mergeCells count="5">
    <mergeCell ref="A3:A4"/>
    <mergeCell ref="C3:G3"/>
    <mergeCell ref="H3:H4"/>
    <mergeCell ref="I3:I4"/>
    <mergeCell ref="A1:I1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2">
    <tabColor rgb="FF92D050"/>
  </sheetPr>
  <dimension ref="A1:N12"/>
  <sheetViews>
    <sheetView workbookViewId="0">
      <selection activeCell="K9" sqref="K9"/>
    </sheetView>
  </sheetViews>
  <sheetFormatPr defaultRowHeight="15" x14ac:dyDescent="0.25"/>
  <cols>
    <col min="1" max="1" width="13.140625" customWidth="1"/>
    <col min="2" max="2" width="9.85546875" customWidth="1"/>
    <col min="3" max="3" width="10.140625" customWidth="1"/>
    <col min="4" max="4" width="10.5703125" bestFit="1" customWidth="1"/>
    <col min="5" max="5" width="12.140625" customWidth="1"/>
  </cols>
  <sheetData>
    <row r="1" spans="1:14" ht="44.25" customHeight="1" x14ac:dyDescent="0.25">
      <c r="A1" s="325" t="s">
        <v>223</v>
      </c>
      <c r="B1" s="325"/>
      <c r="C1" s="325"/>
      <c r="D1" s="325"/>
    </row>
    <row r="2" spans="1:14" ht="15.75" thickBot="1" x14ac:dyDescent="0.3"/>
    <row r="3" spans="1:14" ht="25.5" customHeight="1" thickTop="1" thickBot="1" x14ac:dyDescent="0.3">
      <c r="A3" s="326" t="s">
        <v>224</v>
      </c>
      <c r="B3" s="343" t="s">
        <v>225</v>
      </c>
      <c r="C3" s="343"/>
      <c r="D3" s="326" t="s">
        <v>108</v>
      </c>
    </row>
    <row r="4" spans="1:14" ht="15.75" thickBot="1" x14ac:dyDescent="0.3">
      <c r="A4" s="328"/>
      <c r="B4" s="24" t="s">
        <v>226</v>
      </c>
      <c r="C4" s="24" t="s">
        <v>227</v>
      </c>
      <c r="D4" s="328"/>
    </row>
    <row r="5" spans="1:14" ht="15.75" thickBot="1" x14ac:dyDescent="0.3">
      <c r="A5" s="49" t="s">
        <v>221</v>
      </c>
      <c r="B5" s="75">
        <v>0.16151805289445229</v>
      </c>
      <c r="C5" s="75">
        <v>1.6155888573871562</v>
      </c>
      <c r="D5" s="75">
        <v>0.31782043870830423</v>
      </c>
      <c r="G5" s="262"/>
      <c r="H5" s="262"/>
      <c r="I5" s="262"/>
      <c r="J5" s="262"/>
      <c r="K5" s="262"/>
      <c r="L5" s="262"/>
      <c r="M5" s="262"/>
      <c r="N5" s="262"/>
    </row>
    <row r="6" spans="1:14" ht="15.75" thickBot="1" x14ac:dyDescent="0.3">
      <c r="A6" s="49" t="s">
        <v>222</v>
      </c>
      <c r="B6" s="75">
        <v>0.34092233312285403</v>
      </c>
      <c r="C6" s="75">
        <v>2.9881643490391974</v>
      </c>
      <c r="D6" s="75">
        <v>0.62548223325698227</v>
      </c>
      <c r="G6" s="262"/>
      <c r="H6" s="262"/>
      <c r="I6" s="282"/>
      <c r="J6" s="282"/>
      <c r="K6" s="282"/>
      <c r="L6" s="282"/>
      <c r="M6" s="282"/>
      <c r="N6" s="282"/>
    </row>
    <row r="7" spans="1:14" ht="15.75" thickBot="1" x14ac:dyDescent="0.3">
      <c r="A7" s="49" t="s">
        <v>602</v>
      </c>
      <c r="B7" s="75">
        <v>0.48753519657234845</v>
      </c>
      <c r="C7" s="75">
        <v>3.2986814274785115</v>
      </c>
      <c r="D7" s="75">
        <v>0.78971364717093862</v>
      </c>
      <c r="G7" s="262"/>
      <c r="H7" s="262"/>
      <c r="I7" s="282"/>
      <c r="J7" s="282"/>
      <c r="K7" s="282"/>
      <c r="L7" s="282"/>
      <c r="M7" s="282"/>
      <c r="N7" s="282"/>
    </row>
    <row r="8" spans="1:14" ht="15.75" thickBot="1" x14ac:dyDescent="0.3">
      <c r="A8" s="49" t="s">
        <v>603</v>
      </c>
      <c r="B8" s="75">
        <v>4.1761630790327349</v>
      </c>
      <c r="C8" s="75">
        <v>13.091220017100941</v>
      </c>
      <c r="D8" s="75">
        <v>5.1344690052510513</v>
      </c>
      <c r="G8" s="262"/>
      <c r="H8" s="262"/>
      <c r="I8" s="282"/>
      <c r="J8" s="282"/>
      <c r="K8" s="282"/>
      <c r="L8" s="282"/>
      <c r="M8" s="282"/>
      <c r="N8" s="282"/>
    </row>
    <row r="9" spans="1:14" ht="15.75" thickBot="1" x14ac:dyDescent="0.3">
      <c r="A9" s="49" t="s">
        <v>604</v>
      </c>
      <c r="B9" s="75">
        <v>94.091311900574254</v>
      </c>
      <c r="C9" s="75">
        <v>78.617073939066657</v>
      </c>
      <c r="D9" s="75">
        <v>92.427940141398651</v>
      </c>
      <c r="G9" s="262"/>
      <c r="H9" s="262"/>
      <c r="I9" s="282"/>
      <c r="J9" s="282"/>
      <c r="K9" s="282"/>
      <c r="L9" s="282"/>
      <c r="M9" s="282"/>
      <c r="N9" s="282"/>
    </row>
    <row r="10" spans="1:14" ht="15.75" thickBot="1" x14ac:dyDescent="0.3">
      <c r="A10" s="49" t="s">
        <v>605</v>
      </c>
      <c r="B10" s="75">
        <v>0.74254943780335447</v>
      </c>
      <c r="C10" s="75">
        <v>0.389271409927546</v>
      </c>
      <c r="D10" s="75">
        <v>0.70457453421407168</v>
      </c>
      <c r="G10" s="262"/>
      <c r="H10" s="262"/>
      <c r="I10" s="282"/>
      <c r="J10" s="282"/>
      <c r="K10" s="282"/>
      <c r="L10" s="282"/>
      <c r="M10" s="282"/>
      <c r="N10" s="282"/>
    </row>
    <row r="11" spans="1:14" ht="15.75" thickBot="1" x14ac:dyDescent="0.3">
      <c r="A11" s="66" t="s">
        <v>28</v>
      </c>
      <c r="B11" s="76">
        <v>100</v>
      </c>
      <c r="C11" s="76">
        <v>100</v>
      </c>
      <c r="D11" s="76">
        <v>100</v>
      </c>
      <c r="G11" s="262"/>
      <c r="H11" s="262"/>
      <c r="I11" s="282"/>
      <c r="J11" s="282"/>
      <c r="K11" s="282"/>
      <c r="L11" s="282"/>
      <c r="M11" s="282"/>
      <c r="N11" s="282"/>
    </row>
    <row r="12" spans="1:14" ht="15.75" thickTop="1" x14ac:dyDescent="0.25">
      <c r="G12" s="262"/>
      <c r="H12" s="262"/>
      <c r="I12" s="282"/>
      <c r="J12" s="282"/>
      <c r="K12" s="282"/>
      <c r="L12" s="282"/>
      <c r="M12" s="282"/>
      <c r="N12" s="282"/>
    </row>
  </sheetData>
  <mergeCells count="4">
    <mergeCell ref="A3:A4"/>
    <mergeCell ref="B3:C3"/>
    <mergeCell ref="D3:D4"/>
    <mergeCell ref="A1:D1"/>
  </mergeCells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3">
    <tabColor rgb="FF92D050"/>
  </sheetPr>
  <dimension ref="A1:G12"/>
  <sheetViews>
    <sheetView zoomScale="80" zoomScaleNormal="80" workbookViewId="0">
      <selection activeCell="P32" sqref="P32"/>
    </sheetView>
  </sheetViews>
  <sheetFormatPr defaultRowHeight="15" x14ac:dyDescent="0.25"/>
  <cols>
    <col min="1" max="1" width="22.7109375" customWidth="1"/>
    <col min="2" max="2" width="17.140625" customWidth="1"/>
    <col min="3" max="5" width="9.5703125" bestFit="1" customWidth="1"/>
    <col min="6" max="6" width="10.28515625" customWidth="1"/>
  </cols>
  <sheetData>
    <row r="1" spans="1:7" ht="29.25" customHeight="1" x14ac:dyDescent="0.25">
      <c r="A1" s="325" t="s">
        <v>228</v>
      </c>
      <c r="B1" s="325"/>
      <c r="C1" s="325"/>
      <c r="D1" s="325"/>
      <c r="E1" s="325"/>
      <c r="F1" s="325"/>
      <c r="G1" s="325"/>
    </row>
    <row r="2" spans="1:7" ht="18.75" customHeight="1" thickBot="1" x14ac:dyDescent="0.3"/>
    <row r="3" spans="1:7" ht="27" customHeight="1" thickTop="1" x14ac:dyDescent="0.25">
      <c r="A3" s="103" t="s">
        <v>224</v>
      </c>
      <c r="B3" s="372" t="s">
        <v>225</v>
      </c>
      <c r="C3" s="372"/>
      <c r="D3" s="372"/>
      <c r="E3" s="372" t="s">
        <v>225</v>
      </c>
      <c r="F3" s="372"/>
      <c r="G3" s="372"/>
    </row>
    <row r="4" spans="1:7" ht="26.25" thickBot="1" x14ac:dyDescent="0.3">
      <c r="A4" s="104"/>
      <c r="B4" s="130" t="s">
        <v>226</v>
      </c>
      <c r="C4" s="130" t="s">
        <v>227</v>
      </c>
      <c r="D4" s="130" t="s">
        <v>108</v>
      </c>
      <c r="E4" s="130" t="s">
        <v>226</v>
      </c>
      <c r="F4" s="130" t="s">
        <v>227</v>
      </c>
      <c r="G4" s="130" t="s">
        <v>108</v>
      </c>
    </row>
    <row r="5" spans="1:7" ht="15.75" thickBot="1" x14ac:dyDescent="0.3">
      <c r="A5" s="49" t="s">
        <v>221</v>
      </c>
      <c r="B5" s="231">
        <v>596</v>
      </c>
      <c r="C5" s="231">
        <v>718</v>
      </c>
      <c r="D5" s="231">
        <v>1314</v>
      </c>
      <c r="E5" s="75">
        <v>0.16151805289445229</v>
      </c>
      <c r="F5" s="75">
        <v>1.6155888573871562</v>
      </c>
      <c r="G5" s="75">
        <v>0.31782043870830423</v>
      </c>
    </row>
    <row r="6" spans="1:7" ht="15.75" thickBot="1" x14ac:dyDescent="0.3">
      <c r="A6" s="49" t="s">
        <v>222</v>
      </c>
      <c r="B6" s="231">
        <v>1258</v>
      </c>
      <c r="C6" s="231">
        <v>1328</v>
      </c>
      <c r="D6" s="231">
        <v>2586</v>
      </c>
      <c r="E6" s="75">
        <v>0.34092233312285403</v>
      </c>
      <c r="F6" s="75">
        <v>2.9881643490391974</v>
      </c>
      <c r="G6" s="75">
        <v>0.62548223325698227</v>
      </c>
    </row>
    <row r="7" spans="1:7" ht="16.5" customHeight="1" thickBot="1" x14ac:dyDescent="0.3">
      <c r="A7" s="49" t="s">
        <v>602</v>
      </c>
      <c r="B7" s="231">
        <v>1799</v>
      </c>
      <c r="C7" s="231">
        <v>1466</v>
      </c>
      <c r="D7" s="231">
        <v>3265</v>
      </c>
      <c r="E7" s="75">
        <v>0.48753519657234845</v>
      </c>
      <c r="F7" s="75">
        <v>3.2986814274785115</v>
      </c>
      <c r="G7" s="75">
        <v>0.78971364717093862</v>
      </c>
    </row>
    <row r="8" spans="1:7" ht="15.75" thickBot="1" x14ac:dyDescent="0.3">
      <c r="A8" s="49" t="s">
        <v>603</v>
      </c>
      <c r="B8" s="231">
        <v>15410</v>
      </c>
      <c r="C8" s="231">
        <v>5818</v>
      </c>
      <c r="D8" s="231">
        <v>21228</v>
      </c>
      <c r="E8" s="75">
        <v>4.1761630790327349</v>
      </c>
      <c r="F8" s="75">
        <v>13.091220017100941</v>
      </c>
      <c r="G8" s="75">
        <v>5.1344690052510513</v>
      </c>
    </row>
    <row r="9" spans="1:7" ht="15.75" thickBot="1" x14ac:dyDescent="0.3">
      <c r="A9" s="49" t="s">
        <v>604</v>
      </c>
      <c r="B9" s="231">
        <v>347196</v>
      </c>
      <c r="C9" s="231">
        <v>34939</v>
      </c>
      <c r="D9" s="231">
        <v>382135</v>
      </c>
      <c r="E9" s="75">
        <v>94.091311900574254</v>
      </c>
      <c r="F9" s="75">
        <v>78.617073939066657</v>
      </c>
      <c r="G9" s="75">
        <v>92.427940141398651</v>
      </c>
    </row>
    <row r="10" spans="1:7" ht="15.75" thickBot="1" x14ac:dyDescent="0.3">
      <c r="A10" s="49" t="s">
        <v>605</v>
      </c>
      <c r="B10" s="231">
        <v>2740</v>
      </c>
      <c r="C10" s="231">
        <v>173</v>
      </c>
      <c r="D10" s="231">
        <v>2913</v>
      </c>
      <c r="E10" s="75">
        <v>0.74254943780335447</v>
      </c>
      <c r="F10" s="75">
        <v>0.389271409927546</v>
      </c>
      <c r="G10" s="75">
        <v>0.70457453421407168</v>
      </c>
    </row>
    <row r="11" spans="1:7" ht="15.75" thickBot="1" x14ac:dyDescent="0.3">
      <c r="A11" s="109" t="s">
        <v>28</v>
      </c>
      <c r="B11" s="232">
        <v>368999</v>
      </c>
      <c r="C11" s="232">
        <v>44442</v>
      </c>
      <c r="D11" s="232">
        <v>413441</v>
      </c>
      <c r="E11" s="76">
        <v>100</v>
      </c>
      <c r="F11" s="76">
        <v>100</v>
      </c>
      <c r="G11" s="76">
        <v>100</v>
      </c>
    </row>
    <row r="12" spans="1:7" ht="15.75" thickTop="1" x14ac:dyDescent="0.25"/>
  </sheetData>
  <mergeCells count="3">
    <mergeCell ref="E3:G3"/>
    <mergeCell ref="B3:D3"/>
    <mergeCell ref="A1:G1"/>
  </mergeCells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4">
    <tabColor rgb="FF92D050"/>
  </sheetPr>
  <dimension ref="A1:G12"/>
  <sheetViews>
    <sheetView workbookViewId="0">
      <selection activeCell="J9" sqref="J9"/>
    </sheetView>
  </sheetViews>
  <sheetFormatPr defaultRowHeight="15" x14ac:dyDescent="0.25"/>
  <cols>
    <col min="1" max="1" width="18.5703125" customWidth="1"/>
    <col min="2" max="2" width="10.140625" customWidth="1"/>
    <col min="7" max="7" width="9.85546875" customWidth="1"/>
  </cols>
  <sheetData>
    <row r="1" spans="1:7" ht="33.75" customHeight="1" x14ac:dyDescent="0.25">
      <c r="A1" s="325" t="s">
        <v>229</v>
      </c>
      <c r="B1" s="325"/>
      <c r="C1" s="325"/>
      <c r="D1" s="325"/>
      <c r="E1" s="325"/>
      <c r="F1" s="325"/>
      <c r="G1" s="325"/>
    </row>
    <row r="2" spans="1:7" ht="15.75" thickBot="1" x14ac:dyDescent="0.3"/>
    <row r="3" spans="1:7" ht="16.5" thickTop="1" thickBot="1" x14ac:dyDescent="0.3">
      <c r="A3" s="326" t="s">
        <v>230</v>
      </c>
      <c r="B3" s="343" t="s">
        <v>231</v>
      </c>
      <c r="C3" s="343"/>
      <c r="D3" s="343"/>
      <c r="E3" s="343"/>
      <c r="F3" s="343"/>
      <c r="G3" s="326" t="s">
        <v>232</v>
      </c>
    </row>
    <row r="4" spans="1:7" ht="25.5" customHeight="1" thickBot="1" x14ac:dyDescent="0.3">
      <c r="A4" s="328"/>
      <c r="B4" s="24" t="s">
        <v>233</v>
      </c>
      <c r="C4" s="24" t="s">
        <v>234</v>
      </c>
      <c r="D4" s="24" t="s">
        <v>235</v>
      </c>
      <c r="E4" s="24" t="s">
        <v>236</v>
      </c>
      <c r="F4" s="24" t="s">
        <v>237</v>
      </c>
      <c r="G4" s="328"/>
    </row>
    <row r="5" spans="1:7" ht="15.75" thickBot="1" x14ac:dyDescent="0.3">
      <c r="A5" s="49" t="s">
        <v>238</v>
      </c>
      <c r="B5" s="83">
        <v>64.531368786880492</v>
      </c>
      <c r="C5" s="83">
        <v>30.812638019042105</v>
      </c>
      <c r="D5" s="83">
        <v>5.4076313217246499E-2</v>
      </c>
      <c r="E5" s="83">
        <v>3.6362361075915</v>
      </c>
      <c r="F5" s="83">
        <v>0.96568077326865298</v>
      </c>
      <c r="G5" s="58">
        <v>442276</v>
      </c>
    </row>
    <row r="6" spans="1:7" ht="15.75" thickBot="1" x14ac:dyDescent="0.3">
      <c r="A6" s="49" t="s">
        <v>239</v>
      </c>
      <c r="B6" s="83">
        <v>19.047619047619047</v>
      </c>
      <c r="C6" s="83">
        <v>77.272727272727266</v>
      </c>
      <c r="D6" s="83">
        <v>0</v>
      </c>
      <c r="E6" s="83">
        <v>1.0822510822510822</v>
      </c>
      <c r="F6" s="83">
        <v>2.5974025974025974</v>
      </c>
      <c r="G6" s="8">
        <v>462</v>
      </c>
    </row>
    <row r="7" spans="1:7" ht="15.75" thickBot="1" x14ac:dyDescent="0.3">
      <c r="A7" s="49" t="s">
        <v>240</v>
      </c>
      <c r="B7" s="83">
        <v>17.293233082706767</v>
      </c>
      <c r="C7" s="83">
        <v>78.571428571428569</v>
      </c>
      <c r="D7" s="83">
        <v>0</v>
      </c>
      <c r="E7" s="83">
        <v>3.007518796992481</v>
      </c>
      <c r="F7" s="83">
        <v>1.1278195488721803</v>
      </c>
      <c r="G7" s="8">
        <v>266</v>
      </c>
    </row>
    <row r="8" spans="1:7" ht="15.75" thickBot="1" x14ac:dyDescent="0.3">
      <c r="A8" s="49" t="s">
        <v>241</v>
      </c>
      <c r="B8" s="83">
        <v>3.4435787064785046</v>
      </c>
      <c r="C8" s="83">
        <v>93.428867215169191</v>
      </c>
      <c r="D8" s="83">
        <v>1.634610145480303E-2</v>
      </c>
      <c r="E8" s="83">
        <v>8.1730507274015152E-2</v>
      </c>
      <c r="F8" s="83">
        <v>3.0294774696234947</v>
      </c>
      <c r="G8" s="58">
        <v>18384</v>
      </c>
    </row>
    <row r="9" spans="1:7" ht="15.75" thickBot="1" x14ac:dyDescent="0.3">
      <c r="A9" s="49" t="s">
        <v>242</v>
      </c>
      <c r="B9" s="83">
        <v>4.3343653250773997</v>
      </c>
      <c r="C9" s="83">
        <v>90.712074303405572</v>
      </c>
      <c r="D9" s="83">
        <v>0</v>
      </c>
      <c r="E9" s="83">
        <v>0.30959752321981426</v>
      </c>
      <c r="F9" s="83">
        <v>4.643962848297214</v>
      </c>
      <c r="G9" s="58">
        <v>970</v>
      </c>
    </row>
    <row r="10" spans="1:7" ht="15.75" thickBot="1" x14ac:dyDescent="0.3">
      <c r="A10" s="49" t="s">
        <v>243</v>
      </c>
      <c r="B10" s="83">
        <v>38.644918444165619</v>
      </c>
      <c r="C10" s="83">
        <v>49.68632371392723</v>
      </c>
      <c r="D10" s="83">
        <v>0.37641154328732745</v>
      </c>
      <c r="E10" s="83">
        <v>10.790464240903388</v>
      </c>
      <c r="F10" s="83">
        <v>0.50188205771643657</v>
      </c>
      <c r="G10" s="8">
        <v>799</v>
      </c>
    </row>
    <row r="11" spans="1:7" ht="15.75" thickBot="1" x14ac:dyDescent="0.3">
      <c r="A11" s="11" t="s">
        <v>28</v>
      </c>
      <c r="B11" s="84">
        <v>61.650578299942183</v>
      </c>
      <c r="C11" s="84">
        <v>33.736348531842495</v>
      </c>
      <c r="D11" s="84">
        <v>5.2660652605197714E-2</v>
      </c>
      <c r="E11" s="84">
        <v>3.4803317836055565</v>
      </c>
      <c r="F11" s="84">
        <v>1.0800807320045653</v>
      </c>
      <c r="G11" s="59">
        <v>466324</v>
      </c>
    </row>
    <row r="12" spans="1:7" ht="15.75" thickTop="1" x14ac:dyDescent="0.25"/>
  </sheetData>
  <mergeCells count="4">
    <mergeCell ref="A3:A4"/>
    <mergeCell ref="B3:F3"/>
    <mergeCell ref="G3:G4"/>
    <mergeCell ref="A1:G1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5">
    <tabColor rgb="FF92D050"/>
  </sheetPr>
  <dimension ref="A1:U27"/>
  <sheetViews>
    <sheetView workbookViewId="0">
      <selection activeCell="X13" sqref="X13"/>
    </sheetView>
  </sheetViews>
  <sheetFormatPr defaultRowHeight="15" x14ac:dyDescent="0.25"/>
  <cols>
    <col min="2" max="2" width="11.140625" customWidth="1"/>
    <col min="6" max="6" width="10" customWidth="1"/>
  </cols>
  <sheetData>
    <row r="1" spans="1:12" ht="28.5" customHeight="1" x14ac:dyDescent="0.25">
      <c r="A1" s="325" t="s">
        <v>244</v>
      </c>
      <c r="B1" s="325"/>
      <c r="C1" s="325"/>
      <c r="D1" s="325"/>
      <c r="E1" s="325"/>
      <c r="F1" s="325"/>
      <c r="G1" s="325"/>
      <c r="H1" s="325"/>
      <c r="I1" s="325"/>
    </row>
    <row r="2" spans="1:12" ht="15.75" thickBot="1" x14ac:dyDescent="0.3"/>
    <row r="3" spans="1:12" ht="16.5" customHeight="1" thickTop="1" thickBot="1" x14ac:dyDescent="0.3">
      <c r="A3" s="326" t="s">
        <v>224</v>
      </c>
      <c r="B3" s="343" t="s">
        <v>429</v>
      </c>
      <c r="C3" s="343"/>
      <c r="D3" s="343"/>
      <c r="E3" s="389" t="s">
        <v>108</v>
      </c>
      <c r="F3" s="343" t="s">
        <v>429</v>
      </c>
      <c r="G3" s="343"/>
      <c r="H3" s="343"/>
      <c r="I3" s="389" t="s">
        <v>108</v>
      </c>
    </row>
    <row r="4" spans="1:12" ht="38.25" customHeight="1" thickBot="1" x14ac:dyDescent="0.3">
      <c r="A4" s="328"/>
      <c r="B4" s="105" t="s">
        <v>233</v>
      </c>
      <c r="C4" s="105" t="s">
        <v>234</v>
      </c>
      <c r="D4" s="105" t="s">
        <v>428</v>
      </c>
      <c r="E4" s="390"/>
      <c r="F4" s="113" t="s">
        <v>233</v>
      </c>
      <c r="G4" s="113" t="s">
        <v>234</v>
      </c>
      <c r="H4" s="113" t="s">
        <v>428</v>
      </c>
      <c r="I4" s="390"/>
    </row>
    <row r="5" spans="1:12" ht="15.75" thickBot="1" x14ac:dyDescent="0.3">
      <c r="A5" s="8" t="s">
        <v>238</v>
      </c>
      <c r="B5" s="9">
        <v>285208</v>
      </c>
      <c r="C5" s="9">
        <v>136182</v>
      </c>
      <c r="D5" s="9">
        <v>20578</v>
      </c>
      <c r="E5" s="242">
        <v>442276</v>
      </c>
      <c r="F5" s="75">
        <v>64.531368786880492</v>
      </c>
      <c r="G5" s="75">
        <v>30.812638019042105</v>
      </c>
      <c r="H5" s="75">
        <v>4.6559931940774</v>
      </c>
      <c r="I5" s="242">
        <v>442276</v>
      </c>
      <c r="L5" s="106"/>
    </row>
    <row r="6" spans="1:12" ht="15.75" thickBot="1" x14ac:dyDescent="0.3">
      <c r="A6" s="8" t="s">
        <v>239</v>
      </c>
      <c r="B6" s="9">
        <v>88</v>
      </c>
      <c r="C6" s="9">
        <v>357</v>
      </c>
      <c r="D6" s="9">
        <v>17</v>
      </c>
      <c r="E6" s="242">
        <v>462</v>
      </c>
      <c r="F6" s="75">
        <v>19.047619047619047</v>
      </c>
      <c r="G6" s="75">
        <v>77.272727272727266</v>
      </c>
      <c r="H6" s="75">
        <v>3.6796536796536796</v>
      </c>
      <c r="I6" s="242">
        <v>462</v>
      </c>
      <c r="L6" s="106"/>
    </row>
    <row r="7" spans="1:12" ht="15.75" thickBot="1" x14ac:dyDescent="0.3">
      <c r="A7" s="8" t="s">
        <v>240</v>
      </c>
      <c r="B7" s="9">
        <v>46</v>
      </c>
      <c r="C7" s="9">
        <v>209</v>
      </c>
      <c r="D7" s="9">
        <v>11</v>
      </c>
      <c r="E7" s="242">
        <v>266</v>
      </c>
      <c r="F7" s="75">
        <v>17.293233082706767</v>
      </c>
      <c r="G7" s="75">
        <v>78.571428571428569</v>
      </c>
      <c r="H7" s="75">
        <v>4.1353383458646613</v>
      </c>
      <c r="I7" s="242">
        <v>266</v>
      </c>
      <c r="L7" s="106"/>
    </row>
    <row r="8" spans="1:12" ht="15.75" thickBot="1" x14ac:dyDescent="0.3">
      <c r="A8" s="8" t="s">
        <v>241</v>
      </c>
      <c r="B8" s="9">
        <v>632</v>
      </c>
      <c r="C8" s="9">
        <v>17147</v>
      </c>
      <c r="D8" s="9">
        <v>574</v>
      </c>
      <c r="E8" s="242">
        <v>18384</v>
      </c>
      <c r="F8" s="75">
        <v>3.4435787064785046</v>
      </c>
      <c r="G8" s="75">
        <v>93.428867215169191</v>
      </c>
      <c r="H8" s="75">
        <v>3.127554078352313</v>
      </c>
      <c r="I8" s="242">
        <v>18384</v>
      </c>
      <c r="L8" s="106"/>
    </row>
    <row r="9" spans="1:12" ht="15.75" thickBot="1" x14ac:dyDescent="0.3">
      <c r="A9" s="8" t="s">
        <v>242</v>
      </c>
      <c r="B9" s="9">
        <v>42</v>
      </c>
      <c r="C9" s="9">
        <v>879</v>
      </c>
      <c r="D9" s="9">
        <v>48</v>
      </c>
      <c r="E9" s="242">
        <v>970</v>
      </c>
      <c r="F9" s="75">
        <v>4.3343653250773997</v>
      </c>
      <c r="G9" s="75">
        <v>90.712074303405572</v>
      </c>
      <c r="H9" s="75">
        <v>4.9535603715170282</v>
      </c>
      <c r="I9" s="242">
        <v>970</v>
      </c>
      <c r="L9" s="106"/>
    </row>
    <row r="10" spans="1:12" ht="15.75" thickBot="1" x14ac:dyDescent="0.3">
      <c r="A10" s="8" t="s">
        <v>243</v>
      </c>
      <c r="B10" s="9">
        <v>308</v>
      </c>
      <c r="C10" s="9">
        <v>396</v>
      </c>
      <c r="D10" s="9">
        <v>93</v>
      </c>
      <c r="E10" s="242">
        <v>799</v>
      </c>
      <c r="F10" s="75">
        <v>38.644918444165619</v>
      </c>
      <c r="G10" s="75">
        <v>49.68632371392723</v>
      </c>
      <c r="H10" s="75">
        <v>11.668757841907151</v>
      </c>
      <c r="I10" s="242">
        <v>799</v>
      </c>
      <c r="L10" s="106"/>
    </row>
    <row r="11" spans="1:12" ht="15.75" thickBot="1" x14ac:dyDescent="0.3">
      <c r="A11" s="109" t="s">
        <v>28</v>
      </c>
      <c r="B11" s="110">
        <v>286825</v>
      </c>
      <c r="C11" s="110">
        <v>156956</v>
      </c>
      <c r="D11" s="110">
        <v>21462</v>
      </c>
      <c r="E11" s="243">
        <v>466324</v>
      </c>
      <c r="F11" s="76">
        <v>61.650578299942183</v>
      </c>
      <c r="G11" s="76">
        <v>33.736348531842495</v>
      </c>
      <c r="H11" s="76">
        <v>4.6130731682153199</v>
      </c>
      <c r="I11" s="243">
        <v>466324</v>
      </c>
      <c r="L11" s="106"/>
    </row>
    <row r="12" spans="1:12" ht="15.75" thickTop="1" x14ac:dyDescent="0.25"/>
    <row r="13" spans="1:12" x14ac:dyDescent="0.25">
      <c r="B13" s="262"/>
      <c r="C13" s="262"/>
      <c r="D13" s="262"/>
      <c r="E13" s="262"/>
      <c r="F13" s="262"/>
      <c r="G13" s="262"/>
      <c r="I13" s="262"/>
    </row>
    <row r="14" spans="1:12" x14ac:dyDescent="0.25">
      <c r="B14" s="262"/>
      <c r="C14" s="262"/>
      <c r="D14" s="262"/>
      <c r="E14" s="262"/>
      <c r="F14" s="262"/>
      <c r="G14" s="262"/>
      <c r="H14" s="262"/>
      <c r="I14" s="262"/>
    </row>
    <row r="15" spans="1:12" x14ac:dyDescent="0.25">
      <c r="B15" s="262"/>
      <c r="C15" s="264"/>
      <c r="D15" s="262"/>
      <c r="E15" s="262"/>
      <c r="F15" s="262"/>
      <c r="G15" s="262"/>
      <c r="H15" s="262"/>
      <c r="I15" s="262"/>
    </row>
    <row r="16" spans="1:12" x14ac:dyDescent="0.25">
      <c r="B16" s="262"/>
      <c r="C16" s="262"/>
      <c r="D16" s="262"/>
      <c r="E16" s="262"/>
      <c r="F16" s="262"/>
      <c r="G16" s="262"/>
      <c r="H16" s="262"/>
      <c r="I16" s="262"/>
    </row>
    <row r="17" spans="1:21" x14ac:dyDescent="0.25">
      <c r="B17" s="262"/>
      <c r="C17" s="264"/>
      <c r="D17" s="262"/>
      <c r="E17" s="262"/>
      <c r="F17" s="262"/>
      <c r="G17" s="262"/>
      <c r="H17" s="262"/>
      <c r="I17" s="262"/>
    </row>
    <row r="18" spans="1:21" x14ac:dyDescent="0.25">
      <c r="B18" s="262"/>
      <c r="C18" s="264"/>
      <c r="D18" s="262"/>
      <c r="E18" s="262"/>
      <c r="F18" s="262"/>
      <c r="G18" s="262"/>
      <c r="H18" s="262"/>
      <c r="I18" s="262"/>
    </row>
    <row r="19" spans="1:21" x14ac:dyDescent="0.25">
      <c r="B19" s="262"/>
      <c r="C19" s="262"/>
      <c r="D19" s="262"/>
      <c r="E19" s="262"/>
      <c r="F19" s="262"/>
      <c r="G19" s="262"/>
      <c r="H19" s="262"/>
      <c r="I19" s="262"/>
    </row>
    <row r="22" spans="1:21" x14ac:dyDescent="0.25">
      <c r="A22" s="262"/>
      <c r="B22" s="262"/>
      <c r="C22" s="262"/>
      <c r="D22" s="262"/>
      <c r="E22" s="262"/>
      <c r="F22" s="262"/>
      <c r="G22" s="262"/>
      <c r="H22" s="262"/>
      <c r="I22" s="262"/>
    </row>
    <row r="23" spans="1:21" x14ac:dyDescent="0.25">
      <c r="A23" s="262"/>
      <c r="B23" s="262"/>
      <c r="C23" s="262"/>
      <c r="D23" s="262"/>
      <c r="E23" s="262"/>
      <c r="F23" s="262"/>
      <c r="G23" s="262"/>
      <c r="H23" s="262"/>
      <c r="I23" s="262"/>
    </row>
    <row r="24" spans="1:21" x14ac:dyDescent="0.25">
      <c r="S24" s="282"/>
      <c r="U24" s="282"/>
    </row>
    <row r="25" spans="1:21" x14ac:dyDescent="0.25">
      <c r="S25" s="282"/>
      <c r="U25" s="282"/>
    </row>
    <row r="26" spans="1:21" x14ac:dyDescent="0.25">
      <c r="S26" s="282"/>
      <c r="U26" s="282"/>
    </row>
    <row r="27" spans="1:21" x14ac:dyDescent="0.25">
      <c r="S27" s="282"/>
      <c r="U27" s="282"/>
    </row>
  </sheetData>
  <mergeCells count="6">
    <mergeCell ref="A1:I1"/>
    <mergeCell ref="F3:H3"/>
    <mergeCell ref="I3:I4"/>
    <mergeCell ref="A3:A4"/>
    <mergeCell ref="B3:D3"/>
    <mergeCell ref="E3:E4"/>
  </mergeCells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6">
    <tabColor rgb="FF92D050"/>
  </sheetPr>
  <dimension ref="A1:M11"/>
  <sheetViews>
    <sheetView workbookViewId="0">
      <selection activeCell="F20" sqref="F20"/>
    </sheetView>
  </sheetViews>
  <sheetFormatPr defaultRowHeight="15" x14ac:dyDescent="0.25"/>
  <cols>
    <col min="1" max="1" width="18.42578125" customWidth="1"/>
    <col min="6" max="6" width="11.28515625" customWidth="1"/>
  </cols>
  <sheetData>
    <row r="1" spans="1:13" ht="64.5" customHeight="1" x14ac:dyDescent="0.25">
      <c r="A1" s="325" t="s">
        <v>245</v>
      </c>
      <c r="B1" s="325"/>
      <c r="C1" s="325"/>
      <c r="D1" s="325"/>
      <c r="E1" s="325"/>
    </row>
    <row r="2" spans="1:13" ht="15.75" thickBot="1" x14ac:dyDescent="0.3"/>
    <row r="3" spans="1:13" ht="22.5" customHeight="1" thickTop="1" thickBot="1" x14ac:dyDescent="0.3">
      <c r="A3" s="372" t="s">
        <v>246</v>
      </c>
      <c r="B3" s="372" t="s">
        <v>49</v>
      </c>
      <c r="C3" s="337" t="s">
        <v>247</v>
      </c>
      <c r="D3" s="337"/>
      <c r="E3" s="326" t="s">
        <v>232</v>
      </c>
      <c r="G3" s="262"/>
      <c r="H3" s="262"/>
      <c r="I3" s="262"/>
      <c r="J3" s="264"/>
      <c r="K3" s="264"/>
      <c r="L3" s="264"/>
      <c r="M3" s="262"/>
    </row>
    <row r="4" spans="1:13" ht="15.75" thickBot="1" x14ac:dyDescent="0.3">
      <c r="A4" s="373"/>
      <c r="B4" s="373"/>
      <c r="C4" s="25" t="s">
        <v>248</v>
      </c>
      <c r="D4" s="25" t="s">
        <v>249</v>
      </c>
      <c r="E4" s="328"/>
      <c r="G4" s="262"/>
      <c r="H4" s="262"/>
      <c r="I4" s="262"/>
      <c r="J4" s="264"/>
      <c r="K4" s="264"/>
      <c r="L4" s="264"/>
      <c r="M4" s="262"/>
    </row>
    <row r="5" spans="1:13" ht="15.75" thickBot="1" x14ac:dyDescent="0.3">
      <c r="A5" s="49" t="s">
        <v>250</v>
      </c>
      <c r="B5" s="75">
        <v>63.571507576595508</v>
      </c>
      <c r="C5" s="75">
        <v>45.561821219715959</v>
      </c>
      <c r="D5" s="75">
        <v>18.592964824120603</v>
      </c>
      <c r="E5" s="58">
        <v>286825</v>
      </c>
      <c r="G5" s="262"/>
      <c r="H5" s="262"/>
      <c r="I5" s="262"/>
      <c r="J5" s="264"/>
      <c r="K5" s="264"/>
      <c r="L5" s="264"/>
      <c r="M5" s="262"/>
    </row>
    <row r="6" spans="1:13" ht="15.75" thickBot="1" x14ac:dyDescent="0.3">
      <c r="A6" s="49" t="s">
        <v>251</v>
      </c>
      <c r="B6" s="75">
        <v>31.673824076790275</v>
      </c>
      <c r="C6" s="75">
        <v>50.923141186299084</v>
      </c>
      <c r="D6" s="75">
        <v>80.569514237855941</v>
      </c>
      <c r="E6" s="58">
        <v>156956</v>
      </c>
      <c r="G6" s="262"/>
      <c r="H6" s="262"/>
      <c r="I6" s="262"/>
      <c r="J6" s="264"/>
      <c r="K6" s="264"/>
      <c r="L6" s="264"/>
      <c r="M6" s="262"/>
    </row>
    <row r="7" spans="1:13" ht="15.75" thickBot="1" x14ac:dyDescent="0.3">
      <c r="A7" s="49" t="s">
        <v>46</v>
      </c>
      <c r="B7" s="75">
        <v>4.754668346614217</v>
      </c>
      <c r="C7" s="75">
        <v>3.5150375939849625</v>
      </c>
      <c r="D7" s="75">
        <v>0.83752093802345051</v>
      </c>
      <c r="E7" s="58">
        <v>21462</v>
      </c>
    </row>
    <row r="8" spans="1:13" ht="15.75" thickBot="1" x14ac:dyDescent="0.3">
      <c r="A8" s="50" t="s">
        <v>28</v>
      </c>
      <c r="B8" s="76">
        <v>100</v>
      </c>
      <c r="C8" s="76">
        <v>100</v>
      </c>
      <c r="D8" s="76">
        <v>100</v>
      </c>
      <c r="E8" s="59">
        <v>466324</v>
      </c>
    </row>
    <row r="9" spans="1:13" ht="15.75" thickTop="1" x14ac:dyDescent="0.25"/>
    <row r="11" spans="1:13" s="67" customFormat="1" x14ac:dyDescent="0.25"/>
  </sheetData>
  <mergeCells count="5">
    <mergeCell ref="A3:A4"/>
    <mergeCell ref="B3:B4"/>
    <mergeCell ref="C3:D3"/>
    <mergeCell ref="E3:E4"/>
    <mergeCell ref="A1:E1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7">
    <tabColor rgb="FF92D050"/>
  </sheetPr>
  <dimension ref="A1:I13"/>
  <sheetViews>
    <sheetView workbookViewId="0">
      <selection activeCell="R37" sqref="R37"/>
    </sheetView>
  </sheetViews>
  <sheetFormatPr defaultRowHeight="15" x14ac:dyDescent="0.25"/>
  <cols>
    <col min="1" max="1" width="9.28515625" customWidth="1"/>
    <col min="2" max="2" width="11.5703125" customWidth="1"/>
    <col min="3" max="3" width="13.85546875" customWidth="1"/>
    <col min="6" max="6" width="12" bestFit="1" customWidth="1"/>
    <col min="7" max="7" width="11" bestFit="1" customWidth="1"/>
  </cols>
  <sheetData>
    <row r="1" spans="1:9" ht="45.75" customHeight="1" x14ac:dyDescent="0.25">
      <c r="A1" t="s">
        <v>252</v>
      </c>
    </row>
    <row r="2" spans="1:9" ht="15.75" thickBot="1" x14ac:dyDescent="0.3"/>
    <row r="3" spans="1:9" ht="16.5" customHeight="1" thickTop="1" thickBot="1" x14ac:dyDescent="0.3">
      <c r="A3" s="326" t="s">
        <v>246</v>
      </c>
      <c r="B3" s="129"/>
      <c r="C3" s="337" t="s">
        <v>247</v>
      </c>
      <c r="D3" s="337"/>
      <c r="E3" s="326" t="s">
        <v>232</v>
      </c>
      <c r="F3" s="129"/>
      <c r="G3" s="337" t="s">
        <v>247</v>
      </c>
      <c r="H3" s="337"/>
      <c r="I3" s="326" t="s">
        <v>232</v>
      </c>
    </row>
    <row r="4" spans="1:9" ht="23.25" customHeight="1" thickBot="1" x14ac:dyDescent="0.3">
      <c r="A4" s="391"/>
      <c r="B4" s="25" t="s">
        <v>49</v>
      </c>
      <c r="C4" s="25" t="s">
        <v>248</v>
      </c>
      <c r="D4" s="25" t="s">
        <v>249</v>
      </c>
      <c r="E4" s="328"/>
      <c r="F4" s="25" t="s">
        <v>49</v>
      </c>
      <c r="G4" s="25" t="s">
        <v>248</v>
      </c>
      <c r="H4" s="25" t="s">
        <v>249</v>
      </c>
      <c r="I4" s="328"/>
    </row>
    <row r="5" spans="1:9" ht="15.75" thickBot="1" x14ac:dyDescent="0.3">
      <c r="A5" s="49" t="s">
        <v>250</v>
      </c>
      <c r="B5" s="9">
        <v>264385</v>
      </c>
      <c r="C5" s="9">
        <v>21815</v>
      </c>
      <c r="D5" s="9">
        <v>111</v>
      </c>
      <c r="E5" s="58">
        <v>286825</v>
      </c>
      <c r="F5" s="75">
        <v>63.571507576595508</v>
      </c>
      <c r="G5" s="75">
        <v>45.561821219715959</v>
      </c>
      <c r="H5" s="75">
        <v>18.592964824120603</v>
      </c>
      <c r="I5" s="58">
        <v>286825</v>
      </c>
    </row>
    <row r="6" spans="1:9" ht="15.75" thickBot="1" x14ac:dyDescent="0.3">
      <c r="A6" s="49" t="s">
        <v>251</v>
      </c>
      <c r="B6" s="9">
        <v>131727</v>
      </c>
      <c r="C6" s="9">
        <v>24382</v>
      </c>
      <c r="D6" s="9">
        <v>481</v>
      </c>
      <c r="E6" s="58">
        <v>156956</v>
      </c>
      <c r="F6" s="75">
        <v>31.673824076790275</v>
      </c>
      <c r="G6" s="75">
        <v>50.923141186299084</v>
      </c>
      <c r="H6" s="75">
        <v>80.569514237855941</v>
      </c>
      <c r="I6" s="58">
        <v>156956</v>
      </c>
    </row>
    <row r="7" spans="1:9" ht="15.75" thickBot="1" x14ac:dyDescent="0.3">
      <c r="A7" s="49" t="s">
        <v>46</v>
      </c>
      <c r="B7" s="9">
        <v>19774</v>
      </c>
      <c r="C7" s="9">
        <v>1683</v>
      </c>
      <c r="D7" s="9">
        <v>5</v>
      </c>
      <c r="E7" s="58">
        <v>21462</v>
      </c>
      <c r="F7" s="75">
        <v>4.754668346614217</v>
      </c>
      <c r="G7" s="75">
        <v>3.5150375939849625</v>
      </c>
      <c r="H7" s="75">
        <v>0.83752093802345051</v>
      </c>
      <c r="I7" s="58">
        <v>21462</v>
      </c>
    </row>
    <row r="8" spans="1:9" ht="15.75" thickBot="1" x14ac:dyDescent="0.3">
      <c r="A8" s="50" t="s">
        <v>28</v>
      </c>
      <c r="B8" s="110">
        <v>416233</v>
      </c>
      <c r="C8" s="110">
        <v>48614</v>
      </c>
      <c r="D8" s="110">
        <v>597</v>
      </c>
      <c r="E8" s="59">
        <v>466324</v>
      </c>
      <c r="F8" s="76">
        <v>100</v>
      </c>
      <c r="G8" s="76">
        <v>100</v>
      </c>
      <c r="H8" s="76">
        <v>100</v>
      </c>
      <c r="I8" s="59">
        <v>466324</v>
      </c>
    </row>
    <row r="9" spans="1:9" ht="15.75" thickTop="1" x14ac:dyDescent="0.25"/>
    <row r="10" spans="1:9" ht="16.5" customHeight="1" x14ac:dyDescent="0.25"/>
    <row r="11" spans="1:9" x14ac:dyDescent="0.25">
      <c r="B11" s="225"/>
    </row>
    <row r="12" spans="1:9" x14ac:dyDescent="0.25">
      <c r="B12" s="225"/>
    </row>
    <row r="13" spans="1:9" x14ac:dyDescent="0.25">
      <c r="B13" s="225"/>
    </row>
  </sheetData>
  <mergeCells count="5">
    <mergeCell ref="G3:H3"/>
    <mergeCell ref="I3:I4"/>
    <mergeCell ref="A3:A4"/>
    <mergeCell ref="C3:D3"/>
    <mergeCell ref="E3:E4"/>
  </mergeCells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8">
    <tabColor rgb="FF92D050"/>
  </sheetPr>
  <dimension ref="A1:O14"/>
  <sheetViews>
    <sheetView workbookViewId="0">
      <selection activeCell="A3" sqref="A3:E10"/>
    </sheetView>
  </sheetViews>
  <sheetFormatPr defaultRowHeight="15" x14ac:dyDescent="0.25"/>
  <cols>
    <col min="1" max="1" width="11" customWidth="1"/>
    <col min="3" max="3" width="10.42578125" customWidth="1"/>
    <col min="4" max="4" width="12.7109375" customWidth="1"/>
  </cols>
  <sheetData>
    <row r="1" spans="1:15" ht="45.75" customHeight="1" x14ac:dyDescent="0.25">
      <c r="A1" s="325" t="s">
        <v>253</v>
      </c>
      <c r="B1" s="325"/>
      <c r="C1" s="325"/>
      <c r="D1" s="325"/>
      <c r="E1" s="325"/>
    </row>
    <row r="2" spans="1:15" ht="15.75" thickBot="1" x14ac:dyDescent="0.3"/>
    <row r="3" spans="1:15" ht="16.5" thickTop="1" thickBot="1" x14ac:dyDescent="0.3">
      <c r="A3" s="326" t="s">
        <v>254</v>
      </c>
      <c r="B3" s="392" t="s">
        <v>255</v>
      </c>
      <c r="C3" s="392"/>
      <c r="D3" s="392"/>
      <c r="E3" s="392"/>
    </row>
    <row r="4" spans="1:15" ht="26.25" thickBot="1" x14ac:dyDescent="0.3">
      <c r="A4" s="328"/>
      <c r="B4" s="45" t="s">
        <v>57</v>
      </c>
      <c r="C4" s="45" t="s">
        <v>58</v>
      </c>
      <c r="D4" s="45" t="s">
        <v>59</v>
      </c>
      <c r="E4" s="23" t="s">
        <v>28</v>
      </c>
    </row>
    <row r="5" spans="1:15" ht="15.75" thickBot="1" x14ac:dyDescent="0.3">
      <c r="A5" s="49" t="s">
        <v>256</v>
      </c>
      <c r="B5" s="83">
        <v>34.802014659514349</v>
      </c>
      <c r="C5" s="83">
        <v>47.035175879396988</v>
      </c>
      <c r="D5" s="83">
        <v>80.569514237855941</v>
      </c>
      <c r="E5" s="83">
        <v>36.715047393364927</v>
      </c>
    </row>
    <row r="6" spans="1:15" ht="15.75" thickBot="1" x14ac:dyDescent="0.3">
      <c r="A6" s="49" t="s">
        <v>257</v>
      </c>
      <c r="B6" s="83">
        <v>32.823365785813628</v>
      </c>
      <c r="C6" s="83">
        <v>51.313903487816539</v>
      </c>
      <c r="D6" s="83"/>
      <c r="E6" s="83">
        <v>34.861370757523893</v>
      </c>
    </row>
    <row r="7" spans="1:15" ht="15.75" thickBot="1" x14ac:dyDescent="0.3">
      <c r="A7" s="49" t="s">
        <v>258</v>
      </c>
      <c r="B7" s="83">
        <v>31.664196102534437</v>
      </c>
      <c r="C7" s="83">
        <v>59.044796534822751</v>
      </c>
      <c r="D7" s="83"/>
      <c r="E7" s="83">
        <v>35.495836604023332</v>
      </c>
    </row>
    <row r="8" spans="1:15" ht="15.75" thickBot="1" x14ac:dyDescent="0.3">
      <c r="A8" s="49" t="s">
        <v>259</v>
      </c>
      <c r="B8" s="83">
        <v>31.128762910326792</v>
      </c>
      <c r="C8" s="83">
        <v>54.919016196760651</v>
      </c>
      <c r="D8" s="83"/>
      <c r="E8" s="83">
        <v>33.568901487683213</v>
      </c>
    </row>
    <row r="9" spans="1:15" ht="15.75" thickBot="1" x14ac:dyDescent="0.3">
      <c r="A9" s="49" t="s">
        <v>260</v>
      </c>
      <c r="B9" s="83">
        <v>31.017338885091046</v>
      </c>
      <c r="C9" s="83">
        <v>21.324209358239319</v>
      </c>
      <c r="D9" s="83"/>
      <c r="E9" s="83">
        <v>30.266156426022274</v>
      </c>
    </row>
    <row r="10" spans="1:15" ht="15.75" thickBot="1" x14ac:dyDescent="0.3">
      <c r="A10" s="11" t="s">
        <v>28</v>
      </c>
      <c r="B10" s="84">
        <v>31.673824076790275</v>
      </c>
      <c r="C10" s="84">
        <v>50.923141186299084</v>
      </c>
      <c r="D10" s="84">
        <v>80.569514237855941</v>
      </c>
      <c r="E10" s="84">
        <v>33.736348531842495</v>
      </c>
    </row>
    <row r="11" spans="1:15" ht="15.75" thickTop="1" x14ac:dyDescent="0.25"/>
    <row r="14" spans="1:15" x14ac:dyDescent="0.2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</sheetData>
  <mergeCells count="3">
    <mergeCell ref="A3:A4"/>
    <mergeCell ref="B3:E3"/>
    <mergeCell ref="A1:E1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9">
    <tabColor rgb="FF92D050"/>
  </sheetPr>
  <dimension ref="A1:E26"/>
  <sheetViews>
    <sheetView topLeftCell="A4" workbookViewId="0">
      <selection activeCell="A3" sqref="A3:E25"/>
    </sheetView>
  </sheetViews>
  <sheetFormatPr defaultRowHeight="15" x14ac:dyDescent="0.25"/>
  <cols>
    <col min="1" max="1" width="20.42578125" customWidth="1"/>
    <col min="2" max="2" width="11.7109375" customWidth="1"/>
    <col min="3" max="3" width="11.140625" bestFit="1" customWidth="1"/>
    <col min="4" max="4" width="13.7109375" customWidth="1"/>
  </cols>
  <sheetData>
    <row r="1" spans="1:5" ht="63.75" customHeight="1" x14ac:dyDescent="0.25">
      <c r="A1" s="325" t="s">
        <v>261</v>
      </c>
      <c r="B1" s="325"/>
      <c r="C1" s="325"/>
      <c r="D1" s="325"/>
      <c r="E1" s="325"/>
    </row>
    <row r="2" spans="1:5" ht="15.75" thickBot="1" x14ac:dyDescent="0.3"/>
    <row r="3" spans="1:5" ht="27" thickTop="1" thickBot="1" x14ac:dyDescent="0.3">
      <c r="A3" s="28" t="s">
        <v>4</v>
      </c>
      <c r="B3" s="28" t="s">
        <v>262</v>
      </c>
      <c r="C3" s="28" t="s">
        <v>263</v>
      </c>
      <c r="D3" s="22" t="s">
        <v>264</v>
      </c>
      <c r="E3" s="28" t="s">
        <v>265</v>
      </c>
    </row>
    <row r="4" spans="1:5" ht="15.75" thickBot="1" x14ac:dyDescent="0.3">
      <c r="A4" s="8" t="s">
        <v>7</v>
      </c>
      <c r="B4" s="83">
        <v>73.620882372279567</v>
      </c>
      <c r="C4" s="83">
        <v>33.591952133605105</v>
      </c>
      <c r="D4" s="83">
        <v>47.72174370438556</v>
      </c>
      <c r="E4" s="83">
        <v>95.555263330922486</v>
      </c>
    </row>
    <row r="5" spans="1:5" ht="15.75" thickBot="1" x14ac:dyDescent="0.3">
      <c r="A5" s="8" t="s">
        <v>8</v>
      </c>
      <c r="B5" s="83">
        <v>97.468354430379748</v>
      </c>
      <c r="C5" s="83">
        <v>49.050632911392405</v>
      </c>
      <c r="D5" s="83">
        <v>99.050632911392398</v>
      </c>
      <c r="E5" s="83">
        <v>98.523206751054843</v>
      </c>
    </row>
    <row r="6" spans="1:5" ht="15.75" thickBot="1" x14ac:dyDescent="0.3">
      <c r="A6" s="8" t="s">
        <v>9</v>
      </c>
      <c r="B6" s="83">
        <v>81.065682805009658</v>
      </c>
      <c r="C6" s="83">
        <v>34.733260512009238</v>
      </c>
      <c r="D6" s="83">
        <v>57.468551485173379</v>
      </c>
      <c r="E6" s="83">
        <v>97.511568123393317</v>
      </c>
    </row>
    <row r="7" spans="1:5" ht="15.75" thickBot="1" x14ac:dyDescent="0.3">
      <c r="A7" s="8" t="s">
        <v>10</v>
      </c>
      <c r="B7" s="83">
        <v>90.284487385936657</v>
      </c>
      <c r="C7" s="83">
        <v>32.188226874217214</v>
      </c>
      <c r="D7" s="83">
        <v>34.585793522991594</v>
      </c>
      <c r="E7" s="83">
        <v>99.677938808373597</v>
      </c>
    </row>
    <row r="8" spans="1:5" ht="15.75" thickBot="1" x14ac:dyDescent="0.3">
      <c r="A8" s="8" t="s">
        <v>11</v>
      </c>
      <c r="B8" s="83">
        <v>69.59905660377359</v>
      </c>
      <c r="C8" s="83">
        <v>100</v>
      </c>
      <c r="D8" s="83">
        <v>100</v>
      </c>
      <c r="E8" s="83">
        <v>100</v>
      </c>
    </row>
    <row r="9" spans="1:5" ht="15.75" thickBot="1" x14ac:dyDescent="0.3">
      <c r="A9" s="8" t="s">
        <v>12</v>
      </c>
      <c r="B9" s="83">
        <v>85.179820040671927</v>
      </c>
      <c r="C9" s="83">
        <v>30.875523192477495</v>
      </c>
      <c r="D9" s="83">
        <v>35.981160793773867</v>
      </c>
      <c r="E9" s="83">
        <v>99.586742932209418</v>
      </c>
    </row>
    <row r="10" spans="1:5" ht="15.75" thickBot="1" x14ac:dyDescent="0.3">
      <c r="A10" s="8" t="s">
        <v>13</v>
      </c>
      <c r="B10" s="83">
        <v>95.38496428166458</v>
      </c>
      <c r="C10" s="83">
        <v>29.980723438031522</v>
      </c>
      <c r="D10" s="83">
        <v>85.349812903957371</v>
      </c>
      <c r="E10" s="83">
        <v>99.614468760630459</v>
      </c>
    </row>
    <row r="11" spans="1:5" ht="15.75" thickBot="1" x14ac:dyDescent="0.3">
      <c r="A11" s="8" t="s">
        <v>14</v>
      </c>
      <c r="B11" s="83">
        <v>90.162024780260509</v>
      </c>
      <c r="C11" s="83">
        <v>45.982760455464508</v>
      </c>
      <c r="D11" s="83">
        <v>81.333333333333329</v>
      </c>
      <c r="E11" s="83">
        <v>93.511167566423197</v>
      </c>
    </row>
    <row r="12" spans="1:5" ht="15.75" thickBot="1" x14ac:dyDescent="0.3">
      <c r="A12" s="8" t="s">
        <v>15</v>
      </c>
      <c r="B12" s="83">
        <v>78.932815625367695</v>
      </c>
      <c r="C12" s="83">
        <v>37.864793885921685</v>
      </c>
      <c r="D12" s="83">
        <v>37.267355982274744</v>
      </c>
      <c r="E12" s="83">
        <v>99.32480037576326</v>
      </c>
    </row>
    <row r="13" spans="1:5" ht="15.75" thickBot="1" x14ac:dyDescent="0.3">
      <c r="A13" s="8" t="s">
        <v>16</v>
      </c>
      <c r="B13" s="83">
        <v>87.44107867139256</v>
      </c>
      <c r="C13" s="83">
        <v>34.611027880293783</v>
      </c>
      <c r="D13" s="83">
        <v>64.614316512588161</v>
      </c>
      <c r="E13" s="83">
        <v>98.205868381627511</v>
      </c>
    </row>
    <row r="14" spans="1:5" ht="15.75" thickBot="1" x14ac:dyDescent="0.3">
      <c r="A14" s="8" t="s">
        <v>17</v>
      </c>
      <c r="B14" s="83">
        <v>81.747572815533971</v>
      </c>
      <c r="C14" s="83">
        <v>25.631822940032901</v>
      </c>
      <c r="D14" s="83">
        <v>52.293440908411768</v>
      </c>
      <c r="E14" s="83">
        <v>68.319641523525021</v>
      </c>
    </row>
    <row r="15" spans="1:5" ht="15.75" thickBot="1" x14ac:dyDescent="0.3">
      <c r="A15" s="8" t="s">
        <v>18</v>
      </c>
      <c r="B15" s="83">
        <v>96.945395566768795</v>
      </c>
      <c r="C15" s="83">
        <v>38.943953865561362</v>
      </c>
      <c r="D15" s="83">
        <v>56.586772391421881</v>
      </c>
      <c r="E15" s="83">
        <v>98.900702829338613</v>
      </c>
    </row>
    <row r="16" spans="1:5" ht="15.75" thickBot="1" x14ac:dyDescent="0.3">
      <c r="A16" s="8" t="s">
        <v>19</v>
      </c>
      <c r="B16" s="83"/>
      <c r="C16" s="83"/>
      <c r="D16" s="83"/>
      <c r="E16" s="83"/>
    </row>
    <row r="17" spans="1:5" ht="15.75" thickBot="1" x14ac:dyDescent="0.3">
      <c r="A17" s="8" t="s">
        <v>20</v>
      </c>
      <c r="B17" s="83">
        <v>97.840920664018739</v>
      </c>
      <c r="C17" s="83">
        <v>38.323658213667379</v>
      </c>
      <c r="D17" s="83">
        <v>73.632752826153379</v>
      </c>
      <c r="E17" s="83">
        <v>98.645483246766474</v>
      </c>
    </row>
    <row r="18" spans="1:5" ht="15.75" thickBot="1" x14ac:dyDescent="0.3">
      <c r="A18" s="8" t="s">
        <v>21</v>
      </c>
      <c r="B18" s="83">
        <v>97.821100917431195</v>
      </c>
      <c r="C18" s="83">
        <v>43.75</v>
      </c>
      <c r="D18" s="83">
        <v>97.190366972477065</v>
      </c>
      <c r="E18" s="83">
        <v>97.935779816513758</v>
      </c>
    </row>
    <row r="19" spans="1:5" ht="15.75" thickBot="1" x14ac:dyDescent="0.3">
      <c r="A19" s="8" t="s">
        <v>22</v>
      </c>
      <c r="B19" s="83">
        <v>97.679218177771489</v>
      </c>
      <c r="C19" s="83">
        <v>84.373052150425934</v>
      </c>
      <c r="D19" s="83">
        <v>99.001034868740618</v>
      </c>
      <c r="E19" s="83">
        <v>96.757427825940582</v>
      </c>
    </row>
    <row r="20" spans="1:5" ht="15.75" thickBot="1" x14ac:dyDescent="0.3">
      <c r="A20" s="8" t="s">
        <v>23</v>
      </c>
      <c r="B20" s="83">
        <v>96.621033982928012</v>
      </c>
      <c r="C20" s="83">
        <v>53.593171203092282</v>
      </c>
      <c r="D20" s="83">
        <v>93.470768239652116</v>
      </c>
      <c r="E20" s="83">
        <v>86.361732968271866</v>
      </c>
    </row>
    <row r="21" spans="1:5" ht="15.75" thickBot="1" x14ac:dyDescent="0.3">
      <c r="A21" s="8" t="s">
        <v>24</v>
      </c>
      <c r="B21" s="83">
        <v>96.278395360077326</v>
      </c>
      <c r="C21" s="83">
        <v>41.92846785886902</v>
      </c>
      <c r="D21" s="83">
        <v>95.505074915418078</v>
      </c>
      <c r="E21" s="83">
        <v>82.092798453359109</v>
      </c>
    </row>
    <row r="22" spans="1:5" ht="15.75" thickBot="1" x14ac:dyDescent="0.3">
      <c r="A22" s="8" t="s">
        <v>25</v>
      </c>
      <c r="B22" s="83">
        <v>96.330825064926415</v>
      </c>
      <c r="C22" s="83">
        <v>40.326405356395597</v>
      </c>
      <c r="D22" s="83">
        <v>95.944326052210968</v>
      </c>
      <c r="E22" s="83">
        <v>95.011655011655023</v>
      </c>
    </row>
    <row r="23" spans="1:5" ht="15.75" thickBot="1" x14ac:dyDescent="0.3">
      <c r="A23" s="8" t="s">
        <v>26</v>
      </c>
      <c r="B23" s="83">
        <v>94.293938367761598</v>
      </c>
      <c r="C23" s="83">
        <v>52.98500241896469</v>
      </c>
      <c r="D23" s="83">
        <v>95.619466885975527</v>
      </c>
      <c r="E23" s="83">
        <v>95.04619999032461</v>
      </c>
    </row>
    <row r="24" spans="1:5" ht="15.75" thickBot="1" x14ac:dyDescent="0.3">
      <c r="A24" s="8" t="s">
        <v>27</v>
      </c>
      <c r="B24" s="83">
        <v>82.95230587307843</v>
      </c>
      <c r="C24" s="83">
        <v>54.680725266062282</v>
      </c>
      <c r="D24" s="83">
        <v>66.49586125344895</v>
      </c>
      <c r="E24" s="83">
        <v>82.370910524241225</v>
      </c>
    </row>
    <row r="25" spans="1:5" ht="15.75" thickBot="1" x14ac:dyDescent="0.3">
      <c r="A25" s="11" t="s">
        <v>28</v>
      </c>
      <c r="B25" s="84">
        <v>87.760271738087468</v>
      </c>
      <c r="C25" s="84">
        <v>43.865991985668018</v>
      </c>
      <c r="D25" s="84">
        <v>68.634356730127976</v>
      </c>
      <c r="E25" s="84">
        <v>95.564529772003354</v>
      </c>
    </row>
    <row r="26" spans="1:5" ht="15.75" thickTop="1" x14ac:dyDescent="0.25"/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tabColor rgb="FF92D050"/>
    <pageSetUpPr fitToPage="1"/>
  </sheetPr>
  <dimension ref="A1:C27"/>
  <sheetViews>
    <sheetView topLeftCell="A13" workbookViewId="0">
      <selection activeCell="D26" sqref="D26"/>
    </sheetView>
  </sheetViews>
  <sheetFormatPr defaultRowHeight="15" x14ac:dyDescent="0.25"/>
  <cols>
    <col min="3" max="3" width="9.85546875" customWidth="1"/>
  </cols>
  <sheetData>
    <row r="1" spans="1:3" ht="51" customHeight="1" x14ac:dyDescent="0.25">
      <c r="A1" s="324" t="s">
        <v>615</v>
      </c>
      <c r="B1" s="324"/>
      <c r="C1" s="324"/>
    </row>
    <row r="2" spans="1:3" ht="15.75" thickBot="1" x14ac:dyDescent="0.3"/>
    <row r="3" spans="1:3" ht="16.5" thickTop="1" thickBot="1" x14ac:dyDescent="0.3">
      <c r="A3" s="340" t="s">
        <v>93</v>
      </c>
      <c r="B3" s="340"/>
      <c r="C3" s="340"/>
    </row>
    <row r="4" spans="1:3" ht="52.5" thickTop="1" thickBot="1" x14ac:dyDescent="0.3">
      <c r="A4" s="114" t="s">
        <v>431</v>
      </c>
      <c r="B4" s="115" t="s">
        <v>433</v>
      </c>
      <c r="C4" s="115" t="s">
        <v>434</v>
      </c>
    </row>
    <row r="5" spans="1:3" ht="15.75" thickBot="1" x14ac:dyDescent="0.3">
      <c r="A5" s="8">
        <v>1993</v>
      </c>
      <c r="B5" s="116">
        <v>7.0730000000000004</v>
      </c>
      <c r="C5" s="116">
        <v>5.3970000000000002</v>
      </c>
    </row>
    <row r="6" spans="1:3" ht="15.75" thickBot="1" x14ac:dyDescent="0.3">
      <c r="A6" s="8">
        <v>1994</v>
      </c>
      <c r="B6" s="116">
        <v>6.5279999999999996</v>
      </c>
      <c r="C6" s="116">
        <v>4.9060000000000006</v>
      </c>
    </row>
    <row r="7" spans="1:3" ht="15.75" thickBot="1" x14ac:dyDescent="0.3">
      <c r="A7" s="8">
        <v>1995</v>
      </c>
      <c r="B7" s="116">
        <v>6.1319999999999997</v>
      </c>
      <c r="C7" s="116">
        <v>4.6029999999999998</v>
      </c>
    </row>
    <row r="8" spans="1:3" ht="15.75" thickBot="1" x14ac:dyDescent="0.3">
      <c r="A8" s="8">
        <v>1996</v>
      </c>
      <c r="B8" s="116">
        <v>6.0449999999999999</v>
      </c>
      <c r="C8" s="116">
        <v>4.5640000000000001</v>
      </c>
    </row>
    <row r="9" spans="1:3" ht="15.75" thickBot="1" x14ac:dyDescent="0.3">
      <c r="A9" s="8">
        <v>1997</v>
      </c>
      <c r="B9" s="116">
        <v>5.556</v>
      </c>
      <c r="C9" s="116">
        <v>4.2309999999999999</v>
      </c>
    </row>
    <row r="10" spans="1:3" ht="15.75" thickBot="1" x14ac:dyDescent="0.3">
      <c r="A10" s="8">
        <v>1998</v>
      </c>
      <c r="B10" s="116">
        <v>5.2140000000000004</v>
      </c>
      <c r="C10" s="116">
        <v>3.8850000000000002</v>
      </c>
    </row>
    <row r="11" spans="1:3" ht="15.75" thickBot="1" x14ac:dyDescent="0.3">
      <c r="A11" s="8">
        <v>1999</v>
      </c>
      <c r="B11" s="116">
        <v>4.8899999999999997</v>
      </c>
      <c r="C11" s="116">
        <v>3.601</v>
      </c>
    </row>
    <row r="12" spans="1:3" ht="15.75" thickBot="1" x14ac:dyDescent="0.3">
      <c r="A12" s="8">
        <v>2000</v>
      </c>
      <c r="B12" s="116">
        <v>4.2699999999999996</v>
      </c>
      <c r="C12" s="116">
        <v>3.1420000000000003</v>
      </c>
    </row>
    <row r="13" spans="1:3" ht="15.75" thickBot="1" x14ac:dyDescent="0.3">
      <c r="A13" s="8">
        <v>2001</v>
      </c>
      <c r="B13" s="116">
        <v>4.4029999999999996</v>
      </c>
      <c r="C13" s="116">
        <v>3.286</v>
      </c>
    </row>
    <row r="14" spans="1:3" ht="15.75" thickBot="1" x14ac:dyDescent="0.3">
      <c r="A14" s="8">
        <v>2002</v>
      </c>
      <c r="B14" s="116">
        <v>4.0540000000000003</v>
      </c>
      <c r="C14" s="116">
        <v>2.98</v>
      </c>
    </row>
    <row r="15" spans="1:3" ht="15.75" thickBot="1" x14ac:dyDescent="0.3">
      <c r="A15" s="8">
        <v>2003</v>
      </c>
      <c r="B15" s="116">
        <v>3.718</v>
      </c>
      <c r="C15" s="116">
        <v>2.68</v>
      </c>
    </row>
    <row r="16" spans="1:3" ht="15.75" thickBot="1" x14ac:dyDescent="0.3">
      <c r="A16" s="8">
        <v>2004</v>
      </c>
      <c r="B16" s="116">
        <v>3.7010000000000001</v>
      </c>
      <c r="C16" s="116">
        <v>2.7060000000000004</v>
      </c>
    </row>
    <row r="17" spans="1:3" ht="15.75" thickBot="1" x14ac:dyDescent="0.3">
      <c r="A17" s="8">
        <v>2005</v>
      </c>
      <c r="B17" s="116">
        <v>3.694</v>
      </c>
      <c r="C17" s="116">
        <v>2.681</v>
      </c>
    </row>
    <row r="18" spans="1:3" ht="15.75" thickBot="1" x14ac:dyDescent="0.3">
      <c r="A18" s="8">
        <v>2006</v>
      </c>
      <c r="B18" s="116">
        <v>3.4620000000000002</v>
      </c>
      <c r="C18" s="116">
        <v>2.528</v>
      </c>
    </row>
    <row r="19" spans="1:3" ht="15.75" thickBot="1" x14ac:dyDescent="0.3">
      <c r="A19" s="8">
        <v>2007</v>
      </c>
      <c r="B19" s="116">
        <v>3.343</v>
      </c>
      <c r="C19" s="116">
        <v>2.3809999999999998</v>
      </c>
    </row>
    <row r="20" spans="1:3" ht="15.75" thickBot="1" x14ac:dyDescent="0.3">
      <c r="A20" s="8">
        <v>2008</v>
      </c>
      <c r="B20" s="116">
        <v>3.3410000000000002</v>
      </c>
      <c r="C20" s="116">
        <v>2.4129999999999998</v>
      </c>
    </row>
    <row r="21" spans="1:3" ht="15.75" thickBot="1" x14ac:dyDescent="0.3">
      <c r="A21" s="8">
        <v>2009</v>
      </c>
      <c r="B21" s="116">
        <v>3.476</v>
      </c>
      <c r="C21" s="116">
        <v>2.5419999999999998</v>
      </c>
    </row>
    <row r="22" spans="1:3" ht="15.75" thickBot="1" x14ac:dyDescent="0.3">
      <c r="A22" s="8">
        <v>2010</v>
      </c>
      <c r="B22" s="116">
        <v>3.21</v>
      </c>
      <c r="C22" s="116">
        <v>2.33</v>
      </c>
    </row>
    <row r="23" spans="1:3" ht="15.75" thickBot="1" x14ac:dyDescent="0.3">
      <c r="A23" s="8">
        <v>2011</v>
      </c>
      <c r="B23" s="195">
        <v>3.09</v>
      </c>
      <c r="C23" s="195">
        <v>2.21</v>
      </c>
    </row>
    <row r="24" spans="1:3" ht="15.75" thickBot="1" x14ac:dyDescent="0.3">
      <c r="A24" s="8">
        <v>2012</v>
      </c>
      <c r="B24" s="116">
        <v>3.2</v>
      </c>
      <c r="C24" s="116">
        <v>2.29</v>
      </c>
    </row>
    <row r="25" spans="1:3" ht="15.75" thickBot="1" x14ac:dyDescent="0.3">
      <c r="A25" s="8">
        <v>2013</v>
      </c>
      <c r="B25" s="116">
        <v>2.96</v>
      </c>
      <c r="C25" s="241">
        <v>2.19</v>
      </c>
    </row>
    <row r="26" spans="1:3" ht="15.75" thickBot="1" x14ac:dyDescent="0.3">
      <c r="A26" s="8">
        <v>2014</v>
      </c>
      <c r="B26" s="116">
        <v>2.78</v>
      </c>
      <c r="C26" s="241">
        <v>2.0099999999999998</v>
      </c>
    </row>
    <row r="27" spans="1:3" ht="15.75" thickBot="1" x14ac:dyDescent="0.3">
      <c r="A27" s="8">
        <v>2015</v>
      </c>
      <c r="B27" s="116">
        <v>2.9</v>
      </c>
      <c r="C27" s="241">
        <v>2.0099999999999998</v>
      </c>
    </row>
  </sheetData>
  <mergeCells count="2">
    <mergeCell ref="A3:C3"/>
    <mergeCell ref="A1:C1"/>
  </mergeCells>
  <pageMargins left="0" right="0" top="0.74803149606299213" bottom="0.74803149606299213" header="0.31496062992125984" footer="0.31496062992125984"/>
  <pageSetup paperSize="9" orientation="landscape" verticalDpi="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0">
    <tabColor rgb="FF92D050"/>
  </sheetPr>
  <dimension ref="A1:T28"/>
  <sheetViews>
    <sheetView topLeftCell="A2" workbookViewId="0">
      <selection activeCell="J18" sqref="J18"/>
    </sheetView>
  </sheetViews>
  <sheetFormatPr defaultRowHeight="15" x14ac:dyDescent="0.25"/>
  <cols>
    <col min="1" max="1" width="19.7109375" customWidth="1"/>
    <col min="5" max="5" width="11.5703125" bestFit="1" customWidth="1"/>
    <col min="15" max="15" width="12.7109375" customWidth="1"/>
  </cols>
  <sheetData>
    <row r="1" spans="1:20" ht="42" customHeight="1" x14ac:dyDescent="0.25">
      <c r="A1" s="325" t="s">
        <v>266</v>
      </c>
      <c r="B1" s="325"/>
      <c r="C1" s="325"/>
      <c r="D1" s="325"/>
      <c r="E1" s="325"/>
      <c r="F1" s="325"/>
      <c r="G1" s="325"/>
    </row>
    <row r="2" spans="1:20" ht="15.75" thickBot="1" x14ac:dyDescent="0.3"/>
    <row r="3" spans="1:20" ht="32.25" customHeight="1" thickTop="1" thickBot="1" x14ac:dyDescent="0.3">
      <c r="A3" s="330" t="s">
        <v>4</v>
      </c>
      <c r="B3" s="363" t="s">
        <v>267</v>
      </c>
      <c r="C3" s="363"/>
      <c r="D3" s="363"/>
      <c r="E3" s="363"/>
      <c r="F3" s="330" t="s">
        <v>268</v>
      </c>
      <c r="G3" s="330" t="s">
        <v>269</v>
      </c>
      <c r="K3" s="262"/>
      <c r="L3" s="262"/>
      <c r="M3" s="262"/>
      <c r="N3" s="262"/>
      <c r="O3" s="262"/>
      <c r="P3" s="262"/>
      <c r="Q3" s="262"/>
      <c r="R3" s="262"/>
      <c r="S3" s="262"/>
      <c r="T3" s="262"/>
    </row>
    <row r="4" spans="1:20" ht="15.75" thickBot="1" x14ac:dyDescent="0.3">
      <c r="A4" s="331"/>
      <c r="B4" s="393" t="s">
        <v>250</v>
      </c>
      <c r="C4" s="393"/>
      <c r="D4" s="393" t="s">
        <v>270</v>
      </c>
      <c r="E4" s="393"/>
      <c r="F4" s="331"/>
      <c r="G4" s="331"/>
      <c r="K4" s="262"/>
      <c r="L4" s="262"/>
      <c r="M4" s="282"/>
      <c r="N4" s="282"/>
      <c r="O4" s="282"/>
      <c r="P4" s="282"/>
      <c r="Q4" s="282"/>
      <c r="R4" s="282"/>
      <c r="S4" s="282"/>
      <c r="T4" s="282"/>
    </row>
    <row r="5" spans="1:20" ht="15.75" thickBot="1" x14ac:dyDescent="0.3">
      <c r="A5" s="332"/>
      <c r="B5" s="25" t="s">
        <v>61</v>
      </c>
      <c r="C5" s="25" t="s">
        <v>62</v>
      </c>
      <c r="D5" s="25" t="s">
        <v>61</v>
      </c>
      <c r="E5" s="25" t="s">
        <v>62</v>
      </c>
      <c r="F5" s="332"/>
      <c r="G5" s="332"/>
      <c r="K5" s="262"/>
      <c r="L5" s="262"/>
      <c r="M5" s="282"/>
      <c r="N5" s="282"/>
      <c r="O5" s="282"/>
      <c r="P5" s="282"/>
      <c r="Q5" s="282"/>
      <c r="R5" s="282"/>
      <c r="S5" s="282"/>
      <c r="T5" s="282"/>
    </row>
    <row r="6" spans="1:20" ht="15.75" thickBot="1" x14ac:dyDescent="0.3">
      <c r="A6" s="49" t="s">
        <v>7</v>
      </c>
      <c r="B6" s="9">
        <v>18336</v>
      </c>
      <c r="C6" s="75">
        <v>78.268664361634009</v>
      </c>
      <c r="D6" s="9">
        <v>5091</v>
      </c>
      <c r="E6" s="75">
        <v>21.731335638365987</v>
      </c>
      <c r="F6" s="9">
        <v>23431</v>
      </c>
      <c r="G6" s="75">
        <v>1.7071401135248177E-2</v>
      </c>
      <c r="K6" s="262"/>
      <c r="L6" s="262"/>
      <c r="M6" s="282"/>
      <c r="N6" s="282"/>
      <c r="O6" s="282"/>
      <c r="P6" s="282"/>
      <c r="Q6" s="282"/>
      <c r="R6" s="282"/>
      <c r="S6" s="282"/>
      <c r="T6" s="282"/>
    </row>
    <row r="7" spans="1:20" ht="15.75" thickBot="1" x14ac:dyDescent="0.3">
      <c r="A7" s="49" t="s">
        <v>8</v>
      </c>
      <c r="B7" s="10">
        <v>595</v>
      </c>
      <c r="C7" s="75">
        <v>75.12626262626263</v>
      </c>
      <c r="D7" s="10">
        <v>197</v>
      </c>
      <c r="E7" s="75">
        <v>24.873737373737374</v>
      </c>
      <c r="F7" s="9">
        <v>862</v>
      </c>
      <c r="G7" s="75">
        <v>8.1206496519721583</v>
      </c>
      <c r="K7" s="262"/>
      <c r="L7" s="262"/>
      <c r="M7" s="282"/>
      <c r="N7" s="282"/>
      <c r="O7" s="282"/>
      <c r="P7" s="282"/>
      <c r="Q7" s="282"/>
      <c r="R7" s="282"/>
      <c r="S7" s="282"/>
      <c r="T7" s="282"/>
    </row>
    <row r="8" spans="1:20" ht="15.75" thickBot="1" x14ac:dyDescent="0.3">
      <c r="A8" s="49" t="s">
        <v>9</v>
      </c>
      <c r="B8" s="9">
        <v>49007</v>
      </c>
      <c r="C8" s="75">
        <v>73.395635829926164</v>
      </c>
      <c r="D8" s="9">
        <v>17764</v>
      </c>
      <c r="E8" s="75">
        <v>26.604364170073836</v>
      </c>
      <c r="F8" s="9">
        <v>67914</v>
      </c>
      <c r="G8" s="75">
        <v>1.6830108666843362</v>
      </c>
      <c r="K8" s="262"/>
      <c r="L8" s="262"/>
      <c r="M8" s="282"/>
      <c r="N8" s="282"/>
      <c r="O8" s="282"/>
      <c r="P8" s="282"/>
      <c r="Q8" s="282"/>
      <c r="R8" s="282"/>
      <c r="S8" s="282"/>
      <c r="T8" s="282"/>
    </row>
    <row r="9" spans="1:20" ht="15.75" thickBot="1" x14ac:dyDescent="0.3">
      <c r="A9" s="49" t="s">
        <v>10</v>
      </c>
      <c r="B9" s="9">
        <v>3914</v>
      </c>
      <c r="C9" s="75">
        <v>78.358358358358359</v>
      </c>
      <c r="D9" s="10">
        <v>1081</v>
      </c>
      <c r="E9" s="75">
        <v>21.641641641641645</v>
      </c>
      <c r="F9" s="9">
        <v>4995</v>
      </c>
      <c r="G9" s="75">
        <v>0</v>
      </c>
      <c r="K9" s="262"/>
      <c r="L9" s="262"/>
      <c r="M9" s="282"/>
      <c r="N9" s="282"/>
      <c r="O9" s="282"/>
      <c r="P9" s="282"/>
      <c r="Q9" s="282"/>
      <c r="R9" s="282"/>
      <c r="S9" s="282"/>
      <c r="T9" s="282"/>
    </row>
    <row r="10" spans="1:20" ht="15.75" thickBot="1" x14ac:dyDescent="0.3">
      <c r="A10" s="49" t="s">
        <v>11</v>
      </c>
      <c r="B10" s="9">
        <v>2747</v>
      </c>
      <c r="C10" s="75">
        <v>77.184602416409092</v>
      </c>
      <c r="D10" s="10">
        <v>812</v>
      </c>
      <c r="E10" s="75">
        <v>22.815397583590897</v>
      </c>
      <c r="F10" s="9">
        <v>3559</v>
      </c>
      <c r="G10" s="75">
        <v>0</v>
      </c>
      <c r="K10" s="262"/>
      <c r="L10" s="262"/>
      <c r="M10" s="282"/>
      <c r="N10" s="282"/>
      <c r="O10" s="282"/>
      <c r="P10" s="282"/>
      <c r="Q10" s="282"/>
      <c r="R10" s="282"/>
      <c r="S10" s="282"/>
      <c r="T10" s="282"/>
    </row>
    <row r="11" spans="1:20" ht="15.75" thickBot="1" x14ac:dyDescent="0.3">
      <c r="A11" s="49" t="s">
        <v>12</v>
      </c>
      <c r="B11" s="9">
        <v>23501</v>
      </c>
      <c r="C11" s="75">
        <v>75.398633257403191</v>
      </c>
      <c r="D11" s="9">
        <v>7668</v>
      </c>
      <c r="E11" s="75">
        <v>24.601366742596813</v>
      </c>
      <c r="F11" s="9">
        <v>31627</v>
      </c>
      <c r="G11" s="75">
        <v>1.4481297625446612</v>
      </c>
      <c r="K11" s="262"/>
      <c r="L11" s="262"/>
      <c r="M11" s="282"/>
      <c r="N11" s="282"/>
      <c r="O11" s="282"/>
      <c r="P11" s="282"/>
      <c r="Q11" s="282"/>
      <c r="R11" s="282"/>
      <c r="S11" s="282"/>
      <c r="T11" s="282"/>
    </row>
    <row r="12" spans="1:20" ht="15.75" thickBot="1" x14ac:dyDescent="0.3">
      <c r="A12" s="49" t="s">
        <v>13</v>
      </c>
      <c r="B12" s="9">
        <v>5690</v>
      </c>
      <c r="C12" s="75">
        <v>76.212161800160729</v>
      </c>
      <c r="D12" s="9">
        <v>1776</v>
      </c>
      <c r="E12" s="75">
        <v>23.787838199839271</v>
      </c>
      <c r="F12" s="9">
        <v>7886</v>
      </c>
      <c r="G12" s="75">
        <v>5.325893989348212</v>
      </c>
      <c r="K12" s="262"/>
      <c r="L12" s="262"/>
      <c r="M12" s="282"/>
      <c r="N12" s="282"/>
      <c r="O12" s="282"/>
      <c r="P12" s="282"/>
      <c r="Q12" s="282"/>
      <c r="R12" s="282"/>
      <c r="S12" s="282"/>
      <c r="T12" s="282"/>
    </row>
    <row r="13" spans="1:20" ht="15.75" thickBot="1" x14ac:dyDescent="0.3">
      <c r="A13" s="49" t="s">
        <v>14</v>
      </c>
      <c r="B13" s="9">
        <v>5950</v>
      </c>
      <c r="C13" s="75">
        <v>79.069767441860463</v>
      </c>
      <c r="D13" s="9">
        <v>1575</v>
      </c>
      <c r="E13" s="75">
        <v>20.930232558139537</v>
      </c>
      <c r="F13" s="9">
        <v>7653</v>
      </c>
      <c r="G13" s="75">
        <v>1.6725467137070429</v>
      </c>
      <c r="K13" s="262"/>
      <c r="L13" s="262"/>
      <c r="M13" s="282"/>
      <c r="N13" s="282"/>
      <c r="O13" s="282"/>
      <c r="P13" s="282"/>
      <c r="Q13" s="282"/>
      <c r="R13" s="282"/>
      <c r="S13" s="282"/>
      <c r="T13" s="282"/>
    </row>
    <row r="14" spans="1:20" ht="15.75" thickBot="1" x14ac:dyDescent="0.3">
      <c r="A14" s="49" t="s">
        <v>15</v>
      </c>
      <c r="B14" s="9">
        <v>20698</v>
      </c>
      <c r="C14" s="75">
        <v>74.298226721229085</v>
      </c>
      <c r="D14" s="9">
        <v>7160</v>
      </c>
      <c r="E14" s="75">
        <v>25.701773278770911</v>
      </c>
      <c r="F14" s="9">
        <v>27858</v>
      </c>
      <c r="G14" s="75">
        <v>0</v>
      </c>
      <c r="K14" s="262"/>
      <c r="L14" s="262"/>
      <c r="M14" s="282"/>
      <c r="N14" s="282"/>
      <c r="O14" s="282"/>
      <c r="P14" s="282"/>
      <c r="Q14" s="282"/>
      <c r="R14" s="282"/>
      <c r="S14" s="282"/>
      <c r="T14" s="282"/>
    </row>
    <row r="15" spans="1:20" ht="15.75" thickBot="1" x14ac:dyDescent="0.3">
      <c r="A15" s="49" t="s">
        <v>16</v>
      </c>
      <c r="B15" s="9">
        <v>16852</v>
      </c>
      <c r="C15" s="75">
        <v>75.763161444049814</v>
      </c>
      <c r="D15" s="9">
        <v>5391</v>
      </c>
      <c r="E15" s="75">
        <v>24.236838555950186</v>
      </c>
      <c r="F15" s="9">
        <v>23795</v>
      </c>
      <c r="G15" s="75">
        <v>6.5223786509770951</v>
      </c>
      <c r="K15" s="262"/>
      <c r="L15" s="262"/>
      <c r="M15" s="282"/>
      <c r="N15" s="282"/>
      <c r="O15" s="282"/>
      <c r="P15" s="282"/>
      <c r="Q15" s="282"/>
      <c r="R15" s="282"/>
      <c r="S15" s="282"/>
      <c r="T15" s="282"/>
    </row>
    <row r="16" spans="1:20" ht="15.75" thickBot="1" x14ac:dyDescent="0.3">
      <c r="A16" s="49" t="s">
        <v>17</v>
      </c>
      <c r="B16" s="9">
        <v>4283</v>
      </c>
      <c r="C16" s="75">
        <v>79.168207024029584</v>
      </c>
      <c r="D16" s="9">
        <v>1127</v>
      </c>
      <c r="E16" s="75">
        <v>20.831792975970426</v>
      </c>
      <c r="F16" s="9">
        <v>5665</v>
      </c>
      <c r="G16" s="75">
        <v>4.5013239187996472</v>
      </c>
      <c r="K16" s="262"/>
      <c r="L16" s="262"/>
      <c r="M16" s="282"/>
      <c r="N16" s="282"/>
      <c r="O16" s="282"/>
      <c r="P16" s="282"/>
      <c r="Q16" s="282"/>
      <c r="R16" s="282"/>
      <c r="S16" s="282"/>
      <c r="T16" s="282"/>
    </row>
    <row r="17" spans="1:20" ht="15.75" thickBot="1" x14ac:dyDescent="0.3">
      <c r="A17" s="49" t="s">
        <v>18</v>
      </c>
      <c r="B17" s="9">
        <v>5777</v>
      </c>
      <c r="C17" s="75">
        <v>71.233045622688039</v>
      </c>
      <c r="D17" s="9">
        <v>2333</v>
      </c>
      <c r="E17" s="75">
        <v>28.766954377311961</v>
      </c>
      <c r="F17" s="9">
        <v>8680</v>
      </c>
      <c r="G17" s="75">
        <v>6.5668202764976948</v>
      </c>
      <c r="K17" s="262"/>
      <c r="L17" s="262"/>
      <c r="M17" s="282"/>
      <c r="N17" s="282"/>
      <c r="O17" s="282"/>
      <c r="P17" s="282"/>
      <c r="Q17" s="282"/>
      <c r="R17" s="282"/>
      <c r="S17" s="282"/>
      <c r="T17" s="282"/>
    </row>
    <row r="18" spans="1:20" ht="15.75" thickBot="1" x14ac:dyDescent="0.3">
      <c r="A18" s="49" t="s">
        <v>19</v>
      </c>
      <c r="B18" s="9">
        <v>25211</v>
      </c>
      <c r="C18" s="75">
        <v>93.266989752506376</v>
      </c>
      <c r="D18" s="9">
        <v>1820</v>
      </c>
      <c r="E18" s="75">
        <v>6.7330102474936186</v>
      </c>
      <c r="F18" s="9">
        <v>36976</v>
      </c>
      <c r="G18" s="75">
        <v>26.895824318476851</v>
      </c>
      <c r="K18" s="262"/>
      <c r="L18" s="262"/>
      <c r="M18" s="282"/>
      <c r="N18" s="282"/>
      <c r="O18" s="282"/>
      <c r="P18" s="282"/>
      <c r="Q18" s="282"/>
      <c r="R18" s="282"/>
      <c r="S18" s="282"/>
      <c r="T18" s="282"/>
    </row>
    <row r="19" spans="1:20" ht="15.75" thickBot="1" x14ac:dyDescent="0.3">
      <c r="A19" s="49" t="s">
        <v>20</v>
      </c>
      <c r="B19" s="9">
        <v>5711</v>
      </c>
      <c r="C19" s="75">
        <v>75.722619994696373</v>
      </c>
      <c r="D19" s="9">
        <v>1831</v>
      </c>
      <c r="E19" s="75">
        <v>24.277380005303634</v>
      </c>
      <c r="F19" s="9">
        <v>7733</v>
      </c>
      <c r="G19" s="75">
        <v>2.4699340488814174</v>
      </c>
      <c r="K19" s="262"/>
      <c r="L19" s="262"/>
      <c r="M19" s="282"/>
      <c r="N19" s="282"/>
      <c r="O19" s="282"/>
      <c r="P19" s="282"/>
      <c r="Q19" s="282"/>
      <c r="R19" s="282"/>
      <c r="S19" s="282"/>
      <c r="T19" s="282"/>
    </row>
    <row r="20" spans="1:20" ht="15.75" thickBot="1" x14ac:dyDescent="0.3">
      <c r="A20" s="49" t="s">
        <v>21</v>
      </c>
      <c r="B20" s="9">
        <v>1019</v>
      </c>
      <c r="C20" s="75">
        <v>81.913183279742768</v>
      </c>
      <c r="D20" s="9">
        <v>225</v>
      </c>
      <c r="E20" s="75">
        <v>18.086816720257236</v>
      </c>
      <c r="F20" s="9">
        <v>1244</v>
      </c>
      <c r="G20" s="75">
        <v>0</v>
      </c>
      <c r="K20" s="262"/>
      <c r="L20" s="262"/>
      <c r="M20" s="282"/>
      <c r="N20" s="282"/>
      <c r="O20" s="282"/>
      <c r="P20" s="282"/>
      <c r="Q20" s="282"/>
      <c r="R20" s="282"/>
      <c r="S20" s="282"/>
      <c r="T20" s="282"/>
    </row>
    <row r="21" spans="1:20" ht="15.75" thickBot="1" x14ac:dyDescent="0.3">
      <c r="A21" s="49" t="s">
        <v>22</v>
      </c>
      <c r="B21" s="9">
        <v>26463</v>
      </c>
      <c r="C21" s="75">
        <v>93.156616326961654</v>
      </c>
      <c r="D21" s="9">
        <v>1944</v>
      </c>
      <c r="E21" s="75">
        <v>6.8433836730383364</v>
      </c>
      <c r="F21" s="9">
        <v>30356</v>
      </c>
      <c r="G21" s="75">
        <v>6.4204770061931749</v>
      </c>
      <c r="K21" s="262"/>
      <c r="L21" s="262"/>
      <c r="M21" s="282"/>
      <c r="N21" s="282"/>
      <c r="O21" s="282"/>
      <c r="P21" s="282"/>
      <c r="Q21" s="282"/>
      <c r="R21" s="282"/>
      <c r="S21" s="282"/>
      <c r="T21" s="282"/>
    </row>
    <row r="22" spans="1:20" ht="15.75" thickBot="1" x14ac:dyDescent="0.3">
      <c r="A22" s="49" t="s">
        <v>23</v>
      </c>
      <c r="B22" s="9">
        <v>18001</v>
      </c>
      <c r="C22" s="75">
        <v>83.392013341980913</v>
      </c>
      <c r="D22" s="9">
        <v>3585</v>
      </c>
      <c r="E22" s="75">
        <v>16.607986658019087</v>
      </c>
      <c r="F22" s="9">
        <v>22698</v>
      </c>
      <c r="G22" s="75">
        <v>4.8991100537492294</v>
      </c>
      <c r="K22" s="262"/>
      <c r="L22" s="262"/>
      <c r="M22" s="282"/>
      <c r="N22" s="282"/>
      <c r="O22" s="282"/>
      <c r="P22" s="282"/>
      <c r="Q22" s="282"/>
      <c r="R22" s="282"/>
      <c r="S22" s="282"/>
      <c r="T22" s="282"/>
    </row>
    <row r="23" spans="1:20" ht="15.75" thickBot="1" x14ac:dyDescent="0.3">
      <c r="A23" s="49" t="s">
        <v>24</v>
      </c>
      <c r="B23" s="9">
        <v>2495</v>
      </c>
      <c r="C23" s="75">
        <v>76.486817903126919</v>
      </c>
      <c r="D23" s="9">
        <v>767</v>
      </c>
      <c r="E23" s="75">
        <v>23.513182096873084</v>
      </c>
      <c r="F23" s="9">
        <v>3262</v>
      </c>
      <c r="G23" s="75">
        <v>0</v>
      </c>
      <c r="K23" s="262"/>
      <c r="L23" s="262"/>
      <c r="M23" s="282"/>
      <c r="N23" s="282"/>
      <c r="O23" s="282"/>
      <c r="P23" s="282"/>
      <c r="Q23" s="282"/>
      <c r="R23" s="282"/>
      <c r="S23" s="282"/>
      <c r="T23" s="282"/>
    </row>
    <row r="24" spans="1:20" ht="15.75" thickBot="1" x14ac:dyDescent="0.3">
      <c r="A24" s="49" t="s">
        <v>25</v>
      </c>
      <c r="B24" s="9">
        <v>9242</v>
      </c>
      <c r="C24" s="75">
        <v>86.632920884889387</v>
      </c>
      <c r="D24" s="9">
        <v>1426</v>
      </c>
      <c r="E24" s="75">
        <v>13.367079115110611</v>
      </c>
      <c r="F24" s="9">
        <v>11700</v>
      </c>
      <c r="G24" s="75">
        <v>8.8205128205128194</v>
      </c>
      <c r="K24" s="262"/>
      <c r="L24" s="262"/>
      <c r="M24" s="282"/>
      <c r="N24" s="282"/>
      <c r="O24" s="282"/>
      <c r="P24" s="282"/>
      <c r="Q24" s="282"/>
      <c r="R24" s="282"/>
      <c r="S24" s="282"/>
      <c r="T24" s="282"/>
    </row>
    <row r="25" spans="1:20" ht="15.75" thickBot="1" x14ac:dyDescent="0.3">
      <c r="A25" s="49" t="s">
        <v>26</v>
      </c>
      <c r="B25" s="9">
        <v>24509</v>
      </c>
      <c r="C25" s="75">
        <v>79.763725713541831</v>
      </c>
      <c r="D25" s="9">
        <v>6218</v>
      </c>
      <c r="E25" s="75">
        <v>20.236274286458166</v>
      </c>
      <c r="F25" s="9">
        <v>30727</v>
      </c>
      <c r="G25" s="75">
        <v>0</v>
      </c>
      <c r="K25" s="262"/>
      <c r="L25" s="262"/>
      <c r="M25" s="282"/>
      <c r="N25" s="282"/>
      <c r="O25" s="282"/>
      <c r="P25" s="282"/>
      <c r="Q25" s="282"/>
      <c r="R25" s="282"/>
      <c r="S25" s="282"/>
      <c r="T25" s="282"/>
    </row>
    <row r="26" spans="1:20" ht="15.75" thickBot="1" x14ac:dyDescent="0.3">
      <c r="A26" s="49" t="s">
        <v>27</v>
      </c>
      <c r="B26" s="9">
        <v>5968</v>
      </c>
      <c r="C26" s="75">
        <v>76.258625095834404</v>
      </c>
      <c r="D26" s="9">
        <v>1858</v>
      </c>
      <c r="E26" s="75">
        <v>23.741374904165603</v>
      </c>
      <c r="F26" s="9">
        <v>7826</v>
      </c>
      <c r="G26" s="75">
        <v>0</v>
      </c>
    </row>
    <row r="27" spans="1:20" ht="15.75" thickBot="1" x14ac:dyDescent="0.3">
      <c r="A27" s="11" t="s">
        <v>28</v>
      </c>
      <c r="B27" s="12">
        <v>275969</v>
      </c>
      <c r="C27" s="76">
        <v>79.388581719013402</v>
      </c>
      <c r="D27" s="12">
        <v>71649</v>
      </c>
      <c r="E27" s="76">
        <v>20.611418280986602</v>
      </c>
      <c r="F27" s="12">
        <v>366447</v>
      </c>
      <c r="G27" s="76">
        <v>5.138260103098129</v>
      </c>
    </row>
    <row r="28" spans="1:20" ht="15.75" thickTop="1" x14ac:dyDescent="0.25"/>
  </sheetData>
  <mergeCells count="7">
    <mergeCell ref="A1:G1"/>
    <mergeCell ref="A3:A5"/>
    <mergeCell ref="B3:E3"/>
    <mergeCell ref="F3:F5"/>
    <mergeCell ref="G3:G5"/>
    <mergeCell ref="B4:C4"/>
    <mergeCell ref="D4:E4"/>
  </mergeCell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1">
    <tabColor rgb="FF92D050"/>
  </sheetPr>
  <dimension ref="A1:O27"/>
  <sheetViews>
    <sheetView workbookViewId="0">
      <selection activeCell="E22" sqref="E22"/>
    </sheetView>
  </sheetViews>
  <sheetFormatPr defaultRowHeight="15" x14ac:dyDescent="0.25"/>
  <cols>
    <col min="1" max="1" width="20.140625" customWidth="1"/>
  </cols>
  <sheetData>
    <row r="1" spans="1:15" ht="30" customHeight="1" x14ac:dyDescent="0.25">
      <c r="A1" s="325" t="s">
        <v>271</v>
      </c>
      <c r="B1" s="325"/>
      <c r="C1" s="325"/>
    </row>
    <row r="2" spans="1:15" ht="15.75" thickBot="1" x14ac:dyDescent="0.3"/>
    <row r="3" spans="1:15" ht="39.75" thickTop="1" thickBot="1" x14ac:dyDescent="0.3">
      <c r="A3" s="22" t="s">
        <v>272</v>
      </c>
      <c r="B3" s="22" t="s">
        <v>273</v>
      </c>
      <c r="C3" s="22" t="s">
        <v>274</v>
      </c>
    </row>
    <row r="4" spans="1:15" ht="15.75" thickBot="1" x14ac:dyDescent="0.3">
      <c r="A4" s="49" t="s">
        <v>7</v>
      </c>
      <c r="B4" s="75">
        <v>1.6569136695377735</v>
      </c>
      <c r="C4" s="10">
        <v>504</v>
      </c>
      <c r="K4" s="262"/>
      <c r="L4" s="262"/>
      <c r="M4" s="262"/>
      <c r="N4" s="262"/>
      <c r="O4" s="262"/>
    </row>
    <row r="5" spans="1:15" ht="15.75" thickBot="1" x14ac:dyDescent="0.3">
      <c r="A5" s="49" t="s">
        <v>8</v>
      </c>
      <c r="B5" s="75">
        <v>1.3713080168776373</v>
      </c>
      <c r="C5" s="10">
        <v>13</v>
      </c>
      <c r="K5" s="262"/>
      <c r="L5" s="262"/>
      <c r="M5" s="282"/>
      <c r="N5" s="282"/>
      <c r="O5" s="282"/>
    </row>
    <row r="6" spans="1:15" ht="15.75" thickBot="1" x14ac:dyDescent="0.3">
      <c r="A6" s="49" t="s">
        <v>9</v>
      </c>
      <c r="B6" s="75">
        <v>1.8569047472066176</v>
      </c>
      <c r="C6" s="9">
        <v>1504</v>
      </c>
      <c r="K6" s="262"/>
      <c r="L6" s="262"/>
      <c r="M6" s="282"/>
      <c r="N6" s="282"/>
      <c r="O6" s="282"/>
    </row>
    <row r="7" spans="1:15" ht="15.75" thickBot="1" x14ac:dyDescent="0.3">
      <c r="A7" s="49" t="s">
        <v>10</v>
      </c>
      <c r="B7" s="75">
        <v>1.377706208624083</v>
      </c>
      <c r="C7" s="10">
        <v>77</v>
      </c>
      <c r="K7" s="262"/>
      <c r="L7" s="262"/>
      <c r="M7" s="282"/>
      <c r="N7" s="282"/>
      <c r="O7" s="282"/>
    </row>
    <row r="8" spans="1:15" ht="15.75" thickBot="1" x14ac:dyDescent="0.3">
      <c r="A8" s="49" t="s">
        <v>11</v>
      </c>
      <c r="B8" s="75">
        <v>1.8867924528301887</v>
      </c>
      <c r="C8" s="10">
        <v>80</v>
      </c>
      <c r="K8" s="262"/>
      <c r="L8" s="262"/>
      <c r="M8" s="282"/>
      <c r="N8" s="282"/>
      <c r="O8" s="282"/>
    </row>
    <row r="9" spans="1:15" ht="15.75" thickBot="1" x14ac:dyDescent="0.3">
      <c r="A9" s="49" t="s">
        <v>12</v>
      </c>
      <c r="B9" s="75">
        <v>1.7404546937887524</v>
      </c>
      <c r="C9" s="10">
        <v>640</v>
      </c>
      <c r="K9" s="262"/>
      <c r="L9" s="262"/>
      <c r="M9" s="282"/>
      <c r="N9" s="282"/>
      <c r="O9" s="282"/>
    </row>
    <row r="10" spans="1:15" ht="15.75" thickBot="1" x14ac:dyDescent="0.3">
      <c r="A10" s="49" t="s">
        <v>13</v>
      </c>
      <c r="B10" s="75">
        <v>1.64417734437011</v>
      </c>
      <c r="C10" s="10">
        <v>145</v>
      </c>
      <c r="K10" s="262"/>
      <c r="L10" s="262"/>
      <c r="M10" s="282"/>
      <c r="N10" s="282"/>
      <c r="O10" s="282"/>
    </row>
    <row r="11" spans="1:15" ht="15.75" thickBot="1" x14ac:dyDescent="0.3">
      <c r="A11" s="49" t="s">
        <v>14</v>
      </c>
      <c r="B11" s="75">
        <v>1.7432646592709984</v>
      </c>
      <c r="C11" s="10">
        <v>165</v>
      </c>
      <c r="K11" s="262"/>
      <c r="L11" s="262"/>
      <c r="M11" s="282"/>
      <c r="N11" s="282"/>
      <c r="O11" s="282"/>
    </row>
    <row r="12" spans="1:15" ht="15.75" thickBot="1" x14ac:dyDescent="0.3">
      <c r="A12" s="49" t="s">
        <v>15</v>
      </c>
      <c r="B12" s="75">
        <v>1.8357487922705313</v>
      </c>
      <c r="C12" s="10">
        <v>627</v>
      </c>
      <c r="K12" s="262"/>
      <c r="L12" s="262"/>
      <c r="M12" s="282"/>
      <c r="N12" s="282"/>
      <c r="O12" s="282"/>
    </row>
    <row r="13" spans="1:15" ht="15.75" thickBot="1" x14ac:dyDescent="0.3">
      <c r="A13" s="49" t="s">
        <v>16</v>
      </c>
      <c r="B13" s="75">
        <v>1.8672123360251396</v>
      </c>
      <c r="C13" s="10">
        <v>511</v>
      </c>
      <c r="K13" s="262"/>
      <c r="L13" s="262"/>
      <c r="M13" s="282"/>
      <c r="N13" s="282"/>
      <c r="O13" s="282"/>
    </row>
    <row r="14" spans="1:15" ht="15.75" thickBot="1" x14ac:dyDescent="0.3">
      <c r="A14" s="49" t="s">
        <v>17</v>
      </c>
      <c r="B14" s="75">
        <v>1.7171868000597283</v>
      </c>
      <c r="C14" s="10">
        <v>115</v>
      </c>
      <c r="K14" s="262"/>
      <c r="L14" s="262"/>
      <c r="M14" s="282"/>
      <c r="N14" s="282"/>
      <c r="O14" s="282"/>
    </row>
    <row r="15" spans="1:15" ht="15.75" thickBot="1" x14ac:dyDescent="0.3">
      <c r="A15" s="49" t="s">
        <v>18</v>
      </c>
      <c r="B15" s="75">
        <v>1.6219138583528563</v>
      </c>
      <c r="C15" s="10">
        <v>180</v>
      </c>
      <c r="K15" s="262"/>
      <c r="L15" s="262"/>
      <c r="M15" s="282"/>
      <c r="N15" s="282"/>
      <c r="O15" s="282"/>
    </row>
    <row r="16" spans="1:15" ht="15.75" thickBot="1" x14ac:dyDescent="0.3">
      <c r="A16" s="49" t="s">
        <v>19</v>
      </c>
      <c r="B16" s="75">
        <v>1.981872587709788</v>
      </c>
      <c r="C16" s="10">
        <v>914</v>
      </c>
      <c r="K16" s="262"/>
      <c r="L16" s="262"/>
      <c r="M16" s="282"/>
      <c r="N16" s="282"/>
      <c r="O16" s="282"/>
    </row>
    <row r="17" spans="1:15" ht="15.75" thickBot="1" x14ac:dyDescent="0.3">
      <c r="A17" s="49" t="s">
        <v>20</v>
      </c>
      <c r="B17" s="75">
        <v>1.3239637437620939</v>
      </c>
      <c r="C17" s="10">
        <v>130</v>
      </c>
      <c r="K17" s="262"/>
      <c r="L17" s="262"/>
      <c r="M17" s="282"/>
      <c r="N17" s="282"/>
      <c r="O17" s="282"/>
    </row>
    <row r="18" spans="1:15" ht="15.75" thickBot="1" x14ac:dyDescent="0.3">
      <c r="A18" s="49" t="s">
        <v>21</v>
      </c>
      <c r="B18" s="75">
        <v>1.2041284403669725</v>
      </c>
      <c r="C18" s="10">
        <v>21</v>
      </c>
      <c r="K18" s="262"/>
      <c r="L18" s="262"/>
      <c r="M18" s="282"/>
      <c r="N18" s="282"/>
      <c r="O18" s="282"/>
    </row>
    <row r="19" spans="1:15" ht="15.75" thickBot="1" x14ac:dyDescent="0.3">
      <c r="A19" s="49" t="s">
        <v>22</v>
      </c>
      <c r="B19" s="75">
        <v>1.7201631494945913</v>
      </c>
      <c r="C19" s="10">
        <v>873</v>
      </c>
      <c r="K19" s="262"/>
      <c r="L19" s="262"/>
      <c r="M19" s="282"/>
      <c r="N19" s="282"/>
      <c r="O19" s="282"/>
    </row>
    <row r="20" spans="1:15" ht="15.75" thickBot="1" x14ac:dyDescent="0.3">
      <c r="A20" s="49" t="s">
        <v>23</v>
      </c>
      <c r="B20" s="75">
        <v>1.7716218392655823</v>
      </c>
      <c r="C20" s="10">
        <v>550</v>
      </c>
      <c r="K20" s="262"/>
      <c r="L20" s="262"/>
      <c r="M20" s="282"/>
      <c r="N20" s="282"/>
      <c r="O20" s="282"/>
    </row>
    <row r="21" spans="1:15" ht="15.75" thickBot="1" x14ac:dyDescent="0.3">
      <c r="A21" s="49" t="s">
        <v>24</v>
      </c>
      <c r="B21" s="75">
        <v>1.3774770420492992</v>
      </c>
      <c r="C21" s="10">
        <v>57</v>
      </c>
      <c r="K21" s="262"/>
      <c r="L21" s="262"/>
      <c r="M21" s="282"/>
      <c r="N21" s="282"/>
      <c r="O21" s="282"/>
    </row>
    <row r="22" spans="1:15" ht="15.75" thickBot="1" x14ac:dyDescent="0.3">
      <c r="A22" s="49" t="s">
        <v>25</v>
      </c>
      <c r="B22" s="75">
        <v>0.83782166367444633</v>
      </c>
      <c r="C22" s="10">
        <v>126</v>
      </c>
      <c r="K22" s="262"/>
      <c r="L22" s="262"/>
      <c r="M22" s="282"/>
      <c r="N22" s="282"/>
      <c r="O22" s="282"/>
    </row>
    <row r="23" spans="1:15" ht="15.75" thickBot="1" x14ac:dyDescent="0.3">
      <c r="A23" s="49" t="s">
        <v>26</v>
      </c>
      <c r="B23" s="75">
        <v>1.5625755889894055</v>
      </c>
      <c r="C23" s="10">
        <v>646</v>
      </c>
      <c r="K23" s="262"/>
      <c r="L23" s="262"/>
      <c r="M23" s="282"/>
      <c r="N23" s="282"/>
      <c r="O23" s="282"/>
    </row>
    <row r="24" spans="1:15" ht="15.75" thickBot="1" x14ac:dyDescent="0.3">
      <c r="A24" s="49" t="s">
        <v>27</v>
      </c>
      <c r="B24" s="75">
        <v>1.6357903035080803</v>
      </c>
      <c r="C24" s="10">
        <v>166</v>
      </c>
      <c r="K24" s="262"/>
      <c r="L24" s="262"/>
      <c r="M24" s="282"/>
      <c r="N24" s="282"/>
      <c r="O24" s="282"/>
    </row>
    <row r="25" spans="1:15" ht="15.75" thickBot="1" x14ac:dyDescent="0.3">
      <c r="A25" s="11" t="s">
        <v>28</v>
      </c>
      <c r="B25" s="76">
        <v>1.7235653204258774</v>
      </c>
      <c r="C25" s="12">
        <v>8044</v>
      </c>
      <c r="K25" s="262"/>
      <c r="L25" s="262"/>
      <c r="M25" s="282"/>
      <c r="N25" s="282"/>
      <c r="O25" s="282"/>
    </row>
    <row r="26" spans="1:15" ht="15.75" thickTop="1" x14ac:dyDescent="0.25">
      <c r="K26" s="262"/>
      <c r="L26" s="262"/>
      <c r="M26" s="282"/>
      <c r="N26" s="282"/>
      <c r="O26" s="282"/>
    </row>
    <row r="27" spans="1:15" x14ac:dyDescent="0.25">
      <c r="K27" s="262"/>
      <c r="L27" s="262"/>
      <c r="M27" s="262"/>
      <c r="N27" s="262"/>
      <c r="O27" s="262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2">
    <tabColor rgb="FF92D050"/>
  </sheetPr>
  <dimension ref="A1:H27"/>
  <sheetViews>
    <sheetView workbookViewId="0">
      <selection activeCell="I33" sqref="I33"/>
    </sheetView>
  </sheetViews>
  <sheetFormatPr defaultRowHeight="15" x14ac:dyDescent="0.25"/>
  <cols>
    <col min="1" max="1" width="20.85546875" customWidth="1"/>
  </cols>
  <sheetData>
    <row r="1" spans="1:8" ht="28.5" customHeight="1" x14ac:dyDescent="0.25">
      <c r="A1" s="325" t="s">
        <v>275</v>
      </c>
      <c r="B1" s="325"/>
      <c r="C1" s="325"/>
      <c r="D1" s="325"/>
      <c r="E1" s="325"/>
      <c r="F1" s="325"/>
      <c r="G1" s="325"/>
      <c r="H1" s="325"/>
    </row>
    <row r="2" spans="1:8" ht="15.75" thickBot="1" x14ac:dyDescent="0.3"/>
    <row r="3" spans="1:8" ht="22.5" customHeight="1" thickTop="1" thickBot="1" x14ac:dyDescent="0.3">
      <c r="A3" s="326" t="s">
        <v>4</v>
      </c>
      <c r="B3" s="343" t="s">
        <v>276</v>
      </c>
      <c r="C3" s="343"/>
      <c r="D3" s="343"/>
      <c r="E3" s="343"/>
      <c r="F3" s="343"/>
      <c r="G3" s="326" t="s">
        <v>73</v>
      </c>
      <c r="H3" s="326" t="s">
        <v>269</v>
      </c>
    </row>
    <row r="4" spans="1:8" ht="15.75" thickBot="1" x14ac:dyDescent="0.3">
      <c r="A4" s="328"/>
      <c r="B4" s="45" t="s">
        <v>110</v>
      </c>
      <c r="C4" s="45" t="s">
        <v>111</v>
      </c>
      <c r="D4" s="45" t="s">
        <v>112</v>
      </c>
      <c r="E4" s="45" t="s">
        <v>113</v>
      </c>
      <c r="F4" s="45" t="s">
        <v>277</v>
      </c>
      <c r="G4" s="328"/>
      <c r="H4" s="328"/>
    </row>
    <row r="5" spans="1:8" ht="15.75" thickBot="1" x14ac:dyDescent="0.3">
      <c r="A5" s="49" t="s">
        <v>7</v>
      </c>
      <c r="B5" s="83">
        <v>0.40322580645161288</v>
      </c>
      <c r="C5" s="83">
        <v>0.98039215686274506</v>
      </c>
      <c r="D5" s="83">
        <v>1.8152173913043479</v>
      </c>
      <c r="E5" s="83">
        <v>2.7415580073553993</v>
      </c>
      <c r="F5" s="83">
        <v>1.6569136695377735</v>
      </c>
      <c r="G5" s="58">
        <v>30418</v>
      </c>
      <c r="H5" s="83">
        <v>2.3012689854691303E-2</v>
      </c>
    </row>
    <row r="6" spans="1:8" ht="15.75" thickBot="1" x14ac:dyDescent="0.3">
      <c r="A6" s="49" t="s">
        <v>8</v>
      </c>
      <c r="B6" s="83">
        <v>0</v>
      </c>
      <c r="C6" s="83">
        <v>0.65359477124183007</v>
      </c>
      <c r="D6" s="83">
        <v>1.6304347826086956</v>
      </c>
      <c r="E6" s="83">
        <v>2.2727272727272729</v>
      </c>
      <c r="F6" s="83">
        <v>1.3713080168776373</v>
      </c>
      <c r="G6" s="58">
        <v>948</v>
      </c>
      <c r="H6" s="83">
        <v>0</v>
      </c>
    </row>
    <row r="7" spans="1:8" ht="15.75" thickBot="1" x14ac:dyDescent="0.3">
      <c r="A7" s="49" t="s">
        <v>9</v>
      </c>
      <c r="B7" s="83">
        <v>0.82758620689655171</v>
      </c>
      <c r="C7" s="83">
        <v>1.2380263871317549</v>
      </c>
      <c r="D7" s="83">
        <v>1.8486075031716305</v>
      </c>
      <c r="E7" s="83">
        <v>3.6089161457719072</v>
      </c>
      <c r="F7" s="83">
        <v>1.8569047472066176</v>
      </c>
      <c r="G7" s="58">
        <v>80995</v>
      </c>
      <c r="H7" s="83">
        <v>0</v>
      </c>
    </row>
    <row r="8" spans="1:8" ht="15.75" thickBot="1" x14ac:dyDescent="0.3">
      <c r="A8" s="49" t="s">
        <v>10</v>
      </c>
      <c r="B8" s="83">
        <v>2.8571428571428572</v>
      </c>
      <c r="C8" s="83">
        <v>0.79051383399209485</v>
      </c>
      <c r="D8" s="83">
        <v>1.5601560156015601</v>
      </c>
      <c r="E8" s="83">
        <v>2.2222222222222223</v>
      </c>
      <c r="F8" s="83">
        <v>1.377706208624083</v>
      </c>
      <c r="G8" s="58">
        <v>5589</v>
      </c>
      <c r="H8" s="83">
        <v>0</v>
      </c>
    </row>
    <row r="9" spans="1:8" ht="15.75" thickBot="1" x14ac:dyDescent="0.3">
      <c r="A9" s="49" t="s">
        <v>11</v>
      </c>
      <c r="B9" s="83">
        <v>0</v>
      </c>
      <c r="C9" s="83">
        <v>0.79365079365079361</v>
      </c>
      <c r="D9" s="83">
        <v>2.3846755277560594</v>
      </c>
      <c r="E9" s="83">
        <v>2.34375</v>
      </c>
      <c r="F9" s="83">
        <v>1.8867924528301887</v>
      </c>
      <c r="G9" s="58">
        <v>4240</v>
      </c>
      <c r="H9" s="83">
        <v>7.0754716981132074E-2</v>
      </c>
    </row>
    <row r="10" spans="1:8" ht="15.75" thickBot="1" x14ac:dyDescent="0.3">
      <c r="A10" s="49" t="s">
        <v>12</v>
      </c>
      <c r="B10" s="83">
        <v>0.3546099290780142</v>
      </c>
      <c r="C10" s="83">
        <v>1.3299432818306278</v>
      </c>
      <c r="D10" s="83">
        <v>1.7578994214508235</v>
      </c>
      <c r="E10" s="83">
        <v>2.8481012658227849</v>
      </c>
      <c r="F10" s="83">
        <v>1.7404546937887524</v>
      </c>
      <c r="G10" s="58">
        <v>36772</v>
      </c>
      <c r="H10" s="83">
        <v>5.4389209180898514E-3</v>
      </c>
    </row>
    <row r="11" spans="1:8" ht="15.75" thickBot="1" x14ac:dyDescent="0.3">
      <c r="A11" s="49" t="s">
        <v>13</v>
      </c>
      <c r="B11" s="83">
        <v>3.3333333333333335</v>
      </c>
      <c r="C11" s="83">
        <v>1.1681268251981645</v>
      </c>
      <c r="D11" s="83">
        <v>1.6390389271745205</v>
      </c>
      <c r="E11" s="83">
        <v>2.6342451874366768</v>
      </c>
      <c r="F11" s="83">
        <v>1.64417734437011</v>
      </c>
      <c r="G11" s="58">
        <v>8819</v>
      </c>
      <c r="H11" s="83">
        <v>6.8034924594625248E-2</v>
      </c>
    </row>
    <row r="12" spans="1:8" ht="15.75" thickBot="1" x14ac:dyDescent="0.3">
      <c r="A12" s="49" t="s">
        <v>14</v>
      </c>
      <c r="B12" s="83">
        <v>0.97087378640776689</v>
      </c>
      <c r="C12" s="83">
        <v>1.2243428159884768</v>
      </c>
      <c r="D12" s="83">
        <v>1.6569555717407136</v>
      </c>
      <c r="E12" s="83">
        <v>3.4195933456561924</v>
      </c>
      <c r="F12" s="83">
        <v>1.7432646592709984</v>
      </c>
      <c r="G12" s="58">
        <v>9465</v>
      </c>
      <c r="H12" s="83">
        <v>0.1162176439513999</v>
      </c>
    </row>
    <row r="13" spans="1:8" ht="15.75" thickBot="1" x14ac:dyDescent="0.3">
      <c r="A13" s="49" t="s">
        <v>15</v>
      </c>
      <c r="B13" s="83">
        <v>0.34965034965034963</v>
      </c>
      <c r="C13" s="83">
        <v>1.1791014433828013</v>
      </c>
      <c r="D13" s="83">
        <v>1.9383649033271173</v>
      </c>
      <c r="E13" s="83">
        <v>3.1697905181918409</v>
      </c>
      <c r="F13" s="83">
        <v>1.8357487922705313</v>
      </c>
      <c r="G13" s="58">
        <v>34155</v>
      </c>
      <c r="H13" s="83">
        <v>7.3195725369638406E-2</v>
      </c>
    </row>
    <row r="14" spans="1:8" ht="15.75" thickBot="1" x14ac:dyDescent="0.3">
      <c r="A14" s="49" t="s">
        <v>16</v>
      </c>
      <c r="B14" s="83">
        <v>0.42918454935622319</v>
      </c>
      <c r="C14" s="83">
        <v>1.1109658868121814</v>
      </c>
      <c r="D14" s="83">
        <v>1.8942623949323913</v>
      </c>
      <c r="E14" s="83">
        <v>3.7230568256041803</v>
      </c>
      <c r="F14" s="83">
        <v>1.8672123360251396</v>
      </c>
      <c r="G14" s="58">
        <v>27367</v>
      </c>
      <c r="H14" s="83">
        <v>1.0962107647897103E-2</v>
      </c>
    </row>
    <row r="15" spans="1:8" ht="15.75" thickBot="1" x14ac:dyDescent="0.3">
      <c r="A15" s="49" t="s">
        <v>17</v>
      </c>
      <c r="B15" s="83">
        <v>2.0408163265306123</v>
      </c>
      <c r="C15" s="83">
        <v>0.90570058604155568</v>
      </c>
      <c r="D15" s="83">
        <v>1.5935278254474137</v>
      </c>
      <c r="E15" s="83">
        <v>4.6783625730994149</v>
      </c>
      <c r="F15" s="83">
        <v>1.7171868000597283</v>
      </c>
      <c r="G15" s="58">
        <v>6697</v>
      </c>
      <c r="H15" s="83">
        <v>0.11945647304763327</v>
      </c>
    </row>
    <row r="16" spans="1:8" ht="15.75" thickBot="1" x14ac:dyDescent="0.3">
      <c r="A16" s="49" t="s">
        <v>18</v>
      </c>
      <c r="B16" s="83">
        <v>1.0526315789473684</v>
      </c>
      <c r="C16" s="83">
        <v>1.1670556852284095</v>
      </c>
      <c r="D16" s="83">
        <v>1.7086463396671085</v>
      </c>
      <c r="E16" s="83">
        <v>2.4369016536118364</v>
      </c>
      <c r="F16" s="83">
        <v>1.6219138583528563</v>
      </c>
      <c r="G16" s="58">
        <v>11098</v>
      </c>
      <c r="H16" s="83">
        <v>0.59470174806271403</v>
      </c>
    </row>
    <row r="17" spans="1:8" ht="15.75" thickBot="1" x14ac:dyDescent="0.3">
      <c r="A17" s="49" t="s">
        <v>19</v>
      </c>
      <c r="B17" s="83">
        <v>0.22988505747126436</v>
      </c>
      <c r="C17" s="83">
        <v>1.0904095475229671</v>
      </c>
      <c r="D17" s="83">
        <v>1.8835919002014347</v>
      </c>
      <c r="E17" s="83">
        <v>4.4048243314105919</v>
      </c>
      <c r="F17" s="83">
        <v>1.981872587709788</v>
      </c>
      <c r="G17" s="58">
        <v>46118</v>
      </c>
      <c r="H17" s="83">
        <v>3.9030313543518803E-2</v>
      </c>
    </row>
    <row r="18" spans="1:8" ht="15.75" thickBot="1" x14ac:dyDescent="0.3">
      <c r="A18" s="49" t="s">
        <v>20</v>
      </c>
      <c r="B18" s="83">
        <v>0</v>
      </c>
      <c r="C18" s="83">
        <v>0.7227082540890073</v>
      </c>
      <c r="D18" s="83">
        <v>1.4396822770147277</v>
      </c>
      <c r="E18" s="83">
        <v>2.2835394862036158</v>
      </c>
      <c r="F18" s="83">
        <v>1.3239637437620939</v>
      </c>
      <c r="G18" s="58">
        <v>9819</v>
      </c>
      <c r="H18" s="83">
        <v>4.0737345961910587E-2</v>
      </c>
    </row>
    <row r="19" spans="1:8" ht="15.75" thickBot="1" x14ac:dyDescent="0.3">
      <c r="A19" s="49" t="s">
        <v>21</v>
      </c>
      <c r="B19" s="83">
        <v>4</v>
      </c>
      <c r="C19" s="83">
        <v>0.79681274900398402</v>
      </c>
      <c r="D19" s="83">
        <v>1.2745098039215685</v>
      </c>
      <c r="E19" s="83">
        <v>1.5306122448979591</v>
      </c>
      <c r="F19" s="83">
        <v>1.2041284403669725</v>
      </c>
      <c r="G19" s="58">
        <v>1744</v>
      </c>
      <c r="H19" s="83">
        <v>5.7339449541284407E-2</v>
      </c>
    </row>
    <row r="20" spans="1:8" ht="15.75" thickBot="1" x14ac:dyDescent="0.3">
      <c r="A20" s="49" t="s">
        <v>22</v>
      </c>
      <c r="B20" s="83">
        <v>0.60362173038229372</v>
      </c>
      <c r="C20" s="83">
        <v>1.2194410409008694</v>
      </c>
      <c r="D20" s="83">
        <v>1.8329868329868331</v>
      </c>
      <c r="E20" s="83">
        <v>3.4409175780208057</v>
      </c>
      <c r="F20" s="83">
        <v>1.7201631494945913</v>
      </c>
      <c r="G20" s="58">
        <v>50751</v>
      </c>
      <c r="H20" s="83">
        <v>1.7733640716439084E-2</v>
      </c>
    </row>
    <row r="21" spans="1:8" ht="15.75" thickBot="1" x14ac:dyDescent="0.3">
      <c r="A21" s="49" t="s">
        <v>23</v>
      </c>
      <c r="B21" s="83">
        <v>0.52724077328646746</v>
      </c>
      <c r="C21" s="83">
        <v>1.1563817140386903</v>
      </c>
      <c r="D21" s="83">
        <v>1.8915989159891597</v>
      </c>
      <c r="E21" s="83">
        <v>3.2816444284168771</v>
      </c>
      <c r="F21" s="83">
        <v>1.7716218392655823</v>
      </c>
      <c r="G21" s="58">
        <v>31045</v>
      </c>
      <c r="H21" s="83">
        <v>0</v>
      </c>
    </row>
    <row r="22" spans="1:8" ht="15.75" thickBot="1" x14ac:dyDescent="0.3">
      <c r="A22" s="49" t="s">
        <v>24</v>
      </c>
      <c r="B22" s="83">
        <v>0</v>
      </c>
      <c r="C22" s="83">
        <v>1.2334801762114538</v>
      </c>
      <c r="D22" s="83">
        <v>1.339109885781804</v>
      </c>
      <c r="E22" s="83">
        <v>2.1844660194174756</v>
      </c>
      <c r="F22" s="83">
        <v>1.3774770420492992</v>
      </c>
      <c r="G22" s="58">
        <v>4138</v>
      </c>
      <c r="H22" s="83">
        <v>9.6665055582406956E-2</v>
      </c>
    </row>
    <row r="23" spans="1:8" ht="15.75" thickBot="1" x14ac:dyDescent="0.3">
      <c r="A23" s="49" t="s">
        <v>25</v>
      </c>
      <c r="B23" s="83">
        <v>0.88495575221238942</v>
      </c>
      <c r="C23" s="83">
        <v>0.70979517339282094</v>
      </c>
      <c r="D23" s="83">
        <v>0.81103000811030002</v>
      </c>
      <c r="E23" s="83">
        <v>1.5310233682514103</v>
      </c>
      <c r="F23" s="83">
        <v>0.83782166367444633</v>
      </c>
      <c r="G23" s="58">
        <v>15039</v>
      </c>
      <c r="H23" s="83">
        <v>6.6493782831305276E-2</v>
      </c>
    </row>
    <row r="24" spans="1:8" ht="15.75" thickBot="1" x14ac:dyDescent="0.3">
      <c r="A24" s="49" t="s">
        <v>26</v>
      </c>
      <c r="B24" s="83">
        <v>0.77720207253886009</v>
      </c>
      <c r="C24" s="83">
        <v>1.0598031794095382</v>
      </c>
      <c r="D24" s="83">
        <v>1.8020810272304628</v>
      </c>
      <c r="E24" s="83">
        <v>2.4582104228121926</v>
      </c>
      <c r="F24" s="83">
        <v>1.5625755889894055</v>
      </c>
      <c r="G24" s="58">
        <v>41342</v>
      </c>
      <c r="H24" s="83">
        <v>4.1120410236563307E-2</v>
      </c>
    </row>
    <row r="25" spans="1:8" ht="15.75" thickBot="1" x14ac:dyDescent="0.3">
      <c r="A25" s="49" t="s">
        <v>27</v>
      </c>
      <c r="B25" s="83">
        <v>0.96153846153846156</v>
      </c>
      <c r="C25" s="83">
        <v>1.0625737898465171</v>
      </c>
      <c r="D25" s="83">
        <v>1.6526194017517766</v>
      </c>
      <c r="E25" s="83">
        <v>2.6188835286009646</v>
      </c>
      <c r="F25" s="83">
        <v>1.6357903035080803</v>
      </c>
      <c r="G25" s="58">
        <v>10148</v>
      </c>
      <c r="H25" s="83">
        <v>9.8541584548679541E-3</v>
      </c>
    </row>
    <row r="26" spans="1:8" ht="15.75" thickBot="1" x14ac:dyDescent="0.3">
      <c r="A26" s="11" t="s">
        <v>28</v>
      </c>
      <c r="B26" s="84">
        <v>0.67195037904893185</v>
      </c>
      <c r="C26" s="84">
        <v>1.1246093578062415</v>
      </c>
      <c r="D26" s="84">
        <v>1.7832667201490793</v>
      </c>
      <c r="E26" s="84">
        <v>3.250683957691562</v>
      </c>
      <c r="F26" s="84">
        <v>1.7235653204258774</v>
      </c>
      <c r="G26" s="59">
        <v>466707</v>
      </c>
      <c r="H26" s="84">
        <v>4.1782103118230496E-2</v>
      </c>
    </row>
    <row r="27" spans="1:8" ht="15.75" thickTop="1" x14ac:dyDescent="0.25"/>
  </sheetData>
  <mergeCells count="5">
    <mergeCell ref="A3:A4"/>
    <mergeCell ref="B3:F3"/>
    <mergeCell ref="G3:G4"/>
    <mergeCell ref="H3:H4"/>
    <mergeCell ref="A1:H1"/>
  </mergeCell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3">
    <tabColor rgb="FF92D050"/>
  </sheetPr>
  <dimension ref="A1:F8"/>
  <sheetViews>
    <sheetView workbookViewId="0">
      <selection activeCell="F18" sqref="F18"/>
    </sheetView>
  </sheetViews>
  <sheetFormatPr defaultRowHeight="15" x14ac:dyDescent="0.25"/>
  <cols>
    <col min="14" max="14" width="15.85546875" customWidth="1"/>
    <col min="15" max="15" width="30" customWidth="1"/>
    <col min="17" max="17" width="21" customWidth="1"/>
    <col min="18" max="18" width="19.42578125" customWidth="1"/>
    <col min="19" max="19" width="34.28515625" customWidth="1"/>
  </cols>
  <sheetData>
    <row r="1" spans="1:6" ht="45" customHeight="1" x14ac:dyDescent="0.25">
      <c r="A1" s="325" t="s">
        <v>278</v>
      </c>
      <c r="B1" s="325"/>
      <c r="C1" s="325"/>
      <c r="D1" s="325"/>
      <c r="E1" s="325"/>
      <c r="F1" s="325"/>
    </row>
    <row r="2" spans="1:6" ht="15.75" thickBot="1" x14ac:dyDescent="0.3"/>
    <row r="3" spans="1:6" ht="16.5" thickTop="1" thickBot="1" x14ac:dyDescent="0.3">
      <c r="A3" s="372" t="s">
        <v>279</v>
      </c>
      <c r="B3" s="337" t="s">
        <v>115</v>
      </c>
      <c r="C3" s="337"/>
      <c r="D3" s="337"/>
      <c r="E3" s="337"/>
      <c r="F3" s="372" t="s">
        <v>28</v>
      </c>
    </row>
    <row r="4" spans="1:6" ht="15.75" thickBot="1" x14ac:dyDescent="0.3">
      <c r="A4" s="373"/>
      <c r="B4" s="25" t="s">
        <v>110</v>
      </c>
      <c r="C4" s="25" t="s">
        <v>111</v>
      </c>
      <c r="D4" s="25" t="s">
        <v>112</v>
      </c>
      <c r="E4" s="25" t="s">
        <v>113</v>
      </c>
      <c r="F4" s="373"/>
    </row>
    <row r="5" spans="1:6" ht="15.75" thickBot="1" x14ac:dyDescent="0.3">
      <c r="A5" s="49" t="s">
        <v>280</v>
      </c>
      <c r="B5" s="83">
        <v>0.67428357370294068</v>
      </c>
      <c r="C5" s="83">
        <v>1.0456681196574285</v>
      </c>
      <c r="D5" s="83">
        <v>1.3979090927763058</v>
      </c>
      <c r="E5" s="83">
        <v>1.7273337810611147</v>
      </c>
      <c r="F5" s="83">
        <v>1.3127458348380296</v>
      </c>
    </row>
    <row r="6" spans="1:6" ht="15.75" thickBot="1" x14ac:dyDescent="0.3">
      <c r="A6" s="49" t="s">
        <v>281</v>
      </c>
      <c r="B6" s="83">
        <v>20</v>
      </c>
      <c r="C6" s="83">
        <v>21.2890625</v>
      </c>
      <c r="D6" s="83">
        <v>19.306646236353188</v>
      </c>
      <c r="E6" s="83">
        <v>18.633729795669414</v>
      </c>
      <c r="F6" s="83">
        <v>19.1748918709105</v>
      </c>
    </row>
    <row r="7" spans="1:6" ht="15.75" thickBot="1" x14ac:dyDescent="0.3">
      <c r="A7" s="11" t="s">
        <v>28</v>
      </c>
      <c r="B7" s="84">
        <v>0.69236526946107779</v>
      </c>
      <c r="C7" s="84">
        <v>1.1291426730560141</v>
      </c>
      <c r="D7" s="84">
        <v>1.7739366836110932</v>
      </c>
      <c r="E7" s="84">
        <v>3.0959905194548685</v>
      </c>
      <c r="F7" s="84">
        <v>1.6972865857298045</v>
      </c>
    </row>
    <row r="8" spans="1:6" ht="15.75" thickTop="1" x14ac:dyDescent="0.25"/>
  </sheetData>
  <mergeCells count="4">
    <mergeCell ref="A3:A4"/>
    <mergeCell ref="B3:E3"/>
    <mergeCell ref="F3:F4"/>
    <mergeCell ref="A1:F1"/>
  </mergeCells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4">
    <tabColor rgb="FF92D050"/>
  </sheetPr>
  <dimension ref="A1:K13"/>
  <sheetViews>
    <sheetView workbookViewId="0">
      <selection activeCell="G19" sqref="G19"/>
    </sheetView>
  </sheetViews>
  <sheetFormatPr defaultRowHeight="15" x14ac:dyDescent="0.25"/>
  <cols>
    <col min="1" max="1" width="24.140625" customWidth="1"/>
    <col min="3" max="3" width="9.5703125" bestFit="1" customWidth="1"/>
    <col min="5" max="5" width="9.5703125" bestFit="1" customWidth="1"/>
    <col min="7" max="7" width="9.5703125" bestFit="1" customWidth="1"/>
  </cols>
  <sheetData>
    <row r="1" spans="1:11" ht="21.75" customHeight="1" x14ac:dyDescent="0.25">
      <c r="A1" s="325" t="s">
        <v>282</v>
      </c>
      <c r="B1" s="325"/>
      <c r="C1" s="325"/>
      <c r="D1" s="325"/>
      <c r="E1" s="325"/>
      <c r="F1" s="325"/>
      <c r="G1" s="325"/>
    </row>
    <row r="2" spans="1:11" ht="15.75" thickBot="1" x14ac:dyDescent="0.3"/>
    <row r="3" spans="1:11" ht="16.5" thickTop="1" thickBot="1" x14ac:dyDescent="0.3">
      <c r="A3" s="330" t="s">
        <v>107</v>
      </c>
      <c r="B3" s="363" t="s">
        <v>283</v>
      </c>
      <c r="C3" s="363"/>
      <c r="D3" s="363"/>
      <c r="E3" s="363"/>
      <c r="F3" s="330" t="s">
        <v>284</v>
      </c>
      <c r="G3" s="330"/>
    </row>
    <row r="4" spans="1:11" ht="15.75" thickBot="1" x14ac:dyDescent="0.3">
      <c r="A4" s="331"/>
      <c r="B4" s="341" t="s">
        <v>285</v>
      </c>
      <c r="C4" s="341"/>
      <c r="D4" s="341" t="s">
        <v>286</v>
      </c>
      <c r="E4" s="341"/>
      <c r="F4" s="332"/>
      <c r="G4" s="332"/>
    </row>
    <row r="5" spans="1:11" ht="15.75" thickBot="1" x14ac:dyDescent="0.3">
      <c r="A5" s="332"/>
      <c r="B5" s="68" t="s">
        <v>287</v>
      </c>
      <c r="C5" s="68" t="s">
        <v>62</v>
      </c>
      <c r="D5" s="68" t="s">
        <v>287</v>
      </c>
      <c r="E5" s="68" t="s">
        <v>62</v>
      </c>
      <c r="F5" s="68" t="s">
        <v>287</v>
      </c>
      <c r="G5" s="68" t="s">
        <v>62</v>
      </c>
    </row>
    <row r="6" spans="1:11" ht="15.75" thickBot="1" x14ac:dyDescent="0.3">
      <c r="A6" s="69" t="s">
        <v>110</v>
      </c>
      <c r="B6" s="9">
        <v>2924</v>
      </c>
      <c r="C6" s="75">
        <v>1.2425738787513068</v>
      </c>
      <c r="D6" s="9">
        <v>1463</v>
      </c>
      <c r="E6" s="75">
        <v>2.1094977866855076</v>
      </c>
      <c r="F6" s="9">
        <v>4435</v>
      </c>
      <c r="G6" s="75">
        <v>1.4374382160856953</v>
      </c>
    </row>
    <row r="7" spans="1:11" ht="15.75" thickBot="1" x14ac:dyDescent="0.3">
      <c r="A7" s="69" t="s">
        <v>111</v>
      </c>
      <c r="B7" s="9">
        <v>63688</v>
      </c>
      <c r="C7" s="75">
        <v>27.064652937726819</v>
      </c>
      <c r="D7" s="9">
        <v>33481</v>
      </c>
      <c r="E7" s="75">
        <v>48.276210113477426</v>
      </c>
      <c r="F7" s="9">
        <v>98390</v>
      </c>
      <c r="G7" s="75">
        <v>31.889412870500916</v>
      </c>
    </row>
    <row r="8" spans="1:11" ht="15.75" thickBot="1" x14ac:dyDescent="0.3">
      <c r="A8" s="69" t="s">
        <v>112</v>
      </c>
      <c r="B8" s="9">
        <v>147658</v>
      </c>
      <c r="C8" s="75">
        <v>62.748281049473476</v>
      </c>
      <c r="D8" s="9">
        <v>31330</v>
      </c>
      <c r="E8" s="75">
        <v>45.174686026559776</v>
      </c>
      <c r="F8" s="9">
        <v>181254</v>
      </c>
      <c r="G8" s="75">
        <v>58.74665759152122</v>
      </c>
    </row>
    <row r="9" spans="1:11" ht="15.75" thickBot="1" x14ac:dyDescent="0.3">
      <c r="A9" s="69" t="s">
        <v>113</v>
      </c>
      <c r="B9" s="9">
        <v>21048</v>
      </c>
      <c r="C9" s="75">
        <v>8.944492134048394</v>
      </c>
      <c r="D9" s="9">
        <v>3079</v>
      </c>
      <c r="E9" s="75">
        <v>4.4396060732772913</v>
      </c>
      <c r="F9" s="9">
        <v>24456</v>
      </c>
      <c r="G9" s="75">
        <v>7.9264913218921675</v>
      </c>
    </row>
    <row r="10" spans="1:11" ht="15.75" thickBot="1" x14ac:dyDescent="0.3">
      <c r="A10" s="69" t="s">
        <v>288</v>
      </c>
      <c r="B10" s="9">
        <v>55</v>
      </c>
      <c r="C10" s="75">
        <v>0</v>
      </c>
      <c r="D10" s="10">
        <v>26</v>
      </c>
      <c r="E10" s="75">
        <v>0</v>
      </c>
      <c r="F10" s="9">
        <v>132</v>
      </c>
      <c r="G10" s="75">
        <v>0</v>
      </c>
    </row>
    <row r="11" spans="1:11" ht="15.75" thickBot="1" x14ac:dyDescent="0.3">
      <c r="A11" s="70" t="s">
        <v>28</v>
      </c>
      <c r="B11" s="12">
        <v>235373</v>
      </c>
      <c r="C11" s="76">
        <v>100</v>
      </c>
      <c r="D11" s="12">
        <v>69379</v>
      </c>
      <c r="E11" s="76">
        <v>100</v>
      </c>
      <c r="F11" s="12">
        <v>308667</v>
      </c>
      <c r="G11" s="76">
        <v>100</v>
      </c>
    </row>
    <row r="12" spans="1:11" ht="15.75" thickTop="1" x14ac:dyDescent="0.25">
      <c r="K12" s="284"/>
    </row>
    <row r="13" spans="1:11" x14ac:dyDescent="0.25">
      <c r="H13" s="262"/>
    </row>
  </sheetData>
  <mergeCells count="6">
    <mergeCell ref="A1:G1"/>
    <mergeCell ref="A3:A5"/>
    <mergeCell ref="B3:E3"/>
    <mergeCell ref="F3:G4"/>
    <mergeCell ref="B4:C4"/>
    <mergeCell ref="D4:E4"/>
  </mergeCells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5">
    <tabColor rgb="FF92D050"/>
  </sheetPr>
  <dimension ref="A1:F26"/>
  <sheetViews>
    <sheetView workbookViewId="0">
      <selection activeCell="E16" sqref="E16"/>
    </sheetView>
  </sheetViews>
  <sheetFormatPr defaultRowHeight="15" x14ac:dyDescent="0.25"/>
  <sheetData>
    <row r="1" spans="1:6" ht="30.75" customHeight="1" x14ac:dyDescent="0.25">
      <c r="A1" s="325" t="s">
        <v>289</v>
      </c>
      <c r="B1" s="325"/>
      <c r="C1" s="325"/>
      <c r="D1" s="325"/>
      <c r="E1" s="325"/>
      <c r="F1" s="325"/>
    </row>
    <row r="2" spans="1:6" ht="15.75" thickBot="1" x14ac:dyDescent="0.3"/>
    <row r="3" spans="1:6" ht="39.75" thickTop="1" thickBot="1" x14ac:dyDescent="0.3">
      <c r="A3" s="22" t="s">
        <v>4</v>
      </c>
      <c r="B3" s="22" t="s">
        <v>290</v>
      </c>
      <c r="C3" s="22" t="s">
        <v>291</v>
      </c>
      <c r="D3" s="22" t="s">
        <v>292</v>
      </c>
      <c r="E3" s="22" t="s">
        <v>28</v>
      </c>
      <c r="F3" s="22" t="s">
        <v>47</v>
      </c>
    </row>
    <row r="4" spans="1:6" ht="15.75" thickBot="1" x14ac:dyDescent="0.3">
      <c r="A4" s="8" t="s">
        <v>7</v>
      </c>
      <c r="B4" s="83">
        <v>94.419664981663203</v>
      </c>
      <c r="C4" s="83">
        <v>4.4355238378431956</v>
      </c>
      <c r="D4" s="83">
        <v>1.144811180493607</v>
      </c>
      <c r="E4" s="83">
        <v>100</v>
      </c>
      <c r="F4" s="83">
        <v>7.7366255144032916</v>
      </c>
    </row>
    <row r="5" spans="1:6" ht="15.75" thickBot="1" x14ac:dyDescent="0.3">
      <c r="A5" s="8" t="s">
        <v>8</v>
      </c>
      <c r="B5" s="83">
        <v>86.12945838837517</v>
      </c>
      <c r="C5" s="83">
        <v>13.870541611624834</v>
      </c>
      <c r="D5" s="83">
        <v>0</v>
      </c>
      <c r="E5" s="83">
        <v>100</v>
      </c>
      <c r="F5" s="83">
        <v>0</v>
      </c>
    </row>
    <row r="6" spans="1:6" ht="15.75" thickBot="1" x14ac:dyDescent="0.3">
      <c r="A6" s="8" t="s">
        <v>9</v>
      </c>
      <c r="B6" s="83">
        <v>95.527344108312377</v>
      </c>
      <c r="C6" s="83">
        <v>3.6581115045221893</v>
      </c>
      <c r="D6" s="83">
        <v>0.8145443871654221</v>
      </c>
      <c r="E6" s="83">
        <v>100</v>
      </c>
      <c r="F6" s="83">
        <v>9.3962966656693592</v>
      </c>
    </row>
    <row r="7" spans="1:6" ht="15.75" thickBot="1" x14ac:dyDescent="0.3">
      <c r="A7" s="8" t="s">
        <v>10</v>
      </c>
      <c r="B7" s="83">
        <v>97.810218978102199</v>
      </c>
      <c r="C7" s="83">
        <v>1.7618927762396173</v>
      </c>
      <c r="D7" s="83">
        <v>0.42788824565819278</v>
      </c>
      <c r="E7" s="83">
        <v>100</v>
      </c>
      <c r="F7" s="83">
        <v>5.8307655842616732</v>
      </c>
    </row>
    <row r="8" spans="1:6" ht="15.75" thickBot="1" x14ac:dyDescent="0.3">
      <c r="A8" s="8" t="s">
        <v>11</v>
      </c>
      <c r="B8" s="83">
        <v>96.372549019607845</v>
      </c>
      <c r="C8" s="83">
        <v>2.6470588235294117</v>
      </c>
      <c r="D8" s="83">
        <v>0.98039215686274506</v>
      </c>
      <c r="E8" s="83">
        <v>100</v>
      </c>
      <c r="F8" s="83">
        <v>9.2795730803439067</v>
      </c>
    </row>
    <row r="9" spans="1:6" ht="15.75" thickBot="1" x14ac:dyDescent="0.3">
      <c r="A9" s="8" t="s">
        <v>12</v>
      </c>
      <c r="B9" s="83">
        <v>96.751110379996703</v>
      </c>
      <c r="C9" s="83">
        <v>2.5456489554202997</v>
      </c>
      <c r="D9" s="83">
        <v>0.70324066458299062</v>
      </c>
      <c r="E9" s="83">
        <v>100</v>
      </c>
      <c r="F9" s="83">
        <v>11.258713185650159</v>
      </c>
    </row>
    <row r="10" spans="1:6" ht="15.75" thickBot="1" x14ac:dyDescent="0.3">
      <c r="A10" s="8" t="s">
        <v>13</v>
      </c>
      <c r="B10" s="83">
        <v>96.337937680693869</v>
      </c>
      <c r="C10" s="83">
        <v>3.0838419530999035</v>
      </c>
      <c r="D10" s="83">
        <v>0.57822036620623196</v>
      </c>
      <c r="E10" s="83">
        <v>100</v>
      </c>
      <c r="F10" s="83">
        <v>7.5025999108601988</v>
      </c>
    </row>
    <row r="11" spans="1:6" ht="15.75" thickBot="1" x14ac:dyDescent="0.3">
      <c r="A11" s="8" t="s">
        <v>14</v>
      </c>
      <c r="B11" s="83">
        <v>93.947874759489252</v>
      </c>
      <c r="C11" s="83">
        <v>5.2300157425223013</v>
      </c>
      <c r="D11" s="83">
        <v>0.82210949798845556</v>
      </c>
      <c r="E11" s="83">
        <v>100</v>
      </c>
      <c r="F11" s="83">
        <v>11.869893633420688</v>
      </c>
    </row>
    <row r="12" spans="1:6" ht="15.75" thickBot="1" x14ac:dyDescent="0.3">
      <c r="A12" s="8" t="s">
        <v>15</v>
      </c>
      <c r="B12" s="83">
        <v>93.180052109521412</v>
      </c>
      <c r="C12" s="83">
        <v>5.5080678337980524</v>
      </c>
      <c r="D12" s="83">
        <v>1.3118800566805322</v>
      </c>
      <c r="E12" s="83">
        <v>100</v>
      </c>
      <c r="F12" s="83">
        <v>13.286297514764755</v>
      </c>
    </row>
    <row r="13" spans="1:6" ht="15.75" thickBot="1" x14ac:dyDescent="0.3">
      <c r="A13" s="8" t="s">
        <v>16</v>
      </c>
      <c r="B13" s="83">
        <v>94.626205152520939</v>
      </c>
      <c r="C13" s="83">
        <v>3.9565881671144831</v>
      </c>
      <c r="D13" s="83">
        <v>1.4172066803645751</v>
      </c>
      <c r="E13" s="83">
        <v>100</v>
      </c>
      <c r="F13" s="83">
        <v>12.521891418563925</v>
      </c>
    </row>
    <row r="14" spans="1:6" ht="15.75" thickBot="1" x14ac:dyDescent="0.3">
      <c r="A14" s="8" t="s">
        <v>17</v>
      </c>
      <c r="B14" s="83">
        <v>93.588581785228826</v>
      </c>
      <c r="C14" s="83">
        <v>5.0067965564114187</v>
      </c>
      <c r="D14" s="83">
        <v>1.4046216583597644</v>
      </c>
      <c r="E14" s="83">
        <v>100</v>
      </c>
      <c r="F14" s="83">
        <v>7.5020955574182731</v>
      </c>
    </row>
    <row r="15" spans="1:6" ht="15.75" thickBot="1" x14ac:dyDescent="0.3">
      <c r="A15" s="8" t="s">
        <v>18</v>
      </c>
      <c r="B15" s="83">
        <v>93.731163351416512</v>
      </c>
      <c r="C15" s="83">
        <v>5.1537070524412298</v>
      </c>
      <c r="D15" s="83">
        <v>1.1151295961422545</v>
      </c>
      <c r="E15" s="83">
        <v>100</v>
      </c>
      <c r="F15" s="83">
        <v>15.679796696315121</v>
      </c>
    </row>
    <row r="16" spans="1:6" ht="15.75" thickBot="1" x14ac:dyDescent="0.3">
      <c r="A16" s="8" t="s">
        <v>19</v>
      </c>
      <c r="B16" s="83" t="s">
        <v>52</v>
      </c>
      <c r="C16" s="83" t="s">
        <v>52</v>
      </c>
      <c r="D16" s="83" t="s">
        <v>52</v>
      </c>
      <c r="E16" s="83" t="s">
        <v>52</v>
      </c>
      <c r="F16" s="83">
        <v>100</v>
      </c>
    </row>
    <row r="17" spans="1:6" ht="15.75" thickBot="1" x14ac:dyDescent="0.3">
      <c r="A17" s="8" t="s">
        <v>20</v>
      </c>
      <c r="B17" s="83">
        <v>79.312852208689335</v>
      </c>
      <c r="C17" s="83">
        <v>6.653335757135066</v>
      </c>
      <c r="D17" s="83">
        <v>14.033812034175606</v>
      </c>
      <c r="E17" s="83">
        <v>100</v>
      </c>
      <c r="F17" s="83">
        <v>15.80961126415672</v>
      </c>
    </row>
    <row r="18" spans="1:6" ht="15.75" thickBot="1" x14ac:dyDescent="0.3">
      <c r="A18" s="8" t="s">
        <v>21</v>
      </c>
      <c r="B18" s="83">
        <v>91.902313624678669</v>
      </c>
      <c r="C18" s="83">
        <v>1.1568123393316194</v>
      </c>
      <c r="D18" s="83">
        <v>6.9408740359897179</v>
      </c>
      <c r="E18" s="83">
        <v>100</v>
      </c>
      <c r="F18" s="83">
        <v>21.493440968718467</v>
      </c>
    </row>
    <row r="19" spans="1:6" ht="15.75" thickBot="1" x14ac:dyDescent="0.3">
      <c r="A19" s="8" t="s">
        <v>22</v>
      </c>
      <c r="B19" s="83">
        <v>69.377142181775213</v>
      </c>
      <c r="C19" s="83">
        <v>29.712799905448527</v>
      </c>
      <c r="D19" s="83">
        <v>0.91005791277626769</v>
      </c>
      <c r="E19" s="83">
        <v>100</v>
      </c>
      <c r="F19" s="83">
        <v>61.733978562706348</v>
      </c>
    </row>
    <row r="20" spans="1:6" ht="15.75" thickBot="1" x14ac:dyDescent="0.3">
      <c r="A20" s="8" t="s">
        <v>23</v>
      </c>
      <c r="B20" s="83">
        <v>90.869314910765681</v>
      </c>
      <c r="C20" s="83">
        <v>7.8180771445020154</v>
      </c>
      <c r="D20" s="83">
        <v>1.3126079447322971</v>
      </c>
      <c r="E20" s="83">
        <v>100</v>
      </c>
      <c r="F20" s="83">
        <v>50.560710422952127</v>
      </c>
    </row>
    <row r="21" spans="1:6" ht="15.75" thickBot="1" x14ac:dyDescent="0.3">
      <c r="A21" s="8" t="s">
        <v>24</v>
      </c>
      <c r="B21" s="83">
        <v>89.210233592880982</v>
      </c>
      <c r="C21" s="83">
        <v>9.5105672969966619</v>
      </c>
      <c r="D21" s="83">
        <v>1.2791991101223583</v>
      </c>
      <c r="E21" s="83">
        <v>100</v>
      </c>
      <c r="F21" s="83">
        <v>29.016975917883929</v>
      </c>
    </row>
    <row r="22" spans="1:6" ht="15.75" thickBot="1" x14ac:dyDescent="0.3">
      <c r="A22" s="8" t="s">
        <v>25</v>
      </c>
      <c r="B22" s="83">
        <v>74.565861922914024</v>
      </c>
      <c r="C22" s="83">
        <v>20.033883947479879</v>
      </c>
      <c r="D22" s="83">
        <v>5.4002541296060986</v>
      </c>
      <c r="E22" s="83">
        <v>100</v>
      </c>
      <c r="F22" s="83">
        <v>47.620632279534107</v>
      </c>
    </row>
    <row r="23" spans="1:6" ht="15.75" thickBot="1" x14ac:dyDescent="0.3">
      <c r="A23" s="8" t="s">
        <v>26</v>
      </c>
      <c r="B23" s="83">
        <v>89.708328712432078</v>
      </c>
      <c r="C23" s="83">
        <v>9.3046467783076423</v>
      </c>
      <c r="D23" s="83">
        <v>0.98702450926028606</v>
      </c>
      <c r="E23" s="83">
        <v>100</v>
      </c>
      <c r="F23" s="83">
        <v>26.065923253525746</v>
      </c>
    </row>
    <row r="24" spans="1:6" ht="15.75" thickBot="1" x14ac:dyDescent="0.3">
      <c r="A24" s="8" t="s">
        <v>27</v>
      </c>
      <c r="B24" s="83">
        <v>79.888888888888886</v>
      </c>
      <c r="C24" s="83">
        <v>20.111111111111111</v>
      </c>
      <c r="D24" s="83">
        <v>0</v>
      </c>
      <c r="E24" s="83">
        <v>100</v>
      </c>
      <c r="F24" s="83">
        <v>0</v>
      </c>
    </row>
    <row r="25" spans="1:6" ht="15.75" thickBot="1" x14ac:dyDescent="0.3">
      <c r="A25" s="11" t="s">
        <v>28</v>
      </c>
      <c r="B25" s="84">
        <v>92.199552735825151</v>
      </c>
      <c r="C25" s="84">
        <v>6.4039693584026534</v>
      </c>
      <c r="D25" s="84">
        <v>1.3964779057721977</v>
      </c>
      <c r="E25" s="84">
        <v>100</v>
      </c>
      <c r="F25" s="84">
        <v>27.13085623017686</v>
      </c>
    </row>
    <row r="26" spans="1:6" ht="15.75" thickTop="1" x14ac:dyDescent="0.25"/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6">
    <tabColor rgb="FF92D050"/>
  </sheetPr>
  <dimension ref="A1:E27"/>
  <sheetViews>
    <sheetView topLeftCell="A7" workbookViewId="0">
      <selection activeCell="A3" sqref="A3:E26"/>
    </sheetView>
  </sheetViews>
  <sheetFormatPr defaultRowHeight="15" x14ac:dyDescent="0.25"/>
  <cols>
    <col min="1" max="1" width="18.140625" customWidth="1"/>
    <col min="3" max="3" width="11.7109375" customWidth="1"/>
  </cols>
  <sheetData>
    <row r="1" spans="1:5" ht="45.75" customHeight="1" x14ac:dyDescent="0.25">
      <c r="A1" s="325" t="s">
        <v>293</v>
      </c>
      <c r="B1" s="325"/>
      <c r="C1" s="325"/>
      <c r="D1" s="325"/>
      <c r="E1" s="325"/>
    </row>
    <row r="2" spans="1:5" ht="15.75" thickBot="1" x14ac:dyDescent="0.3"/>
    <row r="3" spans="1:5" ht="16.5" thickTop="1" thickBot="1" x14ac:dyDescent="0.3">
      <c r="A3" s="326" t="s">
        <v>4</v>
      </c>
      <c r="B3" s="372" t="s">
        <v>49</v>
      </c>
      <c r="C3" s="337" t="s">
        <v>247</v>
      </c>
      <c r="D3" s="337"/>
      <c r="E3" s="326" t="s">
        <v>28</v>
      </c>
    </row>
    <row r="4" spans="1:5" ht="15.75" thickBot="1" x14ac:dyDescent="0.3">
      <c r="A4" s="328"/>
      <c r="B4" s="373"/>
      <c r="C4" s="25" t="s">
        <v>248</v>
      </c>
      <c r="D4" s="25" t="s">
        <v>249</v>
      </c>
      <c r="E4" s="328"/>
    </row>
    <row r="5" spans="1:5" ht="15.75" thickBot="1" x14ac:dyDescent="0.3">
      <c r="A5" s="8" t="s">
        <v>7</v>
      </c>
      <c r="B5" s="75">
        <v>28.141563786008227</v>
      </c>
      <c r="C5" s="93"/>
      <c r="D5" s="93"/>
      <c r="E5" s="75">
        <v>28.141563786008227</v>
      </c>
    </row>
    <row r="6" spans="1:5" ht="15.75" thickBot="1" x14ac:dyDescent="0.3">
      <c r="A6" s="8" t="s">
        <v>8</v>
      </c>
      <c r="B6" s="75">
        <v>20.147679324894515</v>
      </c>
      <c r="C6" s="93"/>
      <c r="D6" s="93"/>
      <c r="E6" s="75">
        <v>20.147679324894515</v>
      </c>
    </row>
    <row r="7" spans="1:5" ht="15.75" thickBot="1" x14ac:dyDescent="0.3">
      <c r="A7" s="8" t="s">
        <v>9</v>
      </c>
      <c r="B7" s="75">
        <v>25.543515675556595</v>
      </c>
      <c r="C7" s="75">
        <v>26.758168346896639</v>
      </c>
      <c r="D7" s="75">
        <v>90.697674418604649</v>
      </c>
      <c r="E7" s="75">
        <v>25.736275139595786</v>
      </c>
    </row>
    <row r="8" spans="1:5" ht="15.75" thickBot="1" x14ac:dyDescent="0.3">
      <c r="A8" s="8" t="s">
        <v>10</v>
      </c>
      <c r="B8" s="75">
        <v>24.512435140454464</v>
      </c>
      <c r="C8" s="93"/>
      <c r="D8" s="75"/>
      <c r="E8" s="75">
        <v>24.512435140454464</v>
      </c>
    </row>
    <row r="9" spans="1:5" ht="15.75" thickBot="1" x14ac:dyDescent="0.3">
      <c r="A9" s="8" t="s">
        <v>11</v>
      </c>
      <c r="B9" s="75">
        <v>20.613409415121257</v>
      </c>
      <c r="C9" s="93"/>
      <c r="D9" s="93"/>
      <c r="E9" s="75">
        <v>20.613409415121257</v>
      </c>
    </row>
    <row r="10" spans="1:5" ht="15.75" thickBot="1" x14ac:dyDescent="0.3">
      <c r="A10" s="8" t="s">
        <v>12</v>
      </c>
      <c r="B10" s="75">
        <v>25.491695804195803</v>
      </c>
      <c r="C10" s="93"/>
      <c r="D10" s="93"/>
      <c r="E10" s="75">
        <v>25.491695804195803</v>
      </c>
    </row>
    <row r="11" spans="1:5" ht="15.75" thickBot="1" x14ac:dyDescent="0.3">
      <c r="A11" s="8" t="s">
        <v>13</v>
      </c>
      <c r="B11" s="75">
        <v>23.578843302026691</v>
      </c>
      <c r="C11" s="75">
        <v>24.581005586592177</v>
      </c>
      <c r="D11" s="93"/>
      <c r="E11" s="75">
        <v>23.66030881017257</v>
      </c>
    </row>
    <row r="12" spans="1:5" ht="15.75" thickBot="1" x14ac:dyDescent="0.3">
      <c r="A12" s="8" t="s">
        <v>14</v>
      </c>
      <c r="B12" s="75">
        <v>31.258615205174422</v>
      </c>
      <c r="C12" s="93"/>
      <c r="D12" s="93">
        <v>100</v>
      </c>
      <c r="E12" s="75">
        <v>31.265903307888042</v>
      </c>
    </row>
    <row r="13" spans="1:5" ht="15.75" thickBot="1" x14ac:dyDescent="0.3">
      <c r="A13" s="8" t="s">
        <v>15</v>
      </c>
      <c r="B13" s="75">
        <v>26.213620745352561</v>
      </c>
      <c r="C13" s="75"/>
      <c r="D13" s="93"/>
      <c r="E13" s="75">
        <v>26.213620745352561</v>
      </c>
    </row>
    <row r="14" spans="1:5" ht="15.75" thickBot="1" x14ac:dyDescent="0.3">
      <c r="A14" s="8" t="s">
        <v>16</v>
      </c>
      <c r="B14" s="75">
        <v>20.694068602355006</v>
      </c>
      <c r="C14" s="93"/>
      <c r="D14" s="75">
        <v>44.444444444444443</v>
      </c>
      <c r="E14" s="75">
        <v>20.70969156556059</v>
      </c>
    </row>
    <row r="15" spans="1:5" ht="15.75" thickBot="1" x14ac:dyDescent="0.3">
      <c r="A15" s="8" t="s">
        <v>17</v>
      </c>
      <c r="B15" s="75">
        <v>25.96213531967722</v>
      </c>
      <c r="C15" s="93"/>
      <c r="D15" s="93"/>
      <c r="E15" s="75">
        <v>25.96213531967722</v>
      </c>
    </row>
    <row r="16" spans="1:5" ht="15.75" thickBot="1" x14ac:dyDescent="0.3">
      <c r="A16" s="8" t="s">
        <v>18</v>
      </c>
      <c r="B16" s="75">
        <v>29.081402686378798</v>
      </c>
      <c r="C16" s="75"/>
      <c r="D16" s="93"/>
      <c r="E16" s="75">
        <v>29.081402686378798</v>
      </c>
    </row>
    <row r="17" spans="1:5" ht="15.75" thickBot="1" x14ac:dyDescent="0.3">
      <c r="A17" s="8" t="s">
        <v>19</v>
      </c>
      <c r="B17" s="75">
        <v>36.945149822244794</v>
      </c>
      <c r="C17" s="75">
        <v>40.345821325648416</v>
      </c>
      <c r="D17" s="75">
        <v>80.081300813008127</v>
      </c>
      <c r="E17" s="75">
        <v>37.865909189470486</v>
      </c>
    </row>
    <row r="18" spans="1:5" ht="15.75" thickBot="1" x14ac:dyDescent="0.3">
      <c r="A18" s="8" t="s">
        <v>20</v>
      </c>
      <c r="B18" s="75">
        <v>33.455545371219067</v>
      </c>
      <c r="C18" s="93"/>
      <c r="D18" s="93"/>
      <c r="E18" s="75">
        <v>33.455545371219067</v>
      </c>
    </row>
    <row r="19" spans="1:5" ht="15.75" thickBot="1" x14ac:dyDescent="0.3">
      <c r="A19" s="8" t="s">
        <v>21</v>
      </c>
      <c r="B19" s="75">
        <v>43.176605504587158</v>
      </c>
      <c r="C19" s="93"/>
      <c r="D19" s="93"/>
      <c r="E19" s="75">
        <v>43.176605504587158</v>
      </c>
    </row>
    <row r="20" spans="1:5" ht="15.75" thickBot="1" x14ac:dyDescent="0.3">
      <c r="A20" s="8" t="s">
        <v>22</v>
      </c>
      <c r="B20" s="75">
        <v>49.63091318662277</v>
      </c>
      <c r="C20" s="75">
        <v>65.362285714285719</v>
      </c>
      <c r="D20" s="75"/>
      <c r="E20" s="75">
        <v>56.414350482948947</v>
      </c>
    </row>
    <row r="21" spans="1:5" ht="15.75" thickBot="1" x14ac:dyDescent="0.3">
      <c r="A21" s="8" t="s">
        <v>23</v>
      </c>
      <c r="B21" s="75">
        <v>42.5927961599062</v>
      </c>
      <c r="C21" s="75">
        <v>49.532460593107139</v>
      </c>
      <c r="D21" s="93"/>
      <c r="E21" s="75">
        <v>43.429786685570662</v>
      </c>
    </row>
    <row r="22" spans="1:5" ht="15.75" thickBot="1" x14ac:dyDescent="0.3">
      <c r="A22" s="8" t="s">
        <v>24</v>
      </c>
      <c r="B22" s="75">
        <v>38.786853552440789</v>
      </c>
      <c r="C22" s="93"/>
      <c r="D22" s="93"/>
      <c r="E22" s="75">
        <v>38.786853552440789</v>
      </c>
    </row>
    <row r="23" spans="1:5" ht="15.75" thickBot="1" x14ac:dyDescent="0.3">
      <c r="A23" s="8" t="s">
        <v>25</v>
      </c>
      <c r="B23" s="75">
        <v>37.645381556239215</v>
      </c>
      <c r="C23" s="75">
        <v>27.840327533265096</v>
      </c>
      <c r="D23" s="93"/>
      <c r="E23" s="75">
        <v>36.975671140939596</v>
      </c>
    </row>
    <row r="24" spans="1:5" ht="15.75" thickBot="1" x14ac:dyDescent="0.3">
      <c r="A24" s="8" t="s">
        <v>26</v>
      </c>
      <c r="B24" s="75">
        <v>39.416602194905295</v>
      </c>
      <c r="C24" s="75">
        <v>50.835879920905988</v>
      </c>
      <c r="D24" s="93"/>
      <c r="E24" s="75">
        <v>40.999467853514588</v>
      </c>
    </row>
    <row r="25" spans="1:5" ht="15.75" thickBot="1" x14ac:dyDescent="0.3">
      <c r="A25" s="8" t="s">
        <v>27</v>
      </c>
      <c r="B25" s="75">
        <v>37.594844610747323</v>
      </c>
      <c r="C25" s="75">
        <v>43.833017077798864</v>
      </c>
      <c r="D25" s="93"/>
      <c r="E25" s="75">
        <v>37.918801734331886</v>
      </c>
    </row>
    <row r="26" spans="1:5" ht="15.75" thickBot="1" x14ac:dyDescent="0.3">
      <c r="A26" s="11" t="s">
        <v>28</v>
      </c>
      <c r="B26" s="76">
        <v>31.673824076790275</v>
      </c>
      <c r="C26" s="76">
        <v>50.923141186299084</v>
      </c>
      <c r="D26" s="76">
        <v>80.569514237855941</v>
      </c>
      <c r="E26" s="76">
        <v>33.736348531842495</v>
      </c>
    </row>
    <row r="27" spans="1:5" ht="15.75" thickTop="1" x14ac:dyDescent="0.25"/>
  </sheetData>
  <mergeCells count="5">
    <mergeCell ref="A3:A4"/>
    <mergeCell ref="B3:B4"/>
    <mergeCell ref="C3:D3"/>
    <mergeCell ref="E3:E4"/>
    <mergeCell ref="A1:E1"/>
  </mergeCells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7">
    <tabColor rgb="FF92D050"/>
  </sheetPr>
  <dimension ref="A1:E27"/>
  <sheetViews>
    <sheetView topLeftCell="A4" workbookViewId="0">
      <selection activeCell="P33" sqref="P33"/>
    </sheetView>
  </sheetViews>
  <sheetFormatPr defaultRowHeight="15" x14ac:dyDescent="0.25"/>
  <cols>
    <col min="1" max="1" width="19.7109375" customWidth="1"/>
    <col min="2" max="2" width="9.28515625" customWidth="1"/>
  </cols>
  <sheetData>
    <row r="1" spans="1:5" ht="54.75" customHeight="1" x14ac:dyDescent="0.25">
      <c r="A1" s="325" t="s">
        <v>294</v>
      </c>
      <c r="B1" s="325"/>
      <c r="C1" s="325"/>
      <c r="D1" s="325"/>
      <c r="E1" s="325"/>
    </row>
    <row r="2" spans="1:5" ht="15.75" thickBot="1" x14ac:dyDescent="0.3"/>
    <row r="3" spans="1:5" ht="22.5" customHeight="1" thickTop="1" thickBot="1" x14ac:dyDescent="0.3">
      <c r="A3" s="372" t="s">
        <v>4</v>
      </c>
      <c r="B3" s="337" t="s">
        <v>129</v>
      </c>
      <c r="C3" s="337"/>
      <c r="D3" s="326" t="s">
        <v>108</v>
      </c>
      <c r="E3" s="326" t="s">
        <v>212</v>
      </c>
    </row>
    <row r="4" spans="1:5" ht="15.75" thickBot="1" x14ac:dyDescent="0.3">
      <c r="A4" s="373"/>
      <c r="B4" s="25" t="s">
        <v>130</v>
      </c>
      <c r="C4" s="25" t="s">
        <v>131</v>
      </c>
      <c r="D4" s="328"/>
      <c r="E4" s="328"/>
    </row>
    <row r="5" spans="1:5" ht="15.75" thickBot="1" x14ac:dyDescent="0.3">
      <c r="A5" s="49" t="s">
        <v>7</v>
      </c>
      <c r="B5" s="75">
        <v>28.856516576856333</v>
      </c>
      <c r="C5" s="75">
        <v>26.185292694726659</v>
      </c>
      <c r="D5" s="58">
        <v>30418</v>
      </c>
      <c r="E5" s="75">
        <v>0.82845683476888676</v>
      </c>
    </row>
    <row r="6" spans="1:5" ht="15.75" thickBot="1" x14ac:dyDescent="0.3">
      <c r="A6" s="49" t="s">
        <v>8</v>
      </c>
      <c r="B6" s="75">
        <v>19.628647214854112</v>
      </c>
      <c r="C6" s="75">
        <v>22.164948453608247</v>
      </c>
      <c r="D6" s="58">
        <v>948</v>
      </c>
      <c r="E6" s="75">
        <v>0</v>
      </c>
    </row>
    <row r="7" spans="1:5" ht="15.75" thickBot="1" x14ac:dyDescent="0.3">
      <c r="A7" s="49" t="s">
        <v>9</v>
      </c>
      <c r="B7" s="75">
        <v>25.939391768456492</v>
      </c>
      <c r="C7" s="75">
        <v>25.604331039113649</v>
      </c>
      <c r="D7" s="58">
        <v>80995</v>
      </c>
      <c r="E7" s="75">
        <v>1.6457806037409717</v>
      </c>
    </row>
    <row r="8" spans="1:5" ht="15.75" thickBot="1" x14ac:dyDescent="0.3">
      <c r="A8" s="49" t="s">
        <v>10</v>
      </c>
      <c r="B8" s="75">
        <v>24.689686301060711</v>
      </c>
      <c r="C8" s="75">
        <v>24.92725509214355</v>
      </c>
      <c r="D8" s="58">
        <v>5589</v>
      </c>
      <c r="E8" s="75">
        <v>2.2723206298085525</v>
      </c>
    </row>
    <row r="9" spans="1:5" ht="15.75" thickBot="1" x14ac:dyDescent="0.3">
      <c r="A9" s="49" t="s">
        <v>11</v>
      </c>
      <c r="B9" s="75">
        <v>20.045263498221789</v>
      </c>
      <c r="C9" s="75">
        <v>21.541155866900176</v>
      </c>
      <c r="D9" s="58">
        <v>4240</v>
      </c>
      <c r="E9" s="75">
        <v>0.11792452830188679</v>
      </c>
    </row>
    <row r="10" spans="1:5" ht="15.75" thickBot="1" x14ac:dyDescent="0.3">
      <c r="A10" s="49" t="s">
        <v>12</v>
      </c>
      <c r="B10" s="75">
        <v>25.524727672979846</v>
      </c>
      <c r="C10" s="75">
        <v>25.160287546143383</v>
      </c>
      <c r="D10" s="58">
        <v>36772</v>
      </c>
      <c r="E10" s="75">
        <v>0.25045599324857754</v>
      </c>
    </row>
    <row r="11" spans="1:5" ht="15.75" thickBot="1" x14ac:dyDescent="0.3">
      <c r="A11" s="49" t="s">
        <v>13</v>
      </c>
      <c r="B11" s="75">
        <v>23.310093967869051</v>
      </c>
      <c r="C11" s="75">
        <v>24.64884458541006</v>
      </c>
      <c r="D11" s="58">
        <v>8819</v>
      </c>
      <c r="E11" s="75">
        <v>0.13610071452875128</v>
      </c>
    </row>
    <row r="12" spans="1:5" ht="15.75" thickBot="1" x14ac:dyDescent="0.3">
      <c r="A12" s="49" t="s">
        <v>14</v>
      </c>
      <c r="B12" s="75">
        <v>32.665662650602414</v>
      </c>
      <c r="C12" s="75">
        <v>27.923713566030944</v>
      </c>
      <c r="D12" s="58">
        <v>9465</v>
      </c>
      <c r="E12" s="75">
        <v>0.18016108520559559</v>
      </c>
    </row>
    <row r="13" spans="1:5" ht="15.75" thickBot="1" x14ac:dyDescent="0.3">
      <c r="A13" s="49" t="s">
        <v>15</v>
      </c>
      <c r="B13" s="75">
        <v>26.876544815922987</v>
      </c>
      <c r="C13" s="75">
        <v>24.559819413092551</v>
      </c>
      <c r="D13" s="58">
        <v>34155</v>
      </c>
      <c r="E13" s="75">
        <v>5.562875128092519E-2</v>
      </c>
    </row>
    <row r="14" spans="1:5" ht="15.75" thickBot="1" x14ac:dyDescent="0.3">
      <c r="A14" s="49" t="s">
        <v>16</v>
      </c>
      <c r="B14" s="75">
        <v>21.695002575991758</v>
      </c>
      <c r="C14" s="75">
        <v>18.249746707193516</v>
      </c>
      <c r="D14" s="58">
        <v>27367</v>
      </c>
      <c r="E14" s="75">
        <v>0.21560387356111821</v>
      </c>
    </row>
    <row r="15" spans="1:5" ht="15.75" thickBot="1" x14ac:dyDescent="0.3">
      <c r="A15" s="49" t="s">
        <v>17</v>
      </c>
      <c r="B15" s="75">
        <v>26.627218934911244</v>
      </c>
      <c r="C15" s="75">
        <v>25.021570319240727</v>
      </c>
      <c r="D15" s="58">
        <v>6697</v>
      </c>
      <c r="E15" s="75">
        <v>24.328937160589604</v>
      </c>
    </row>
    <row r="16" spans="1:5" ht="15.75" thickBot="1" x14ac:dyDescent="0.3">
      <c r="A16" s="49" t="s">
        <v>18</v>
      </c>
      <c r="B16" s="75">
        <v>28.80859375</v>
      </c>
      <c r="C16" s="75">
        <v>29.071274298056153</v>
      </c>
      <c r="D16" s="58">
        <v>11098</v>
      </c>
      <c r="E16" s="75">
        <v>14.536770007209807</v>
      </c>
    </row>
    <row r="17" spans="1:5" ht="15.75" thickBot="1" x14ac:dyDescent="0.3">
      <c r="A17" s="49" t="s">
        <v>19</v>
      </c>
      <c r="B17" s="75">
        <v>38.647860991971847</v>
      </c>
      <c r="C17" s="75">
        <v>34.947670839318697</v>
      </c>
      <c r="D17" s="58">
        <v>46118</v>
      </c>
      <c r="E17" s="75">
        <v>0</v>
      </c>
    </row>
    <row r="18" spans="1:5" ht="15.75" thickBot="1" x14ac:dyDescent="0.3">
      <c r="A18" s="49" t="s">
        <v>20</v>
      </c>
      <c r="B18" s="75">
        <v>33.994197292069636</v>
      </c>
      <c r="C18" s="75">
        <v>29.66042966042966</v>
      </c>
      <c r="D18" s="58">
        <v>9819</v>
      </c>
      <c r="E18" s="75">
        <v>1.059170995009675</v>
      </c>
    </row>
    <row r="19" spans="1:5" ht="15.75" thickBot="1" x14ac:dyDescent="0.3">
      <c r="A19" s="49" t="s">
        <v>21</v>
      </c>
      <c r="B19" s="75">
        <v>43.176605504587158</v>
      </c>
      <c r="C19" s="75"/>
      <c r="D19" s="58">
        <v>1744</v>
      </c>
      <c r="E19" s="75">
        <v>0</v>
      </c>
    </row>
    <row r="20" spans="1:5" ht="15.75" thickBot="1" x14ac:dyDescent="0.3">
      <c r="A20" s="49" t="s">
        <v>22</v>
      </c>
      <c r="B20" s="75">
        <v>57.508140830911117</v>
      </c>
      <c r="C20" s="75">
        <v>46.324269889224574</v>
      </c>
      <c r="D20" s="58">
        <v>50751</v>
      </c>
      <c r="E20" s="75">
        <v>1.5769761482357581E-2</v>
      </c>
    </row>
    <row r="21" spans="1:5" ht="15.75" thickBot="1" x14ac:dyDescent="0.3">
      <c r="A21" s="49" t="s">
        <v>23</v>
      </c>
      <c r="B21" s="75">
        <v>43.961114437673906</v>
      </c>
      <c r="C21" s="75">
        <v>37.391304347826086</v>
      </c>
      <c r="D21" s="58">
        <v>31045</v>
      </c>
      <c r="E21" s="75">
        <v>2.8990175551618619E-2</v>
      </c>
    </row>
    <row r="22" spans="1:5" ht="15.75" thickBot="1" x14ac:dyDescent="0.3">
      <c r="A22" s="49" t="s">
        <v>24</v>
      </c>
      <c r="B22" s="75">
        <v>38.76758854924794</v>
      </c>
      <c r="C22" s="75">
        <v>45.454545454545453</v>
      </c>
      <c r="D22" s="58">
        <v>4138</v>
      </c>
      <c r="E22" s="75">
        <v>0.12083131947800869</v>
      </c>
    </row>
    <row r="23" spans="1:5" ht="15.75" thickBot="1" x14ac:dyDescent="0.3">
      <c r="A23" s="49" t="s">
        <v>25</v>
      </c>
      <c r="B23" s="75">
        <v>37.466582796037109</v>
      </c>
      <c r="C23" s="75">
        <v>32.975363234365126</v>
      </c>
      <c r="D23" s="58">
        <v>15039</v>
      </c>
      <c r="E23" s="75">
        <v>2.0973154362416108E-2</v>
      </c>
    </row>
    <row r="24" spans="1:5" ht="15.75" thickBot="1" x14ac:dyDescent="0.3">
      <c r="A24" s="49" t="s">
        <v>26</v>
      </c>
      <c r="B24" s="75">
        <v>41.442402790068186</v>
      </c>
      <c r="C24" s="75">
        <v>35.182632667126121</v>
      </c>
      <c r="D24" s="58">
        <v>41342</v>
      </c>
      <c r="E24" s="75">
        <v>4.3539257897537618E-2</v>
      </c>
    </row>
    <row r="25" spans="1:5" ht="15.75" thickBot="1" x14ac:dyDescent="0.3">
      <c r="A25" s="49" t="s">
        <v>27</v>
      </c>
      <c r="B25" s="75">
        <v>38.379396984924625</v>
      </c>
      <c r="C25" s="75">
        <v>30.588235294117649</v>
      </c>
      <c r="D25" s="58">
        <v>10148</v>
      </c>
      <c r="E25" s="75">
        <v>9.8541584548679541E-3</v>
      </c>
    </row>
    <row r="26" spans="1:5" ht="15.75" thickBot="1" x14ac:dyDescent="0.3">
      <c r="A26" s="11" t="s">
        <v>28</v>
      </c>
      <c r="B26" s="76">
        <v>35.39069233767588</v>
      </c>
      <c r="C26" s="76">
        <v>27.788879868440226</v>
      </c>
      <c r="D26" s="59">
        <v>466707</v>
      </c>
      <c r="E26" s="76">
        <v>1.1264429530201343</v>
      </c>
    </row>
    <row r="27" spans="1:5" ht="15.75" thickTop="1" x14ac:dyDescent="0.25"/>
  </sheetData>
  <mergeCells count="5">
    <mergeCell ref="A3:A4"/>
    <mergeCell ref="B3:C3"/>
    <mergeCell ref="D3:D4"/>
    <mergeCell ref="E3:E4"/>
    <mergeCell ref="A1:E1"/>
  </mergeCells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8">
    <tabColor rgb="FF92D050"/>
  </sheetPr>
  <dimension ref="A1:G12"/>
  <sheetViews>
    <sheetView workbookViewId="0">
      <selection activeCell="A3" sqref="A3:G11"/>
    </sheetView>
  </sheetViews>
  <sheetFormatPr defaultRowHeight="15" x14ac:dyDescent="0.25"/>
  <cols>
    <col min="1" max="1" width="23.28515625" customWidth="1"/>
    <col min="5" max="5" width="11.5703125" bestFit="1" customWidth="1"/>
    <col min="7" max="7" width="10.5703125" bestFit="1" customWidth="1"/>
  </cols>
  <sheetData>
    <row r="1" spans="1:7" x14ac:dyDescent="0.25">
      <c r="A1" s="325" t="s">
        <v>295</v>
      </c>
      <c r="B1" s="325"/>
      <c r="C1" s="325"/>
      <c r="D1" s="325"/>
      <c r="E1" s="325"/>
      <c r="F1" s="325"/>
      <c r="G1" s="325"/>
    </row>
    <row r="2" spans="1:7" ht="15.75" thickBot="1" x14ac:dyDescent="0.3"/>
    <row r="3" spans="1:7" ht="19.5" customHeight="1" thickTop="1" thickBot="1" x14ac:dyDescent="0.3">
      <c r="A3" s="326" t="s">
        <v>107</v>
      </c>
      <c r="B3" s="337" t="s">
        <v>296</v>
      </c>
      <c r="C3" s="337"/>
      <c r="D3" s="337"/>
      <c r="E3" s="337"/>
      <c r="F3" s="326" t="s">
        <v>297</v>
      </c>
      <c r="G3" s="326"/>
    </row>
    <row r="4" spans="1:7" ht="15.75" thickBot="1" x14ac:dyDescent="0.3">
      <c r="A4" s="327"/>
      <c r="B4" s="393" t="s">
        <v>285</v>
      </c>
      <c r="C4" s="393"/>
      <c r="D4" s="393" t="s">
        <v>286</v>
      </c>
      <c r="E4" s="393"/>
      <c r="F4" s="328"/>
      <c r="G4" s="328"/>
    </row>
    <row r="5" spans="1:7" ht="15.75" thickBot="1" x14ac:dyDescent="0.3">
      <c r="A5" s="328"/>
      <c r="B5" s="68" t="s">
        <v>287</v>
      </c>
      <c r="C5" s="68" t="s">
        <v>62</v>
      </c>
      <c r="D5" s="68" t="s">
        <v>287</v>
      </c>
      <c r="E5" s="68" t="s">
        <v>62</v>
      </c>
      <c r="F5" s="68" t="s">
        <v>287</v>
      </c>
      <c r="G5" s="68" t="s">
        <v>62</v>
      </c>
    </row>
    <row r="6" spans="1:7" ht="15.75" thickBot="1" x14ac:dyDescent="0.3">
      <c r="A6" s="69" t="s">
        <v>110</v>
      </c>
      <c r="B6" s="9">
        <v>1052</v>
      </c>
      <c r="C6" s="75">
        <v>0.81614287155059395</v>
      </c>
      <c r="D6" s="10">
        <v>304</v>
      </c>
      <c r="E6" s="75">
        <v>1.1393448766958998</v>
      </c>
      <c r="F6" s="9">
        <v>1363</v>
      </c>
      <c r="G6" s="75">
        <v>0.86872279266015284</v>
      </c>
    </row>
    <row r="7" spans="1:7" ht="15.75" thickBot="1" x14ac:dyDescent="0.3">
      <c r="A7" s="69" t="s">
        <v>111</v>
      </c>
      <c r="B7" s="9">
        <v>27676</v>
      </c>
      <c r="C7" s="75">
        <v>21.471074251933683</v>
      </c>
      <c r="D7" s="9">
        <v>9625</v>
      </c>
      <c r="E7" s="75">
        <v>36.073008020388272</v>
      </c>
      <c r="F7" s="9">
        <v>37600</v>
      </c>
      <c r="G7" s="75">
        <v>23.96476669407318</v>
      </c>
    </row>
    <row r="8" spans="1:7" ht="15.75" thickBot="1" x14ac:dyDescent="0.3">
      <c r="A8" s="69" t="s">
        <v>112</v>
      </c>
      <c r="B8" s="9">
        <v>80773</v>
      </c>
      <c r="C8" s="75">
        <v>62.663791030186424</v>
      </c>
      <c r="D8" s="9">
        <v>14482</v>
      </c>
      <c r="E8" s="75">
        <v>54.27629113259875</v>
      </c>
      <c r="F8" s="9">
        <v>96069</v>
      </c>
      <c r="G8" s="75">
        <v>61.230616264173307</v>
      </c>
    </row>
    <row r="9" spans="1:7" ht="15.75" thickBot="1" x14ac:dyDescent="0.3">
      <c r="A9" s="69" t="s">
        <v>113</v>
      </c>
      <c r="B9" s="9">
        <v>19398</v>
      </c>
      <c r="C9" s="75">
        <v>15.048991846329296</v>
      </c>
      <c r="D9" s="9">
        <v>2271</v>
      </c>
      <c r="E9" s="75">
        <v>8.5113559703170676</v>
      </c>
      <c r="F9" s="9">
        <v>21865</v>
      </c>
      <c r="G9" s="75">
        <v>13.935894249093353</v>
      </c>
    </row>
    <row r="10" spans="1:7" ht="15.75" thickBot="1" x14ac:dyDescent="0.3">
      <c r="A10" s="69" t="s">
        <v>288</v>
      </c>
      <c r="B10" s="9">
        <v>30</v>
      </c>
      <c r="C10" s="75">
        <v>0</v>
      </c>
      <c r="D10" s="10">
        <v>17</v>
      </c>
      <c r="E10" s="75">
        <v>0</v>
      </c>
      <c r="F10" s="9">
        <v>61</v>
      </c>
      <c r="G10" s="75">
        <v>0</v>
      </c>
    </row>
    <row r="11" spans="1:7" ht="15.75" thickBot="1" x14ac:dyDescent="0.3">
      <c r="A11" s="16" t="s">
        <v>28</v>
      </c>
      <c r="B11" s="12">
        <v>128929</v>
      </c>
      <c r="C11" s="76">
        <v>100</v>
      </c>
      <c r="D11" s="12">
        <v>26699</v>
      </c>
      <c r="E11" s="76">
        <v>100</v>
      </c>
      <c r="F11" s="12">
        <v>156958</v>
      </c>
      <c r="G11" s="76">
        <v>100</v>
      </c>
    </row>
    <row r="12" spans="1:7" ht="15.75" thickTop="1" x14ac:dyDescent="0.25"/>
  </sheetData>
  <mergeCells count="6">
    <mergeCell ref="A1:G1"/>
    <mergeCell ref="A3:A5"/>
    <mergeCell ref="B3:E3"/>
    <mergeCell ref="F3:G4"/>
    <mergeCell ref="B4:C4"/>
    <mergeCell ref="D4:E4"/>
  </mergeCells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9">
    <tabColor rgb="FF92D050"/>
  </sheetPr>
  <dimension ref="A1:C27"/>
  <sheetViews>
    <sheetView workbookViewId="0">
      <selection activeCell="O20" sqref="O20"/>
    </sheetView>
  </sheetViews>
  <sheetFormatPr defaultRowHeight="15" x14ac:dyDescent="0.25"/>
  <cols>
    <col min="1" max="1" width="16.140625" customWidth="1"/>
    <col min="3" max="3" width="9.5703125" bestFit="1" customWidth="1"/>
  </cols>
  <sheetData>
    <row r="1" spans="1:3" ht="96" customHeight="1" x14ac:dyDescent="0.25">
      <c r="A1" s="325" t="s">
        <v>298</v>
      </c>
      <c r="B1" s="325"/>
    </row>
    <row r="2" spans="1:3" ht="15.75" thickBot="1" x14ac:dyDescent="0.3"/>
    <row r="3" spans="1:3" ht="16.5" thickTop="1" thickBot="1" x14ac:dyDescent="0.3">
      <c r="A3" s="131" t="s">
        <v>4</v>
      </c>
      <c r="B3" s="132" t="s">
        <v>430</v>
      </c>
    </row>
    <row r="4" spans="1:3" ht="15.75" hidden="1" customHeight="1" thickBot="1" x14ac:dyDescent="0.3">
      <c r="A4" s="8"/>
      <c r="B4" s="105"/>
    </row>
    <row r="5" spans="1:3" ht="15.75" thickBot="1" x14ac:dyDescent="0.3">
      <c r="A5" s="8" t="s">
        <v>7</v>
      </c>
      <c r="B5" s="133">
        <v>0.28141563786008228</v>
      </c>
      <c r="C5" s="225"/>
    </row>
    <row r="6" spans="1:3" ht="15.75" thickBot="1" x14ac:dyDescent="0.3">
      <c r="A6" s="8" t="s">
        <v>8</v>
      </c>
      <c r="B6" s="133">
        <v>0.20147679324894516</v>
      </c>
      <c r="C6" s="225"/>
    </row>
    <row r="7" spans="1:3" ht="15.75" thickBot="1" x14ac:dyDescent="0.3">
      <c r="A7" s="8" t="s">
        <v>9</v>
      </c>
      <c r="B7" s="133">
        <v>0.25736275139595788</v>
      </c>
      <c r="C7" s="225"/>
    </row>
    <row r="8" spans="1:3" ht="15.75" thickBot="1" x14ac:dyDescent="0.3">
      <c r="A8" s="8" t="s">
        <v>10</v>
      </c>
      <c r="B8" s="133">
        <v>0.24512435140454464</v>
      </c>
      <c r="C8" s="225"/>
    </row>
    <row r="9" spans="1:3" ht="15.75" thickBot="1" x14ac:dyDescent="0.3">
      <c r="A9" s="8" t="s">
        <v>11</v>
      </c>
      <c r="B9" s="133">
        <v>0.20613409415121256</v>
      </c>
      <c r="C9" s="225"/>
    </row>
    <row r="10" spans="1:3" ht="15.75" thickBot="1" x14ac:dyDescent="0.3">
      <c r="A10" s="8" t="s">
        <v>12</v>
      </c>
      <c r="B10" s="133">
        <v>0.25491695804195802</v>
      </c>
      <c r="C10" s="225"/>
    </row>
    <row r="11" spans="1:3" ht="15.75" thickBot="1" x14ac:dyDescent="0.3">
      <c r="A11" s="8" t="s">
        <v>13</v>
      </c>
      <c r="B11" s="133">
        <v>0.2366030881017257</v>
      </c>
      <c r="C11" s="225"/>
    </row>
    <row r="12" spans="1:3" ht="15.75" thickBot="1" x14ac:dyDescent="0.3">
      <c r="A12" s="8" t="s">
        <v>14</v>
      </c>
      <c r="B12" s="133">
        <v>0.31265903307888043</v>
      </c>
      <c r="C12" s="225"/>
    </row>
    <row r="13" spans="1:3" ht="15.75" thickBot="1" x14ac:dyDescent="0.3">
      <c r="A13" s="8" t="s">
        <v>15</v>
      </c>
      <c r="B13" s="133">
        <v>0.26213620745352562</v>
      </c>
      <c r="C13" s="225"/>
    </row>
    <row r="14" spans="1:3" ht="15.75" thickBot="1" x14ac:dyDescent="0.3">
      <c r="A14" s="8" t="s">
        <v>16</v>
      </c>
      <c r="B14" s="133">
        <v>0.2070969156556059</v>
      </c>
      <c r="C14" s="225"/>
    </row>
    <row r="15" spans="1:3" ht="15.75" thickBot="1" x14ac:dyDescent="0.3">
      <c r="A15" s="8" t="s">
        <v>17</v>
      </c>
      <c r="B15" s="133">
        <v>0.25962135319677221</v>
      </c>
      <c r="C15" s="225"/>
    </row>
    <row r="16" spans="1:3" ht="15.75" thickBot="1" x14ac:dyDescent="0.3">
      <c r="A16" s="8" t="s">
        <v>18</v>
      </c>
      <c r="B16" s="133">
        <v>0.29081402686378799</v>
      </c>
      <c r="C16" s="225"/>
    </row>
    <row r="17" spans="1:3" ht="15.75" thickBot="1" x14ac:dyDescent="0.3">
      <c r="A17" s="8" t="s">
        <v>19</v>
      </c>
      <c r="B17" s="133">
        <v>0.37865909189470487</v>
      </c>
      <c r="C17" s="225"/>
    </row>
    <row r="18" spans="1:3" ht="15.75" thickBot="1" x14ac:dyDescent="0.3">
      <c r="A18" s="8" t="s">
        <v>20</v>
      </c>
      <c r="B18" s="133">
        <v>0.33455545371219064</v>
      </c>
      <c r="C18" s="225"/>
    </row>
    <row r="19" spans="1:3" ht="15.75" thickBot="1" x14ac:dyDescent="0.3">
      <c r="A19" s="8" t="s">
        <v>21</v>
      </c>
      <c r="B19" s="133">
        <v>0.43176605504587157</v>
      </c>
      <c r="C19" s="225"/>
    </row>
    <row r="20" spans="1:3" ht="15.75" thickBot="1" x14ac:dyDescent="0.3">
      <c r="A20" s="8" t="s">
        <v>22</v>
      </c>
      <c r="B20" s="133">
        <v>0.56414350482948949</v>
      </c>
      <c r="C20" s="225"/>
    </row>
    <row r="21" spans="1:3" ht="15.75" thickBot="1" x14ac:dyDescent="0.3">
      <c r="A21" s="8" t="s">
        <v>23</v>
      </c>
      <c r="B21" s="133">
        <v>0.43429786685570659</v>
      </c>
      <c r="C21" s="225"/>
    </row>
    <row r="22" spans="1:3" ht="15.75" thickBot="1" x14ac:dyDescent="0.3">
      <c r="A22" s="8" t="s">
        <v>24</v>
      </c>
      <c r="B22" s="133">
        <v>0.38786853552440786</v>
      </c>
      <c r="C22" s="225"/>
    </row>
    <row r="23" spans="1:3" ht="15.75" thickBot="1" x14ac:dyDescent="0.3">
      <c r="A23" s="8" t="s">
        <v>25</v>
      </c>
      <c r="B23" s="133">
        <v>0.36975671140939598</v>
      </c>
      <c r="C23" s="225"/>
    </row>
    <row r="24" spans="1:3" ht="15.75" thickBot="1" x14ac:dyDescent="0.3">
      <c r="A24" s="8" t="s">
        <v>26</v>
      </c>
      <c r="B24" s="133">
        <v>0.40999467853514587</v>
      </c>
      <c r="C24" s="225"/>
    </row>
    <row r="25" spans="1:3" ht="15.75" thickBot="1" x14ac:dyDescent="0.3">
      <c r="A25" s="8" t="s">
        <v>27</v>
      </c>
      <c r="B25" s="133">
        <v>0.37918801734331886</v>
      </c>
      <c r="C25" s="225"/>
    </row>
    <row r="26" spans="1:3" ht="15.75" thickBot="1" x14ac:dyDescent="0.3">
      <c r="A26" s="111" t="s">
        <v>28</v>
      </c>
      <c r="B26" s="134">
        <v>0.33736348531842497</v>
      </c>
      <c r="C26" s="225"/>
    </row>
    <row r="27" spans="1:3" ht="15.75" thickTop="1" x14ac:dyDescent="0.25"/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tabColor rgb="FF92D050"/>
  </sheetPr>
  <dimension ref="A1:S28"/>
  <sheetViews>
    <sheetView zoomScale="90" zoomScaleNormal="90" workbookViewId="0">
      <selection activeCell="I15" sqref="I15"/>
    </sheetView>
  </sheetViews>
  <sheetFormatPr defaultRowHeight="15" x14ac:dyDescent="0.25"/>
  <cols>
    <col min="1" max="1" width="20" customWidth="1"/>
    <col min="2" max="2" width="8.85546875" customWidth="1"/>
    <col min="3" max="3" width="9.7109375" customWidth="1"/>
    <col min="5" max="5" width="10.28515625" customWidth="1"/>
  </cols>
  <sheetData>
    <row r="1" spans="1:19" x14ac:dyDescent="0.25">
      <c r="A1" s="325" t="s">
        <v>43</v>
      </c>
      <c r="B1" s="325"/>
      <c r="C1" s="325"/>
      <c r="D1" s="325"/>
      <c r="E1" s="325"/>
      <c r="F1" s="325"/>
      <c r="G1" s="325"/>
      <c r="H1" s="325"/>
      <c r="I1" s="325"/>
    </row>
    <row r="2" spans="1:19" ht="15.75" thickBot="1" x14ac:dyDescent="0.3"/>
    <row r="3" spans="1:19" ht="22.5" customHeight="1" thickTop="1" thickBot="1" x14ac:dyDescent="0.3">
      <c r="A3" s="326" t="s">
        <v>4</v>
      </c>
      <c r="B3" s="337" t="s">
        <v>44</v>
      </c>
      <c r="C3" s="337"/>
      <c r="D3" s="337"/>
      <c r="E3" s="326" t="s">
        <v>45</v>
      </c>
      <c r="F3" s="326" t="s">
        <v>46</v>
      </c>
      <c r="G3" s="326" t="s">
        <v>28</v>
      </c>
      <c r="H3" s="326" t="s">
        <v>47</v>
      </c>
      <c r="I3" s="326" t="s">
        <v>48</v>
      </c>
    </row>
    <row r="4" spans="1:19" ht="15.75" thickBot="1" x14ac:dyDescent="0.3">
      <c r="A4" s="328"/>
      <c r="B4" s="24" t="s">
        <v>49</v>
      </c>
      <c r="C4" s="25" t="s">
        <v>50</v>
      </c>
      <c r="D4" s="24" t="s">
        <v>51</v>
      </c>
      <c r="E4" s="328"/>
      <c r="F4" s="328"/>
      <c r="G4" s="328"/>
      <c r="H4" s="328"/>
      <c r="I4" s="328"/>
      <c r="K4" s="262"/>
      <c r="L4" s="262"/>
      <c r="M4" s="262"/>
      <c r="N4" s="262"/>
      <c r="O4" s="262"/>
      <c r="P4" s="262"/>
      <c r="Q4" s="262"/>
      <c r="R4" s="262"/>
      <c r="S4" s="262"/>
    </row>
    <row r="5" spans="1:19" ht="15.75" thickBot="1" x14ac:dyDescent="0.3">
      <c r="A5" s="8" t="s">
        <v>7</v>
      </c>
      <c r="B5" s="78">
        <v>99.861919321432097</v>
      </c>
      <c r="C5" s="78">
        <v>0</v>
      </c>
      <c r="D5" s="78">
        <v>0</v>
      </c>
      <c r="E5" s="79">
        <v>0.10191669132393071</v>
      </c>
      <c r="F5" s="79">
        <v>3.6163987243975411E-2</v>
      </c>
      <c r="G5" s="75">
        <v>100</v>
      </c>
      <c r="H5" s="79">
        <v>3.2875271220987575E-3</v>
      </c>
      <c r="I5" s="4">
        <v>30418</v>
      </c>
      <c r="K5" s="262"/>
      <c r="L5" s="262"/>
      <c r="M5" s="262"/>
      <c r="N5" s="262"/>
      <c r="O5" s="262"/>
      <c r="P5" s="262"/>
      <c r="Q5" s="262"/>
      <c r="R5" s="262"/>
      <c r="S5" s="262"/>
    </row>
    <row r="6" spans="1:19" ht="15.75" thickBot="1" x14ac:dyDescent="0.3">
      <c r="A6" s="8" t="s">
        <v>8</v>
      </c>
      <c r="B6" s="78">
        <v>100</v>
      </c>
      <c r="C6" s="78">
        <v>0</v>
      </c>
      <c r="D6" s="78">
        <v>0</v>
      </c>
      <c r="E6" s="78">
        <v>0</v>
      </c>
      <c r="F6" s="78">
        <v>0</v>
      </c>
      <c r="G6" s="75">
        <v>100</v>
      </c>
      <c r="H6" s="78">
        <v>0</v>
      </c>
      <c r="I6" s="4">
        <v>948</v>
      </c>
      <c r="K6" s="262"/>
      <c r="L6" s="262"/>
      <c r="M6" s="262"/>
      <c r="N6" s="262"/>
      <c r="O6" s="262"/>
      <c r="P6" s="262"/>
      <c r="Q6" s="262"/>
      <c r="R6" s="262"/>
      <c r="S6" s="262"/>
    </row>
    <row r="7" spans="1:19" ht="15.75" thickBot="1" x14ac:dyDescent="0.3">
      <c r="A7" s="8" t="s">
        <v>9</v>
      </c>
      <c r="B7" s="78">
        <v>89.673181632980629</v>
      </c>
      <c r="C7" s="78">
        <v>10.165075994221723</v>
      </c>
      <c r="D7" s="78">
        <v>0.10618201572975441</v>
      </c>
      <c r="E7" s="79">
        <v>3.4570888842245628E-2</v>
      </c>
      <c r="F7" s="79">
        <v>2.0989468225649132E-2</v>
      </c>
      <c r="G7" s="75">
        <v>100</v>
      </c>
      <c r="H7" s="79">
        <v>2.4692882276683746E-3</v>
      </c>
      <c r="I7" s="4">
        <v>80995</v>
      </c>
      <c r="K7" s="262"/>
      <c r="L7" s="262"/>
      <c r="M7" s="262"/>
      <c r="N7" s="262"/>
      <c r="O7" s="262"/>
      <c r="P7" s="262"/>
      <c r="Q7" s="262"/>
      <c r="R7" s="262"/>
      <c r="S7" s="262"/>
    </row>
    <row r="8" spans="1:19" ht="15.75" thickBot="1" x14ac:dyDescent="0.3">
      <c r="A8" s="8" t="s">
        <v>53</v>
      </c>
      <c r="B8" s="78">
        <v>100</v>
      </c>
      <c r="C8" s="78">
        <v>0</v>
      </c>
      <c r="D8" s="78">
        <v>0</v>
      </c>
      <c r="E8" s="78">
        <v>0</v>
      </c>
      <c r="F8" s="78">
        <v>0</v>
      </c>
      <c r="G8" s="75">
        <v>100</v>
      </c>
      <c r="H8" s="78">
        <v>0</v>
      </c>
      <c r="I8" s="4">
        <v>5589</v>
      </c>
      <c r="K8" s="262"/>
      <c r="L8" s="262"/>
      <c r="M8" s="262"/>
      <c r="N8" s="262"/>
      <c r="O8" s="262"/>
      <c r="P8" s="262"/>
      <c r="Q8" s="262"/>
      <c r="R8" s="262"/>
      <c r="S8" s="262"/>
    </row>
    <row r="9" spans="1:19" ht="15.75" thickBot="1" x14ac:dyDescent="0.3">
      <c r="A9" s="8" t="s">
        <v>54</v>
      </c>
      <c r="B9" s="78">
        <v>99.198113207547166</v>
      </c>
      <c r="C9" s="78">
        <v>0</v>
      </c>
      <c r="D9" s="78">
        <v>0</v>
      </c>
      <c r="E9" s="79">
        <v>0.589622641509434</v>
      </c>
      <c r="F9" s="79">
        <v>0.21226415094339623</v>
      </c>
      <c r="G9" s="75">
        <v>100</v>
      </c>
      <c r="H9" s="78">
        <v>0</v>
      </c>
      <c r="I9" s="4">
        <v>4240</v>
      </c>
      <c r="K9" s="262"/>
      <c r="L9" s="262"/>
      <c r="M9" s="262"/>
      <c r="N9" s="262"/>
      <c r="O9" s="262"/>
      <c r="P9" s="262"/>
      <c r="Q9" s="262"/>
      <c r="R9" s="262"/>
      <c r="S9" s="262"/>
    </row>
    <row r="10" spans="1:19" ht="15.75" thickBot="1" x14ac:dyDescent="0.3">
      <c r="A10" s="8" t="s">
        <v>12</v>
      </c>
      <c r="B10" s="78">
        <v>99.657347982160331</v>
      </c>
      <c r="C10" s="78">
        <v>0</v>
      </c>
      <c r="D10" s="78">
        <v>0</v>
      </c>
      <c r="E10" s="79">
        <v>0.26922658544544759</v>
      </c>
      <c r="F10" s="79">
        <v>7.3425432394212994E-2</v>
      </c>
      <c r="G10" s="75">
        <v>100</v>
      </c>
      <c r="H10" s="78">
        <v>0</v>
      </c>
      <c r="I10" s="4">
        <v>36772</v>
      </c>
      <c r="K10" s="262"/>
      <c r="L10" s="262"/>
      <c r="M10" s="262"/>
      <c r="N10" s="262"/>
      <c r="O10" s="262"/>
      <c r="P10" s="262"/>
      <c r="Q10" s="262"/>
      <c r="R10" s="262"/>
      <c r="S10" s="262"/>
    </row>
    <row r="11" spans="1:19" ht="15.75" thickBot="1" x14ac:dyDescent="0.3">
      <c r="A11" s="8" t="s">
        <v>13</v>
      </c>
      <c r="B11" s="78">
        <v>91.799931949642726</v>
      </c>
      <c r="C11" s="78">
        <v>8.1206759668821604</v>
      </c>
      <c r="D11" s="78">
        <v>0</v>
      </c>
      <c r="E11" s="79">
        <v>7.9392083475104916E-2</v>
      </c>
      <c r="F11" s="79">
        <v>0</v>
      </c>
      <c r="G11" s="75">
        <v>100</v>
      </c>
      <c r="H11" s="78">
        <v>2.2678308198208413E-2</v>
      </c>
      <c r="I11" s="4">
        <v>8819</v>
      </c>
      <c r="K11" s="262"/>
      <c r="L11" s="262"/>
      <c r="M11" s="262"/>
      <c r="N11" s="262"/>
      <c r="O11" s="262"/>
      <c r="P11" s="262"/>
      <c r="Q11" s="262"/>
      <c r="R11" s="262"/>
      <c r="S11" s="262"/>
    </row>
    <row r="12" spans="1:19" ht="15.75" thickBot="1" x14ac:dyDescent="0.3">
      <c r="A12" s="8" t="s">
        <v>14</v>
      </c>
      <c r="B12" s="78">
        <v>99.957734573119183</v>
      </c>
      <c r="C12" s="78">
        <v>0</v>
      </c>
      <c r="D12" s="78">
        <v>1.0566356720202874E-2</v>
      </c>
      <c r="E12" s="78">
        <v>3.1699070160608619E-2</v>
      </c>
      <c r="F12" s="78">
        <v>0</v>
      </c>
      <c r="G12" s="75">
        <v>100</v>
      </c>
      <c r="H12" s="79">
        <v>1.0565240359218173E-2</v>
      </c>
      <c r="I12" s="4">
        <v>9465</v>
      </c>
      <c r="K12" s="262"/>
      <c r="L12" s="262"/>
      <c r="M12" s="262"/>
      <c r="N12" s="262"/>
      <c r="O12" s="262"/>
      <c r="P12" s="262"/>
      <c r="Q12" s="262"/>
      <c r="R12" s="262"/>
      <c r="S12" s="262"/>
    </row>
    <row r="13" spans="1:19" ht="15.75" thickBot="1" x14ac:dyDescent="0.3">
      <c r="A13" s="8" t="s">
        <v>15</v>
      </c>
      <c r="B13" s="78">
        <v>99.695505782462305</v>
      </c>
      <c r="C13" s="78">
        <v>0</v>
      </c>
      <c r="D13" s="78">
        <v>0</v>
      </c>
      <c r="E13" s="79">
        <v>0.21080368906455862</v>
      </c>
      <c r="F13" s="79">
        <v>9.3690528473137163E-2</v>
      </c>
      <c r="G13" s="75">
        <v>100</v>
      </c>
      <c r="H13" s="78">
        <v>0</v>
      </c>
      <c r="I13" s="4">
        <v>34155</v>
      </c>
      <c r="K13" s="262"/>
      <c r="L13" s="262"/>
      <c r="M13" s="262"/>
      <c r="N13" s="262"/>
      <c r="O13" s="262"/>
      <c r="P13" s="262"/>
      <c r="Q13" s="262"/>
      <c r="R13" s="262"/>
      <c r="S13" s="262"/>
    </row>
    <row r="14" spans="1:19" ht="15.75" thickBot="1" x14ac:dyDescent="0.3">
      <c r="A14" s="8" t="s">
        <v>16</v>
      </c>
      <c r="B14" s="78">
        <v>99.930573318229989</v>
      </c>
      <c r="C14" s="78">
        <v>0</v>
      </c>
      <c r="D14" s="78">
        <v>6.5772645887382616E-2</v>
      </c>
      <c r="E14" s="79">
        <v>3.6540358826323673E-3</v>
      </c>
      <c r="F14" s="79">
        <v>0</v>
      </c>
      <c r="G14" s="75">
        <v>100</v>
      </c>
      <c r="H14" s="78">
        <v>0</v>
      </c>
      <c r="I14" s="4">
        <v>27367</v>
      </c>
      <c r="K14" s="262"/>
      <c r="L14" s="262"/>
      <c r="M14" s="262"/>
      <c r="N14" s="262"/>
      <c r="O14" s="262"/>
      <c r="P14" s="262"/>
      <c r="Q14" s="262"/>
      <c r="R14" s="262"/>
      <c r="S14" s="262"/>
    </row>
    <row r="15" spans="1:19" ht="15.75" thickBot="1" x14ac:dyDescent="0.3">
      <c r="A15" s="8" t="s">
        <v>17</v>
      </c>
      <c r="B15" s="78">
        <v>99.985067940869044</v>
      </c>
      <c r="C15" s="78">
        <v>0</v>
      </c>
      <c r="D15" s="78">
        <v>0</v>
      </c>
      <c r="E15" s="78">
        <v>0</v>
      </c>
      <c r="F15" s="78">
        <v>1.4932059130954158E-2</v>
      </c>
      <c r="G15" s="75">
        <v>100</v>
      </c>
      <c r="H15" s="78">
        <v>0</v>
      </c>
      <c r="I15" s="4">
        <v>6697</v>
      </c>
      <c r="K15" s="262"/>
      <c r="L15" s="262"/>
      <c r="M15" s="262"/>
      <c r="N15" s="262"/>
      <c r="O15" s="262"/>
      <c r="P15" s="262"/>
      <c r="Q15" s="262"/>
      <c r="R15" s="262"/>
      <c r="S15" s="262"/>
    </row>
    <row r="16" spans="1:19" ht="15.75" thickBot="1" x14ac:dyDescent="0.3">
      <c r="A16" s="8" t="s">
        <v>18</v>
      </c>
      <c r="B16" s="78">
        <v>99.972968102360781</v>
      </c>
      <c r="C16" s="78">
        <v>0</v>
      </c>
      <c r="D16" s="78">
        <v>0</v>
      </c>
      <c r="E16" s="79">
        <v>2.7031897639214271E-2</v>
      </c>
      <c r="F16" s="78">
        <v>0</v>
      </c>
      <c r="G16" s="75">
        <v>100</v>
      </c>
      <c r="H16" s="78">
        <v>0</v>
      </c>
      <c r="I16" s="4">
        <v>11098</v>
      </c>
      <c r="K16" s="262"/>
      <c r="L16" s="262"/>
      <c r="M16" s="262"/>
      <c r="N16" s="262"/>
      <c r="O16" s="262"/>
      <c r="P16" s="262"/>
      <c r="Q16" s="262"/>
      <c r="R16" s="262"/>
      <c r="S16" s="262"/>
    </row>
    <row r="17" spans="1:19" ht="15.75" thickBot="1" x14ac:dyDescent="0.3">
      <c r="A17" s="8" t="s">
        <v>19</v>
      </c>
      <c r="B17" s="78">
        <v>85.389652630209468</v>
      </c>
      <c r="C17" s="78">
        <v>13.543518799601022</v>
      </c>
      <c r="D17" s="78">
        <v>1.0668285701895139</v>
      </c>
      <c r="E17" s="78">
        <v>0</v>
      </c>
      <c r="F17" s="78">
        <v>0</v>
      </c>
      <c r="G17" s="75">
        <v>100</v>
      </c>
      <c r="H17" s="78">
        <v>0</v>
      </c>
      <c r="I17" s="4">
        <v>46118</v>
      </c>
      <c r="K17" s="262"/>
      <c r="L17" s="262"/>
      <c r="M17" s="262"/>
      <c r="N17" s="262"/>
      <c r="O17" s="262"/>
      <c r="P17" s="262"/>
      <c r="Q17" s="262"/>
      <c r="R17" s="262"/>
      <c r="S17" s="262"/>
    </row>
    <row r="18" spans="1:19" ht="15.75" thickBot="1" x14ac:dyDescent="0.3">
      <c r="A18" s="8" t="s">
        <v>20</v>
      </c>
      <c r="B18" s="78">
        <v>100</v>
      </c>
      <c r="C18" s="78">
        <v>0</v>
      </c>
      <c r="D18" s="78">
        <v>0</v>
      </c>
      <c r="E18" s="78">
        <v>0</v>
      </c>
      <c r="F18" s="78">
        <v>0</v>
      </c>
      <c r="G18" s="75">
        <v>100</v>
      </c>
      <c r="H18" s="78">
        <v>0</v>
      </c>
      <c r="I18" s="4">
        <v>9819</v>
      </c>
      <c r="K18" s="262"/>
      <c r="L18" s="262"/>
      <c r="M18" s="262"/>
      <c r="N18" s="262"/>
      <c r="O18" s="262"/>
      <c r="P18" s="262"/>
      <c r="Q18" s="262"/>
      <c r="R18" s="262"/>
      <c r="S18" s="262"/>
    </row>
    <row r="19" spans="1:19" ht="15.75" thickBot="1" x14ac:dyDescent="0.3">
      <c r="A19" s="8" t="s">
        <v>21</v>
      </c>
      <c r="B19" s="78">
        <v>100</v>
      </c>
      <c r="C19" s="78">
        <v>0</v>
      </c>
      <c r="D19" s="78">
        <v>0</v>
      </c>
      <c r="E19" s="78">
        <v>0</v>
      </c>
      <c r="F19" s="78">
        <v>0</v>
      </c>
      <c r="G19" s="75">
        <v>100</v>
      </c>
      <c r="H19" s="78">
        <v>0</v>
      </c>
      <c r="I19" s="4">
        <v>1744</v>
      </c>
      <c r="K19" s="262"/>
      <c r="L19" s="262"/>
      <c r="M19" s="262"/>
      <c r="N19" s="262"/>
      <c r="O19" s="262"/>
      <c r="P19" s="262"/>
      <c r="Q19" s="262"/>
      <c r="R19" s="262"/>
      <c r="S19" s="262"/>
    </row>
    <row r="20" spans="1:19" ht="15.75" thickBot="1" x14ac:dyDescent="0.3">
      <c r="A20" s="8" t="s">
        <v>22</v>
      </c>
      <c r="B20" s="78">
        <v>56.867844968572044</v>
      </c>
      <c r="C20" s="78">
        <v>43.132155031427956</v>
      </c>
      <c r="D20" s="78">
        <v>0</v>
      </c>
      <c r="E20" s="78">
        <v>0</v>
      </c>
      <c r="F20" s="78">
        <v>0</v>
      </c>
      <c r="G20" s="75">
        <v>100</v>
      </c>
      <c r="H20" s="78">
        <v>0</v>
      </c>
      <c r="I20" s="4">
        <v>50751</v>
      </c>
      <c r="K20" s="262"/>
      <c r="L20" s="262"/>
      <c r="M20" s="262"/>
      <c r="N20" s="262"/>
      <c r="O20" s="262"/>
      <c r="P20" s="262"/>
      <c r="Q20" s="262"/>
      <c r="R20" s="262"/>
      <c r="S20" s="262"/>
    </row>
    <row r="21" spans="1:19" ht="15.75" thickBot="1" x14ac:dyDescent="0.3">
      <c r="A21" s="8" t="s">
        <v>23</v>
      </c>
      <c r="B21" s="78">
        <v>87.907875664358187</v>
      </c>
      <c r="C21" s="78">
        <v>12.056691898856499</v>
      </c>
      <c r="D21" s="78">
        <v>0</v>
      </c>
      <c r="E21" s="79">
        <v>3.2211306168465133E-2</v>
      </c>
      <c r="F21" s="79">
        <v>3.2211306168465135E-3</v>
      </c>
      <c r="G21" s="75">
        <v>100</v>
      </c>
      <c r="H21" s="78">
        <v>0</v>
      </c>
      <c r="I21" s="4">
        <v>31045</v>
      </c>
      <c r="K21" s="262"/>
      <c r="L21" s="262"/>
      <c r="M21" s="262"/>
      <c r="N21" s="262"/>
      <c r="O21" s="262"/>
      <c r="P21" s="262"/>
      <c r="Q21" s="262"/>
      <c r="R21" s="262"/>
      <c r="S21" s="262"/>
    </row>
    <row r="22" spans="1:19" ht="15.75" thickBot="1" x14ac:dyDescent="0.3">
      <c r="A22" s="8" t="s">
        <v>24</v>
      </c>
      <c r="B22" s="78">
        <v>100</v>
      </c>
      <c r="C22" s="78">
        <v>0</v>
      </c>
      <c r="D22" s="78">
        <v>0</v>
      </c>
      <c r="E22" s="78">
        <v>0</v>
      </c>
      <c r="F22" s="78">
        <v>0</v>
      </c>
      <c r="G22" s="75">
        <v>100</v>
      </c>
      <c r="H22" s="78">
        <v>0</v>
      </c>
      <c r="I22" s="4">
        <v>4138</v>
      </c>
      <c r="K22" s="262"/>
      <c r="L22" s="262"/>
      <c r="M22" s="262"/>
      <c r="N22" s="262"/>
      <c r="O22" s="262"/>
      <c r="P22" s="262"/>
      <c r="Q22" s="262"/>
      <c r="R22" s="262"/>
      <c r="S22" s="262"/>
    </row>
    <row r="23" spans="1:19" ht="15.75" thickBot="1" x14ac:dyDescent="0.3">
      <c r="A23" s="8" t="s">
        <v>25</v>
      </c>
      <c r="B23" s="78">
        <v>88.722654431810625</v>
      </c>
      <c r="C23" s="78">
        <v>11.277345568189375</v>
      </c>
      <c r="D23" s="78">
        <v>0</v>
      </c>
      <c r="E23" s="78">
        <v>0</v>
      </c>
      <c r="F23" s="78">
        <v>0</v>
      </c>
      <c r="G23" s="75">
        <v>100</v>
      </c>
      <c r="H23" s="79">
        <v>0</v>
      </c>
      <c r="I23" s="4">
        <v>15039</v>
      </c>
      <c r="K23" s="262"/>
      <c r="L23" s="262"/>
      <c r="M23" s="262"/>
      <c r="N23" s="262"/>
      <c r="O23" s="262"/>
      <c r="P23" s="262"/>
      <c r="Q23" s="262"/>
      <c r="R23" s="262"/>
      <c r="S23" s="262"/>
    </row>
    <row r="24" spans="1:19" ht="15.75" thickBot="1" x14ac:dyDescent="0.3">
      <c r="A24" s="8" t="s">
        <v>26</v>
      </c>
      <c r="B24" s="78">
        <v>84.415364520342507</v>
      </c>
      <c r="C24" s="78">
        <v>13.456049538000098</v>
      </c>
      <c r="D24" s="78">
        <v>0</v>
      </c>
      <c r="E24" s="78">
        <v>0</v>
      </c>
      <c r="F24" s="78">
        <v>0</v>
      </c>
      <c r="G24" s="75">
        <v>100</v>
      </c>
      <c r="H24" s="78">
        <v>0</v>
      </c>
      <c r="I24" s="4">
        <v>41342</v>
      </c>
      <c r="K24" s="262"/>
      <c r="L24" s="262"/>
      <c r="M24" s="262"/>
      <c r="N24" s="262"/>
      <c r="O24" s="262"/>
      <c r="P24" s="262"/>
      <c r="Q24" s="262"/>
      <c r="R24" s="262"/>
      <c r="S24" s="262"/>
    </row>
    <row r="25" spans="1:19" ht="15.75" thickBot="1" x14ac:dyDescent="0.3">
      <c r="A25" s="8" t="s">
        <v>27</v>
      </c>
      <c r="B25" s="78">
        <v>94.806858494284583</v>
      </c>
      <c r="C25" s="78">
        <v>5.1931415057154116</v>
      </c>
      <c r="D25" s="78">
        <v>0</v>
      </c>
      <c r="E25" s="78">
        <v>0</v>
      </c>
      <c r="F25" s="78">
        <v>0</v>
      </c>
      <c r="G25" s="75">
        <v>100</v>
      </c>
      <c r="H25" s="78">
        <v>0</v>
      </c>
      <c r="I25" s="4">
        <v>10148</v>
      </c>
      <c r="K25" s="262"/>
      <c r="L25" s="262"/>
      <c r="M25" s="262"/>
      <c r="N25" s="262"/>
      <c r="O25" s="262"/>
      <c r="P25" s="262"/>
      <c r="Q25" s="262"/>
      <c r="R25" s="262"/>
      <c r="S25" s="262"/>
    </row>
    <row r="26" spans="1:19" ht="15.75" thickBot="1" x14ac:dyDescent="0.3">
      <c r="A26" s="11" t="s">
        <v>28</v>
      </c>
      <c r="B26" s="81">
        <v>89.18622415636564</v>
      </c>
      <c r="C26" s="81">
        <v>10.416519356075945</v>
      </c>
      <c r="D26" s="81">
        <v>0.12791916023321143</v>
      </c>
      <c r="E26" s="80">
        <v>5.9781316088887752E-2</v>
      </c>
      <c r="F26" s="80">
        <v>2.0998455113659494E-2</v>
      </c>
      <c r="G26" s="76">
        <v>100</v>
      </c>
      <c r="H26" s="261">
        <v>1.2856031728686306E-3</v>
      </c>
      <c r="I26" s="27">
        <v>466707</v>
      </c>
      <c r="K26" s="262"/>
      <c r="L26" s="262"/>
      <c r="M26" s="262"/>
      <c r="N26" s="262"/>
      <c r="O26" s="262"/>
      <c r="P26" s="262"/>
      <c r="Q26" s="262"/>
      <c r="R26" s="262"/>
      <c r="S26" s="262"/>
    </row>
    <row r="27" spans="1:19" ht="15.75" thickTop="1" x14ac:dyDescent="0.25">
      <c r="K27" s="262"/>
      <c r="L27" s="262"/>
      <c r="M27" s="262"/>
      <c r="N27" s="262"/>
      <c r="O27" s="262"/>
      <c r="P27" s="262"/>
      <c r="Q27" s="262"/>
      <c r="R27" s="262"/>
      <c r="S27" s="262"/>
    </row>
    <row r="28" spans="1:19" x14ac:dyDescent="0.25">
      <c r="K28" s="262"/>
      <c r="L28" s="262"/>
      <c r="M28" s="262"/>
      <c r="N28" s="262"/>
      <c r="O28" s="262"/>
      <c r="P28" s="262"/>
      <c r="Q28" s="262"/>
      <c r="R28" s="262"/>
      <c r="S28" s="262"/>
    </row>
  </sheetData>
  <mergeCells count="8">
    <mergeCell ref="I3:I4"/>
    <mergeCell ref="A1:I1"/>
    <mergeCell ref="A3:A4"/>
    <mergeCell ref="B3:D3"/>
    <mergeCell ref="E3:E4"/>
    <mergeCell ref="F3:F4"/>
    <mergeCell ref="G3:G4"/>
    <mergeCell ref="H3:H4"/>
  </mergeCell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0">
    <tabColor rgb="FF92D050"/>
  </sheetPr>
  <dimension ref="A1:O28"/>
  <sheetViews>
    <sheetView topLeftCell="A4" workbookViewId="0">
      <selection activeCell="A3" sqref="A3:E27"/>
    </sheetView>
  </sheetViews>
  <sheetFormatPr defaultRowHeight="15" x14ac:dyDescent="0.25"/>
  <cols>
    <col min="1" max="1" width="18.7109375" bestFit="1" customWidth="1"/>
    <col min="2" max="2" width="10.140625" customWidth="1"/>
    <col min="3" max="3" width="10.7109375" customWidth="1"/>
    <col min="4" max="4" width="13.42578125" customWidth="1"/>
    <col min="5" max="5" width="9.5703125" bestFit="1" customWidth="1"/>
    <col min="7" max="7" width="58.28515625" customWidth="1"/>
    <col min="11" max="11" width="13.85546875" customWidth="1"/>
  </cols>
  <sheetData>
    <row r="1" spans="1:15" ht="48" customHeight="1" x14ac:dyDescent="0.25">
      <c r="A1" s="325" t="s">
        <v>299</v>
      </c>
      <c r="B1" s="325"/>
      <c r="C1" s="325"/>
      <c r="D1" s="325"/>
      <c r="E1" s="325"/>
      <c r="K1" s="394"/>
      <c r="L1" s="394"/>
      <c r="M1" s="394"/>
      <c r="N1" s="394"/>
      <c r="O1" s="394"/>
    </row>
    <row r="2" spans="1:15" ht="15.75" thickBot="1" x14ac:dyDescent="0.3">
      <c r="K2" s="321"/>
      <c r="L2" s="321"/>
      <c r="M2" s="321"/>
      <c r="N2" s="321"/>
      <c r="O2" s="321"/>
    </row>
    <row r="3" spans="1:15" ht="16.5" thickTop="1" thickBot="1" x14ac:dyDescent="0.3">
      <c r="A3" s="387" t="s">
        <v>4</v>
      </c>
      <c r="B3" s="363" t="s">
        <v>300</v>
      </c>
      <c r="C3" s="363"/>
      <c r="D3" s="363"/>
      <c r="E3" s="363"/>
      <c r="K3" s="321"/>
      <c r="L3" s="321"/>
      <c r="M3" s="321"/>
      <c r="N3" s="321"/>
      <c r="O3" s="321"/>
    </row>
    <row r="4" spans="1:15" ht="15.75" thickBot="1" x14ac:dyDescent="0.3">
      <c r="A4" s="395"/>
      <c r="B4" s="346" t="s">
        <v>301</v>
      </c>
      <c r="C4" s="341" t="s">
        <v>247</v>
      </c>
      <c r="D4" s="341"/>
      <c r="E4" s="346" t="s">
        <v>28</v>
      </c>
      <c r="K4" s="321"/>
      <c r="L4" s="321"/>
      <c r="M4" s="321"/>
      <c r="N4" s="321"/>
      <c r="O4" s="321"/>
    </row>
    <row r="5" spans="1:15" ht="15.75" thickBot="1" x14ac:dyDescent="0.3">
      <c r="A5" s="388"/>
      <c r="B5" s="347"/>
      <c r="C5" s="25" t="s">
        <v>302</v>
      </c>
      <c r="D5" s="25" t="s">
        <v>303</v>
      </c>
      <c r="E5" s="347"/>
      <c r="K5" s="321"/>
      <c r="L5" s="321"/>
      <c r="M5" s="321"/>
      <c r="N5" s="321"/>
      <c r="O5" s="321"/>
    </row>
    <row r="6" spans="1:15" ht="15.75" thickBot="1" x14ac:dyDescent="0.3">
      <c r="A6" s="8" t="s">
        <v>7</v>
      </c>
      <c r="B6" s="75">
        <v>18.743228602383532</v>
      </c>
      <c r="C6" s="93"/>
      <c r="D6" s="93"/>
      <c r="E6" s="75">
        <v>18.743228602383532</v>
      </c>
      <c r="K6" s="321"/>
      <c r="L6" s="321"/>
      <c r="M6" s="321"/>
      <c r="N6" s="321"/>
      <c r="O6" s="321"/>
    </row>
    <row r="7" spans="1:15" ht="15.75" thickBot="1" x14ac:dyDescent="0.3">
      <c r="A7" s="8" t="s">
        <v>8</v>
      </c>
      <c r="B7" s="75">
        <v>34.146341463414636</v>
      </c>
      <c r="C7" s="93"/>
      <c r="D7" s="93"/>
      <c r="E7" s="75">
        <v>34.146341463414636</v>
      </c>
      <c r="K7" s="321"/>
      <c r="L7" s="321"/>
      <c r="M7" s="321"/>
      <c r="N7" s="321"/>
      <c r="O7" s="321"/>
    </row>
    <row r="8" spans="1:15" ht="15.75" thickBot="1" x14ac:dyDescent="0.3">
      <c r="A8" s="8" t="s">
        <v>9</v>
      </c>
      <c r="B8" s="75">
        <v>21.287018481407259</v>
      </c>
      <c r="C8" s="75">
        <v>26.252505010020037</v>
      </c>
      <c r="D8" s="75">
        <v>0</v>
      </c>
      <c r="E8" s="75">
        <v>21.709606550828838</v>
      </c>
      <c r="K8" s="321"/>
      <c r="L8" s="321"/>
      <c r="M8" s="321"/>
      <c r="N8" s="321"/>
      <c r="O8" s="321"/>
    </row>
    <row r="9" spans="1:15" ht="15.75" thickBot="1" x14ac:dyDescent="0.3">
      <c r="A9" s="8" t="s">
        <v>10</v>
      </c>
      <c r="B9" s="75">
        <v>35.816618911174785</v>
      </c>
      <c r="C9" s="93"/>
      <c r="D9" s="75"/>
      <c r="E9" s="75">
        <v>35.816618911174785</v>
      </c>
      <c r="K9" s="321"/>
      <c r="L9" s="321"/>
      <c r="M9" s="321"/>
      <c r="N9" s="321"/>
      <c r="O9" s="321"/>
    </row>
    <row r="10" spans="1:15" ht="15.75" thickBot="1" x14ac:dyDescent="0.3">
      <c r="A10" s="8" t="s">
        <v>11</v>
      </c>
      <c r="B10" s="75">
        <v>26.819923371647509</v>
      </c>
      <c r="C10" s="93"/>
      <c r="D10" s="93"/>
      <c r="E10" s="75">
        <v>26.819923371647509</v>
      </c>
      <c r="K10" s="321"/>
      <c r="L10" s="321"/>
      <c r="M10" s="321"/>
      <c r="N10" s="321"/>
      <c r="O10" s="321"/>
    </row>
    <row r="11" spans="1:15" ht="15.75" thickBot="1" x14ac:dyDescent="0.3">
      <c r="A11" s="8" t="s">
        <v>12</v>
      </c>
      <c r="B11" s="75">
        <v>22.450956648098813</v>
      </c>
      <c r="C11" s="93"/>
      <c r="D11" s="93"/>
      <c r="E11" s="75">
        <v>22.469733656174334</v>
      </c>
      <c r="K11" s="321"/>
      <c r="L11" s="321"/>
      <c r="M11" s="321"/>
      <c r="N11" s="321"/>
      <c r="O11" s="321"/>
    </row>
    <row r="12" spans="1:15" ht="15.75" thickBot="1" x14ac:dyDescent="0.3">
      <c r="A12" s="8" t="s">
        <v>13</v>
      </c>
      <c r="B12" s="75">
        <v>26.682692307692307</v>
      </c>
      <c r="C12" s="75">
        <v>13.846153846153847</v>
      </c>
      <c r="D12" s="93"/>
      <c r="E12" s="75">
        <v>25.752508361204011</v>
      </c>
      <c r="K12" s="321"/>
      <c r="L12" s="321"/>
      <c r="M12" s="321"/>
      <c r="N12" s="321"/>
      <c r="O12" s="321"/>
    </row>
    <row r="13" spans="1:15" ht="15.75" thickBot="1" x14ac:dyDescent="0.3">
      <c r="A13" s="8" t="s">
        <v>14</v>
      </c>
      <c r="B13" s="75">
        <v>13.755274261603375</v>
      </c>
      <c r="C13" s="93"/>
      <c r="D13" s="230"/>
      <c r="E13" s="75">
        <v>13.755274261603375</v>
      </c>
      <c r="K13" s="321"/>
      <c r="L13" s="321"/>
      <c r="M13" s="321"/>
      <c r="N13" s="321"/>
      <c r="O13" s="321"/>
    </row>
    <row r="14" spans="1:15" ht="15.75" thickBot="1" x14ac:dyDescent="0.3">
      <c r="A14" s="8" t="s">
        <v>15</v>
      </c>
      <c r="B14" s="75">
        <v>19.376449368719403</v>
      </c>
      <c r="C14" s="230"/>
      <c r="D14" s="93"/>
      <c r="E14" s="75">
        <v>19.397217928902627</v>
      </c>
      <c r="K14" s="321"/>
      <c r="L14" s="321"/>
      <c r="M14" s="321"/>
      <c r="N14" s="321"/>
      <c r="O14" s="321"/>
    </row>
    <row r="15" spans="1:15" ht="15.75" thickBot="1" x14ac:dyDescent="0.3">
      <c r="A15" s="8" t="s">
        <v>16</v>
      </c>
      <c r="B15" s="75">
        <v>29.413829413829411</v>
      </c>
      <c r="C15" s="93"/>
      <c r="D15" s="230">
        <v>0</v>
      </c>
      <c r="E15" s="75">
        <v>29.3931953700456</v>
      </c>
      <c r="K15" s="321"/>
      <c r="L15" s="321"/>
      <c r="M15" s="321"/>
      <c r="N15" s="321"/>
      <c r="O15" s="321"/>
    </row>
    <row r="16" spans="1:15" ht="15.75" thickBot="1" x14ac:dyDescent="0.3">
      <c r="A16" s="8" t="s">
        <v>17</v>
      </c>
      <c r="B16" s="75">
        <v>13.178294573643413</v>
      </c>
      <c r="C16" s="93"/>
      <c r="D16" s="93"/>
      <c r="E16" s="75">
        <v>13.178294573643413</v>
      </c>
      <c r="K16" s="321"/>
      <c r="L16" s="321"/>
      <c r="M16" s="321"/>
      <c r="N16" s="321"/>
      <c r="O16" s="321"/>
    </row>
    <row r="17" spans="1:15" ht="15.75" thickBot="1" x14ac:dyDescent="0.3">
      <c r="A17" s="8" t="s">
        <v>18</v>
      </c>
      <c r="B17" s="75">
        <v>12.80323450134771</v>
      </c>
      <c r="C17" s="75"/>
      <c r="D17" s="93"/>
      <c r="E17" s="75">
        <v>12.80323450134771</v>
      </c>
      <c r="K17" s="321"/>
      <c r="L17" s="321"/>
      <c r="M17" s="321"/>
      <c r="N17" s="321"/>
      <c r="O17" s="321"/>
    </row>
    <row r="18" spans="1:15" ht="15.75" thickBot="1" x14ac:dyDescent="0.3">
      <c r="A18" s="8" t="s">
        <v>19</v>
      </c>
      <c r="B18" s="87">
        <v>7.9911019849418201</v>
      </c>
      <c r="C18" s="87">
        <v>5.4498269896193774</v>
      </c>
      <c r="D18" s="87">
        <v>0</v>
      </c>
      <c r="E18" s="87">
        <v>7.4053374318848677</v>
      </c>
      <c r="K18" s="321"/>
      <c r="L18" s="321"/>
      <c r="M18" s="321"/>
      <c r="N18" s="321"/>
      <c r="O18" s="321"/>
    </row>
    <row r="19" spans="1:15" ht="15.75" thickBot="1" x14ac:dyDescent="0.3">
      <c r="A19" s="8" t="s">
        <v>20</v>
      </c>
      <c r="B19" s="75">
        <v>8.8321167883211675</v>
      </c>
      <c r="C19" s="93"/>
      <c r="D19" s="93"/>
      <c r="E19" s="75">
        <v>8.8321167883211675</v>
      </c>
      <c r="K19" s="321"/>
      <c r="L19" s="321"/>
      <c r="M19" s="321"/>
      <c r="N19" s="321"/>
      <c r="O19" s="321"/>
    </row>
    <row r="20" spans="1:15" ht="15.75" thickBot="1" x14ac:dyDescent="0.3">
      <c r="A20" s="8" t="s">
        <v>21</v>
      </c>
      <c r="B20" s="75">
        <v>3.4615384615384617</v>
      </c>
      <c r="C20" s="93"/>
      <c r="D20" s="93"/>
      <c r="E20" s="75">
        <v>3.4615384615384617</v>
      </c>
      <c r="K20" s="321"/>
      <c r="L20" s="321"/>
      <c r="M20" s="321"/>
      <c r="N20" s="321"/>
      <c r="O20" s="321"/>
    </row>
    <row r="21" spans="1:15" ht="15.75" thickBot="1" x14ac:dyDescent="0.3">
      <c r="A21" s="8" t="s">
        <v>22</v>
      </c>
      <c r="B21" s="75">
        <v>6.7874647259765331</v>
      </c>
      <c r="C21" s="75">
        <v>7.2433486558016433</v>
      </c>
      <c r="D21" s="75"/>
      <c r="E21" s="75">
        <v>7.0227142035652665</v>
      </c>
      <c r="K21" s="321"/>
      <c r="L21" s="321"/>
      <c r="M21" s="321"/>
      <c r="N21" s="321"/>
      <c r="O21" s="321"/>
    </row>
    <row r="22" spans="1:15" ht="15.75" thickBot="1" x14ac:dyDescent="0.3">
      <c r="A22" s="8" t="s">
        <v>23</v>
      </c>
      <c r="B22" s="75">
        <v>4.8337791364157434</v>
      </c>
      <c r="C22" s="75">
        <v>2.8871391076115485</v>
      </c>
      <c r="D22" s="93"/>
      <c r="E22" s="75">
        <v>4.6341056842807138</v>
      </c>
      <c r="K22" s="321"/>
      <c r="L22" s="321"/>
      <c r="M22" s="321"/>
      <c r="N22" s="321"/>
      <c r="O22" s="321"/>
    </row>
    <row r="23" spans="1:15" ht="15.75" thickBot="1" x14ac:dyDescent="0.3">
      <c r="A23" s="8" t="s">
        <v>24</v>
      </c>
      <c r="B23" s="75">
        <v>1.4245014245014245</v>
      </c>
      <c r="C23" s="93"/>
      <c r="D23" s="93"/>
      <c r="E23" s="75">
        <v>1.4245014245014245</v>
      </c>
      <c r="K23" s="321"/>
      <c r="L23" s="321"/>
      <c r="M23" s="321"/>
      <c r="N23" s="321"/>
      <c r="O23" s="321"/>
    </row>
    <row r="24" spans="1:15" ht="15.75" thickBot="1" x14ac:dyDescent="0.3">
      <c r="A24" s="8" t="s">
        <v>25</v>
      </c>
      <c r="B24" s="75">
        <v>7.1082390953150245</v>
      </c>
      <c r="C24" s="323">
        <v>7</v>
      </c>
      <c r="D24" s="93"/>
      <c r="E24" s="75">
        <v>7.1</v>
      </c>
      <c r="G24" s="322"/>
      <c r="K24" s="321"/>
      <c r="L24" s="321"/>
      <c r="M24" s="321"/>
      <c r="N24" s="321"/>
      <c r="O24" s="321"/>
    </row>
    <row r="25" spans="1:15" ht="15.75" thickBot="1" x14ac:dyDescent="0.3">
      <c r="A25" s="8" t="s">
        <v>26</v>
      </c>
      <c r="B25" s="75">
        <v>4.119850187265917</v>
      </c>
      <c r="C25" s="75">
        <v>1.938711694809256</v>
      </c>
      <c r="D25" s="93"/>
      <c r="E25" s="75">
        <v>3.8540782935401774</v>
      </c>
      <c r="K25" s="321"/>
      <c r="L25" s="321"/>
      <c r="M25" s="321"/>
      <c r="N25" s="321"/>
      <c r="O25" s="321"/>
    </row>
    <row r="26" spans="1:15" ht="15.75" thickBot="1" x14ac:dyDescent="0.3">
      <c r="A26" s="8" t="s">
        <v>27</v>
      </c>
      <c r="B26" s="75">
        <v>12.426532325776659</v>
      </c>
      <c r="C26" s="75">
        <v>0</v>
      </c>
      <c r="D26" s="93"/>
      <c r="E26" s="75">
        <v>12.416107382550337</v>
      </c>
      <c r="K26" s="321"/>
      <c r="L26" s="321"/>
      <c r="M26" s="321"/>
      <c r="N26" s="321"/>
      <c r="O26" s="321"/>
    </row>
    <row r="27" spans="1:15" ht="15.75" thickBot="1" x14ac:dyDescent="0.3">
      <c r="A27" s="11" t="s">
        <v>28</v>
      </c>
      <c r="B27" s="76">
        <v>13.773221200593644</v>
      </c>
      <c r="C27" s="76">
        <v>7.7</v>
      </c>
      <c r="D27" s="76">
        <v>0</v>
      </c>
      <c r="E27" s="76">
        <v>12.7</v>
      </c>
      <c r="K27" s="321"/>
      <c r="L27" s="321"/>
      <c r="M27" s="321"/>
      <c r="N27" s="321"/>
      <c r="O27" s="321"/>
    </row>
    <row r="28" spans="1:15" ht="15.75" thickTop="1" x14ac:dyDescent="0.25">
      <c r="K28" s="321"/>
      <c r="L28" s="321"/>
      <c r="M28" s="321"/>
      <c r="N28" s="321"/>
      <c r="O28" s="321"/>
    </row>
  </sheetData>
  <mergeCells count="7">
    <mergeCell ref="K1:O1"/>
    <mergeCell ref="A1:E1"/>
    <mergeCell ref="A3:A5"/>
    <mergeCell ref="B3:E3"/>
    <mergeCell ref="B4:B5"/>
    <mergeCell ref="C4:D4"/>
    <mergeCell ref="E4:E5"/>
  </mergeCells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1">
    <tabColor rgb="FF92D050"/>
  </sheetPr>
  <dimension ref="A1:M26"/>
  <sheetViews>
    <sheetView topLeftCell="A4" workbookViewId="0">
      <selection activeCell="C25" sqref="C25"/>
    </sheetView>
  </sheetViews>
  <sheetFormatPr defaultRowHeight="15" x14ac:dyDescent="0.25"/>
  <cols>
    <col min="1" max="1" width="19.42578125" customWidth="1"/>
    <col min="2" max="2" width="10.5703125" customWidth="1"/>
    <col min="3" max="3" width="11.28515625" customWidth="1"/>
    <col min="4" max="4" width="9.5703125" bestFit="1" customWidth="1"/>
    <col min="8" max="8" width="9.5703125" bestFit="1" customWidth="1"/>
    <col min="9" max="9" width="29.28515625" customWidth="1"/>
    <col min="10" max="10" width="28.85546875" customWidth="1"/>
    <col min="11" max="11" width="17.5703125" customWidth="1"/>
    <col min="13" max="13" width="18.42578125" customWidth="1"/>
  </cols>
  <sheetData>
    <row r="1" spans="1:13" ht="34.5" customHeight="1" x14ac:dyDescent="0.25">
      <c r="A1" s="325" t="s">
        <v>304</v>
      </c>
      <c r="B1" s="325"/>
      <c r="C1" s="325"/>
      <c r="D1" s="325"/>
    </row>
    <row r="2" spans="1:13" ht="15.75" thickBot="1" x14ac:dyDescent="0.3"/>
    <row r="3" spans="1:13" ht="39.75" thickTop="1" thickBot="1" x14ac:dyDescent="0.3">
      <c r="A3" s="22" t="s">
        <v>4</v>
      </c>
      <c r="B3" s="22" t="s">
        <v>3</v>
      </c>
      <c r="C3" s="22" t="s">
        <v>305</v>
      </c>
      <c r="D3" s="22" t="s">
        <v>306</v>
      </c>
      <c r="H3" s="288"/>
      <c r="I3" s="288"/>
      <c r="J3" s="288"/>
      <c r="K3" s="288"/>
      <c r="L3" s="288"/>
      <c r="M3" s="288"/>
    </row>
    <row r="4" spans="1:13" ht="15.75" thickBot="1" x14ac:dyDescent="0.3">
      <c r="A4" s="49" t="s">
        <v>7</v>
      </c>
      <c r="B4" s="9">
        <v>30934</v>
      </c>
      <c r="C4" s="9">
        <v>30841</v>
      </c>
      <c r="D4" s="83">
        <v>3.006400724122325</v>
      </c>
      <c r="H4" s="288"/>
      <c r="I4" s="289"/>
      <c r="J4" s="289"/>
      <c r="K4" s="289"/>
      <c r="L4" s="289"/>
      <c r="M4" s="289"/>
    </row>
    <row r="5" spans="1:13" ht="15.75" thickBot="1" x14ac:dyDescent="0.3">
      <c r="A5" s="49" t="s">
        <v>8</v>
      </c>
      <c r="B5" s="9">
        <v>961</v>
      </c>
      <c r="C5" s="9">
        <v>961</v>
      </c>
      <c r="D5" s="83">
        <v>0</v>
      </c>
      <c r="H5" s="288"/>
      <c r="I5" s="289"/>
      <c r="J5" s="289"/>
      <c r="K5" s="289"/>
      <c r="L5" s="289"/>
      <c r="M5" s="289"/>
    </row>
    <row r="6" spans="1:13" ht="15.75" thickBot="1" x14ac:dyDescent="0.3">
      <c r="A6" s="49" t="s">
        <v>9</v>
      </c>
      <c r="B6" s="9">
        <v>82518</v>
      </c>
      <c r="C6" s="9">
        <v>82298</v>
      </c>
      <c r="D6" s="83">
        <v>2.6660849753993068</v>
      </c>
      <c r="H6" s="288"/>
      <c r="I6" s="289"/>
      <c r="J6" s="289"/>
      <c r="K6" s="289"/>
      <c r="L6" s="289"/>
      <c r="M6" s="289"/>
    </row>
    <row r="7" spans="1:13" ht="15.75" thickBot="1" x14ac:dyDescent="0.3">
      <c r="A7" s="49" t="s">
        <v>10</v>
      </c>
      <c r="B7" s="9">
        <v>5666</v>
      </c>
      <c r="C7" s="9">
        <v>5660</v>
      </c>
      <c r="D7" s="83">
        <v>1.0589481115425343</v>
      </c>
      <c r="H7" s="288"/>
      <c r="I7" s="289"/>
      <c r="J7" s="289"/>
      <c r="K7" s="289"/>
      <c r="L7" s="289"/>
      <c r="M7" s="289"/>
    </row>
    <row r="8" spans="1:13" ht="15.75" thickBot="1" x14ac:dyDescent="0.3">
      <c r="A8" s="49" t="s">
        <v>11</v>
      </c>
      <c r="B8" s="9">
        <v>4323</v>
      </c>
      <c r="C8" s="9">
        <v>4314</v>
      </c>
      <c r="D8" s="83">
        <v>2.0818875780707842</v>
      </c>
      <c r="H8" s="288"/>
      <c r="I8" s="289"/>
      <c r="J8" s="289"/>
      <c r="K8" s="289"/>
      <c r="L8" s="289"/>
      <c r="M8" s="289"/>
    </row>
    <row r="9" spans="1:13" ht="15.75" thickBot="1" x14ac:dyDescent="0.3">
      <c r="A9" s="49" t="s">
        <v>12</v>
      </c>
      <c r="B9" s="9">
        <v>37427</v>
      </c>
      <c r="C9" s="9">
        <v>37342</v>
      </c>
      <c r="D9" s="83">
        <v>2.2710877174232507</v>
      </c>
      <c r="H9" s="288"/>
      <c r="I9" s="289"/>
      <c r="J9" s="289"/>
      <c r="K9" s="289"/>
      <c r="L9" s="289"/>
      <c r="M9" s="289"/>
    </row>
    <row r="10" spans="1:13" ht="15.75" thickBot="1" x14ac:dyDescent="0.3">
      <c r="A10" s="49" t="s">
        <v>13</v>
      </c>
      <c r="B10" s="9">
        <v>8967</v>
      </c>
      <c r="C10" s="9">
        <v>8952</v>
      </c>
      <c r="D10" s="83">
        <v>1.6728002676480427</v>
      </c>
      <c r="H10" s="288"/>
      <c r="I10" s="289"/>
      <c r="J10" s="289"/>
      <c r="K10" s="289"/>
      <c r="L10" s="289"/>
      <c r="M10" s="289"/>
    </row>
    <row r="11" spans="1:13" ht="15.75" thickBot="1" x14ac:dyDescent="0.3">
      <c r="A11" s="49" t="s">
        <v>14</v>
      </c>
      <c r="B11" s="9">
        <v>9636</v>
      </c>
      <c r="C11" s="9">
        <v>9592</v>
      </c>
      <c r="D11" s="83">
        <v>2.5944375259443753</v>
      </c>
      <c r="H11" s="288"/>
      <c r="I11" s="289"/>
      <c r="J11" s="289"/>
      <c r="K11" s="289"/>
      <c r="L11" s="289"/>
      <c r="M11" s="289"/>
    </row>
    <row r="12" spans="1:13" ht="15.75" thickBot="1" x14ac:dyDescent="0.3">
      <c r="A12" s="49" t="s">
        <v>15</v>
      </c>
      <c r="B12" s="9">
        <v>34790</v>
      </c>
      <c r="C12" s="9">
        <v>34694</v>
      </c>
      <c r="D12" s="83">
        <v>2.7594136246047718</v>
      </c>
      <c r="H12" s="288"/>
      <c r="I12" s="289"/>
      <c r="J12" s="289"/>
      <c r="K12" s="289"/>
      <c r="L12" s="289"/>
      <c r="M12" s="289"/>
    </row>
    <row r="13" spans="1:13" ht="15.75" thickBot="1" x14ac:dyDescent="0.3">
      <c r="A13" s="49" t="s">
        <v>16</v>
      </c>
      <c r="B13" s="9">
        <v>27897</v>
      </c>
      <c r="C13" s="9">
        <v>27810</v>
      </c>
      <c r="D13" s="83">
        <v>3.0827687564971145</v>
      </c>
      <c r="H13" s="288"/>
      <c r="I13" s="289"/>
      <c r="J13" s="289"/>
      <c r="K13" s="289"/>
      <c r="L13" s="289"/>
      <c r="M13" s="289"/>
    </row>
    <row r="14" spans="1:13" ht="15.75" thickBot="1" x14ac:dyDescent="0.3">
      <c r="A14" s="49" t="s">
        <v>17</v>
      </c>
      <c r="B14" s="9">
        <v>6814</v>
      </c>
      <c r="C14" s="9">
        <v>6785</v>
      </c>
      <c r="D14" s="83">
        <v>2.9351335485764602</v>
      </c>
      <c r="H14" s="288"/>
      <c r="I14" s="289"/>
      <c r="J14" s="289"/>
      <c r="K14" s="289"/>
      <c r="L14" s="289"/>
      <c r="M14" s="289"/>
    </row>
    <row r="15" spans="1:13" ht="15.75" thickBot="1" x14ac:dyDescent="0.3">
      <c r="A15" s="49" t="s">
        <v>18</v>
      </c>
      <c r="B15" s="9">
        <v>11285</v>
      </c>
      <c r="C15" s="9">
        <v>11245</v>
      </c>
      <c r="D15" s="83">
        <v>3.5445281346920692</v>
      </c>
      <c r="H15" s="288"/>
      <c r="I15" s="289"/>
      <c r="J15" s="289"/>
      <c r="K15" s="289"/>
      <c r="L15" s="289"/>
      <c r="M15" s="289"/>
    </row>
    <row r="16" spans="1:13" ht="15.75" thickBot="1" x14ac:dyDescent="0.3">
      <c r="A16" s="49" t="s">
        <v>19</v>
      </c>
      <c r="B16" s="9">
        <v>47049</v>
      </c>
      <c r="C16" s="9">
        <v>46969</v>
      </c>
      <c r="D16" s="83">
        <v>1.7003549490956238</v>
      </c>
      <c r="H16" s="288"/>
      <c r="I16" s="289"/>
      <c r="J16" s="289"/>
      <c r="K16" s="289"/>
      <c r="L16" s="289"/>
      <c r="M16" s="289"/>
    </row>
    <row r="17" spans="1:13" ht="15.75" thickBot="1" x14ac:dyDescent="0.3">
      <c r="A17" s="49" t="s">
        <v>20</v>
      </c>
      <c r="B17" s="9">
        <v>9950</v>
      </c>
      <c r="C17" s="9">
        <v>9929</v>
      </c>
      <c r="D17" s="83">
        <v>2.1105527638190957</v>
      </c>
      <c r="H17" s="288"/>
      <c r="I17" s="289"/>
      <c r="J17" s="289"/>
      <c r="K17" s="289"/>
      <c r="L17" s="289"/>
      <c r="M17" s="289"/>
    </row>
    <row r="18" spans="1:13" ht="15.75" thickBot="1" x14ac:dyDescent="0.3">
      <c r="A18" s="49" t="s">
        <v>21</v>
      </c>
      <c r="B18" s="9">
        <v>1766</v>
      </c>
      <c r="C18" s="9">
        <v>1763</v>
      </c>
      <c r="D18" s="83">
        <v>1.6987542468856172</v>
      </c>
      <c r="H18" s="288"/>
      <c r="I18" s="289"/>
      <c r="J18" s="289"/>
      <c r="K18" s="289"/>
      <c r="L18" s="289"/>
      <c r="M18" s="289"/>
    </row>
    <row r="19" spans="1:13" ht="15.75" thickBot="1" x14ac:dyDescent="0.3">
      <c r="A19" s="49" t="s">
        <v>22</v>
      </c>
      <c r="B19" s="9">
        <v>51644</v>
      </c>
      <c r="C19" s="9">
        <v>51407</v>
      </c>
      <c r="D19" s="83">
        <v>3.1949500425993338</v>
      </c>
      <c r="H19" s="288"/>
      <c r="I19" s="289"/>
      <c r="J19" s="289"/>
      <c r="K19" s="289"/>
      <c r="L19" s="289"/>
      <c r="M19" s="289"/>
    </row>
    <row r="20" spans="1:13" ht="15.75" thickBot="1" x14ac:dyDescent="0.3">
      <c r="A20" s="49" t="s">
        <v>23</v>
      </c>
      <c r="B20" s="9">
        <v>31612</v>
      </c>
      <c r="C20" s="9">
        <v>31497</v>
      </c>
      <c r="D20" s="83">
        <v>3.6378590408705556</v>
      </c>
      <c r="H20" s="288"/>
      <c r="I20" s="289"/>
      <c r="J20" s="289"/>
      <c r="K20" s="289"/>
      <c r="L20" s="289"/>
      <c r="M20" s="289"/>
    </row>
    <row r="21" spans="1:13" ht="15.75" thickBot="1" x14ac:dyDescent="0.3">
      <c r="A21" s="49" t="s">
        <v>24</v>
      </c>
      <c r="B21" s="9">
        <v>4195</v>
      </c>
      <c r="C21" s="9">
        <v>4178</v>
      </c>
      <c r="D21" s="83">
        <v>4.052443384982122</v>
      </c>
      <c r="H21" s="288"/>
      <c r="I21" s="289"/>
      <c r="J21" s="289"/>
      <c r="K21" s="289"/>
      <c r="L21" s="289"/>
      <c r="M21" s="289"/>
    </row>
    <row r="22" spans="1:13" ht="15.75" thickBot="1" x14ac:dyDescent="0.3">
      <c r="A22" s="49" t="s">
        <v>25</v>
      </c>
      <c r="B22" s="9">
        <v>15169</v>
      </c>
      <c r="C22" s="9">
        <v>14037</v>
      </c>
      <c r="D22" s="83">
        <v>3.2302722658052607</v>
      </c>
      <c r="H22" s="288"/>
      <c r="I22" s="289"/>
      <c r="J22" s="289"/>
      <c r="K22" s="289"/>
      <c r="L22" s="289"/>
      <c r="M22" s="289"/>
    </row>
    <row r="23" spans="1:13" ht="15.75" thickBot="1" x14ac:dyDescent="0.3">
      <c r="A23" s="49" t="s">
        <v>26</v>
      </c>
      <c r="B23" s="9">
        <v>42005</v>
      </c>
      <c r="C23" s="9">
        <v>41859</v>
      </c>
      <c r="D23" s="83">
        <v>3.4757766932508036</v>
      </c>
      <c r="H23" s="288"/>
      <c r="I23" s="289"/>
      <c r="J23" s="289"/>
      <c r="K23" s="289"/>
      <c r="L23" s="289"/>
      <c r="M23" s="289"/>
    </row>
    <row r="24" spans="1:13" ht="15.75" thickBot="1" x14ac:dyDescent="0.3">
      <c r="A24" s="49" t="s">
        <v>27</v>
      </c>
      <c r="B24" s="9">
        <v>10317</v>
      </c>
      <c r="C24" s="9">
        <v>10288</v>
      </c>
      <c r="D24" s="83">
        <v>2.8108946399147037</v>
      </c>
      <c r="H24" s="288"/>
      <c r="I24" s="289"/>
      <c r="J24" s="289"/>
      <c r="K24" s="289"/>
      <c r="L24" s="289"/>
      <c r="M24" s="289"/>
    </row>
    <row r="25" spans="1:13" ht="15.75" thickBot="1" x14ac:dyDescent="0.3">
      <c r="A25" s="11" t="s">
        <v>28</v>
      </c>
      <c r="B25" s="12">
        <v>474925</v>
      </c>
      <c r="C25" s="12">
        <v>472421</v>
      </c>
      <c r="D25" s="84">
        <v>2.7793862188766645</v>
      </c>
      <c r="H25" s="288"/>
      <c r="I25" s="289"/>
      <c r="J25" s="289"/>
      <c r="K25" s="289"/>
      <c r="L25" s="289"/>
      <c r="M25" s="289"/>
    </row>
    <row r="26" spans="1:13" ht="15.75" thickTop="1" x14ac:dyDescent="0.25"/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2">
    <tabColor rgb="FF92D050"/>
  </sheetPr>
  <dimension ref="A1:D27"/>
  <sheetViews>
    <sheetView topLeftCell="A7" workbookViewId="0">
      <selection activeCell="V13" sqref="V13"/>
    </sheetView>
  </sheetViews>
  <sheetFormatPr defaultRowHeight="15" x14ac:dyDescent="0.25"/>
  <cols>
    <col min="1" max="1" width="20.5703125" customWidth="1"/>
  </cols>
  <sheetData>
    <row r="1" spans="1:4" ht="39" customHeight="1" x14ac:dyDescent="0.25">
      <c r="A1" s="325" t="s">
        <v>307</v>
      </c>
      <c r="B1" s="325"/>
      <c r="C1" s="325"/>
      <c r="D1" s="325"/>
    </row>
    <row r="2" spans="1:4" ht="15.75" thickBot="1" x14ac:dyDescent="0.3"/>
    <row r="3" spans="1:4" ht="16.5" thickTop="1" thickBot="1" x14ac:dyDescent="0.3">
      <c r="A3" s="326" t="s">
        <v>4</v>
      </c>
      <c r="B3" s="343" t="s">
        <v>601</v>
      </c>
      <c r="C3" s="343"/>
      <c r="D3" s="343"/>
    </row>
    <row r="4" spans="1:4" x14ac:dyDescent="0.25">
      <c r="A4" s="327"/>
      <c r="B4" s="228">
        <v>2014</v>
      </c>
      <c r="C4" s="41">
        <v>2015</v>
      </c>
      <c r="D4" s="41">
        <v>2016</v>
      </c>
    </row>
    <row r="5" spans="1:4" ht="15.75" thickBot="1" x14ac:dyDescent="0.3">
      <c r="A5" s="328"/>
      <c r="B5" s="229"/>
      <c r="C5" s="229"/>
      <c r="D5" s="100"/>
    </row>
    <row r="6" spans="1:4" ht="15.75" thickBot="1" x14ac:dyDescent="0.3">
      <c r="A6" s="8" t="s">
        <v>7</v>
      </c>
      <c r="B6" s="75">
        <v>3.1839333823169236</v>
      </c>
      <c r="C6" s="75">
        <v>2.8465425702040554</v>
      </c>
      <c r="D6" s="75">
        <v>3.006400724122325</v>
      </c>
    </row>
    <row r="7" spans="1:4" ht="15.75" thickBot="1" x14ac:dyDescent="0.3">
      <c r="A7" s="8" t="s">
        <v>8</v>
      </c>
      <c r="B7" s="75">
        <v>2.6064291920069507</v>
      </c>
      <c r="C7" s="75">
        <v>2.0554984583761562</v>
      </c>
      <c r="D7" s="75">
        <v>0</v>
      </c>
    </row>
    <row r="8" spans="1:4" ht="15.75" thickBot="1" x14ac:dyDescent="0.3">
      <c r="A8" s="8" t="s">
        <v>9</v>
      </c>
      <c r="B8" s="75">
        <v>2.394235505710653</v>
      </c>
      <c r="C8" s="75">
        <v>2.5797675863928986</v>
      </c>
      <c r="D8" s="75">
        <v>2.6660849753993068</v>
      </c>
    </row>
    <row r="9" spans="1:4" ht="15.75" thickBot="1" x14ac:dyDescent="0.3">
      <c r="A9" s="8" t="s">
        <v>10</v>
      </c>
      <c r="B9" s="75">
        <v>2.6311173478337131</v>
      </c>
      <c r="C9" s="75">
        <v>2.187784867821331</v>
      </c>
      <c r="D9" s="75">
        <v>1.0589481115425343</v>
      </c>
    </row>
    <row r="10" spans="1:4" ht="15.75" thickBot="1" x14ac:dyDescent="0.3">
      <c r="A10" s="8" t="s">
        <v>11</v>
      </c>
      <c r="B10" s="75">
        <v>2.8199566160520608</v>
      </c>
      <c r="C10" s="75">
        <v>4.1648399824638318</v>
      </c>
      <c r="D10" s="75">
        <v>2.0818875780707842</v>
      </c>
    </row>
    <row r="11" spans="1:4" ht="15.75" thickBot="1" x14ac:dyDescent="0.3">
      <c r="A11" s="8" t="s">
        <v>12</v>
      </c>
      <c r="B11" s="75">
        <v>2.6828298887122415</v>
      </c>
      <c r="C11" s="75">
        <v>2.8491504351429753</v>
      </c>
      <c r="D11" s="75">
        <v>2.2710877174232507</v>
      </c>
    </row>
    <row r="12" spans="1:4" ht="15.75" thickBot="1" x14ac:dyDescent="0.3">
      <c r="A12" s="8" t="s">
        <v>13</v>
      </c>
      <c r="B12" s="75">
        <v>2.5751072961373391</v>
      </c>
      <c r="C12" s="75">
        <v>2.1485921067511029</v>
      </c>
      <c r="D12" s="75">
        <v>1.6728002676480427</v>
      </c>
    </row>
    <row r="13" spans="1:4" ht="15.75" thickBot="1" x14ac:dyDescent="0.3">
      <c r="A13" s="8" t="s">
        <v>14</v>
      </c>
      <c r="B13" s="75">
        <v>4.4676806083650185</v>
      </c>
      <c r="C13" s="75">
        <v>3.3219247030400645</v>
      </c>
      <c r="D13" s="75">
        <v>2.5944375259443753</v>
      </c>
    </row>
    <row r="14" spans="1:4" ht="15.75" thickBot="1" x14ac:dyDescent="0.3">
      <c r="A14" s="8" t="s">
        <v>15</v>
      </c>
      <c r="B14" s="75">
        <v>3.0391837620753281</v>
      </c>
      <c r="C14" s="75">
        <v>3.0095301788998494</v>
      </c>
      <c r="D14" s="75">
        <v>2.7594136246047718</v>
      </c>
    </row>
    <row r="15" spans="1:4" ht="15.75" thickBot="1" x14ac:dyDescent="0.3">
      <c r="A15" s="8" t="s">
        <v>16</v>
      </c>
      <c r="B15" s="75">
        <v>2.7425088877602843</v>
      </c>
      <c r="C15" s="75">
        <v>3.2251204990076552</v>
      </c>
      <c r="D15" s="75">
        <v>3.0827687564971145</v>
      </c>
    </row>
    <row r="16" spans="1:4" ht="15.75" thickBot="1" x14ac:dyDescent="0.3">
      <c r="A16" s="8" t="s">
        <v>17</v>
      </c>
      <c r="B16" s="75">
        <v>3.2327586206896552</v>
      </c>
      <c r="C16" s="75">
        <v>4.1316426841430403</v>
      </c>
      <c r="D16" s="75">
        <v>2.9351335485764602</v>
      </c>
    </row>
    <row r="17" spans="1:4" ht="15.75" thickBot="1" x14ac:dyDescent="0.3">
      <c r="A17" s="8" t="s">
        <v>18</v>
      </c>
      <c r="B17" s="75">
        <v>3.2146389713155292</v>
      </c>
      <c r="C17" s="75">
        <v>2.8082716364564719</v>
      </c>
      <c r="D17" s="75">
        <v>3.5445281346920692</v>
      </c>
    </row>
    <row r="18" spans="1:4" ht="15.75" thickBot="1" x14ac:dyDescent="0.3">
      <c r="A18" s="8" t="s">
        <v>19</v>
      </c>
      <c r="B18" s="75">
        <v>1.7094696668521905</v>
      </c>
      <c r="C18" s="75">
        <v>2.0809056101215249</v>
      </c>
      <c r="D18" s="75">
        <v>1.7003549490956238</v>
      </c>
    </row>
    <row r="19" spans="1:4" ht="15.75" thickBot="1" x14ac:dyDescent="0.3">
      <c r="A19" s="8" t="s">
        <v>20</v>
      </c>
      <c r="B19" s="75">
        <v>3.9474982729695052</v>
      </c>
      <c r="C19" s="75">
        <v>2.8867210830181169</v>
      </c>
      <c r="D19" s="75">
        <v>2.1105527638190957</v>
      </c>
    </row>
    <row r="20" spans="1:4" ht="15.75" thickBot="1" x14ac:dyDescent="0.3">
      <c r="A20" s="8" t="s">
        <v>21</v>
      </c>
      <c r="B20" s="75">
        <v>2.5974025974025974</v>
      </c>
      <c r="C20" s="75">
        <v>1.5698587127158556</v>
      </c>
      <c r="D20" s="75">
        <v>1.6987542468856172</v>
      </c>
    </row>
    <row r="21" spans="1:4" ht="15.75" thickBot="1" x14ac:dyDescent="0.3">
      <c r="A21" s="8" t="s">
        <v>22</v>
      </c>
      <c r="B21" s="75">
        <v>2.6189354686764013</v>
      </c>
      <c r="C21" s="75">
        <v>2.879410296771221</v>
      </c>
      <c r="D21" s="75">
        <v>3.1949500425993338</v>
      </c>
    </row>
    <row r="22" spans="1:4" ht="15.75" thickBot="1" x14ac:dyDescent="0.3">
      <c r="A22" s="8" t="s">
        <v>23</v>
      </c>
      <c r="B22" s="75">
        <v>2.8248587570621471</v>
      </c>
      <c r="C22" s="75">
        <v>3.3273213508302755</v>
      </c>
      <c r="D22" s="75">
        <v>3.6378590408705556</v>
      </c>
    </row>
    <row r="23" spans="1:4" ht="15.75" thickBot="1" x14ac:dyDescent="0.3">
      <c r="A23" s="8" t="s">
        <v>24</v>
      </c>
      <c r="B23" s="75">
        <v>4.8123195380173245</v>
      </c>
      <c r="C23" s="75">
        <v>3.3026657230478889</v>
      </c>
      <c r="D23" s="75">
        <v>4.052443384982122</v>
      </c>
    </row>
    <row r="24" spans="1:4" ht="15.75" thickBot="1" x14ac:dyDescent="0.3">
      <c r="A24" s="8" t="s">
        <v>25</v>
      </c>
      <c r="B24" s="75">
        <v>2.6174747600648134</v>
      </c>
      <c r="C24" s="75">
        <v>3.8774472412916348</v>
      </c>
      <c r="D24" s="75">
        <v>3.2302722658052607</v>
      </c>
    </row>
    <row r="25" spans="1:4" ht="15.75" thickBot="1" x14ac:dyDescent="0.3">
      <c r="A25" s="8" t="s">
        <v>26</v>
      </c>
      <c r="B25" s="75">
        <v>3.3743284642365583</v>
      </c>
      <c r="C25" s="75">
        <v>3.1662269129287597</v>
      </c>
      <c r="D25" s="75">
        <v>3.4757766932508036</v>
      </c>
    </row>
    <row r="26" spans="1:4" ht="15.75" thickBot="1" x14ac:dyDescent="0.3">
      <c r="A26" s="8" t="s">
        <v>27</v>
      </c>
      <c r="B26" s="75">
        <v>1.8143880976140796</v>
      </c>
      <c r="C26" s="75">
        <v>2.2205773501110286</v>
      </c>
      <c r="D26" s="75">
        <v>2.8108946399147037</v>
      </c>
    </row>
    <row r="27" spans="1:4" ht="15.75" thickBot="1" x14ac:dyDescent="0.3">
      <c r="A27" s="64" t="s">
        <v>28</v>
      </c>
      <c r="B27" s="98">
        <v>2.7405930189512899</v>
      </c>
      <c r="C27" s="98">
        <v>2.8594863614218085</v>
      </c>
      <c r="D27" s="98">
        <v>2.7793862188766645</v>
      </c>
    </row>
  </sheetData>
  <mergeCells count="3">
    <mergeCell ref="A3:A5"/>
    <mergeCell ref="B3:D3"/>
    <mergeCell ref="A1:D1"/>
  </mergeCells>
  <pageMargins left="0.7" right="0.7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3">
    <tabColor rgb="FF92D050"/>
  </sheetPr>
  <dimension ref="A1:Y27"/>
  <sheetViews>
    <sheetView workbookViewId="0">
      <selection activeCell="L14" sqref="L14"/>
    </sheetView>
  </sheetViews>
  <sheetFormatPr defaultRowHeight="15" x14ac:dyDescent="0.25"/>
  <cols>
    <col min="3" max="3" width="10" customWidth="1"/>
    <col min="4" max="4" width="12.140625" customWidth="1"/>
    <col min="5" max="5" width="10.7109375" customWidth="1"/>
  </cols>
  <sheetData>
    <row r="1" spans="1:25" ht="30" customHeight="1" x14ac:dyDescent="0.25">
      <c r="A1" s="325" t="s">
        <v>616</v>
      </c>
      <c r="B1" s="325"/>
      <c r="C1" s="325"/>
      <c r="D1" s="325"/>
      <c r="E1" s="325"/>
      <c r="F1" s="325"/>
      <c r="G1" s="325"/>
      <c r="H1" s="325"/>
    </row>
    <row r="2" spans="1:25" ht="15.75" thickBot="1" x14ac:dyDescent="0.3"/>
    <row r="3" spans="1:25" ht="22.5" customHeight="1" thickTop="1" thickBot="1" x14ac:dyDescent="0.3">
      <c r="A3" s="387" t="s">
        <v>4</v>
      </c>
      <c r="B3" s="363" t="s">
        <v>308</v>
      </c>
      <c r="C3" s="363"/>
      <c r="D3" s="363"/>
      <c r="E3" s="363"/>
      <c r="F3" s="363"/>
      <c r="G3" s="363"/>
      <c r="H3" s="330" t="s">
        <v>288</v>
      </c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</row>
    <row r="4" spans="1:25" ht="15.75" thickBot="1" x14ac:dyDescent="0.3">
      <c r="A4" s="388"/>
      <c r="B4" s="25" t="s">
        <v>309</v>
      </c>
      <c r="C4" s="25" t="s">
        <v>310</v>
      </c>
      <c r="D4" s="25" t="s">
        <v>311</v>
      </c>
      <c r="E4" s="25" t="s">
        <v>312</v>
      </c>
      <c r="F4" s="25" t="s">
        <v>313</v>
      </c>
      <c r="G4" s="25" t="s">
        <v>28</v>
      </c>
      <c r="H4" s="332"/>
      <c r="J4" s="288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</row>
    <row r="5" spans="1:25" ht="15.75" thickBot="1" x14ac:dyDescent="0.3">
      <c r="A5" s="49" t="s">
        <v>7</v>
      </c>
      <c r="B5" s="75">
        <v>1.0216326662990951</v>
      </c>
      <c r="C5" s="75">
        <v>6.7427755975740276</v>
      </c>
      <c r="D5" s="75">
        <v>46.836182012778515</v>
      </c>
      <c r="E5" s="75">
        <v>40.836117147212406</v>
      </c>
      <c r="F5" s="75">
        <v>4.5632925761359582</v>
      </c>
      <c r="G5" s="75">
        <v>100</v>
      </c>
      <c r="H5" s="83">
        <v>2.5939496125287766E-2</v>
      </c>
      <c r="J5" s="288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ht="15.75" thickBot="1" x14ac:dyDescent="0.3">
      <c r="A6" s="49" t="s">
        <v>8</v>
      </c>
      <c r="B6" s="75">
        <v>0.52029136316337155</v>
      </c>
      <c r="C6" s="75">
        <v>6.8678459937565037</v>
      </c>
      <c r="D6" s="75">
        <v>51.716961498439126</v>
      </c>
      <c r="E6" s="75">
        <v>36.316337148803328</v>
      </c>
      <c r="F6" s="75">
        <v>4.5785639958376692</v>
      </c>
      <c r="G6" s="75">
        <v>100</v>
      </c>
      <c r="H6" s="83">
        <v>0</v>
      </c>
      <c r="J6" s="288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ht="15.75" thickBot="1" x14ac:dyDescent="0.3">
      <c r="A7" s="49" t="s">
        <v>9</v>
      </c>
      <c r="B7" s="75">
        <v>1.0819090223918699</v>
      </c>
      <c r="C7" s="75">
        <v>6.298169264058739</v>
      </c>
      <c r="D7" s="75">
        <v>46.117283800539738</v>
      </c>
      <c r="E7" s="75">
        <v>41.395784201697019</v>
      </c>
      <c r="F7" s="75">
        <v>5.1068537113126355</v>
      </c>
      <c r="G7" s="75">
        <v>100</v>
      </c>
      <c r="H7" s="83">
        <v>4.3743468857080366E-2</v>
      </c>
      <c r="J7" s="288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ht="15.75" thickBot="1" x14ac:dyDescent="0.3">
      <c r="A8" s="49" t="s">
        <v>10</v>
      </c>
      <c r="B8" s="75">
        <v>0.76012020505568323</v>
      </c>
      <c r="C8" s="75">
        <v>5.8688350715927173</v>
      </c>
      <c r="D8" s="75">
        <v>43.362206116316074</v>
      </c>
      <c r="E8" s="75">
        <v>43.857168110305814</v>
      </c>
      <c r="F8" s="75">
        <v>6.1516704967297153</v>
      </c>
      <c r="G8" s="75">
        <v>100</v>
      </c>
      <c r="H8" s="83">
        <v>5.3003533568904589E-2</v>
      </c>
      <c r="J8" s="288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</row>
    <row r="9" spans="1:25" ht="15.75" thickBot="1" x14ac:dyDescent="0.3">
      <c r="A9" s="49" t="s">
        <v>11</v>
      </c>
      <c r="B9" s="75">
        <v>0.90403337969401953</v>
      </c>
      <c r="C9" s="75">
        <v>6.3745943439962911</v>
      </c>
      <c r="D9" s="75">
        <v>43.579044969865556</v>
      </c>
      <c r="E9" s="75">
        <v>43.532684283727399</v>
      </c>
      <c r="F9" s="75">
        <v>5.6096430227167362</v>
      </c>
      <c r="G9" s="75">
        <v>100</v>
      </c>
      <c r="H9" s="83">
        <v>0</v>
      </c>
      <c r="J9" s="288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</row>
    <row r="10" spans="1:25" ht="15.75" thickBot="1" x14ac:dyDescent="0.3">
      <c r="A10" s="49" t="s">
        <v>12</v>
      </c>
      <c r="B10" s="75">
        <v>0.92659543129535904</v>
      </c>
      <c r="C10" s="75">
        <v>5.8461208858895048</v>
      </c>
      <c r="D10" s="75">
        <v>41.30044722958678</v>
      </c>
      <c r="E10" s="75">
        <v>44.83811360167109</v>
      </c>
      <c r="F10" s="75">
        <v>7.0887228515572689</v>
      </c>
      <c r="G10" s="75">
        <v>100</v>
      </c>
      <c r="H10" s="83">
        <v>2.6779497616624716E-3</v>
      </c>
      <c r="J10" s="288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</row>
    <row r="11" spans="1:25" ht="15.75" thickBot="1" x14ac:dyDescent="0.3">
      <c r="A11" s="49" t="s">
        <v>13</v>
      </c>
      <c r="B11" s="75">
        <v>1.0172143974960877</v>
      </c>
      <c r="C11" s="75">
        <v>5.7791191594008495</v>
      </c>
      <c r="D11" s="75">
        <v>42.074670243684324</v>
      </c>
      <c r="E11" s="75">
        <v>44.042029957522914</v>
      </c>
      <c r="F11" s="75">
        <v>7.0869662418958184</v>
      </c>
      <c r="G11" s="75">
        <v>100</v>
      </c>
      <c r="H11" s="83">
        <v>6.7024128686327081E-2</v>
      </c>
      <c r="J11" s="288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</row>
    <row r="12" spans="1:25" ht="15.75" thickBot="1" x14ac:dyDescent="0.3">
      <c r="A12" s="49" t="s">
        <v>14</v>
      </c>
      <c r="B12" s="75">
        <v>1.0127375234913343</v>
      </c>
      <c r="C12" s="75">
        <v>5.6796826059720189</v>
      </c>
      <c r="D12" s="75">
        <v>45.186886615159743</v>
      </c>
      <c r="E12" s="75">
        <v>42.284401754019626</v>
      </c>
      <c r="F12" s="75">
        <v>5.8362915013572767</v>
      </c>
      <c r="G12" s="75">
        <v>100</v>
      </c>
      <c r="H12" s="83">
        <v>0.14595496246872394</v>
      </c>
      <c r="J12" s="288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</row>
    <row r="13" spans="1:25" ht="15.75" thickBot="1" x14ac:dyDescent="0.3">
      <c r="A13" s="49" t="s">
        <v>15</v>
      </c>
      <c r="B13" s="75">
        <v>0.91991810133517893</v>
      </c>
      <c r="C13" s="75">
        <v>6.1395161057761625</v>
      </c>
      <c r="D13" s="75">
        <v>42.996799031058046</v>
      </c>
      <c r="E13" s="75">
        <v>43.475502494448769</v>
      </c>
      <c r="F13" s="75">
        <v>6.4682642673818371</v>
      </c>
      <c r="G13" s="75">
        <v>100</v>
      </c>
      <c r="H13" s="83">
        <v>4.8999827059433912E-2</v>
      </c>
      <c r="J13" s="288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</row>
    <row r="14" spans="1:25" ht="15.75" thickBot="1" x14ac:dyDescent="0.3">
      <c r="A14" s="49" t="s">
        <v>16</v>
      </c>
      <c r="B14" s="75">
        <v>0.95790269725233179</v>
      </c>
      <c r="C14" s="75">
        <v>6.3091937052108467</v>
      </c>
      <c r="D14" s="75">
        <v>45.003421081061617</v>
      </c>
      <c r="E14" s="75">
        <v>42.226943714213697</v>
      </c>
      <c r="F14" s="75">
        <v>5.5025388022615145</v>
      </c>
      <c r="G14" s="75">
        <v>100</v>
      </c>
      <c r="H14" s="83">
        <v>0.14742898238043869</v>
      </c>
      <c r="J14" s="288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</row>
    <row r="15" spans="1:25" ht="15.75" thickBot="1" x14ac:dyDescent="0.3">
      <c r="A15" s="49" t="s">
        <v>17</v>
      </c>
      <c r="B15" s="75">
        <v>0.89970501474926257</v>
      </c>
      <c r="C15" s="75">
        <v>5.1474926253687316</v>
      </c>
      <c r="D15" s="75">
        <v>43.510324483775811</v>
      </c>
      <c r="E15" s="75">
        <v>44.54277286135693</v>
      </c>
      <c r="F15" s="75">
        <v>5.8997050147492622</v>
      </c>
      <c r="G15" s="75">
        <v>100</v>
      </c>
      <c r="H15" s="83">
        <v>7.369196757553427E-2</v>
      </c>
      <c r="J15" s="288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</row>
    <row r="16" spans="1:25" ht="15.75" thickBot="1" x14ac:dyDescent="0.3">
      <c r="A16" s="49" t="s">
        <v>18</v>
      </c>
      <c r="B16" s="75">
        <v>0.82791774236624227</v>
      </c>
      <c r="C16" s="75">
        <v>6.0981038012997413</v>
      </c>
      <c r="D16" s="75">
        <v>43.470132644885609</v>
      </c>
      <c r="E16" s="75">
        <v>43.612570105937856</v>
      </c>
      <c r="F16" s="75">
        <v>5.9912757055105494</v>
      </c>
      <c r="G16" s="75">
        <v>100</v>
      </c>
      <c r="H16" s="83">
        <v>0.10671409515340151</v>
      </c>
      <c r="J16" s="288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</row>
    <row r="17" spans="1:25" ht="15.75" thickBot="1" x14ac:dyDescent="0.3">
      <c r="A17" s="49" t="s">
        <v>19</v>
      </c>
      <c r="B17" s="75">
        <v>1.024428684003152</v>
      </c>
      <c r="C17" s="75">
        <v>6.7322641790726907</v>
      </c>
      <c r="D17" s="75">
        <v>46.731838221199922</v>
      </c>
      <c r="E17" s="75">
        <v>40.385065916980814</v>
      </c>
      <c r="F17" s="75">
        <v>5.1264029987434245</v>
      </c>
      <c r="G17" s="75">
        <v>100</v>
      </c>
      <c r="H17" s="83">
        <v>3.4065021609998088E-2</v>
      </c>
      <c r="J17" s="288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</row>
    <row r="18" spans="1:25" ht="15.75" thickBot="1" x14ac:dyDescent="0.3">
      <c r="A18" s="49" t="s">
        <v>20</v>
      </c>
      <c r="B18" s="75">
        <v>0.79596977329974805</v>
      </c>
      <c r="C18" s="75">
        <v>5.5314861460957179</v>
      </c>
      <c r="D18" s="75">
        <v>44.312342569269518</v>
      </c>
      <c r="E18" s="75">
        <v>43.324937027707811</v>
      </c>
      <c r="F18" s="75">
        <v>6.0352644836272038</v>
      </c>
      <c r="G18" s="75">
        <v>100</v>
      </c>
      <c r="H18" s="83">
        <v>4.028603081881358E-2</v>
      </c>
      <c r="J18" s="288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</row>
    <row r="19" spans="1:25" ht="15.75" thickBot="1" x14ac:dyDescent="0.3">
      <c r="A19" s="49" t="s">
        <v>21</v>
      </c>
      <c r="B19" s="75">
        <v>0.51107325383304936</v>
      </c>
      <c r="C19" s="75">
        <v>6.2464508801817153</v>
      </c>
      <c r="D19" s="75">
        <v>47.529812606473591</v>
      </c>
      <c r="E19" s="75">
        <v>40.431572969903463</v>
      </c>
      <c r="F19" s="75">
        <v>5.2810902896081773</v>
      </c>
      <c r="G19" s="75">
        <v>100</v>
      </c>
      <c r="H19" s="83">
        <v>0.11344299489506524</v>
      </c>
      <c r="J19" s="288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</row>
    <row r="20" spans="1:25" ht="15.75" thickBot="1" x14ac:dyDescent="0.3">
      <c r="A20" s="49" t="s">
        <v>22</v>
      </c>
      <c r="B20" s="75">
        <v>0.87440845975578874</v>
      </c>
      <c r="C20" s="75">
        <v>6.7868897154764447</v>
      </c>
      <c r="D20" s="75">
        <v>51.913377086213956</v>
      </c>
      <c r="E20" s="75">
        <v>36.693995988237354</v>
      </c>
      <c r="F20" s="75">
        <v>3.7313287503164623</v>
      </c>
      <c r="G20" s="75">
        <v>100</v>
      </c>
      <c r="H20" s="83">
        <v>0.11282510163985449</v>
      </c>
      <c r="J20" s="288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</row>
    <row r="21" spans="1:25" ht="15.75" thickBot="1" x14ac:dyDescent="0.3">
      <c r="A21" s="49" t="s">
        <v>23</v>
      </c>
      <c r="B21" s="75">
        <v>1.0296173890936824</v>
      </c>
      <c r="C21" s="75">
        <v>5.9044108300495743</v>
      </c>
      <c r="D21" s="75">
        <v>45.681327062412606</v>
      </c>
      <c r="E21" s="75">
        <v>41.651836786576837</v>
      </c>
      <c r="F21" s="75">
        <v>5.7328079318672938</v>
      </c>
      <c r="G21" s="75">
        <v>100</v>
      </c>
      <c r="H21" s="83">
        <v>9.2072260850239701E-2</v>
      </c>
      <c r="J21" s="288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</row>
    <row r="22" spans="1:25" ht="15.75" thickBot="1" x14ac:dyDescent="0.3">
      <c r="A22" s="49" t="s">
        <v>24</v>
      </c>
      <c r="B22" s="75">
        <v>0.67146282973621096</v>
      </c>
      <c r="C22" s="75">
        <v>5.7314148681055155</v>
      </c>
      <c r="D22" s="75">
        <v>48.393285371702639</v>
      </c>
      <c r="E22" s="75">
        <v>40.407673860911267</v>
      </c>
      <c r="F22" s="75">
        <v>4.7961630695443649</v>
      </c>
      <c r="G22" s="75">
        <v>100</v>
      </c>
      <c r="H22" s="83">
        <v>0.19147917663954045</v>
      </c>
      <c r="J22" s="288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</row>
    <row r="23" spans="1:25" ht="15.75" thickBot="1" x14ac:dyDescent="0.3">
      <c r="A23" s="49" t="s">
        <v>25</v>
      </c>
      <c r="B23" s="75">
        <v>1.1196440106222636</v>
      </c>
      <c r="C23" s="75">
        <v>7.3566353262039765</v>
      </c>
      <c r="D23" s="75">
        <v>50.972511304098191</v>
      </c>
      <c r="E23" s="75">
        <v>36.424316371205052</v>
      </c>
      <c r="F23" s="75">
        <v>4.1268929878705229</v>
      </c>
      <c r="G23" s="75">
        <v>100</v>
      </c>
      <c r="H23" s="83">
        <v>0.74089905250409627</v>
      </c>
      <c r="J23" s="288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</row>
    <row r="24" spans="1:25" ht="15.75" thickBot="1" x14ac:dyDescent="0.3">
      <c r="A24" s="49" t="s">
        <v>26</v>
      </c>
      <c r="B24" s="75">
        <v>0.97584309973690508</v>
      </c>
      <c r="C24" s="75">
        <v>6.9313561348959576</v>
      </c>
      <c r="D24" s="75">
        <v>48.883042334369769</v>
      </c>
      <c r="E24" s="75">
        <v>38.973929681894283</v>
      </c>
      <c r="F24" s="75">
        <v>4.2358287491030859</v>
      </c>
      <c r="G24" s="75">
        <v>100</v>
      </c>
      <c r="H24" s="83">
        <v>0.11705965264339807</v>
      </c>
      <c r="J24" s="288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</row>
    <row r="25" spans="1:25" ht="15.75" thickBot="1" x14ac:dyDescent="0.3">
      <c r="A25" s="49" t="s">
        <v>27</v>
      </c>
      <c r="B25" s="75">
        <v>1.0311284046692606</v>
      </c>
      <c r="C25" s="75">
        <v>7.7529182879377432</v>
      </c>
      <c r="D25" s="75">
        <v>52.023346303501953</v>
      </c>
      <c r="E25" s="75">
        <v>35.651750972762649</v>
      </c>
      <c r="F25" s="75">
        <v>3.5408560311284045</v>
      </c>
      <c r="G25" s="75">
        <v>100</v>
      </c>
      <c r="H25" s="83">
        <v>7.7760497667185069E-2</v>
      </c>
      <c r="J25" s="288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</row>
    <row r="26" spans="1:25" ht="15.75" thickBot="1" x14ac:dyDescent="0.3">
      <c r="A26" s="11" t="s">
        <v>28</v>
      </c>
      <c r="B26" s="76">
        <v>0.97563559322033899</v>
      </c>
      <c r="C26" s="76">
        <v>6.4012711864406784</v>
      </c>
      <c r="D26" s="76">
        <v>46.414618644067794</v>
      </c>
      <c r="E26" s="76">
        <v>40.984957627118646</v>
      </c>
      <c r="F26" s="76">
        <v>5.2235169491525424</v>
      </c>
      <c r="G26" s="76">
        <v>100</v>
      </c>
      <c r="H26" s="84">
        <v>8.9115428823020149E-2</v>
      </c>
      <c r="J26" s="265"/>
      <c r="K26" s="265"/>
      <c r="L26" s="265"/>
      <c r="M26" s="265"/>
      <c r="N26" s="265"/>
      <c r="O26" s="265"/>
      <c r="P26" s="266"/>
    </row>
    <row r="27" spans="1:25" ht="15.75" thickTop="1" x14ac:dyDescent="0.25"/>
  </sheetData>
  <mergeCells count="4">
    <mergeCell ref="A3:A4"/>
    <mergeCell ref="B3:G3"/>
    <mergeCell ref="H3:H4"/>
    <mergeCell ref="A1:H1"/>
  </mergeCells>
  <pageMargins left="0.7" right="0.7" top="0.75" bottom="0.75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4">
    <tabColor rgb="FF92D050"/>
  </sheetPr>
  <dimension ref="A1:AB27"/>
  <sheetViews>
    <sheetView topLeftCell="A4" workbookViewId="0">
      <selection activeCell="B26" sqref="B26:C26"/>
    </sheetView>
  </sheetViews>
  <sheetFormatPr defaultRowHeight="15" x14ac:dyDescent="0.25"/>
  <cols>
    <col min="2" max="3" width="9.5703125" bestFit="1" customWidth="1"/>
    <col min="4" max="5" width="10.5703125" bestFit="1" customWidth="1"/>
    <col min="6" max="6" width="9.5703125" bestFit="1" customWidth="1"/>
    <col min="7" max="7" width="11.5703125" bestFit="1" customWidth="1"/>
    <col min="8" max="8" width="9.5703125" bestFit="1" customWidth="1"/>
  </cols>
  <sheetData>
    <row r="1" spans="1:28" ht="31.5" customHeight="1" x14ac:dyDescent="0.25">
      <c r="A1" s="325" t="s">
        <v>314</v>
      </c>
      <c r="B1" s="325"/>
      <c r="C1" s="325"/>
      <c r="D1" s="325"/>
      <c r="E1" s="325"/>
      <c r="F1" s="325"/>
      <c r="G1" s="325"/>
      <c r="H1" s="325"/>
    </row>
    <row r="2" spans="1:28" ht="15.75" thickBot="1" x14ac:dyDescent="0.3"/>
    <row r="3" spans="1:28" ht="25.5" customHeight="1" thickTop="1" thickBot="1" x14ac:dyDescent="0.3">
      <c r="A3" s="387" t="s">
        <v>4</v>
      </c>
      <c r="B3" s="352" t="s">
        <v>315</v>
      </c>
      <c r="C3" s="352"/>
      <c r="D3" s="352"/>
      <c r="E3" s="352"/>
      <c r="F3" s="352"/>
      <c r="G3" s="352"/>
      <c r="H3" s="330" t="s">
        <v>212</v>
      </c>
    </row>
    <row r="4" spans="1:28" ht="15.75" thickBot="1" x14ac:dyDescent="0.3">
      <c r="A4" s="388"/>
      <c r="B4" s="25" t="s">
        <v>316</v>
      </c>
      <c r="C4" s="25" t="s">
        <v>317</v>
      </c>
      <c r="D4" s="25" t="s">
        <v>318</v>
      </c>
      <c r="E4" s="25" t="s">
        <v>319</v>
      </c>
      <c r="F4" s="25" t="s">
        <v>320</v>
      </c>
      <c r="G4" s="25" t="s">
        <v>28</v>
      </c>
      <c r="H4" s="332"/>
    </row>
    <row r="5" spans="1:28" ht="15.75" thickBot="1" x14ac:dyDescent="0.3">
      <c r="A5" s="49" t="s">
        <v>7</v>
      </c>
      <c r="B5" s="83">
        <v>1.0877447425670775E-2</v>
      </c>
      <c r="C5" s="83">
        <v>3.1689630166787524</v>
      </c>
      <c r="D5" s="83">
        <v>48.056562726613485</v>
      </c>
      <c r="E5" s="83">
        <v>43.883248730964468</v>
      </c>
      <c r="F5" s="83">
        <v>4.8803480783176214</v>
      </c>
      <c r="G5" s="75">
        <v>100</v>
      </c>
      <c r="H5" s="83">
        <v>0.31680351716557836</v>
      </c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</row>
    <row r="6" spans="1:28" ht="15.75" thickBot="1" x14ac:dyDescent="0.3">
      <c r="A6" s="49" t="s">
        <v>8</v>
      </c>
      <c r="B6" s="83">
        <v>0</v>
      </c>
      <c r="C6" s="83">
        <v>3.5107587768969424</v>
      </c>
      <c r="D6" s="83">
        <v>52.32163080407701</v>
      </c>
      <c r="E6" s="83">
        <v>39.29784824462061</v>
      </c>
      <c r="F6" s="83">
        <v>4.8697621744054365</v>
      </c>
      <c r="G6" s="75">
        <v>100</v>
      </c>
      <c r="H6" s="83">
        <v>0</v>
      </c>
      <c r="L6" s="288"/>
      <c r="M6" s="288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</row>
    <row r="7" spans="1:28" ht="15.75" thickBot="1" x14ac:dyDescent="0.3">
      <c r="A7" s="49" t="s">
        <v>9</v>
      </c>
      <c r="B7" s="83">
        <v>1.9860710218997431E-2</v>
      </c>
      <c r="C7" s="83">
        <v>2.8414056086645658</v>
      </c>
      <c r="D7" s="83">
        <v>47.077827503111514</v>
      </c>
      <c r="E7" s="83">
        <v>44.567433731430235</v>
      </c>
      <c r="F7" s="83">
        <v>5.4934724465746898</v>
      </c>
      <c r="G7" s="75">
        <v>100</v>
      </c>
      <c r="H7" s="83">
        <v>0.12724496473496694</v>
      </c>
      <c r="L7" s="288"/>
      <c r="M7" s="288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</row>
    <row r="8" spans="1:28" ht="15.75" thickBot="1" x14ac:dyDescent="0.3">
      <c r="A8" s="49" t="s">
        <v>10</v>
      </c>
      <c r="B8" s="83">
        <v>1.9204916458613403E-2</v>
      </c>
      <c r="C8" s="83">
        <v>2.3237948914922217</v>
      </c>
      <c r="D8" s="83">
        <v>44.382561935855577</v>
      </c>
      <c r="E8" s="83">
        <v>46.725561743806416</v>
      </c>
      <c r="F8" s="83">
        <v>6.5488765123871708</v>
      </c>
      <c r="G8" s="75">
        <v>100</v>
      </c>
      <c r="H8" s="83">
        <v>0.17649135192375573</v>
      </c>
      <c r="L8" s="288"/>
      <c r="M8" s="288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</row>
    <row r="9" spans="1:28" ht="15.75" thickBot="1" x14ac:dyDescent="0.3">
      <c r="A9" s="49" t="s">
        <v>11</v>
      </c>
      <c r="B9" s="83">
        <v>0</v>
      </c>
      <c r="C9" s="83">
        <v>2.5699168556311416</v>
      </c>
      <c r="D9" s="83">
        <v>44.746787603930457</v>
      </c>
      <c r="E9" s="83">
        <v>46.712018140589571</v>
      </c>
      <c r="F9" s="83">
        <v>5.9712773998488284</v>
      </c>
      <c r="G9" s="75">
        <v>100</v>
      </c>
      <c r="H9" s="83">
        <v>6.9396252602359473E-2</v>
      </c>
      <c r="L9" s="288"/>
      <c r="M9" s="288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</row>
    <row r="10" spans="1:28" ht="15.75" thickBot="1" x14ac:dyDescent="0.3">
      <c r="A10" s="49" t="s">
        <v>12</v>
      </c>
      <c r="B10" s="83">
        <v>8.7115602404390629E-3</v>
      </c>
      <c r="C10" s="83">
        <v>2.3550251183320268</v>
      </c>
      <c r="D10" s="83">
        <v>41.914220170165812</v>
      </c>
      <c r="E10" s="83">
        <v>48.15169730232018</v>
      </c>
      <c r="F10" s="83">
        <v>7.5703458489415452</v>
      </c>
      <c r="G10" s="75">
        <v>100</v>
      </c>
      <c r="H10" s="83">
        <v>8.549977289122826E-2</v>
      </c>
      <c r="L10" s="288"/>
      <c r="M10" s="288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</row>
    <row r="11" spans="1:28" ht="15.75" thickBot="1" x14ac:dyDescent="0.3">
      <c r="A11" s="49" t="s">
        <v>13</v>
      </c>
      <c r="B11" s="83">
        <v>2.4342745861733205E-2</v>
      </c>
      <c r="C11" s="83">
        <v>2.3734177215189876</v>
      </c>
      <c r="D11" s="83">
        <v>42.672833495618306</v>
      </c>
      <c r="E11" s="83">
        <v>47.334469328140216</v>
      </c>
      <c r="F11" s="83">
        <v>7.59493670886076</v>
      </c>
      <c r="G11" s="75">
        <v>100</v>
      </c>
      <c r="H11" s="83">
        <v>0.16728002676480427</v>
      </c>
      <c r="L11" s="288"/>
      <c r="M11" s="288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</row>
    <row r="12" spans="1:28" ht="15.75" thickBot="1" x14ac:dyDescent="0.3">
      <c r="A12" s="49" t="s">
        <v>14</v>
      </c>
      <c r="B12" s="83">
        <v>3.4827025771999073E-2</v>
      </c>
      <c r="C12" s="83">
        <v>2.5771999071279312</v>
      </c>
      <c r="D12" s="83">
        <v>46.540515439981426</v>
      </c>
      <c r="E12" s="83">
        <v>44.799164151381468</v>
      </c>
      <c r="F12" s="83">
        <v>6.0482934757371725</v>
      </c>
      <c r="G12" s="75">
        <v>100</v>
      </c>
      <c r="H12" s="83">
        <v>0.83022000830220022</v>
      </c>
      <c r="L12" s="288"/>
      <c r="M12" s="288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</row>
    <row r="13" spans="1:28" ht="15.75" thickBot="1" x14ac:dyDescent="0.3">
      <c r="A13" s="49" t="s">
        <v>15</v>
      </c>
      <c r="B13" s="83">
        <v>1.2641825479599253E-2</v>
      </c>
      <c r="C13" s="83">
        <v>2.6832274580449416</v>
      </c>
      <c r="D13" s="83">
        <v>43.933503997977311</v>
      </c>
      <c r="E13" s="83">
        <v>46.528238677665058</v>
      </c>
      <c r="F13" s="83">
        <v>6.8423880408330957</v>
      </c>
      <c r="G13" s="75">
        <v>100</v>
      </c>
      <c r="H13" s="83">
        <v>0.20695602184535788</v>
      </c>
      <c r="L13" s="288"/>
      <c r="M13" s="288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</row>
    <row r="14" spans="1:28" ht="15.75" thickBot="1" x14ac:dyDescent="0.3">
      <c r="A14" s="49" t="s">
        <v>16</v>
      </c>
      <c r="B14" s="83">
        <v>0</v>
      </c>
      <c r="C14" s="83">
        <v>2.7366922407656409</v>
      </c>
      <c r="D14" s="83">
        <v>45.922644941865066</v>
      </c>
      <c r="E14" s="83">
        <v>45.416435972474886</v>
      </c>
      <c r="F14" s="83">
        <v>5.9242268448944078</v>
      </c>
      <c r="G14" s="75">
        <v>100</v>
      </c>
      <c r="H14" s="83">
        <v>0.32261533498225614</v>
      </c>
      <c r="L14" s="288"/>
      <c r="M14" s="288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</row>
    <row r="15" spans="1:28" ht="15.75" thickBot="1" x14ac:dyDescent="0.3">
      <c r="A15" s="49" t="s">
        <v>17</v>
      </c>
      <c r="B15" s="83">
        <v>0</v>
      </c>
      <c r="C15" s="83">
        <v>2.1746082507195394</v>
      </c>
      <c r="D15" s="83">
        <v>44.019827310521265</v>
      </c>
      <c r="E15" s="83">
        <v>47.425647585545249</v>
      </c>
      <c r="F15" s="83">
        <v>6.3799168532139436</v>
      </c>
      <c r="G15" s="75">
        <v>100</v>
      </c>
      <c r="H15" s="83">
        <v>0.95391840328734967</v>
      </c>
      <c r="L15" s="288"/>
      <c r="M15" s="288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</row>
    <row r="16" spans="1:28" ht="15.75" thickBot="1" x14ac:dyDescent="0.3">
      <c r="A16" s="49" t="s">
        <v>18</v>
      </c>
      <c r="B16" s="83">
        <v>1.9355463079454176E-2</v>
      </c>
      <c r="C16" s="83">
        <v>2.4678215426304075</v>
      </c>
      <c r="D16" s="83">
        <v>44.091744894996616</v>
      </c>
      <c r="E16" s="83">
        <v>46.956353430755833</v>
      </c>
      <c r="F16" s="83">
        <v>6.464724668537694</v>
      </c>
      <c r="G16" s="75">
        <v>100</v>
      </c>
      <c r="H16" s="83">
        <v>0.36331413380593708</v>
      </c>
      <c r="L16" s="288"/>
      <c r="M16" s="288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</row>
    <row r="17" spans="1:28" ht="15.75" thickBot="1" x14ac:dyDescent="0.3">
      <c r="A17" s="49" t="s">
        <v>19</v>
      </c>
      <c r="B17" s="83">
        <v>2.3583793217301072E-2</v>
      </c>
      <c r="C17" s="83">
        <v>3.0918352907881705</v>
      </c>
      <c r="D17" s="83">
        <v>47.768973161643316</v>
      </c>
      <c r="E17" s="83">
        <v>43.641809348615631</v>
      </c>
      <c r="F17" s="83">
        <v>5.473798405735578</v>
      </c>
      <c r="G17" s="75">
        <v>100</v>
      </c>
      <c r="H17" s="83">
        <v>0.15515738910497567</v>
      </c>
      <c r="L17" s="288"/>
      <c r="M17" s="288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</row>
    <row r="18" spans="1:28" ht="15.75" thickBot="1" x14ac:dyDescent="0.3">
      <c r="A18" s="49" t="s">
        <v>20</v>
      </c>
      <c r="B18" s="83">
        <v>2.1822149481723951E-2</v>
      </c>
      <c r="C18" s="83">
        <v>2.5422804146208402</v>
      </c>
      <c r="D18" s="83">
        <v>45.182760501909435</v>
      </c>
      <c r="E18" s="83">
        <v>45.804691762138575</v>
      </c>
      <c r="F18" s="83">
        <v>6.4484451718494276</v>
      </c>
      <c r="G18" s="75">
        <v>100</v>
      </c>
      <c r="H18" s="83">
        <v>1.527638190954774</v>
      </c>
      <c r="L18" s="288"/>
      <c r="M18" s="288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</row>
    <row r="19" spans="1:28" ht="15.75" thickBot="1" x14ac:dyDescent="0.3">
      <c r="A19" s="49" t="s">
        <v>21</v>
      </c>
      <c r="B19" s="83">
        <v>6.1957868649318466E-2</v>
      </c>
      <c r="C19" s="83">
        <v>2.9120198265179678</v>
      </c>
      <c r="D19" s="83">
        <v>48.141263940520446</v>
      </c>
      <c r="E19" s="83">
        <v>43.246592317224284</v>
      </c>
      <c r="F19" s="83">
        <v>5.6381660470879797</v>
      </c>
      <c r="G19" s="75">
        <v>100</v>
      </c>
      <c r="H19" s="83">
        <v>0.11325028312570783</v>
      </c>
      <c r="L19" s="288"/>
      <c r="M19" s="288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</row>
    <row r="20" spans="1:28" ht="15.75" thickBot="1" x14ac:dyDescent="0.3">
      <c r="A20" s="49" t="s">
        <v>22</v>
      </c>
      <c r="B20" s="83">
        <v>5.2961613422591307E-2</v>
      </c>
      <c r="C20" s="83">
        <v>3.8386577408694182</v>
      </c>
      <c r="D20" s="83">
        <v>53.283620032200659</v>
      </c>
      <c r="E20" s="83">
        <v>38.888653503940347</v>
      </c>
      <c r="F20" s="83">
        <v>3.936107109566986</v>
      </c>
      <c r="G20" s="75">
        <v>100</v>
      </c>
      <c r="H20" s="83">
        <v>0.53636434048485782</v>
      </c>
      <c r="L20" s="288"/>
      <c r="M20" s="288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</row>
    <row r="21" spans="1:28" ht="15.75" thickBot="1" x14ac:dyDescent="0.3">
      <c r="A21" s="49" t="s">
        <v>23</v>
      </c>
      <c r="B21" s="83">
        <v>2.0702505003105377E-2</v>
      </c>
      <c r="C21" s="83">
        <v>2.5050031053757507</v>
      </c>
      <c r="D21" s="83">
        <v>46.5426816644814</v>
      </c>
      <c r="E21" s="83">
        <v>44.765716651714861</v>
      </c>
      <c r="F21" s="83">
        <v>6.165896073424884</v>
      </c>
      <c r="G21" s="75">
        <v>100</v>
      </c>
      <c r="H21" s="83">
        <v>0.19612805263823865</v>
      </c>
      <c r="L21" s="288"/>
      <c r="M21" s="288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</row>
    <row r="22" spans="1:28" ht="15.75" thickBot="1" x14ac:dyDescent="0.3">
      <c r="A22" s="49" t="s">
        <v>24</v>
      </c>
      <c r="B22" s="83">
        <v>5.1733057423693739E-2</v>
      </c>
      <c r="C22" s="83">
        <v>3.2850491464045528</v>
      </c>
      <c r="D22" s="83">
        <v>48.887739265390586</v>
      </c>
      <c r="E22" s="83">
        <v>42.73150543197103</v>
      </c>
      <c r="F22" s="83">
        <v>5.0439730988101399</v>
      </c>
      <c r="G22" s="75">
        <v>100</v>
      </c>
      <c r="H22" s="83">
        <v>1.5256257449344457</v>
      </c>
      <c r="L22" s="288"/>
      <c r="M22" s="288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</row>
    <row r="23" spans="1:28" ht="15.75" thickBot="1" x14ac:dyDescent="0.3">
      <c r="A23" s="49" t="s">
        <v>25</v>
      </c>
      <c r="B23" s="83">
        <v>5.057803468208092E-2</v>
      </c>
      <c r="C23" s="83">
        <v>3.9667630057803467</v>
      </c>
      <c r="D23" s="83">
        <v>52.283236994219649</v>
      </c>
      <c r="E23" s="83">
        <v>39.299132947976879</v>
      </c>
      <c r="F23" s="83">
        <v>4.4002890173410405</v>
      </c>
      <c r="G23" s="75">
        <v>100</v>
      </c>
      <c r="H23" s="83">
        <v>1.3448480453556595</v>
      </c>
      <c r="L23" s="288"/>
      <c r="M23" s="288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</row>
    <row r="24" spans="1:28" ht="15.75" thickBot="1" x14ac:dyDescent="0.3">
      <c r="A24" s="49" t="s">
        <v>26</v>
      </c>
      <c r="B24" s="83">
        <v>2.9006908918305999E-2</v>
      </c>
      <c r="C24" s="83">
        <v>3.5388428880333311</v>
      </c>
      <c r="D24" s="83">
        <v>50.239966246505986</v>
      </c>
      <c r="E24" s="83">
        <v>41.688202099045405</v>
      </c>
      <c r="F24" s="83">
        <v>4.5039818574969672</v>
      </c>
      <c r="G24" s="75">
        <v>100</v>
      </c>
      <c r="H24" s="83">
        <v>1.5521961671229616</v>
      </c>
      <c r="L24" s="288"/>
      <c r="M24" s="288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</row>
    <row r="25" spans="1:28" ht="15.75" thickBot="1" x14ac:dyDescent="0.3">
      <c r="A25" s="49" t="s">
        <v>27</v>
      </c>
      <c r="B25" s="83">
        <v>3.2240730789897899E-2</v>
      </c>
      <c r="C25" s="83">
        <v>3.5464803868887693</v>
      </c>
      <c r="D25" s="83">
        <v>53.562600752283714</v>
      </c>
      <c r="E25" s="83">
        <v>39.000537345513166</v>
      </c>
      <c r="F25" s="83">
        <v>3.8581407845244491</v>
      </c>
      <c r="G25" s="75">
        <v>100</v>
      </c>
      <c r="H25" s="83">
        <v>0.1938548027527382</v>
      </c>
      <c r="L25" s="288"/>
      <c r="M25" s="288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</row>
    <row r="26" spans="1:28" ht="15.75" thickBot="1" x14ac:dyDescent="0.3">
      <c r="A26" s="11" t="s">
        <v>28</v>
      </c>
      <c r="B26" s="84">
        <v>2.3134974065694071E-2</v>
      </c>
      <c r="C26" s="84">
        <v>2.9869565016217616</v>
      </c>
      <c r="D26" s="84">
        <v>47.451219907182484</v>
      </c>
      <c r="E26" s="84">
        <v>43.959226921706623</v>
      </c>
      <c r="F26" s="84">
        <v>5.5794616954234391</v>
      </c>
      <c r="G26" s="76">
        <v>100</v>
      </c>
      <c r="H26" s="84">
        <v>0.44575459283044694</v>
      </c>
      <c r="L26" s="288"/>
      <c r="M26" s="288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</row>
    <row r="27" spans="1:28" ht="15.75" thickTop="1" x14ac:dyDescent="0.25">
      <c r="L27" s="288"/>
      <c r="M27" s="288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</row>
  </sheetData>
  <mergeCells count="4">
    <mergeCell ref="A3:A4"/>
    <mergeCell ref="B3:G3"/>
    <mergeCell ref="H3:H4"/>
    <mergeCell ref="A1:H1"/>
  </mergeCells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5">
    <tabColor rgb="FF92D050"/>
  </sheetPr>
  <dimension ref="A1:T27"/>
  <sheetViews>
    <sheetView topLeftCell="A4" workbookViewId="0">
      <selection activeCell="A3" sqref="A3:F26"/>
    </sheetView>
  </sheetViews>
  <sheetFormatPr defaultRowHeight="15" x14ac:dyDescent="0.25"/>
  <cols>
    <col min="1" max="1" width="18.140625" customWidth="1"/>
    <col min="2" max="3" width="9.5703125" bestFit="1" customWidth="1"/>
    <col min="4" max="4" width="10.5703125" bestFit="1" customWidth="1"/>
    <col min="5" max="5" width="11.5703125" bestFit="1" customWidth="1"/>
    <col min="6" max="6" width="9.5703125" bestFit="1" customWidth="1"/>
  </cols>
  <sheetData>
    <row r="1" spans="1:20" ht="32.25" customHeight="1" x14ac:dyDescent="0.25">
      <c r="A1" s="325" t="s">
        <v>321</v>
      </c>
      <c r="B1" s="325"/>
      <c r="C1" s="325"/>
      <c r="D1" s="325"/>
      <c r="E1" s="325"/>
      <c r="F1" s="325"/>
    </row>
    <row r="2" spans="1:20" ht="15.75" thickBot="1" x14ac:dyDescent="0.3"/>
    <row r="3" spans="1:20" ht="22.5" customHeight="1" thickTop="1" thickBot="1" x14ac:dyDescent="0.3">
      <c r="A3" s="387" t="s">
        <v>272</v>
      </c>
      <c r="B3" s="363" t="s">
        <v>322</v>
      </c>
      <c r="C3" s="363"/>
      <c r="D3" s="363"/>
      <c r="E3" s="363"/>
      <c r="F3" s="330" t="s">
        <v>288</v>
      </c>
    </row>
    <row r="4" spans="1:20" ht="15.75" thickBot="1" x14ac:dyDescent="0.3">
      <c r="A4" s="388"/>
      <c r="B4" s="92" t="s">
        <v>410</v>
      </c>
      <c r="C4" s="92" t="s">
        <v>411</v>
      </c>
      <c r="D4" s="92" t="s">
        <v>412</v>
      </c>
      <c r="E4" s="25" t="s">
        <v>28</v>
      </c>
      <c r="F4" s="332"/>
    </row>
    <row r="5" spans="1:20" ht="15.75" thickBot="1" x14ac:dyDescent="0.3">
      <c r="A5" s="49" t="s">
        <v>7</v>
      </c>
      <c r="B5" s="83">
        <v>0.10278855399714845</v>
      </c>
      <c r="C5" s="83">
        <v>0.8123611525581087</v>
      </c>
      <c r="D5" s="83">
        <v>99.084850293444745</v>
      </c>
      <c r="E5" s="83">
        <v>100</v>
      </c>
      <c r="F5" s="83">
        <v>2.5053339367686043</v>
      </c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</row>
    <row r="6" spans="1:20" ht="15.75" thickBot="1" x14ac:dyDescent="0.3">
      <c r="A6" s="49" t="s">
        <v>8</v>
      </c>
      <c r="B6" s="83">
        <v>0.10548523206751054</v>
      </c>
      <c r="C6" s="83">
        <v>0.63291139240506333</v>
      </c>
      <c r="D6" s="83">
        <v>99.261603375527429</v>
      </c>
      <c r="E6" s="83">
        <v>100</v>
      </c>
      <c r="F6" s="83">
        <v>1.3527575442247659</v>
      </c>
      <c r="I6" s="288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</row>
    <row r="7" spans="1:20" ht="15.75" thickBot="1" x14ac:dyDescent="0.3">
      <c r="A7" s="49" t="s">
        <v>9</v>
      </c>
      <c r="B7" s="83">
        <v>0.21997788067719157</v>
      </c>
      <c r="C7" s="83">
        <v>0.50072313170719851</v>
      </c>
      <c r="D7" s="83">
        <v>99.279298987615604</v>
      </c>
      <c r="E7" s="83">
        <v>100</v>
      </c>
      <c r="F7" s="83">
        <v>0.28721006325892534</v>
      </c>
      <c r="I7" s="288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</row>
    <row r="8" spans="1:20" ht="15.75" thickBot="1" x14ac:dyDescent="0.3">
      <c r="A8" s="49" t="s">
        <v>10</v>
      </c>
      <c r="B8" s="83">
        <v>8.8746893858714954E-2</v>
      </c>
      <c r="C8" s="83">
        <v>0.88746893858714948</v>
      </c>
      <c r="D8" s="83">
        <v>99.02378416755414</v>
      </c>
      <c r="E8" s="83">
        <v>100</v>
      </c>
      <c r="F8" s="83">
        <v>0.56477232615601836</v>
      </c>
      <c r="I8" s="288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</row>
    <row r="9" spans="1:20" ht="15.75" thickBot="1" x14ac:dyDescent="0.3">
      <c r="A9" s="49" t="s">
        <v>11</v>
      </c>
      <c r="B9" s="83">
        <v>0.27822861117551584</v>
      </c>
      <c r="C9" s="83">
        <v>1.5302573614653374</v>
      </c>
      <c r="D9" s="83">
        <v>98.191514027359148</v>
      </c>
      <c r="E9" s="83">
        <v>100</v>
      </c>
      <c r="F9" s="83">
        <v>0.2313208420078649</v>
      </c>
      <c r="I9" s="288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</row>
    <row r="10" spans="1:20" ht="15.75" thickBot="1" x14ac:dyDescent="0.3">
      <c r="A10" s="49" t="s">
        <v>12</v>
      </c>
      <c r="B10" s="83">
        <v>8.861439312567132E-2</v>
      </c>
      <c r="C10" s="83">
        <v>0.53168635875402792</v>
      </c>
      <c r="D10" s="83">
        <v>99.379699248120303</v>
      </c>
      <c r="E10" s="83">
        <v>100</v>
      </c>
      <c r="F10" s="83">
        <v>0.49963929783311511</v>
      </c>
      <c r="I10" s="288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</row>
    <row r="11" spans="1:20" ht="15.75" thickBot="1" x14ac:dyDescent="0.3">
      <c r="A11" s="49" t="s">
        <v>13</v>
      </c>
      <c r="B11" s="83">
        <v>7.8212290502793297E-2</v>
      </c>
      <c r="C11" s="83">
        <v>0.96089385474860334</v>
      </c>
      <c r="D11" s="83">
        <v>98.960893854748605</v>
      </c>
      <c r="E11" s="83">
        <v>100</v>
      </c>
      <c r="F11" s="83">
        <v>0.18958403033344484</v>
      </c>
      <c r="I11" s="288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</row>
    <row r="12" spans="1:20" ht="15.75" thickBot="1" x14ac:dyDescent="0.3">
      <c r="A12" s="49" t="s">
        <v>14</v>
      </c>
      <c r="B12" s="83">
        <v>0.13711633793903596</v>
      </c>
      <c r="C12" s="83">
        <v>0.93871954435186167</v>
      </c>
      <c r="D12" s="83">
        <v>98.924164117709097</v>
      </c>
      <c r="E12" s="83">
        <v>100</v>
      </c>
      <c r="F12" s="83">
        <v>1.6085512660855128</v>
      </c>
      <c r="I12" s="288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</row>
    <row r="13" spans="1:20" ht="15.75" thickBot="1" x14ac:dyDescent="0.3">
      <c r="A13" s="49" t="s">
        <v>15</v>
      </c>
      <c r="B13" s="83">
        <v>0.123980047862065</v>
      </c>
      <c r="C13" s="83">
        <v>0.51610298993743331</v>
      </c>
      <c r="D13" s="83">
        <v>99.359916962200501</v>
      </c>
      <c r="E13" s="83">
        <v>100</v>
      </c>
      <c r="F13" s="83">
        <v>0.30755964357574012</v>
      </c>
      <c r="I13" s="288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</row>
    <row r="14" spans="1:20" ht="15.75" thickBot="1" x14ac:dyDescent="0.3">
      <c r="A14" s="49" t="s">
        <v>16</v>
      </c>
      <c r="B14" s="83">
        <v>0.10442924018725243</v>
      </c>
      <c r="C14" s="83">
        <v>0.42491897731364781</v>
      </c>
      <c r="D14" s="83">
        <v>99.470651782499104</v>
      </c>
      <c r="E14" s="83">
        <v>100</v>
      </c>
      <c r="F14" s="83">
        <v>0.45524608380829479</v>
      </c>
      <c r="I14" s="288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</row>
    <row r="15" spans="1:20" ht="15.75" thickBot="1" x14ac:dyDescent="0.3">
      <c r="A15" s="49" t="s">
        <v>17</v>
      </c>
      <c r="B15" s="83">
        <v>0.23588382721509657</v>
      </c>
      <c r="C15" s="83">
        <v>0.22114108801415305</v>
      </c>
      <c r="D15" s="83">
        <v>99.542975084770745</v>
      </c>
      <c r="E15" s="83">
        <v>100</v>
      </c>
      <c r="F15" s="83">
        <v>0.45494570002935131</v>
      </c>
      <c r="I15" s="288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</row>
    <row r="16" spans="1:20" ht="15.75" thickBot="1" x14ac:dyDescent="0.3">
      <c r="A16" s="49" t="s">
        <v>18</v>
      </c>
      <c r="B16" s="83">
        <v>9.7847358121330719E-2</v>
      </c>
      <c r="C16" s="83">
        <v>0.41807507560932217</v>
      </c>
      <c r="D16" s="83">
        <v>99.484077566269349</v>
      </c>
      <c r="E16" s="83">
        <v>100</v>
      </c>
      <c r="F16" s="83">
        <v>0.38103677447939743</v>
      </c>
      <c r="I16" s="288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</row>
    <row r="17" spans="1:20" ht="15.75" thickBot="1" x14ac:dyDescent="0.3">
      <c r="A17" s="49" t="s">
        <v>19</v>
      </c>
      <c r="B17" s="83">
        <v>0.17687045837151322</v>
      </c>
      <c r="C17" s="83">
        <v>0.37505061052272676</v>
      </c>
      <c r="D17" s="83">
        <v>99.448078931105755</v>
      </c>
      <c r="E17" s="83">
        <v>100</v>
      </c>
      <c r="F17" s="83">
        <v>0.25930412973708261</v>
      </c>
      <c r="I17" s="288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</row>
    <row r="18" spans="1:20" ht="15.75" thickBot="1" x14ac:dyDescent="0.3">
      <c r="A18" s="49" t="s">
        <v>20</v>
      </c>
      <c r="B18" s="83">
        <v>0.15096618357487923</v>
      </c>
      <c r="C18" s="83">
        <v>0.36231884057971014</v>
      </c>
      <c r="D18" s="83">
        <v>99.486714975845416</v>
      </c>
      <c r="E18" s="83">
        <v>100</v>
      </c>
      <c r="F18" s="83">
        <v>0.1407035175879397</v>
      </c>
      <c r="I18" s="288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</row>
    <row r="19" spans="1:20" ht="15.75" thickBot="1" x14ac:dyDescent="0.3">
      <c r="A19" s="49" t="s">
        <v>21</v>
      </c>
      <c r="B19" s="83">
        <v>5.6721497447532618E-2</v>
      </c>
      <c r="C19" s="83">
        <v>0.34032898468519568</v>
      </c>
      <c r="D19" s="83">
        <v>99.602949517867273</v>
      </c>
      <c r="E19" s="83">
        <v>100</v>
      </c>
      <c r="F19" s="83">
        <v>0.16987542468856173</v>
      </c>
      <c r="I19" s="288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</row>
    <row r="20" spans="1:20" ht="15.75" thickBot="1" x14ac:dyDescent="0.3">
      <c r="A20" s="49" t="s">
        <v>22</v>
      </c>
      <c r="B20" s="83">
        <v>0.22658462740502003</v>
      </c>
      <c r="C20" s="83">
        <v>0.33206367809356385</v>
      </c>
      <c r="D20" s="83">
        <v>99.441351694501407</v>
      </c>
      <c r="E20" s="83">
        <v>100</v>
      </c>
      <c r="F20" s="83">
        <v>0.86941367825884908</v>
      </c>
      <c r="I20" s="288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</row>
    <row r="21" spans="1:20" ht="15.75" thickBot="1" x14ac:dyDescent="0.3">
      <c r="A21" s="49" t="s">
        <v>23</v>
      </c>
      <c r="B21" s="83">
        <v>9.2089803435902312E-2</v>
      </c>
      <c r="C21" s="83">
        <v>0.3397796195738465</v>
      </c>
      <c r="D21" s="83">
        <v>99.568130576990256</v>
      </c>
      <c r="E21" s="83">
        <v>100</v>
      </c>
      <c r="F21" s="83">
        <v>0.38276603821333671</v>
      </c>
      <c r="I21" s="288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</row>
    <row r="22" spans="1:20" ht="15.75" thickBot="1" x14ac:dyDescent="0.3">
      <c r="A22" s="49" t="s">
        <v>24</v>
      </c>
      <c r="B22" s="83">
        <v>0.19526482792287039</v>
      </c>
      <c r="C22" s="83">
        <v>0.2928972418843056</v>
      </c>
      <c r="D22" s="83">
        <v>99.511837930192826</v>
      </c>
      <c r="E22" s="83">
        <v>100</v>
      </c>
      <c r="F22" s="83">
        <v>2.33611442193087</v>
      </c>
      <c r="I22" s="288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</row>
    <row r="23" spans="1:20" ht="15.75" thickBot="1" x14ac:dyDescent="0.3">
      <c r="A23" s="49" t="s">
        <v>25</v>
      </c>
      <c r="B23" s="83">
        <v>0.15303746090890943</v>
      </c>
      <c r="C23" s="83">
        <v>0.43915097478208798</v>
      </c>
      <c r="D23" s="83">
        <v>99.407811564309</v>
      </c>
      <c r="E23" s="83">
        <v>100</v>
      </c>
      <c r="F23" s="83">
        <v>0.9229349330872173</v>
      </c>
      <c r="I23" s="288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</row>
    <row r="24" spans="1:20" ht="15.75" thickBot="1" x14ac:dyDescent="0.3">
      <c r="A24" s="49" t="s">
        <v>26</v>
      </c>
      <c r="B24" s="83">
        <v>0.13655311197355183</v>
      </c>
      <c r="C24" s="83">
        <v>0.39528532413396578</v>
      </c>
      <c r="D24" s="83">
        <v>99.468161563892494</v>
      </c>
      <c r="E24" s="83">
        <v>100</v>
      </c>
      <c r="F24" s="83">
        <v>0.62611593857874059</v>
      </c>
      <c r="I24" s="288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</row>
    <row r="25" spans="1:20" ht="15.75" thickBot="1" x14ac:dyDescent="0.3">
      <c r="A25" s="49" t="s">
        <v>27</v>
      </c>
      <c r="B25" s="83">
        <v>0.2723735408560311</v>
      </c>
      <c r="C25" s="83">
        <v>0.96303501945525294</v>
      </c>
      <c r="D25" s="83">
        <v>98.764591439688715</v>
      </c>
      <c r="E25" s="83">
        <v>100</v>
      </c>
      <c r="F25" s="83">
        <v>0.35863138509256565</v>
      </c>
      <c r="I25" s="288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</row>
    <row r="26" spans="1:20" ht="15.75" thickBot="1" x14ac:dyDescent="0.3">
      <c r="A26" s="11" t="s">
        <v>28</v>
      </c>
      <c r="B26" s="84">
        <v>0.15722204329327208</v>
      </c>
      <c r="C26" s="84">
        <v>0.49751665451833271</v>
      </c>
      <c r="D26" s="84">
        <v>99.345261302188391</v>
      </c>
      <c r="E26" s="84">
        <v>100</v>
      </c>
      <c r="F26" s="84">
        <v>0.62767805442964686</v>
      </c>
      <c r="I26" s="288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</row>
    <row r="27" spans="1:20" ht="15.75" thickTop="1" x14ac:dyDescent="0.25">
      <c r="I27" s="288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</row>
  </sheetData>
  <mergeCells count="4">
    <mergeCell ref="A3:A4"/>
    <mergeCell ref="B3:E3"/>
    <mergeCell ref="F3:F4"/>
    <mergeCell ref="A1:F1"/>
  </mergeCells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6">
    <tabColor rgb="FF92D050"/>
  </sheetPr>
  <dimension ref="A1:Q11"/>
  <sheetViews>
    <sheetView workbookViewId="0">
      <selection activeCell="B10" sqref="B10:C10"/>
    </sheetView>
  </sheetViews>
  <sheetFormatPr defaultRowHeight="15" x14ac:dyDescent="0.25"/>
  <cols>
    <col min="1" max="1" width="16.85546875" customWidth="1"/>
    <col min="2" max="4" width="9.28515625" bestFit="1" customWidth="1"/>
    <col min="5" max="5" width="9.5703125" bestFit="1" customWidth="1"/>
  </cols>
  <sheetData>
    <row r="1" spans="1:17" ht="45.75" customHeight="1" x14ac:dyDescent="0.25">
      <c r="A1" s="324" t="s">
        <v>323</v>
      </c>
      <c r="B1" s="324"/>
      <c r="C1" s="324"/>
      <c r="D1" s="324"/>
      <c r="E1" s="324"/>
    </row>
    <row r="2" spans="1:17" ht="15.75" thickBot="1" x14ac:dyDescent="0.3"/>
    <row r="3" spans="1:17" ht="16.5" thickTop="1" thickBot="1" x14ac:dyDescent="0.3">
      <c r="A3" s="387" t="s">
        <v>308</v>
      </c>
      <c r="B3" s="363" t="s">
        <v>324</v>
      </c>
      <c r="C3" s="363"/>
      <c r="D3" s="363"/>
      <c r="E3" s="363"/>
      <c r="I3" s="290"/>
      <c r="J3" s="290"/>
      <c r="K3" s="290"/>
      <c r="L3" s="290"/>
      <c r="M3" s="290"/>
      <c r="N3" s="290"/>
      <c r="O3" s="290"/>
      <c r="P3" s="290"/>
      <c r="Q3" s="290"/>
    </row>
    <row r="4" spans="1:17" ht="15.75" thickBot="1" x14ac:dyDescent="0.3">
      <c r="A4" s="388"/>
      <c r="B4" s="92" t="s">
        <v>410</v>
      </c>
      <c r="C4" s="92" t="s">
        <v>411</v>
      </c>
      <c r="D4" s="92" t="s">
        <v>412</v>
      </c>
      <c r="E4" s="25" t="s">
        <v>325</v>
      </c>
      <c r="I4" s="290"/>
      <c r="J4" s="291"/>
      <c r="K4" s="291"/>
      <c r="L4" s="291"/>
      <c r="M4" s="291"/>
      <c r="N4" s="291"/>
      <c r="O4" s="291"/>
      <c r="P4" s="291"/>
      <c r="Q4" s="291"/>
    </row>
    <row r="5" spans="1:17" ht="15.75" thickBot="1" x14ac:dyDescent="0.3">
      <c r="A5" s="49" t="s">
        <v>309</v>
      </c>
      <c r="B5" s="75">
        <v>4.8265124555160144</v>
      </c>
      <c r="C5" s="75">
        <v>14.412811387900357</v>
      </c>
      <c r="D5" s="75">
        <v>80.760676156583628</v>
      </c>
      <c r="E5" s="75">
        <v>100</v>
      </c>
      <c r="I5" s="290"/>
      <c r="J5" s="291"/>
      <c r="K5" s="291"/>
      <c r="L5" s="291"/>
      <c r="M5" s="291"/>
      <c r="N5" s="291"/>
      <c r="O5" s="291"/>
      <c r="P5" s="291"/>
      <c r="Q5" s="291"/>
    </row>
    <row r="6" spans="1:17" ht="15.75" thickBot="1" x14ac:dyDescent="0.3">
      <c r="A6" s="49" t="s">
        <v>310</v>
      </c>
      <c r="B6" s="75">
        <v>0.35219457088746386</v>
      </c>
      <c r="C6" s="75">
        <v>1.3788749709273349</v>
      </c>
      <c r="D6" s="75">
        <v>98.268930458185196</v>
      </c>
      <c r="E6" s="75">
        <v>100</v>
      </c>
      <c r="I6" s="290"/>
      <c r="J6" s="291"/>
      <c r="K6" s="291"/>
      <c r="L6" s="291"/>
      <c r="M6" s="291"/>
      <c r="N6" s="291"/>
      <c r="O6" s="291"/>
      <c r="P6" s="291"/>
      <c r="Q6" s="291"/>
    </row>
    <row r="7" spans="1:17" ht="15.75" thickBot="1" x14ac:dyDescent="0.3">
      <c r="A7" s="49" t="s">
        <v>311</v>
      </c>
      <c r="B7" s="75">
        <v>9.6807631363846E-2</v>
      </c>
      <c r="C7" s="75">
        <v>0.29133617363270636</v>
      </c>
      <c r="D7" s="75">
        <v>99.61185619500344</v>
      </c>
      <c r="E7" s="75">
        <v>100</v>
      </c>
      <c r="I7" s="290"/>
      <c r="J7" s="291"/>
      <c r="K7" s="291"/>
      <c r="L7" s="291"/>
      <c r="M7" s="291"/>
      <c r="N7" s="291"/>
      <c r="O7" s="291"/>
      <c r="P7" s="291"/>
      <c r="Q7" s="291"/>
    </row>
    <row r="8" spans="1:17" ht="15.75" thickBot="1" x14ac:dyDescent="0.3">
      <c r="A8" s="49" t="s">
        <v>312</v>
      </c>
      <c r="B8" s="75">
        <v>9.0000155172681326E-2</v>
      </c>
      <c r="C8" s="75">
        <v>0.27310391914468818</v>
      </c>
      <c r="D8" s="75">
        <v>99.636895925682637</v>
      </c>
      <c r="E8" s="75">
        <v>100</v>
      </c>
      <c r="I8" s="290"/>
      <c r="J8" s="291"/>
      <c r="K8" s="291"/>
      <c r="L8" s="291"/>
      <c r="M8" s="291"/>
      <c r="N8" s="291"/>
      <c r="O8" s="291"/>
      <c r="P8" s="291"/>
      <c r="Q8" s="291"/>
    </row>
    <row r="9" spans="1:17" ht="15.75" thickBot="1" x14ac:dyDescent="0.3">
      <c r="A9" s="49" t="s">
        <v>313</v>
      </c>
      <c r="B9" s="75">
        <v>9.3325218096977067E-2</v>
      </c>
      <c r="C9" s="75">
        <v>0.4219922905254615</v>
      </c>
      <c r="D9" s="75">
        <v>99.484682491377569</v>
      </c>
      <c r="E9" s="75">
        <v>100</v>
      </c>
      <c r="I9" s="290"/>
      <c r="J9" s="291"/>
      <c r="K9" s="291"/>
      <c r="L9" s="291"/>
      <c r="M9" s="291"/>
      <c r="N9" s="291"/>
      <c r="O9" s="291"/>
      <c r="P9" s="291"/>
      <c r="Q9" s="291"/>
    </row>
    <row r="10" spans="1:17" ht="15.75" thickBot="1" x14ac:dyDescent="0.3">
      <c r="A10" s="11" t="s">
        <v>28</v>
      </c>
      <c r="B10" s="76">
        <v>0.15522879282045626</v>
      </c>
      <c r="C10" s="76">
        <v>0.49473876181710996</v>
      </c>
      <c r="D10" s="76">
        <v>99.35003244536243</v>
      </c>
      <c r="E10" s="76">
        <v>100</v>
      </c>
    </row>
    <row r="11" spans="1:17" ht="15.75" thickTop="1" x14ac:dyDescent="0.25"/>
  </sheetData>
  <mergeCells count="3">
    <mergeCell ref="A3:A4"/>
    <mergeCell ref="B3:E3"/>
    <mergeCell ref="A1:E1"/>
  </mergeCells>
  <pageMargins left="0.7" right="0.7" top="0.75" bottom="0.75" header="0.3" footer="0.3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7">
    <tabColor rgb="FF92D050"/>
  </sheetPr>
  <dimension ref="A1:S27"/>
  <sheetViews>
    <sheetView topLeftCell="A7" workbookViewId="0">
      <selection activeCell="E26" sqref="E26"/>
    </sheetView>
  </sheetViews>
  <sheetFormatPr defaultRowHeight="15" x14ac:dyDescent="0.25"/>
  <cols>
    <col min="1" max="1" width="21.42578125" customWidth="1"/>
    <col min="5" max="5" width="8.5703125" bestFit="1" customWidth="1"/>
    <col min="6" max="6" width="12.28515625" bestFit="1" customWidth="1"/>
  </cols>
  <sheetData>
    <row r="1" spans="1:19" ht="48" customHeight="1" x14ac:dyDescent="0.25">
      <c r="A1" s="325" t="s">
        <v>326</v>
      </c>
      <c r="B1" s="325"/>
      <c r="C1" s="325"/>
      <c r="D1" s="325"/>
      <c r="E1" s="325"/>
      <c r="F1" s="325"/>
    </row>
    <row r="2" spans="1:19" ht="15.75" thickBot="1" x14ac:dyDescent="0.3"/>
    <row r="3" spans="1:19" ht="25.5" customHeight="1" thickTop="1" thickBot="1" x14ac:dyDescent="0.3">
      <c r="A3" s="330" t="s">
        <v>4</v>
      </c>
      <c r="B3" s="330" t="s">
        <v>327</v>
      </c>
      <c r="C3" s="352" t="s">
        <v>328</v>
      </c>
      <c r="D3" s="352"/>
      <c r="E3" s="352"/>
      <c r="F3" s="352"/>
    </row>
    <row r="4" spans="1:19" ht="88.5" customHeight="1" thickBot="1" x14ac:dyDescent="0.3">
      <c r="A4" s="332"/>
      <c r="B4" s="332"/>
      <c r="C4" s="23" t="s">
        <v>329</v>
      </c>
      <c r="D4" s="23" t="s">
        <v>330</v>
      </c>
      <c r="E4" s="23" t="s">
        <v>331</v>
      </c>
      <c r="F4" s="23" t="s">
        <v>332</v>
      </c>
      <c r="I4" s="67"/>
      <c r="J4" s="263"/>
      <c r="K4" s="263"/>
      <c r="L4" s="263"/>
      <c r="M4" s="263"/>
      <c r="N4" s="263"/>
    </row>
    <row r="5" spans="1:19" ht="15.75" thickBot="1" x14ac:dyDescent="0.3">
      <c r="A5" s="8" t="s">
        <v>7</v>
      </c>
      <c r="B5" s="10">
        <v>93</v>
      </c>
      <c r="C5" s="75">
        <v>23.655913978494624</v>
      </c>
      <c r="D5" s="75">
        <v>76.344086021505376</v>
      </c>
      <c r="E5" s="75">
        <v>0</v>
      </c>
      <c r="F5" s="75">
        <v>0</v>
      </c>
      <c r="J5" s="300"/>
      <c r="K5" s="300"/>
      <c r="L5" s="300"/>
      <c r="M5" s="300"/>
      <c r="N5" s="300"/>
      <c r="O5" s="292"/>
      <c r="P5" s="292"/>
      <c r="Q5" s="292"/>
      <c r="R5" s="292"/>
      <c r="S5" s="292"/>
    </row>
    <row r="6" spans="1:19" ht="15.75" thickBot="1" x14ac:dyDescent="0.3">
      <c r="A6" s="8" t="s">
        <v>8</v>
      </c>
      <c r="B6" s="83" t="s">
        <v>52</v>
      </c>
      <c r="C6" s="83" t="s">
        <v>52</v>
      </c>
      <c r="D6" s="83" t="s">
        <v>52</v>
      </c>
      <c r="E6" s="83" t="s">
        <v>52</v>
      </c>
      <c r="F6" s="83" t="s">
        <v>52</v>
      </c>
      <c r="J6" s="300"/>
      <c r="K6" s="300"/>
      <c r="L6" s="300"/>
      <c r="M6" s="300"/>
      <c r="N6" s="300"/>
      <c r="O6" s="293"/>
      <c r="P6" s="293"/>
      <c r="Q6" s="293"/>
      <c r="R6" s="293"/>
      <c r="S6" s="293"/>
    </row>
    <row r="7" spans="1:19" ht="15.75" thickBot="1" x14ac:dyDescent="0.3">
      <c r="A7" s="8" t="s">
        <v>9</v>
      </c>
      <c r="B7" s="10">
        <v>220</v>
      </c>
      <c r="C7" s="75">
        <v>32.727272727272727</v>
      </c>
      <c r="D7" s="75">
        <v>0</v>
      </c>
      <c r="E7" s="75">
        <v>20</v>
      </c>
      <c r="F7" s="75">
        <v>47.272727272727273</v>
      </c>
      <c r="J7" s="300"/>
      <c r="K7" s="300"/>
      <c r="L7" s="300"/>
      <c r="M7" s="300"/>
      <c r="N7" s="300"/>
      <c r="O7" s="293"/>
      <c r="P7" s="293"/>
      <c r="Q7" s="293"/>
      <c r="R7" s="293"/>
      <c r="S7" s="293"/>
    </row>
    <row r="8" spans="1:19" ht="15.75" thickBot="1" x14ac:dyDescent="0.3">
      <c r="A8" s="8" t="s">
        <v>10</v>
      </c>
      <c r="B8" s="10">
        <v>6</v>
      </c>
      <c r="C8" s="75">
        <v>100</v>
      </c>
      <c r="D8" s="75">
        <v>0</v>
      </c>
      <c r="E8" s="75">
        <v>0</v>
      </c>
      <c r="F8" s="75">
        <v>0</v>
      </c>
      <c r="J8" s="300"/>
      <c r="K8" s="300"/>
      <c r="L8" s="300"/>
      <c r="M8" s="300"/>
      <c r="N8" s="300"/>
      <c r="O8" s="293"/>
      <c r="P8" s="293"/>
      <c r="Q8" s="293"/>
      <c r="R8" s="293"/>
      <c r="S8" s="293"/>
    </row>
    <row r="9" spans="1:19" ht="15.75" thickBot="1" x14ac:dyDescent="0.3">
      <c r="A9" s="8" t="s">
        <v>11</v>
      </c>
      <c r="B9" s="10">
        <v>9</v>
      </c>
      <c r="C9" s="75">
        <v>0</v>
      </c>
      <c r="D9" s="75">
        <v>0</v>
      </c>
      <c r="E9" s="75">
        <v>55.555555555555557</v>
      </c>
      <c r="F9" s="75">
        <v>44.444444444444443</v>
      </c>
      <c r="J9" s="300"/>
      <c r="K9" s="300"/>
      <c r="L9" s="300"/>
      <c r="M9" s="300"/>
      <c r="N9" s="300"/>
      <c r="O9" s="293"/>
      <c r="P9" s="293"/>
      <c r="Q9" s="293"/>
      <c r="R9" s="293"/>
      <c r="S9" s="293"/>
    </row>
    <row r="10" spans="1:19" ht="15.75" thickBot="1" x14ac:dyDescent="0.3">
      <c r="A10" s="8" t="s">
        <v>12</v>
      </c>
      <c r="B10" s="10">
        <v>85</v>
      </c>
      <c r="C10" s="75">
        <v>12.941176470588237</v>
      </c>
      <c r="D10" s="75">
        <v>67.058823529411754</v>
      </c>
      <c r="E10" s="75">
        <v>12.941176470588237</v>
      </c>
      <c r="F10" s="75">
        <v>7.0588235294117645</v>
      </c>
      <c r="J10" s="300"/>
      <c r="K10" s="300"/>
      <c r="L10" s="300"/>
      <c r="M10" s="300"/>
      <c r="N10" s="300"/>
      <c r="O10" s="293"/>
      <c r="P10" s="293"/>
      <c r="Q10" s="293"/>
      <c r="R10" s="293"/>
      <c r="S10" s="293"/>
    </row>
    <row r="11" spans="1:19" ht="15.75" thickBot="1" x14ac:dyDescent="0.3">
      <c r="A11" s="8" t="s">
        <v>13</v>
      </c>
      <c r="B11" s="10">
        <v>15</v>
      </c>
      <c r="C11" s="75">
        <v>46.666666666666664</v>
      </c>
      <c r="D11" s="75">
        <v>0</v>
      </c>
      <c r="E11" s="75">
        <v>6.666666666666667</v>
      </c>
      <c r="F11" s="75">
        <v>46.666666666666664</v>
      </c>
      <c r="J11" s="300"/>
      <c r="K11" s="300"/>
      <c r="L11" s="300"/>
      <c r="M11" s="300"/>
      <c r="N11" s="300"/>
      <c r="O11" s="293"/>
      <c r="P11" s="293"/>
      <c r="Q11" s="293"/>
      <c r="R11" s="293"/>
      <c r="S11" s="293"/>
    </row>
    <row r="12" spans="1:19" ht="15.75" thickBot="1" x14ac:dyDescent="0.3">
      <c r="A12" s="8" t="s">
        <v>14</v>
      </c>
      <c r="B12" s="10">
        <v>25</v>
      </c>
      <c r="C12" s="75">
        <v>8</v>
      </c>
      <c r="D12" s="75">
        <v>92</v>
      </c>
      <c r="E12" s="75">
        <v>0</v>
      </c>
      <c r="F12" s="75">
        <v>0</v>
      </c>
      <c r="J12" s="300"/>
      <c r="K12" s="300"/>
      <c r="L12" s="300"/>
      <c r="M12" s="300"/>
      <c r="N12" s="300"/>
      <c r="O12" s="293"/>
      <c r="P12" s="293"/>
      <c r="Q12" s="293"/>
      <c r="R12" s="293"/>
      <c r="S12" s="293"/>
    </row>
    <row r="13" spans="1:19" ht="15.75" thickBot="1" x14ac:dyDescent="0.3">
      <c r="A13" s="8" t="s">
        <v>15</v>
      </c>
      <c r="B13" s="10">
        <v>96</v>
      </c>
      <c r="C13" s="75">
        <v>28.125</v>
      </c>
      <c r="D13" s="75">
        <v>51.041666666666664</v>
      </c>
      <c r="E13" s="75">
        <v>5.2083333333333339</v>
      </c>
      <c r="F13" s="75">
        <v>15.625</v>
      </c>
      <c r="J13" s="300"/>
      <c r="K13" s="300"/>
      <c r="L13" s="300"/>
      <c r="M13" s="300"/>
      <c r="N13" s="300"/>
      <c r="O13" s="293"/>
      <c r="P13" s="293"/>
      <c r="Q13" s="293"/>
      <c r="R13" s="293"/>
      <c r="S13" s="293"/>
    </row>
    <row r="14" spans="1:19" ht="15.75" thickBot="1" x14ac:dyDescent="0.3">
      <c r="A14" s="8" t="s">
        <v>16</v>
      </c>
      <c r="B14" s="10">
        <v>86</v>
      </c>
      <c r="C14" s="75">
        <v>10.465116279069768</v>
      </c>
      <c r="D14" s="75">
        <v>45.348837209302324</v>
      </c>
      <c r="E14" s="75">
        <v>9.3023255813953494</v>
      </c>
      <c r="F14" s="75">
        <v>34.883720930232556</v>
      </c>
      <c r="J14" s="300"/>
      <c r="K14" s="300"/>
      <c r="L14" s="300"/>
      <c r="M14" s="300"/>
      <c r="N14" s="300"/>
      <c r="O14" s="293"/>
      <c r="P14" s="293"/>
      <c r="Q14" s="293"/>
      <c r="R14" s="293"/>
      <c r="S14" s="293"/>
    </row>
    <row r="15" spans="1:19" ht="15.75" thickBot="1" x14ac:dyDescent="0.3">
      <c r="A15" s="8" t="s">
        <v>17</v>
      </c>
      <c r="B15" s="10">
        <v>20</v>
      </c>
      <c r="C15" s="75">
        <v>5</v>
      </c>
      <c r="D15" s="75">
        <v>50</v>
      </c>
      <c r="E15" s="75">
        <v>30</v>
      </c>
      <c r="F15" s="75">
        <v>15</v>
      </c>
      <c r="J15" s="300"/>
      <c r="K15" s="300"/>
      <c r="L15" s="300"/>
      <c r="M15" s="300"/>
      <c r="N15" s="300"/>
      <c r="O15" s="293"/>
      <c r="P15" s="293"/>
      <c r="Q15" s="293"/>
      <c r="R15" s="293"/>
      <c r="S15" s="293"/>
    </row>
    <row r="16" spans="1:19" ht="15.75" thickBot="1" x14ac:dyDescent="0.3">
      <c r="A16" s="8" t="s">
        <v>18</v>
      </c>
      <c r="B16" s="10">
        <v>40</v>
      </c>
      <c r="C16" s="75">
        <v>0</v>
      </c>
      <c r="D16" s="75">
        <v>92.5</v>
      </c>
      <c r="E16" s="75">
        <v>2.5</v>
      </c>
      <c r="F16" s="75">
        <v>5</v>
      </c>
      <c r="J16" s="300"/>
      <c r="K16" s="300"/>
      <c r="L16" s="300"/>
      <c r="M16" s="300"/>
      <c r="N16" s="300"/>
      <c r="O16" s="293"/>
      <c r="P16" s="293"/>
      <c r="Q16" s="293"/>
      <c r="R16" s="293"/>
      <c r="S16" s="293"/>
    </row>
    <row r="17" spans="1:19" ht="15.75" thickBot="1" x14ac:dyDescent="0.3">
      <c r="A17" s="8" t="s">
        <v>19</v>
      </c>
      <c r="B17" s="10">
        <v>80</v>
      </c>
      <c r="C17" s="75">
        <v>25</v>
      </c>
      <c r="D17" s="75">
        <v>61.250000000000007</v>
      </c>
      <c r="E17" s="75">
        <v>0</v>
      </c>
      <c r="F17" s="75">
        <v>13.750000000000002</v>
      </c>
      <c r="J17" s="300"/>
      <c r="K17" s="300"/>
      <c r="L17" s="300"/>
      <c r="M17" s="300"/>
      <c r="N17" s="300"/>
      <c r="O17" s="293"/>
      <c r="P17" s="293"/>
      <c r="Q17" s="293"/>
      <c r="R17" s="293"/>
      <c r="S17" s="293"/>
    </row>
    <row r="18" spans="1:19" ht="15.75" thickBot="1" x14ac:dyDescent="0.3">
      <c r="A18" s="8" t="s">
        <v>20</v>
      </c>
      <c r="B18" s="10">
        <v>21</v>
      </c>
      <c r="C18" s="75">
        <v>0</v>
      </c>
      <c r="D18" s="75">
        <v>100</v>
      </c>
      <c r="E18" s="75">
        <v>0</v>
      </c>
      <c r="F18" s="75">
        <v>0</v>
      </c>
      <c r="J18" s="300"/>
      <c r="K18" s="300"/>
      <c r="L18" s="300"/>
      <c r="M18" s="300"/>
      <c r="N18" s="300"/>
      <c r="O18" s="293"/>
      <c r="P18" s="293"/>
      <c r="Q18" s="293"/>
      <c r="R18" s="293"/>
      <c r="S18" s="293"/>
    </row>
    <row r="19" spans="1:19" ht="15.75" thickBot="1" x14ac:dyDescent="0.3">
      <c r="A19" s="8" t="s">
        <v>21</v>
      </c>
      <c r="B19" s="10">
        <v>3</v>
      </c>
      <c r="C19" s="75">
        <v>0</v>
      </c>
      <c r="D19" s="75">
        <v>33.333333333333329</v>
      </c>
      <c r="E19" s="75">
        <v>0</v>
      </c>
      <c r="F19" s="75">
        <v>66.666666666666657</v>
      </c>
      <c r="J19" s="300"/>
      <c r="K19" s="300"/>
      <c r="L19" s="300"/>
      <c r="M19" s="300"/>
      <c r="N19" s="300"/>
      <c r="O19" s="293"/>
      <c r="P19" s="293"/>
      <c r="Q19" s="293"/>
      <c r="R19" s="293"/>
      <c r="S19" s="293"/>
    </row>
    <row r="20" spans="1:19" ht="15.75" thickBot="1" x14ac:dyDescent="0.3">
      <c r="A20" s="8" t="s">
        <v>22</v>
      </c>
      <c r="B20" s="10">
        <v>165</v>
      </c>
      <c r="C20" s="75">
        <v>1.8181818181818181</v>
      </c>
      <c r="D20" s="75">
        <v>87.878787878787875</v>
      </c>
      <c r="E20" s="75">
        <v>7.878787878787878</v>
      </c>
      <c r="F20" s="75">
        <v>2.4242424242424243</v>
      </c>
      <c r="J20" s="300"/>
      <c r="K20" s="300"/>
      <c r="L20" s="300"/>
      <c r="M20" s="300"/>
      <c r="N20" s="300"/>
      <c r="O20" s="293"/>
      <c r="P20" s="293"/>
      <c r="Q20" s="293"/>
      <c r="R20" s="293"/>
      <c r="S20" s="293"/>
    </row>
    <row r="21" spans="1:19" ht="15.75" thickBot="1" x14ac:dyDescent="0.3">
      <c r="A21" s="8" t="s">
        <v>23</v>
      </c>
      <c r="B21" s="10">
        <v>115</v>
      </c>
      <c r="C21" s="75">
        <v>100</v>
      </c>
      <c r="D21" s="75">
        <v>0</v>
      </c>
      <c r="E21" s="75">
        <v>0</v>
      </c>
      <c r="F21" s="75">
        <v>0</v>
      </c>
      <c r="J21" s="300"/>
      <c r="K21" s="300"/>
      <c r="L21" s="300"/>
      <c r="M21" s="300"/>
      <c r="N21" s="300"/>
      <c r="O21" s="293"/>
      <c r="P21" s="293"/>
      <c r="Q21" s="293"/>
      <c r="R21" s="293"/>
      <c r="S21" s="293"/>
    </row>
    <row r="22" spans="1:19" ht="15.75" thickBot="1" x14ac:dyDescent="0.3">
      <c r="A22" s="8" t="s">
        <v>24</v>
      </c>
      <c r="B22" s="10">
        <v>17</v>
      </c>
      <c r="C22" s="75">
        <v>0</v>
      </c>
      <c r="D22" s="75">
        <v>100</v>
      </c>
      <c r="E22" s="75">
        <v>0</v>
      </c>
      <c r="F22" s="75">
        <v>0</v>
      </c>
      <c r="J22" s="300"/>
      <c r="K22" s="300"/>
      <c r="L22" s="300"/>
      <c r="M22" s="300"/>
      <c r="N22" s="300"/>
      <c r="O22" s="293"/>
      <c r="P22" s="293"/>
      <c r="Q22" s="293"/>
      <c r="R22" s="293"/>
      <c r="S22" s="293"/>
    </row>
    <row r="23" spans="1:19" ht="15.75" thickBot="1" x14ac:dyDescent="0.3">
      <c r="A23" s="8" t="s">
        <v>25</v>
      </c>
      <c r="B23" s="10">
        <v>49</v>
      </c>
      <c r="C23" s="75">
        <v>42.857142857142854</v>
      </c>
      <c r="D23" s="75">
        <v>42.857142857142854</v>
      </c>
      <c r="E23" s="75">
        <v>0</v>
      </c>
      <c r="F23" s="75">
        <v>14.285714285714285</v>
      </c>
      <c r="J23" s="300"/>
      <c r="K23" s="300"/>
      <c r="L23" s="300"/>
      <c r="M23" s="300"/>
      <c r="N23" s="300"/>
      <c r="O23" s="293"/>
      <c r="P23" s="293"/>
      <c r="Q23" s="293"/>
      <c r="R23" s="293"/>
      <c r="S23" s="293"/>
    </row>
    <row r="24" spans="1:19" ht="15.75" thickBot="1" x14ac:dyDescent="0.3">
      <c r="A24" s="8" t="s">
        <v>26</v>
      </c>
      <c r="B24" s="10">
        <v>146</v>
      </c>
      <c r="C24" s="75">
        <v>59.589041095890416</v>
      </c>
      <c r="D24" s="75">
        <v>10.95890410958904</v>
      </c>
      <c r="E24" s="75">
        <v>6.8493150684931505</v>
      </c>
      <c r="F24" s="75">
        <v>22.602739726027394</v>
      </c>
      <c r="J24" s="300"/>
      <c r="K24" s="300"/>
      <c r="L24" s="300"/>
      <c r="M24" s="300"/>
      <c r="N24" s="300"/>
      <c r="O24" s="293"/>
      <c r="P24" s="293"/>
      <c r="Q24" s="293"/>
      <c r="R24" s="293"/>
      <c r="S24" s="293"/>
    </row>
    <row r="25" spans="1:19" ht="15.75" thickBot="1" x14ac:dyDescent="0.3">
      <c r="A25" s="8" t="s">
        <v>27</v>
      </c>
      <c r="B25" s="10">
        <v>29</v>
      </c>
      <c r="C25" s="75">
        <v>82.758620689655174</v>
      </c>
      <c r="D25" s="75">
        <v>0</v>
      </c>
      <c r="E25" s="75">
        <v>0</v>
      </c>
      <c r="F25" s="75">
        <v>17.241379310344829</v>
      </c>
      <c r="J25" s="300"/>
      <c r="K25" s="300"/>
      <c r="L25" s="300"/>
      <c r="M25" s="300"/>
      <c r="N25" s="300"/>
      <c r="O25" s="293"/>
      <c r="P25" s="293"/>
      <c r="Q25" s="293"/>
      <c r="R25" s="293"/>
      <c r="S25" s="293"/>
    </row>
    <row r="26" spans="1:19" ht="15.75" thickBot="1" x14ac:dyDescent="0.3">
      <c r="A26" s="11" t="s">
        <v>28</v>
      </c>
      <c r="B26" s="12">
        <v>1320</v>
      </c>
      <c r="C26" s="76">
        <v>32.348484848484851</v>
      </c>
      <c r="D26" s="76">
        <v>42.121212121212118</v>
      </c>
      <c r="E26" s="76">
        <v>7.878787878787878</v>
      </c>
      <c r="F26" s="76">
        <v>17.651515151515152</v>
      </c>
      <c r="J26" s="292"/>
      <c r="K26" s="293"/>
      <c r="L26" s="293"/>
      <c r="M26" s="293"/>
      <c r="N26" s="293"/>
      <c r="O26" s="293"/>
      <c r="P26" s="293"/>
      <c r="Q26" s="293"/>
      <c r="R26" s="293"/>
      <c r="S26" s="293"/>
    </row>
    <row r="27" spans="1:19" ht="15.75" thickTop="1" x14ac:dyDescent="0.25"/>
  </sheetData>
  <mergeCells count="4">
    <mergeCell ref="A3:A4"/>
    <mergeCell ref="B3:B4"/>
    <mergeCell ref="C3:F3"/>
    <mergeCell ref="A1:F1"/>
  </mergeCells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8">
    <tabColor rgb="FF92D050"/>
  </sheetPr>
  <dimension ref="A1:V25"/>
  <sheetViews>
    <sheetView workbookViewId="0">
      <selection activeCell="K32" sqref="K32"/>
    </sheetView>
  </sheetViews>
  <sheetFormatPr defaultRowHeight="15" x14ac:dyDescent="0.25"/>
  <cols>
    <col min="1" max="1" width="48.5703125" customWidth="1"/>
    <col min="11" max="11" width="9.140625" style="294"/>
  </cols>
  <sheetData>
    <row r="1" spans="1:11" x14ac:dyDescent="0.25">
      <c r="A1" s="325" t="s">
        <v>333</v>
      </c>
      <c r="B1" s="325"/>
      <c r="C1" s="325"/>
      <c r="D1" s="325"/>
      <c r="E1" s="325"/>
      <c r="F1" s="325"/>
      <c r="G1" s="325"/>
      <c r="H1" s="325"/>
      <c r="I1" s="325"/>
      <c r="J1" s="325"/>
      <c r="K1"/>
    </row>
    <row r="2" spans="1:11" ht="15.75" thickBot="1" x14ac:dyDescent="0.3"/>
    <row r="3" spans="1:11" ht="16.5" customHeight="1" thickTop="1" thickBot="1" x14ac:dyDescent="0.3">
      <c r="A3" s="326" t="s">
        <v>413</v>
      </c>
      <c r="B3" s="343" t="s">
        <v>414</v>
      </c>
      <c r="C3" s="343"/>
      <c r="D3" s="343"/>
      <c r="E3" s="343"/>
      <c r="F3" s="227"/>
      <c r="G3" s="343" t="s">
        <v>414</v>
      </c>
      <c r="H3" s="343"/>
      <c r="I3" s="343"/>
      <c r="J3" s="343"/>
      <c r="K3" s="343"/>
    </row>
    <row r="4" spans="1:11" x14ac:dyDescent="0.25">
      <c r="A4" s="327"/>
      <c r="B4" s="354">
        <v>2010</v>
      </c>
      <c r="C4" s="354">
        <v>2011</v>
      </c>
      <c r="D4" s="354">
        <v>2012</v>
      </c>
      <c r="E4" s="354">
        <v>2013</v>
      </c>
      <c r="F4" s="228">
        <v>2014</v>
      </c>
      <c r="G4" s="246">
        <v>2012</v>
      </c>
      <c r="H4" s="354">
        <v>2013</v>
      </c>
      <c r="I4" s="354">
        <v>2014</v>
      </c>
      <c r="J4" s="354">
        <v>2015</v>
      </c>
      <c r="K4" s="354">
        <v>2016</v>
      </c>
    </row>
    <row r="5" spans="1:11" ht="15.75" thickBot="1" x14ac:dyDescent="0.3">
      <c r="A5" s="328"/>
      <c r="B5" s="357"/>
      <c r="C5" s="357"/>
      <c r="D5" s="357"/>
      <c r="E5" s="357"/>
      <c r="F5" s="229"/>
      <c r="G5" s="247"/>
      <c r="H5" s="357"/>
      <c r="I5" s="357"/>
      <c r="J5" s="357"/>
      <c r="K5" s="357"/>
    </row>
    <row r="6" spans="1:11" ht="15.75" thickBot="1" x14ac:dyDescent="0.3">
      <c r="A6" s="8" t="s">
        <v>415</v>
      </c>
      <c r="B6" s="9">
        <v>299</v>
      </c>
      <c r="C6" s="9">
        <v>334</v>
      </c>
      <c r="D6" s="9">
        <v>280</v>
      </c>
      <c r="E6" s="9">
        <v>328</v>
      </c>
      <c r="F6" s="231">
        <v>298</v>
      </c>
      <c r="G6" s="75">
        <v>18.396846254927727</v>
      </c>
      <c r="H6" s="75">
        <v>24.082232011747433</v>
      </c>
      <c r="I6" s="75">
        <v>21.641249092229483</v>
      </c>
      <c r="J6" s="75">
        <v>20.5607476635514</v>
      </c>
      <c r="K6" s="75">
        <v>32.348484848484851</v>
      </c>
    </row>
    <row r="7" spans="1:11" ht="15.75" thickBot="1" x14ac:dyDescent="0.3">
      <c r="A7" s="8" t="s">
        <v>416</v>
      </c>
      <c r="B7" s="9">
        <v>46</v>
      </c>
      <c r="C7" s="9">
        <v>35</v>
      </c>
      <c r="D7" s="9">
        <v>47</v>
      </c>
      <c r="E7" s="9">
        <v>25</v>
      </c>
      <c r="F7" s="231">
        <v>31</v>
      </c>
      <c r="G7" s="75">
        <v>3.0880420499342969</v>
      </c>
      <c r="H7" s="75">
        <v>1.8355359765051396</v>
      </c>
      <c r="I7" s="75">
        <v>2.2512708787218592</v>
      </c>
      <c r="J7" s="75">
        <v>4.9604601006470164</v>
      </c>
      <c r="K7" s="75">
        <v>7.878787878787878</v>
      </c>
    </row>
    <row r="8" spans="1:11" ht="15.75" thickBot="1" x14ac:dyDescent="0.3">
      <c r="A8" s="8" t="s">
        <v>417</v>
      </c>
      <c r="B8" s="9">
        <v>784</v>
      </c>
      <c r="C8" s="9">
        <v>717</v>
      </c>
      <c r="D8" s="9">
        <v>797</v>
      </c>
      <c r="E8" s="9">
        <v>623</v>
      </c>
      <c r="F8" s="231">
        <v>659</v>
      </c>
      <c r="G8" s="75">
        <v>52.365308804204993</v>
      </c>
      <c r="H8" s="75">
        <v>45.741556534508078</v>
      </c>
      <c r="I8" s="75">
        <v>47.857661583151781</v>
      </c>
      <c r="J8" s="75">
        <v>41.552839683680801</v>
      </c>
      <c r="K8" s="75">
        <v>42.121212121212118</v>
      </c>
    </row>
    <row r="9" spans="1:11" ht="15.75" thickBot="1" x14ac:dyDescent="0.3">
      <c r="A9" s="8" t="s">
        <v>332</v>
      </c>
      <c r="B9" s="9">
        <v>381</v>
      </c>
      <c r="C9" s="9">
        <v>377</v>
      </c>
      <c r="D9" s="9">
        <v>398</v>
      </c>
      <c r="E9" s="9">
        <v>385.99999999999994</v>
      </c>
      <c r="F9" s="231">
        <v>389</v>
      </c>
      <c r="G9" s="75">
        <v>26.149802890932982</v>
      </c>
      <c r="H9" s="75">
        <v>28.340675477239351</v>
      </c>
      <c r="I9" s="75">
        <v>28.249818445896878</v>
      </c>
      <c r="J9" s="75">
        <v>32.925952552120776</v>
      </c>
      <c r="K9" s="75">
        <v>17.651515151515152</v>
      </c>
    </row>
    <row r="10" spans="1:11" ht="15.75" thickBot="1" x14ac:dyDescent="0.3">
      <c r="A10" s="99" t="s">
        <v>28</v>
      </c>
      <c r="B10" s="65">
        <v>1510</v>
      </c>
      <c r="C10" s="65">
        <v>1463</v>
      </c>
      <c r="D10" s="65">
        <v>1522</v>
      </c>
      <c r="E10" s="65">
        <v>1362</v>
      </c>
      <c r="F10" s="239">
        <v>1377</v>
      </c>
      <c r="G10" s="98">
        <f>SUM(G6:G9)</f>
        <v>100</v>
      </c>
      <c r="H10" s="98">
        <f>SUM(H6:H9)</f>
        <v>100</v>
      </c>
      <c r="I10" s="98">
        <f>SUM(I6:I9)</f>
        <v>100</v>
      </c>
      <c r="J10" s="98">
        <f>SUM(J6:J9)</f>
        <v>100</v>
      </c>
      <c r="K10" s="98">
        <f>SUM(K6:K9)</f>
        <v>100</v>
      </c>
    </row>
    <row r="13" spans="1:11" x14ac:dyDescent="0.25">
      <c r="E13" s="106"/>
      <c r="F13" s="106"/>
    </row>
    <row r="19" spans="1:22" x14ac:dyDescent="0.25">
      <c r="A19" s="263"/>
      <c r="B19" s="263"/>
      <c r="C19" s="263"/>
      <c r="D19" s="263"/>
      <c r="E19" s="263"/>
    </row>
    <row r="20" spans="1:22" x14ac:dyDescent="0.25">
      <c r="A20" s="294"/>
      <c r="B20" s="295"/>
      <c r="C20" s="295"/>
      <c r="D20" s="295"/>
      <c r="E20" s="295"/>
    </row>
    <row r="24" spans="1:22" x14ac:dyDescent="0.25">
      <c r="S24" s="67"/>
      <c r="T24" s="67"/>
      <c r="U24" s="67"/>
      <c r="V24" s="67"/>
    </row>
    <row r="25" spans="1:22" x14ac:dyDescent="0.25">
      <c r="S25" s="67"/>
      <c r="T25" s="67"/>
      <c r="U25" s="67"/>
      <c r="V25" s="67"/>
    </row>
  </sheetData>
  <mergeCells count="12">
    <mergeCell ref="K4:K5"/>
    <mergeCell ref="G3:K3"/>
    <mergeCell ref="A1:J1"/>
    <mergeCell ref="J4:J5"/>
    <mergeCell ref="A3:A5"/>
    <mergeCell ref="B4:B5"/>
    <mergeCell ref="C4:C5"/>
    <mergeCell ref="D4:D5"/>
    <mergeCell ref="I4:I5"/>
    <mergeCell ref="E4:E5"/>
    <mergeCell ref="B3:E3"/>
    <mergeCell ref="H4:H5"/>
  </mergeCells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9">
    <tabColor rgb="FF92D050"/>
  </sheetPr>
  <dimension ref="A1:K36"/>
  <sheetViews>
    <sheetView topLeftCell="A15" workbookViewId="0">
      <selection activeCell="D18" sqref="D18"/>
    </sheetView>
  </sheetViews>
  <sheetFormatPr defaultRowHeight="15" x14ac:dyDescent="0.25"/>
  <cols>
    <col min="1" max="1" width="73.28515625" customWidth="1"/>
    <col min="2" max="2" width="16" customWidth="1"/>
    <col min="3" max="3" width="15.28515625" customWidth="1"/>
    <col min="4" max="4" width="50.140625" customWidth="1"/>
    <col min="8" max="8" width="16.140625" customWidth="1"/>
    <col min="9" max="9" width="15.140625" customWidth="1"/>
    <col min="10" max="10" width="24" customWidth="1"/>
    <col min="11" max="11" width="21.85546875" customWidth="1"/>
  </cols>
  <sheetData>
    <row r="1" spans="1:11" ht="68.25" customHeight="1" x14ac:dyDescent="0.25">
      <c r="A1" s="325" t="s">
        <v>334</v>
      </c>
      <c r="B1" s="325"/>
    </row>
    <row r="2" spans="1:11" ht="15.75" thickBot="1" x14ac:dyDescent="0.3"/>
    <row r="3" spans="1:11" ht="15.75" thickTop="1" x14ac:dyDescent="0.25">
      <c r="A3" s="372" t="s">
        <v>335</v>
      </c>
      <c r="B3" s="20" t="s">
        <v>327</v>
      </c>
      <c r="C3" s="67"/>
      <c r="E3" s="296"/>
      <c r="F3" s="296"/>
      <c r="G3" s="296"/>
      <c r="H3" s="296"/>
      <c r="I3" s="296"/>
      <c r="J3" s="296"/>
      <c r="K3" s="296"/>
    </row>
    <row r="4" spans="1:11" ht="15.75" thickBot="1" x14ac:dyDescent="0.3">
      <c r="A4" s="373"/>
      <c r="B4" s="21" t="s">
        <v>336</v>
      </c>
      <c r="C4" s="67"/>
      <c r="E4" s="296"/>
      <c r="F4" s="296"/>
      <c r="G4" s="296"/>
      <c r="H4" s="297"/>
      <c r="I4" s="297"/>
      <c r="J4" s="297"/>
      <c r="K4" s="297"/>
    </row>
    <row r="5" spans="1:11" ht="15.75" thickBot="1" x14ac:dyDescent="0.3">
      <c r="A5" s="71" t="s">
        <v>337</v>
      </c>
      <c r="B5" s="107">
        <v>19.810040705563093</v>
      </c>
      <c r="E5" s="296"/>
      <c r="F5" s="296"/>
      <c r="G5" s="296"/>
      <c r="H5" s="297"/>
      <c r="I5" s="297"/>
      <c r="J5" s="297"/>
      <c r="K5" s="297"/>
    </row>
    <row r="6" spans="1:11" ht="15.75" thickBot="1" x14ac:dyDescent="0.3">
      <c r="A6" s="71" t="s">
        <v>339</v>
      </c>
      <c r="B6" s="107">
        <v>16.417910447761194</v>
      </c>
      <c r="E6" s="296"/>
      <c r="F6" s="296"/>
      <c r="G6" s="296"/>
      <c r="H6" s="297"/>
      <c r="I6" s="297"/>
      <c r="J6" s="297"/>
      <c r="K6" s="297"/>
    </row>
    <row r="7" spans="1:11" ht="15.75" thickBot="1" x14ac:dyDescent="0.3">
      <c r="A7" s="71" t="s">
        <v>338</v>
      </c>
      <c r="B7" s="107">
        <v>14.111261872455902</v>
      </c>
      <c r="E7" s="296"/>
      <c r="F7" s="296"/>
      <c r="G7" s="296"/>
      <c r="H7" s="297"/>
      <c r="I7" s="297"/>
      <c r="J7" s="297"/>
      <c r="K7" s="297"/>
    </row>
    <row r="8" spans="1:11" ht="15.75" thickBot="1" x14ac:dyDescent="0.3">
      <c r="A8" s="71" t="s">
        <v>342</v>
      </c>
      <c r="B8" s="107">
        <v>7.734056987788331</v>
      </c>
      <c r="E8" s="296"/>
      <c r="F8" s="296"/>
      <c r="G8" s="296"/>
      <c r="H8" s="297"/>
      <c r="I8" s="297"/>
      <c r="J8" s="297"/>
      <c r="K8" s="297"/>
    </row>
    <row r="9" spans="1:11" ht="26.25" thickBot="1" x14ac:dyDescent="0.3">
      <c r="A9" s="71" t="s">
        <v>340</v>
      </c>
      <c r="B9" s="107">
        <v>5.2917232021709637</v>
      </c>
      <c r="E9" s="296"/>
      <c r="F9" s="296"/>
      <c r="G9" s="296"/>
      <c r="H9" s="297"/>
      <c r="I9" s="297"/>
      <c r="J9" s="297"/>
      <c r="K9" s="297"/>
    </row>
    <row r="10" spans="1:11" ht="15.75" thickBot="1" x14ac:dyDescent="0.3">
      <c r="A10" s="71" t="s">
        <v>346</v>
      </c>
      <c r="B10" s="107">
        <v>3.7991858887381276</v>
      </c>
      <c r="E10" s="296"/>
      <c r="F10" s="296"/>
      <c r="G10" s="296"/>
      <c r="H10" s="297"/>
      <c r="I10" s="297"/>
      <c r="J10" s="297"/>
      <c r="K10" s="297"/>
    </row>
    <row r="11" spans="1:11" ht="15.75" thickBot="1" x14ac:dyDescent="0.3">
      <c r="A11" s="71" t="s">
        <v>341</v>
      </c>
      <c r="B11" s="107">
        <v>3.5278154681139755</v>
      </c>
      <c r="E11" s="296"/>
      <c r="F11" s="296"/>
      <c r="G11" s="296"/>
      <c r="H11" s="297"/>
      <c r="I11" s="297"/>
      <c r="J11" s="297"/>
      <c r="K11" s="297"/>
    </row>
    <row r="12" spans="1:11" ht="15.75" thickBot="1" x14ac:dyDescent="0.3">
      <c r="A12" s="253" t="s">
        <v>348</v>
      </c>
      <c r="B12" s="107">
        <v>3.1207598371777476</v>
      </c>
      <c r="E12" s="296"/>
      <c r="F12" s="296"/>
      <c r="G12" s="296"/>
      <c r="H12" s="297"/>
      <c r="I12" s="297"/>
      <c r="J12" s="297"/>
      <c r="K12" s="297"/>
    </row>
    <row r="13" spans="1:11" ht="15.75" thickBot="1" x14ac:dyDescent="0.3">
      <c r="A13" s="71" t="s">
        <v>343</v>
      </c>
      <c r="B13" s="107">
        <v>2.3066485753052914</v>
      </c>
      <c r="E13" s="296"/>
      <c r="F13" s="296"/>
      <c r="G13" s="296"/>
      <c r="H13" s="297"/>
      <c r="I13" s="297"/>
      <c r="J13" s="297"/>
      <c r="K13" s="297"/>
    </row>
    <row r="14" spans="1:11" ht="15.75" thickBot="1" x14ac:dyDescent="0.3">
      <c r="A14" s="71" t="s">
        <v>501</v>
      </c>
      <c r="B14" s="107">
        <v>1.8995929443690638</v>
      </c>
      <c r="E14" s="296"/>
      <c r="F14" s="296"/>
      <c r="G14" s="296"/>
      <c r="H14" s="297"/>
      <c r="I14" s="297"/>
      <c r="J14" s="297"/>
      <c r="K14" s="297"/>
    </row>
    <row r="15" spans="1:11" ht="15.75" thickBot="1" x14ac:dyDescent="0.3">
      <c r="A15" s="71" t="s">
        <v>345</v>
      </c>
      <c r="B15" s="107">
        <v>1.6282225237449117</v>
      </c>
      <c r="E15" s="296"/>
      <c r="F15" s="296"/>
      <c r="G15" s="296"/>
      <c r="H15" s="297"/>
      <c r="I15" s="297"/>
      <c r="J15" s="297"/>
      <c r="K15" s="297"/>
    </row>
    <row r="16" spans="1:11" ht="15.75" thickBot="1" x14ac:dyDescent="0.3">
      <c r="A16" s="71" t="s">
        <v>347</v>
      </c>
      <c r="B16" s="107">
        <v>1.4925373134328357</v>
      </c>
      <c r="E16" s="296"/>
      <c r="F16" s="296"/>
      <c r="G16" s="296"/>
      <c r="H16" s="297"/>
      <c r="I16" s="297"/>
      <c r="J16" s="297"/>
      <c r="K16" s="297"/>
    </row>
    <row r="17" spans="1:11" ht="26.25" thickBot="1" x14ac:dyDescent="0.3">
      <c r="A17" s="71" t="s">
        <v>350</v>
      </c>
      <c r="B17" s="107">
        <v>1.4925373134328357</v>
      </c>
      <c r="E17" s="296"/>
      <c r="F17" s="296"/>
      <c r="G17" s="296"/>
      <c r="H17" s="297"/>
      <c r="I17" s="297"/>
      <c r="J17" s="297"/>
      <c r="K17" s="297"/>
    </row>
    <row r="18" spans="1:11" ht="15.75" thickBot="1" x14ac:dyDescent="0.3">
      <c r="A18" s="71" t="s">
        <v>596</v>
      </c>
      <c r="B18" s="107">
        <v>1.2211668928086838</v>
      </c>
      <c r="E18" s="296"/>
      <c r="F18" s="296"/>
      <c r="G18" s="296"/>
      <c r="H18" s="297"/>
      <c r="I18" s="297"/>
      <c r="J18" s="297"/>
      <c r="K18" s="297"/>
    </row>
    <row r="19" spans="1:11" ht="15.75" thickBot="1" x14ac:dyDescent="0.3">
      <c r="A19" s="71" t="s">
        <v>606</v>
      </c>
      <c r="B19" s="107">
        <v>1.0854816824966078</v>
      </c>
      <c r="E19" s="296"/>
      <c r="F19" s="296"/>
      <c r="G19" s="296"/>
      <c r="H19" s="297"/>
      <c r="I19" s="297"/>
      <c r="J19" s="297"/>
      <c r="K19" s="297"/>
    </row>
    <row r="20" spans="1:11" ht="15.75" thickBot="1" x14ac:dyDescent="0.3">
      <c r="A20" s="71" t="s">
        <v>597</v>
      </c>
      <c r="B20" s="107">
        <v>0.94979647218453189</v>
      </c>
      <c r="E20" s="296"/>
      <c r="F20" s="296"/>
      <c r="G20" s="296"/>
      <c r="H20" s="297"/>
      <c r="I20" s="297"/>
      <c r="J20" s="297"/>
      <c r="K20" s="297"/>
    </row>
    <row r="21" spans="1:11" ht="15.75" thickBot="1" x14ac:dyDescent="0.3">
      <c r="A21" s="71" t="s">
        <v>349</v>
      </c>
      <c r="B21" s="107">
        <v>0.94979647218453189</v>
      </c>
      <c r="E21" s="296"/>
      <c r="F21" s="296"/>
      <c r="G21" s="296"/>
      <c r="H21" s="297"/>
      <c r="I21" s="297"/>
      <c r="J21" s="297"/>
      <c r="K21" s="297"/>
    </row>
    <row r="22" spans="1:11" ht="15.75" thickBot="1" x14ac:dyDescent="0.3">
      <c r="A22" s="71" t="s">
        <v>353</v>
      </c>
      <c r="B22" s="107">
        <v>0.81411126187245586</v>
      </c>
      <c r="E22" s="296"/>
      <c r="F22" s="296"/>
      <c r="G22" s="296"/>
      <c r="H22" s="297"/>
      <c r="I22" s="297"/>
      <c r="J22" s="297"/>
      <c r="K22" s="297"/>
    </row>
    <row r="23" spans="1:11" ht="15.75" thickBot="1" x14ac:dyDescent="0.3">
      <c r="A23" s="71" t="s">
        <v>344</v>
      </c>
      <c r="B23" s="107">
        <v>0.81411126187245586</v>
      </c>
      <c r="E23" s="296"/>
      <c r="F23" s="296"/>
      <c r="G23" s="296"/>
      <c r="H23" s="297"/>
      <c r="I23" s="297"/>
      <c r="J23" s="297"/>
      <c r="K23" s="297"/>
    </row>
    <row r="24" spans="1:11" ht="15.75" thickBot="1" x14ac:dyDescent="0.3">
      <c r="A24" s="71" t="s">
        <v>619</v>
      </c>
      <c r="B24" s="107">
        <v>0.81411126187245586</v>
      </c>
      <c r="E24" s="296"/>
      <c r="F24" s="296"/>
      <c r="G24" s="296"/>
      <c r="H24" s="297"/>
      <c r="I24" s="297"/>
      <c r="J24" s="297"/>
      <c r="K24" s="297"/>
    </row>
    <row r="25" spans="1:11" ht="15.75" thickBot="1" x14ac:dyDescent="0.3">
      <c r="A25" s="71" t="s">
        <v>351</v>
      </c>
      <c r="B25" s="107">
        <v>0.81411126187245586</v>
      </c>
      <c r="E25" s="296"/>
      <c r="F25" s="296"/>
      <c r="G25" s="296"/>
      <c r="H25" s="297"/>
      <c r="I25" s="297"/>
      <c r="J25" s="297"/>
      <c r="K25" s="297"/>
    </row>
    <row r="26" spans="1:11" ht="15.75" thickBot="1" x14ac:dyDescent="0.3">
      <c r="A26" s="71" t="s">
        <v>620</v>
      </c>
      <c r="B26" s="107">
        <v>0.54274084124830391</v>
      </c>
      <c r="E26" s="296"/>
      <c r="F26" s="296"/>
      <c r="G26" s="296"/>
      <c r="H26" s="297"/>
      <c r="I26" s="297"/>
      <c r="J26" s="297"/>
      <c r="K26" s="297"/>
    </row>
    <row r="27" spans="1:11" ht="15.75" thickBot="1" x14ac:dyDescent="0.3">
      <c r="A27" s="71" t="s">
        <v>621</v>
      </c>
      <c r="B27" s="107">
        <v>0.54274084124830391</v>
      </c>
      <c r="E27" s="296"/>
      <c r="F27" s="296"/>
      <c r="G27" s="296"/>
      <c r="H27" s="297"/>
      <c r="I27" s="297"/>
      <c r="J27" s="297"/>
      <c r="K27" s="297"/>
    </row>
    <row r="28" spans="1:11" ht="15.75" thickBot="1" x14ac:dyDescent="0.3">
      <c r="A28" s="71" t="s">
        <v>598</v>
      </c>
      <c r="B28" s="107">
        <v>0.54274084124830391</v>
      </c>
      <c r="E28" s="296"/>
      <c r="F28" s="296"/>
      <c r="G28" s="296"/>
      <c r="H28" s="297"/>
      <c r="I28" s="297"/>
      <c r="J28" s="297"/>
      <c r="K28" s="297"/>
    </row>
    <row r="29" spans="1:11" ht="15.75" thickBot="1" x14ac:dyDescent="0.3">
      <c r="A29" s="71" t="s">
        <v>607</v>
      </c>
      <c r="B29" s="107">
        <v>0.54274084124830391</v>
      </c>
      <c r="E29" s="296"/>
      <c r="F29" s="296"/>
      <c r="G29" s="296"/>
      <c r="H29" s="297"/>
      <c r="I29" s="297"/>
      <c r="J29" s="297"/>
      <c r="K29" s="297"/>
    </row>
    <row r="30" spans="1:11" ht="15.75" thickBot="1" x14ac:dyDescent="0.3">
      <c r="A30" s="71" t="s">
        <v>622</v>
      </c>
      <c r="B30" s="107">
        <v>0.54274084124830391</v>
      </c>
      <c r="E30" s="296"/>
      <c r="F30" s="296"/>
      <c r="G30" s="296"/>
      <c r="H30" s="297"/>
      <c r="I30" s="297"/>
      <c r="J30" s="297"/>
      <c r="K30" s="297"/>
    </row>
    <row r="31" spans="1:11" ht="15.75" thickBot="1" x14ac:dyDescent="0.3">
      <c r="A31" s="71" t="s">
        <v>608</v>
      </c>
      <c r="B31" s="107">
        <v>0.40705563093622793</v>
      </c>
      <c r="E31" s="296"/>
      <c r="F31" s="296"/>
      <c r="G31" s="296"/>
      <c r="H31" s="297"/>
      <c r="I31" s="297"/>
      <c r="J31" s="297"/>
      <c r="K31" s="297"/>
    </row>
    <row r="32" spans="1:11" ht="15.75" thickBot="1" x14ac:dyDescent="0.3">
      <c r="A32" s="71" t="s">
        <v>623</v>
      </c>
      <c r="B32" s="107">
        <v>0.27137042062415195</v>
      </c>
      <c r="E32" s="296"/>
      <c r="F32" s="296"/>
      <c r="G32" s="296"/>
      <c r="H32" s="297"/>
      <c r="I32" s="297"/>
      <c r="J32" s="297"/>
      <c r="K32" s="297"/>
    </row>
    <row r="33" spans="1:11" ht="15.75" thickBot="1" x14ac:dyDescent="0.3">
      <c r="A33" s="71" t="s">
        <v>624</v>
      </c>
      <c r="B33" s="107">
        <v>0.27137042062415195</v>
      </c>
      <c r="E33" s="296"/>
      <c r="F33" s="296"/>
      <c r="G33" s="296"/>
      <c r="H33" s="297"/>
      <c r="I33" s="297"/>
      <c r="J33" s="297"/>
      <c r="K33" s="297"/>
    </row>
    <row r="34" spans="1:11" ht="15.75" thickBot="1" x14ac:dyDescent="0.3">
      <c r="A34" s="71" t="s">
        <v>358</v>
      </c>
      <c r="B34" s="107">
        <v>0.27137042062415195</v>
      </c>
      <c r="E34" s="296"/>
      <c r="F34" s="296"/>
      <c r="G34" s="296"/>
      <c r="H34" s="297"/>
      <c r="I34" s="297"/>
      <c r="J34" s="297"/>
      <c r="K34" s="297"/>
    </row>
    <row r="35" spans="1:11" ht="15.75" thickBot="1" x14ac:dyDescent="0.3">
      <c r="A35" s="16" t="s">
        <v>360</v>
      </c>
      <c r="B35" s="108">
        <v>94.029850746268664</v>
      </c>
      <c r="C35" s="67"/>
      <c r="D35" s="252"/>
      <c r="E35" s="251"/>
    </row>
    <row r="36" spans="1:11" ht="15.75" thickTop="1" x14ac:dyDescent="0.25"/>
  </sheetData>
  <mergeCells count="2">
    <mergeCell ref="A3:A4"/>
    <mergeCell ref="A1:B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rgb="FF92D050"/>
  </sheetPr>
  <dimension ref="A1:S18"/>
  <sheetViews>
    <sheetView zoomScale="90" zoomScaleNormal="90" workbookViewId="0">
      <selection activeCell="K11" sqref="K11"/>
    </sheetView>
  </sheetViews>
  <sheetFormatPr defaultRowHeight="15" x14ac:dyDescent="0.25"/>
  <cols>
    <col min="1" max="1" width="11.7109375" customWidth="1"/>
    <col min="2" max="2" width="5.140625" customWidth="1"/>
    <col min="4" max="4" width="8.28515625" customWidth="1"/>
    <col min="5" max="5" width="5.7109375" bestFit="1" customWidth="1"/>
    <col min="7" max="7" width="7.140625" bestFit="1" customWidth="1"/>
    <col min="8" max="8" width="5.7109375" bestFit="1" customWidth="1"/>
    <col min="9" max="10" width="4.42578125" bestFit="1" customWidth="1"/>
    <col min="11" max="11" width="5.7109375" bestFit="1" customWidth="1"/>
  </cols>
  <sheetData>
    <row r="1" spans="1:16" x14ac:dyDescent="0.25">
      <c r="A1" s="342" t="s">
        <v>55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</row>
    <row r="2" spans="1:16" ht="15.75" thickBot="1" x14ac:dyDescent="0.3"/>
    <row r="3" spans="1:16" ht="25.5" customHeight="1" thickTop="1" thickBot="1" x14ac:dyDescent="0.3">
      <c r="A3" s="330" t="s">
        <v>56</v>
      </c>
      <c r="B3" s="343" t="s">
        <v>57</v>
      </c>
      <c r="C3" s="343"/>
      <c r="D3" s="343"/>
      <c r="E3" s="344" t="s">
        <v>58</v>
      </c>
      <c r="F3" s="344"/>
      <c r="G3" s="344"/>
      <c r="H3" s="345" t="s">
        <v>59</v>
      </c>
      <c r="I3" s="345"/>
      <c r="J3" s="345"/>
      <c r="K3" s="343" t="s">
        <v>28</v>
      </c>
      <c r="L3" s="343"/>
      <c r="M3" s="343"/>
    </row>
    <row r="4" spans="1:16" ht="15.75" thickBot="1" x14ac:dyDescent="0.3">
      <c r="A4" s="331"/>
      <c r="B4" s="346" t="s">
        <v>60</v>
      </c>
      <c r="C4" s="341" t="s">
        <v>48</v>
      </c>
      <c r="D4" s="341"/>
      <c r="E4" s="77" t="s">
        <v>60</v>
      </c>
      <c r="F4" s="348" t="s">
        <v>48</v>
      </c>
      <c r="G4" s="348"/>
      <c r="H4" s="349" t="s">
        <v>60</v>
      </c>
      <c r="I4" s="351" t="s">
        <v>48</v>
      </c>
      <c r="J4" s="351"/>
      <c r="K4" s="346" t="s">
        <v>60</v>
      </c>
      <c r="L4" s="341" t="s">
        <v>48</v>
      </c>
      <c r="M4" s="341"/>
    </row>
    <row r="5" spans="1:16" ht="15.75" thickBot="1" x14ac:dyDescent="0.3">
      <c r="A5" s="332"/>
      <c r="B5" s="347"/>
      <c r="C5" s="30" t="s">
        <v>61</v>
      </c>
      <c r="D5" s="30" t="s">
        <v>62</v>
      </c>
      <c r="E5" s="77"/>
      <c r="F5" s="31" t="s">
        <v>61</v>
      </c>
      <c r="G5" s="31" t="s">
        <v>62</v>
      </c>
      <c r="H5" s="350"/>
      <c r="I5" s="32" t="s">
        <v>61</v>
      </c>
      <c r="J5" s="32" t="s">
        <v>62</v>
      </c>
      <c r="K5" s="347"/>
      <c r="L5" s="30" t="s">
        <v>61</v>
      </c>
      <c r="M5" s="30" t="s">
        <v>62</v>
      </c>
    </row>
    <row r="6" spans="1:16" ht="15.75" thickBot="1" x14ac:dyDescent="0.3">
      <c r="A6" s="8" t="s">
        <v>63</v>
      </c>
      <c r="B6" s="10">
        <v>89</v>
      </c>
      <c r="C6" s="9">
        <v>24464</v>
      </c>
      <c r="D6" s="83">
        <v>5.8774772783513081</v>
      </c>
      <c r="E6" s="33">
        <v>6</v>
      </c>
      <c r="F6" s="33">
        <v>2001</v>
      </c>
      <c r="G6" s="85">
        <v>4.116098243304398</v>
      </c>
      <c r="H6" s="34">
        <v>8</v>
      </c>
      <c r="I6" s="34">
        <v>597</v>
      </c>
      <c r="J6" s="34">
        <v>100</v>
      </c>
      <c r="K6" s="10">
        <v>103</v>
      </c>
      <c r="L6" s="9">
        <v>27062</v>
      </c>
      <c r="M6" s="83">
        <v>5.8032612518334892</v>
      </c>
    </row>
    <row r="7" spans="1:16" ht="18" thickBot="1" x14ac:dyDescent="0.3">
      <c r="A7" s="8" t="s">
        <v>64</v>
      </c>
      <c r="B7" s="10">
        <v>104</v>
      </c>
      <c r="C7" s="9">
        <v>67686</v>
      </c>
      <c r="D7" s="83">
        <v>16.261565036890396</v>
      </c>
      <c r="E7" s="33">
        <v>14</v>
      </c>
      <c r="F7" s="33">
        <v>8372</v>
      </c>
      <c r="G7" s="85">
        <v>17.221376558193114</v>
      </c>
      <c r="H7" s="34"/>
      <c r="I7" s="34"/>
      <c r="J7" s="35"/>
      <c r="K7" s="10">
        <v>118</v>
      </c>
      <c r="L7" s="9">
        <v>76058</v>
      </c>
      <c r="M7" s="83">
        <v>16.310119144629056</v>
      </c>
    </row>
    <row r="8" spans="1:16" ht="18" thickBot="1" x14ac:dyDescent="0.3">
      <c r="A8" s="8" t="s">
        <v>65</v>
      </c>
      <c r="B8" s="10">
        <v>62</v>
      </c>
      <c r="C8" s="9">
        <v>55328</v>
      </c>
      <c r="D8" s="83">
        <v>13.29255489113069</v>
      </c>
      <c r="E8" s="82">
        <v>10</v>
      </c>
      <c r="F8" s="82">
        <v>8773</v>
      </c>
      <c r="G8" s="85">
        <v>18.04624182334307</v>
      </c>
      <c r="H8" s="34"/>
      <c r="I8" s="34"/>
      <c r="J8" s="35"/>
      <c r="K8" s="10">
        <v>73</v>
      </c>
      <c r="L8" s="9">
        <v>64981</v>
      </c>
      <c r="M8" s="83">
        <v>13.934732074694848</v>
      </c>
    </row>
    <row r="9" spans="1:16" ht="18" thickBot="1" x14ac:dyDescent="0.3">
      <c r="A9" s="8" t="s">
        <v>66</v>
      </c>
      <c r="B9" s="10">
        <v>134</v>
      </c>
      <c r="C9" s="9">
        <v>204382</v>
      </c>
      <c r="D9" s="83">
        <v>49.102786179855997</v>
      </c>
      <c r="E9" s="33">
        <v>19</v>
      </c>
      <c r="F9" s="33">
        <v>24061</v>
      </c>
      <c r="G9" s="85">
        <v>49.493972929608752</v>
      </c>
      <c r="H9" s="34"/>
      <c r="I9" s="34"/>
      <c r="J9" s="35"/>
      <c r="K9" s="10">
        <v>153</v>
      </c>
      <c r="L9" s="9">
        <v>228443</v>
      </c>
      <c r="M9" s="83">
        <v>48.988042648459015</v>
      </c>
      <c r="P9" s="106"/>
    </row>
    <row r="10" spans="1:16" ht="18" thickBot="1" x14ac:dyDescent="0.3">
      <c r="A10" s="8" t="s">
        <v>67</v>
      </c>
      <c r="B10" s="10">
        <v>18</v>
      </c>
      <c r="C10" s="9">
        <v>64373</v>
      </c>
      <c r="D10" s="83">
        <v>15.465616613771612</v>
      </c>
      <c r="E10" s="33">
        <v>2</v>
      </c>
      <c r="F10" s="33">
        <v>5407</v>
      </c>
      <c r="G10" s="85">
        <v>11.122310445550665</v>
      </c>
      <c r="H10" s="35"/>
      <c r="I10" s="35"/>
      <c r="J10" s="35"/>
      <c r="K10" s="10">
        <v>20</v>
      </c>
      <c r="L10" s="9">
        <v>69780</v>
      </c>
      <c r="M10" s="83">
        <v>14.963844880383595</v>
      </c>
      <c r="P10" s="284"/>
    </row>
    <row r="11" spans="1:16" ht="15.75" thickBot="1" x14ac:dyDescent="0.3">
      <c r="A11" s="11" t="s">
        <v>28</v>
      </c>
      <c r="B11" s="13">
        <v>407</v>
      </c>
      <c r="C11" s="12">
        <v>416233</v>
      </c>
      <c r="D11" s="84">
        <v>100</v>
      </c>
      <c r="E11" s="36">
        <v>51</v>
      </c>
      <c r="F11" s="36">
        <v>48614</v>
      </c>
      <c r="G11" s="86">
        <v>100</v>
      </c>
      <c r="H11" s="37">
        <v>8</v>
      </c>
      <c r="I11" s="37">
        <v>597</v>
      </c>
      <c r="J11" s="37">
        <v>100</v>
      </c>
      <c r="K11" s="283">
        <v>467</v>
      </c>
      <c r="L11" s="12">
        <v>466324</v>
      </c>
      <c r="M11" s="84">
        <v>100</v>
      </c>
      <c r="P11" s="238"/>
    </row>
    <row r="12" spans="1:16" ht="15.75" thickTop="1" x14ac:dyDescent="0.25"/>
    <row r="13" spans="1:16" x14ac:dyDescent="0.25">
      <c r="K13" s="281"/>
      <c r="L13" s="281"/>
      <c r="M13" s="281"/>
    </row>
    <row r="18" spans="19:19" x14ac:dyDescent="0.25">
      <c r="S18">
        <f>475-467</f>
        <v>8</v>
      </c>
    </row>
  </sheetData>
  <mergeCells count="13">
    <mergeCell ref="L4:M4"/>
    <mergeCell ref="A1:M1"/>
    <mergeCell ref="A3:A5"/>
    <mergeCell ref="B3:D3"/>
    <mergeCell ref="E3:G3"/>
    <mergeCell ref="H3:J3"/>
    <mergeCell ref="K3:M3"/>
    <mergeCell ref="B4:B5"/>
    <mergeCell ref="C4:D4"/>
    <mergeCell ref="F4:G4"/>
    <mergeCell ref="H4:H5"/>
    <mergeCell ref="I4:J4"/>
    <mergeCell ref="K4:K5"/>
  </mergeCells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0">
    <tabColor rgb="FF92D050"/>
  </sheetPr>
  <dimension ref="A1:I40"/>
  <sheetViews>
    <sheetView topLeftCell="A16" workbookViewId="0">
      <selection activeCell="E28" sqref="E28"/>
    </sheetView>
  </sheetViews>
  <sheetFormatPr defaultRowHeight="15" x14ac:dyDescent="0.25"/>
  <cols>
    <col min="1" max="1" width="65" customWidth="1"/>
  </cols>
  <sheetData>
    <row r="1" spans="1:9" ht="47.25" customHeight="1" x14ac:dyDescent="0.25">
      <c r="A1" s="325" t="s">
        <v>361</v>
      </c>
      <c r="B1" s="325"/>
      <c r="C1" s="325"/>
    </row>
    <row r="2" spans="1:9" ht="15.75" thickBot="1" x14ac:dyDescent="0.3"/>
    <row r="3" spans="1:9" ht="16.5" thickTop="1" thickBot="1" x14ac:dyDescent="0.3">
      <c r="A3" s="396" t="s">
        <v>362</v>
      </c>
      <c r="B3" s="392" t="s">
        <v>363</v>
      </c>
      <c r="C3" s="392"/>
    </row>
    <row r="4" spans="1:9" ht="15.75" thickBot="1" x14ac:dyDescent="0.3">
      <c r="A4" s="397"/>
      <c r="B4" s="72" t="s">
        <v>364</v>
      </c>
      <c r="C4" s="72" t="s">
        <v>62</v>
      </c>
    </row>
    <row r="5" spans="1:9" ht="15.75" thickBot="1" x14ac:dyDescent="0.3">
      <c r="A5" s="49" t="s">
        <v>365</v>
      </c>
      <c r="B5" s="10">
        <v>851</v>
      </c>
      <c r="C5" s="75">
        <v>20.228191110054674</v>
      </c>
      <c r="F5" s="298"/>
      <c r="G5" s="298"/>
      <c r="H5" s="299"/>
      <c r="I5" s="299"/>
    </row>
    <row r="6" spans="1:9" ht="15.75" thickBot="1" x14ac:dyDescent="0.3">
      <c r="A6" s="49" t="s">
        <v>366</v>
      </c>
      <c r="B6" s="10">
        <v>430</v>
      </c>
      <c r="C6" s="75">
        <v>10.221060137865463</v>
      </c>
      <c r="F6" s="298"/>
      <c r="G6" s="298"/>
      <c r="H6" s="299"/>
      <c r="I6" s="299"/>
    </row>
    <row r="7" spans="1:9" ht="15.75" thickBot="1" x14ac:dyDescent="0.3">
      <c r="A7" s="49" t="s">
        <v>370</v>
      </c>
      <c r="B7" s="10">
        <v>368</v>
      </c>
      <c r="C7" s="75">
        <v>8.7473258854290474</v>
      </c>
      <c r="F7" s="298"/>
      <c r="G7" s="298"/>
      <c r="H7" s="299"/>
      <c r="I7" s="299"/>
    </row>
    <row r="8" spans="1:9" ht="15.75" thickBot="1" x14ac:dyDescent="0.3">
      <c r="A8" s="49" t="s">
        <v>367</v>
      </c>
      <c r="B8" s="10">
        <v>345</v>
      </c>
      <c r="C8" s="75">
        <v>8.200618017589731</v>
      </c>
      <c r="F8" s="298"/>
      <c r="G8" s="298"/>
      <c r="H8" s="299"/>
      <c r="I8" s="299"/>
    </row>
    <row r="9" spans="1:9" ht="15.75" thickBot="1" x14ac:dyDescent="0.3">
      <c r="A9" s="49" t="s">
        <v>371</v>
      </c>
      <c r="B9" s="10">
        <v>328</v>
      </c>
      <c r="C9" s="75">
        <v>7.7965295935345846</v>
      </c>
      <c r="F9" s="298"/>
      <c r="G9" s="298"/>
      <c r="H9" s="299"/>
      <c r="I9" s="299"/>
    </row>
    <row r="10" spans="1:9" ht="15.75" thickBot="1" x14ac:dyDescent="0.3">
      <c r="A10" s="49" t="s">
        <v>368</v>
      </c>
      <c r="B10" s="10">
        <v>312</v>
      </c>
      <c r="C10" s="75">
        <v>7.4162110767768006</v>
      </c>
      <c r="F10" s="298"/>
      <c r="G10" s="298"/>
      <c r="H10" s="299"/>
      <c r="I10" s="299"/>
    </row>
    <row r="11" spans="1:9" ht="15.75" thickBot="1" x14ac:dyDescent="0.3">
      <c r="A11" s="49" t="s">
        <v>357</v>
      </c>
      <c r="B11" s="10">
        <v>285</v>
      </c>
      <c r="C11" s="75">
        <v>6.7744235797480385</v>
      </c>
      <c r="F11" s="298"/>
      <c r="G11" s="298"/>
      <c r="H11" s="299"/>
      <c r="I11" s="299"/>
    </row>
    <row r="12" spans="1:9" ht="15.75" thickBot="1" x14ac:dyDescent="0.3">
      <c r="A12" s="49" t="s">
        <v>349</v>
      </c>
      <c r="B12" s="10">
        <v>196</v>
      </c>
      <c r="C12" s="75">
        <v>4.6589018302828622</v>
      </c>
      <c r="F12" s="298"/>
      <c r="G12" s="298"/>
      <c r="H12" s="299"/>
      <c r="I12" s="299"/>
    </row>
    <row r="13" spans="1:9" ht="15.75" thickBot="1" x14ac:dyDescent="0.3">
      <c r="A13" s="49" t="s">
        <v>369</v>
      </c>
      <c r="B13" s="10">
        <v>173</v>
      </c>
      <c r="C13" s="75">
        <v>4.1121939624435466</v>
      </c>
      <c r="F13" s="298"/>
      <c r="G13" s="298"/>
      <c r="H13" s="299"/>
      <c r="I13" s="299"/>
    </row>
    <row r="14" spans="1:9" ht="15.75" thickBot="1" x14ac:dyDescent="0.3">
      <c r="A14" s="49" t="s">
        <v>359</v>
      </c>
      <c r="B14" s="10">
        <v>133</v>
      </c>
      <c r="C14" s="75">
        <v>3.1613976705490847</v>
      </c>
      <c r="F14" s="298"/>
      <c r="G14" s="298"/>
      <c r="H14" s="299"/>
      <c r="I14" s="299"/>
    </row>
    <row r="15" spans="1:9" ht="15.75" thickBot="1" x14ac:dyDescent="0.3">
      <c r="A15" s="49" t="s">
        <v>355</v>
      </c>
      <c r="B15" s="10">
        <v>126</v>
      </c>
      <c r="C15" s="75">
        <v>2.9950083194675541</v>
      </c>
      <c r="F15" s="298"/>
      <c r="G15" s="298"/>
      <c r="H15" s="299"/>
      <c r="I15" s="299"/>
    </row>
    <row r="16" spans="1:9" ht="15.75" thickBot="1" x14ac:dyDescent="0.3">
      <c r="A16" s="49" t="s">
        <v>356</v>
      </c>
      <c r="B16" s="10">
        <v>120</v>
      </c>
      <c r="C16" s="75">
        <v>2.8523888756833848</v>
      </c>
      <c r="F16" s="298"/>
      <c r="G16" s="298"/>
      <c r="H16" s="299"/>
      <c r="I16" s="299"/>
    </row>
    <row r="17" spans="1:9" ht="15.75" thickBot="1" x14ac:dyDescent="0.3">
      <c r="A17" s="49" t="s">
        <v>372</v>
      </c>
      <c r="B17" s="10">
        <v>94</v>
      </c>
      <c r="C17" s="75">
        <v>2.2343712859519851</v>
      </c>
      <c r="F17" s="298"/>
      <c r="G17" s="298"/>
      <c r="H17" s="299"/>
      <c r="I17" s="299"/>
    </row>
    <row r="18" spans="1:9" ht="15.75" thickBot="1" x14ac:dyDescent="0.3">
      <c r="A18" s="49" t="s">
        <v>358</v>
      </c>
      <c r="B18" s="10">
        <v>58</v>
      </c>
      <c r="C18" s="75">
        <v>1.3786546232469692</v>
      </c>
      <c r="F18" s="298"/>
      <c r="G18" s="298"/>
      <c r="H18" s="299"/>
      <c r="I18" s="299"/>
    </row>
    <row r="19" spans="1:9" ht="15.75" thickBot="1" x14ac:dyDescent="0.3">
      <c r="A19" s="49" t="s">
        <v>373</v>
      </c>
      <c r="B19" s="10">
        <v>58</v>
      </c>
      <c r="C19" s="75">
        <v>1.3786546232469692</v>
      </c>
      <c r="F19" s="298"/>
      <c r="G19" s="298"/>
      <c r="H19" s="299"/>
      <c r="I19" s="299"/>
    </row>
    <row r="20" spans="1:9" ht="15.75" thickBot="1" x14ac:dyDescent="0.3">
      <c r="A20" s="49" t="s">
        <v>374</v>
      </c>
      <c r="B20" s="10">
        <v>57</v>
      </c>
      <c r="C20" s="75">
        <v>1.3548847159496078</v>
      </c>
      <c r="F20" s="298"/>
      <c r="G20" s="298"/>
      <c r="H20" s="299"/>
      <c r="I20" s="299"/>
    </row>
    <row r="21" spans="1:9" ht="15.75" thickBot="1" x14ac:dyDescent="0.3">
      <c r="A21" s="49" t="s">
        <v>501</v>
      </c>
      <c r="B21" s="10">
        <v>40</v>
      </c>
      <c r="C21" s="75">
        <v>0.95079629189446169</v>
      </c>
      <c r="F21" s="298"/>
      <c r="G21" s="298"/>
      <c r="H21" s="299"/>
      <c r="I21" s="299"/>
    </row>
    <row r="22" spans="1:9" ht="15.75" thickBot="1" x14ac:dyDescent="0.3">
      <c r="A22" s="49" t="s">
        <v>377</v>
      </c>
      <c r="B22" s="10">
        <v>36</v>
      </c>
      <c r="C22" s="75">
        <v>0.85571666270501545</v>
      </c>
      <c r="F22" s="298"/>
      <c r="G22" s="298"/>
      <c r="H22" s="299"/>
      <c r="I22" s="299"/>
    </row>
    <row r="23" spans="1:9" ht="15.75" thickBot="1" x14ac:dyDescent="0.3">
      <c r="A23" s="49" t="s">
        <v>375</v>
      </c>
      <c r="B23" s="10">
        <v>24</v>
      </c>
      <c r="C23" s="75">
        <v>0.57047777513667697</v>
      </c>
      <c r="F23" s="298"/>
      <c r="G23" s="298"/>
      <c r="H23" s="299"/>
      <c r="I23" s="299"/>
    </row>
    <row r="24" spans="1:9" ht="15.75" thickBot="1" x14ac:dyDescent="0.3">
      <c r="A24" s="49" t="s">
        <v>376</v>
      </c>
      <c r="B24" s="10">
        <v>20</v>
      </c>
      <c r="C24" s="75">
        <v>0.47539814594723084</v>
      </c>
      <c r="F24" s="298"/>
      <c r="G24" s="298"/>
      <c r="H24" s="299"/>
      <c r="I24" s="299"/>
    </row>
    <row r="25" spans="1:9" ht="15.75" thickBot="1" x14ac:dyDescent="0.3">
      <c r="A25" s="49" t="s">
        <v>379</v>
      </c>
      <c r="B25" s="10">
        <v>18</v>
      </c>
      <c r="C25" s="75">
        <v>0.42785833135250773</v>
      </c>
      <c r="F25" s="298"/>
      <c r="G25" s="298"/>
      <c r="H25" s="299"/>
      <c r="I25" s="299"/>
    </row>
    <row r="26" spans="1:9" ht="15.75" thickBot="1" x14ac:dyDescent="0.3">
      <c r="A26" s="49" t="s">
        <v>353</v>
      </c>
      <c r="B26" s="10">
        <v>16</v>
      </c>
      <c r="C26" s="75">
        <v>0.38031851675778461</v>
      </c>
      <c r="F26" s="298"/>
      <c r="G26" s="298"/>
      <c r="H26" s="299"/>
      <c r="I26" s="299"/>
    </row>
    <row r="27" spans="1:9" ht="15.75" thickBot="1" x14ac:dyDescent="0.3">
      <c r="A27" s="49" t="s">
        <v>625</v>
      </c>
      <c r="B27" s="10">
        <v>8</v>
      </c>
      <c r="C27" s="75">
        <v>0.1901592583788923</v>
      </c>
      <c r="F27" s="298"/>
      <c r="G27" s="298"/>
      <c r="H27" s="299"/>
      <c r="I27" s="299"/>
    </row>
    <row r="28" spans="1:9" ht="15.75" thickBot="1" x14ac:dyDescent="0.3">
      <c r="A28" s="49" t="s">
        <v>609</v>
      </c>
      <c r="B28" s="10">
        <v>8</v>
      </c>
      <c r="C28" s="75">
        <v>0.1901592583788923</v>
      </c>
      <c r="F28" s="298"/>
      <c r="G28" s="298"/>
      <c r="H28" s="299"/>
      <c r="I28" s="299"/>
    </row>
    <row r="29" spans="1:9" ht="15.75" thickBot="1" x14ac:dyDescent="0.3">
      <c r="A29" s="49" t="s">
        <v>343</v>
      </c>
      <c r="B29" s="10">
        <v>7</v>
      </c>
      <c r="C29" s="75">
        <v>0.16638935108153077</v>
      </c>
      <c r="F29" s="298"/>
      <c r="G29" s="298"/>
      <c r="H29" s="299"/>
      <c r="I29" s="299"/>
    </row>
    <row r="30" spans="1:9" ht="15.75" thickBot="1" x14ac:dyDescent="0.3">
      <c r="A30" s="49" t="s">
        <v>352</v>
      </c>
      <c r="B30" s="10">
        <v>7</v>
      </c>
      <c r="C30" s="75">
        <v>0.16638935108153077</v>
      </c>
      <c r="F30" s="298"/>
      <c r="G30" s="298"/>
      <c r="H30" s="299"/>
      <c r="I30" s="299"/>
    </row>
    <row r="31" spans="1:9" ht="15.75" thickBot="1" x14ac:dyDescent="0.3">
      <c r="A31" s="49" t="s">
        <v>599</v>
      </c>
      <c r="B31" s="10">
        <v>6</v>
      </c>
      <c r="C31" s="75">
        <v>0.14261944378416924</v>
      </c>
      <c r="F31" s="298"/>
      <c r="G31" s="298"/>
      <c r="H31" s="299"/>
      <c r="I31" s="299"/>
    </row>
    <row r="32" spans="1:9" ht="15.75" thickBot="1" x14ac:dyDescent="0.3">
      <c r="A32" s="49" t="s">
        <v>354</v>
      </c>
      <c r="B32" s="10">
        <v>6</v>
      </c>
      <c r="C32" s="75">
        <v>0.14261944378416924</v>
      </c>
      <c r="F32" s="298"/>
      <c r="G32" s="298"/>
      <c r="H32" s="299"/>
      <c r="I32" s="299"/>
    </row>
    <row r="33" spans="1:9" ht="15.75" thickBot="1" x14ac:dyDescent="0.3">
      <c r="A33" s="49" t="s">
        <v>378</v>
      </c>
      <c r="B33" s="10">
        <v>5</v>
      </c>
      <c r="C33" s="75">
        <v>0.11884953648680771</v>
      </c>
      <c r="F33" s="298"/>
      <c r="G33" s="298"/>
      <c r="H33" s="299"/>
      <c r="I33" s="299"/>
    </row>
    <row r="34" spans="1:9" ht="15.75" thickBot="1" x14ac:dyDescent="0.3">
      <c r="A34" s="49" t="s">
        <v>626</v>
      </c>
      <c r="B34" s="10">
        <v>3</v>
      </c>
      <c r="C34" s="75">
        <v>7.1309721892084621E-2</v>
      </c>
      <c r="F34" s="298"/>
      <c r="G34" s="298"/>
      <c r="H34" s="299"/>
      <c r="I34" s="264"/>
    </row>
    <row r="35" spans="1:9" ht="15.75" thickBot="1" x14ac:dyDescent="0.3">
      <c r="A35" s="73" t="s">
        <v>380</v>
      </c>
      <c r="B35" s="65">
        <v>4138</v>
      </c>
      <c r="C35" s="98">
        <v>98.359876396482051</v>
      </c>
      <c r="F35" s="298"/>
      <c r="G35" s="298"/>
      <c r="H35" s="299"/>
      <c r="I35" s="299"/>
    </row>
    <row r="36" spans="1:9" ht="15.75" thickBot="1" x14ac:dyDescent="0.3">
      <c r="A36" s="73" t="s">
        <v>381</v>
      </c>
      <c r="B36" s="65">
        <v>628</v>
      </c>
      <c r="C36" s="98">
        <v>12.98862461220269</v>
      </c>
      <c r="F36" s="298"/>
      <c r="G36" s="298"/>
      <c r="H36" s="299"/>
      <c r="I36" s="299"/>
    </row>
    <row r="37" spans="1:9" ht="15.75" thickBot="1" x14ac:dyDescent="0.3">
      <c r="A37" s="50" t="s">
        <v>627</v>
      </c>
      <c r="B37" s="110">
        <v>4835</v>
      </c>
      <c r="C37" s="63"/>
      <c r="F37" s="298"/>
      <c r="G37" s="298"/>
      <c r="H37" s="299"/>
      <c r="I37" s="299"/>
    </row>
    <row r="38" spans="1:9" ht="15.75" thickTop="1" x14ac:dyDescent="0.25"/>
    <row r="40" spans="1:9" x14ac:dyDescent="0.25">
      <c r="C40" s="225"/>
    </row>
  </sheetData>
  <mergeCells count="3">
    <mergeCell ref="A3:A4"/>
    <mergeCell ref="B3:C3"/>
    <mergeCell ref="A1:C1"/>
  </mergeCells>
  <pageMargins left="0.7" right="0.7" top="0.75" bottom="0.75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1">
    <tabColor rgb="FF92D050"/>
  </sheetPr>
  <dimension ref="A1:AF29"/>
  <sheetViews>
    <sheetView topLeftCell="A16" workbookViewId="0">
      <selection activeCell="H26" sqref="H26"/>
    </sheetView>
  </sheetViews>
  <sheetFormatPr defaultRowHeight="15" x14ac:dyDescent="0.25"/>
  <cols>
    <col min="1" max="1" width="19.140625" customWidth="1"/>
    <col min="2" max="4" width="9.5703125" bestFit="1" customWidth="1"/>
    <col min="5" max="5" width="9.28515625" bestFit="1" customWidth="1"/>
    <col min="6" max="7" width="9.5703125" bestFit="1" customWidth="1"/>
  </cols>
  <sheetData>
    <row r="1" spans="1:32" ht="30.75" customHeight="1" x14ac:dyDescent="0.25">
      <c r="A1" s="325" t="s">
        <v>382</v>
      </c>
      <c r="B1" s="325"/>
      <c r="C1" s="325"/>
      <c r="D1" s="325"/>
      <c r="E1" s="325"/>
      <c r="F1" s="325"/>
      <c r="G1" s="325"/>
      <c r="H1" s="325"/>
    </row>
    <row r="2" spans="1:32" ht="15.75" thickBot="1" x14ac:dyDescent="0.3"/>
    <row r="3" spans="1:32" ht="16.5" thickTop="1" thickBot="1" x14ac:dyDescent="0.3">
      <c r="A3" s="372" t="s">
        <v>4</v>
      </c>
      <c r="B3" s="337" t="s">
        <v>383</v>
      </c>
      <c r="C3" s="337"/>
      <c r="D3" s="337"/>
      <c r="E3" s="337"/>
      <c r="F3" s="337"/>
      <c r="G3" s="337"/>
      <c r="H3" s="326" t="s">
        <v>384</v>
      </c>
    </row>
    <row r="4" spans="1:32" ht="96.75" thickBot="1" x14ac:dyDescent="0.3">
      <c r="A4" s="373"/>
      <c r="B4" s="74" t="s">
        <v>385</v>
      </c>
      <c r="C4" s="74" t="s">
        <v>386</v>
      </c>
      <c r="D4" s="74" t="s">
        <v>387</v>
      </c>
      <c r="E4" s="74" t="s">
        <v>388</v>
      </c>
      <c r="F4" s="74" t="s">
        <v>389</v>
      </c>
      <c r="G4" s="74" t="s">
        <v>390</v>
      </c>
      <c r="H4" s="328"/>
      <c r="L4" s="301"/>
      <c r="M4" s="301"/>
      <c r="N4" s="301"/>
      <c r="O4" s="301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</row>
    <row r="5" spans="1:32" ht="15.75" thickBot="1" x14ac:dyDescent="0.3">
      <c r="A5" s="8" t="s">
        <v>7</v>
      </c>
      <c r="B5" s="75">
        <v>43.314285714285717</v>
      </c>
      <c r="C5" s="75">
        <v>37.257142857142853</v>
      </c>
      <c r="D5" s="75">
        <v>3.7714285714285714</v>
      </c>
      <c r="E5" s="75">
        <v>0.1142857142857143</v>
      </c>
      <c r="F5" s="75">
        <v>10.057142857142857</v>
      </c>
      <c r="G5" s="75">
        <v>5.4857142857142858</v>
      </c>
      <c r="H5" s="8">
        <v>875</v>
      </c>
      <c r="L5" s="301"/>
      <c r="M5" s="301"/>
      <c r="N5" s="301"/>
      <c r="O5" s="301"/>
      <c r="P5" s="302"/>
      <c r="Q5" s="302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</row>
    <row r="6" spans="1:32" ht="15.75" thickBot="1" x14ac:dyDescent="0.3">
      <c r="A6" s="8" t="s">
        <v>8</v>
      </c>
      <c r="B6" s="75">
        <v>17.647058823529413</v>
      </c>
      <c r="C6" s="75">
        <v>47.058823529411761</v>
      </c>
      <c r="D6" s="75">
        <v>8.8235294117647065</v>
      </c>
      <c r="E6" s="75">
        <v>0</v>
      </c>
      <c r="F6" s="75">
        <v>17.647058823529413</v>
      </c>
      <c r="G6" s="75">
        <v>8.8235294117647065</v>
      </c>
      <c r="H6" s="8">
        <v>34</v>
      </c>
      <c r="L6" s="301"/>
      <c r="M6" s="301"/>
      <c r="N6" s="301"/>
      <c r="O6" s="301"/>
      <c r="P6" s="302"/>
      <c r="Q6" s="302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</row>
    <row r="7" spans="1:32" ht="15.75" thickBot="1" x14ac:dyDescent="0.3">
      <c r="A7" s="8" t="s">
        <v>9</v>
      </c>
      <c r="B7" s="75">
        <v>37.680140597539541</v>
      </c>
      <c r="C7" s="75">
        <v>37.012302284710017</v>
      </c>
      <c r="D7" s="75">
        <v>4.674868189806678</v>
      </c>
      <c r="E7" s="75">
        <v>0.49209138840070299</v>
      </c>
      <c r="F7" s="75">
        <v>7.3110720562390155</v>
      </c>
      <c r="G7" s="75">
        <v>12.829525483304041</v>
      </c>
      <c r="H7" s="58">
        <v>2845</v>
      </c>
      <c r="L7" s="301"/>
      <c r="M7" s="301"/>
      <c r="N7" s="301"/>
      <c r="O7" s="301"/>
      <c r="P7" s="302"/>
      <c r="Q7" s="302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</row>
    <row r="8" spans="1:32" ht="15.75" thickBot="1" x14ac:dyDescent="0.3">
      <c r="A8" s="8" t="s">
        <v>10</v>
      </c>
      <c r="B8" s="75">
        <v>43.442622950819668</v>
      </c>
      <c r="C8" s="75">
        <v>38.524590163934427</v>
      </c>
      <c r="D8" s="75">
        <v>2.459016393442623</v>
      </c>
      <c r="E8" s="75">
        <v>0.81967213114754101</v>
      </c>
      <c r="F8" s="75">
        <v>9.8360655737704921</v>
      </c>
      <c r="G8" s="75">
        <v>4.918032786885246</v>
      </c>
      <c r="H8" s="8">
        <v>122</v>
      </c>
      <c r="L8" s="301"/>
      <c r="M8" s="301"/>
      <c r="N8" s="301"/>
      <c r="O8" s="301"/>
      <c r="P8" s="302"/>
      <c r="Q8" s="302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</row>
    <row r="9" spans="1:32" ht="15.75" thickBot="1" x14ac:dyDescent="0.3">
      <c r="A9" s="8" t="s">
        <v>11</v>
      </c>
      <c r="B9" s="75">
        <v>49.629629629629626</v>
      </c>
      <c r="C9" s="75">
        <v>34.814814814814817</v>
      </c>
      <c r="D9" s="75">
        <v>4.4444444444444446</v>
      </c>
      <c r="E9" s="75">
        <v>0.74074074074074081</v>
      </c>
      <c r="F9" s="75">
        <v>8.1481481481481488</v>
      </c>
      <c r="G9" s="75">
        <v>2.2222222222222223</v>
      </c>
      <c r="H9" s="8">
        <v>135</v>
      </c>
      <c r="L9" s="301"/>
      <c r="M9" s="301"/>
      <c r="N9" s="301"/>
      <c r="O9" s="301"/>
      <c r="P9" s="302"/>
      <c r="Q9" s="302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</row>
    <row r="10" spans="1:32" ht="15.75" thickBot="1" x14ac:dyDescent="0.3">
      <c r="A10" s="8" t="s">
        <v>12</v>
      </c>
      <c r="B10" s="75">
        <v>42.939150401836969</v>
      </c>
      <c r="C10" s="75">
        <v>34.672789896670494</v>
      </c>
      <c r="D10" s="75">
        <v>6.1997703788748568</v>
      </c>
      <c r="E10" s="75">
        <v>0.22962112514351321</v>
      </c>
      <c r="F10" s="75">
        <v>9.8737083811710669</v>
      </c>
      <c r="G10" s="75">
        <v>6.0849598163030993</v>
      </c>
      <c r="H10" s="8">
        <v>871</v>
      </c>
      <c r="L10" s="301"/>
      <c r="M10" s="301"/>
      <c r="N10" s="301"/>
      <c r="O10" s="301"/>
      <c r="P10" s="302"/>
      <c r="Q10" s="302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</row>
    <row r="11" spans="1:32" ht="15.75" thickBot="1" x14ac:dyDescent="0.3">
      <c r="A11" s="8" t="s">
        <v>13</v>
      </c>
      <c r="B11" s="75">
        <v>29.568106312292358</v>
      </c>
      <c r="C11" s="75">
        <v>45.182724252491695</v>
      </c>
      <c r="D11" s="75">
        <v>5.3156146179401995</v>
      </c>
      <c r="E11" s="75">
        <v>0.33222591362126247</v>
      </c>
      <c r="F11" s="75">
        <v>8.3056478405315612</v>
      </c>
      <c r="G11" s="75">
        <v>11.295681063122924</v>
      </c>
      <c r="H11" s="8">
        <v>301</v>
      </c>
      <c r="L11" s="301"/>
      <c r="M11" s="301"/>
      <c r="N11" s="301"/>
      <c r="O11" s="301"/>
      <c r="P11" s="302"/>
      <c r="Q11" s="302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</row>
    <row r="12" spans="1:32" ht="15.75" thickBot="1" x14ac:dyDescent="0.3">
      <c r="A12" s="8" t="s">
        <v>14</v>
      </c>
      <c r="B12" s="75">
        <v>39.087947882736159</v>
      </c>
      <c r="C12" s="75">
        <v>37.133550488599347</v>
      </c>
      <c r="D12" s="75">
        <v>3.9087947882736152</v>
      </c>
      <c r="E12" s="75">
        <v>0.32573289902280134</v>
      </c>
      <c r="F12" s="75">
        <v>4.8859934853420199</v>
      </c>
      <c r="G12" s="75">
        <v>14.65798045602606</v>
      </c>
      <c r="H12" s="8">
        <v>307</v>
      </c>
      <c r="L12" s="301"/>
      <c r="M12" s="301"/>
      <c r="N12" s="301"/>
      <c r="O12" s="301"/>
      <c r="P12" s="302"/>
      <c r="Q12" s="302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</row>
    <row r="13" spans="1:32" ht="15.75" thickBot="1" x14ac:dyDescent="0.3">
      <c r="A13" s="8" t="s">
        <v>15</v>
      </c>
      <c r="B13" s="75">
        <v>51.328502415458935</v>
      </c>
      <c r="C13" s="75">
        <v>32.729468599033815</v>
      </c>
      <c r="D13" s="75">
        <v>2.4154589371980677</v>
      </c>
      <c r="E13" s="75">
        <v>0.36231884057971014</v>
      </c>
      <c r="F13" s="75">
        <v>7.7294685990338161</v>
      </c>
      <c r="G13" s="75">
        <v>5.4347826086956523</v>
      </c>
      <c r="H13" s="8">
        <v>828</v>
      </c>
      <c r="L13" s="301"/>
      <c r="M13" s="301"/>
      <c r="N13" s="301"/>
      <c r="O13" s="301"/>
      <c r="P13" s="302"/>
      <c r="Q13" s="302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</row>
    <row r="14" spans="1:32" ht="15.75" thickBot="1" x14ac:dyDescent="0.3">
      <c r="A14" s="8" t="s">
        <v>16</v>
      </c>
      <c r="B14" s="75">
        <v>43.918053777208705</v>
      </c>
      <c r="C14" s="75">
        <v>34.955185659411008</v>
      </c>
      <c r="D14" s="75">
        <v>9.4750320102432788</v>
      </c>
      <c r="E14" s="75">
        <v>0.25608194622279129</v>
      </c>
      <c r="F14" s="75">
        <v>5.3777208706786173</v>
      </c>
      <c r="G14" s="75">
        <v>6.0179257362355951</v>
      </c>
      <c r="H14" s="8">
        <v>781</v>
      </c>
      <c r="L14" s="301"/>
      <c r="M14" s="301"/>
      <c r="N14" s="301"/>
      <c r="O14" s="301"/>
      <c r="P14" s="302"/>
      <c r="Q14" s="302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</row>
    <row r="15" spans="1:32" ht="15.75" thickBot="1" x14ac:dyDescent="0.3">
      <c r="A15" s="8" t="s">
        <v>17</v>
      </c>
      <c r="B15" s="75">
        <v>48.8</v>
      </c>
      <c r="C15" s="75">
        <v>37.6</v>
      </c>
      <c r="D15" s="75">
        <v>2.4</v>
      </c>
      <c r="E15" s="75">
        <v>0</v>
      </c>
      <c r="F15" s="75">
        <v>9.6</v>
      </c>
      <c r="G15" s="75">
        <v>1.6</v>
      </c>
      <c r="H15" s="8">
        <v>125</v>
      </c>
      <c r="L15" s="301"/>
      <c r="M15" s="301"/>
      <c r="N15" s="301"/>
      <c r="O15" s="301"/>
      <c r="P15" s="302"/>
      <c r="Q15" s="302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</row>
    <row r="16" spans="1:32" ht="15.75" thickBot="1" x14ac:dyDescent="0.3">
      <c r="A16" s="8" t="s">
        <v>18</v>
      </c>
      <c r="B16" s="75">
        <v>53.017241379310342</v>
      </c>
      <c r="C16" s="75">
        <v>34.913793103448278</v>
      </c>
      <c r="D16" s="75">
        <v>6.4655172413793105</v>
      </c>
      <c r="E16" s="75">
        <v>0</v>
      </c>
      <c r="F16" s="75">
        <v>2.1551724137931036</v>
      </c>
      <c r="G16" s="75">
        <v>3.4482758620689653</v>
      </c>
      <c r="H16" s="8">
        <v>232</v>
      </c>
      <c r="L16" s="301"/>
      <c r="M16" s="301"/>
      <c r="N16" s="301"/>
      <c r="O16" s="301"/>
      <c r="P16" s="302"/>
      <c r="Q16" s="302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</row>
    <row r="17" spans="1:32" ht="15.75" thickBot="1" x14ac:dyDescent="0.3">
      <c r="A17" s="8" t="s">
        <v>19</v>
      </c>
      <c r="B17" s="398" t="s">
        <v>391</v>
      </c>
      <c r="C17" s="398"/>
      <c r="D17" s="398"/>
      <c r="E17" s="398"/>
      <c r="F17" s="398"/>
      <c r="G17" s="398"/>
      <c r="H17" s="398"/>
      <c r="L17" s="301"/>
      <c r="M17" s="301"/>
      <c r="N17" s="301"/>
      <c r="O17" s="301"/>
      <c r="P17" s="302"/>
      <c r="Q17" s="302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</row>
    <row r="18" spans="1:32" ht="15.75" thickBot="1" x14ac:dyDescent="0.3">
      <c r="A18" s="8" t="s">
        <v>20</v>
      </c>
      <c r="B18" s="75">
        <v>37.931034482758619</v>
      </c>
      <c r="C18" s="75">
        <v>47.126436781609193</v>
      </c>
      <c r="D18" s="75">
        <v>2.2988505747126435</v>
      </c>
      <c r="E18" s="75">
        <v>1.1494252873563218</v>
      </c>
      <c r="F18" s="75">
        <v>9.7701149425287355</v>
      </c>
      <c r="G18" s="75">
        <v>1.7241379310344827</v>
      </c>
      <c r="H18" s="8">
        <v>174</v>
      </c>
      <c r="L18" s="301"/>
      <c r="M18" s="301"/>
      <c r="N18" s="301"/>
      <c r="O18" s="301"/>
      <c r="P18" s="302"/>
      <c r="Q18" s="302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</row>
    <row r="19" spans="1:32" ht="15.75" thickBot="1" x14ac:dyDescent="0.3">
      <c r="A19" s="8" t="s">
        <v>21</v>
      </c>
      <c r="B19" s="398" t="s">
        <v>391</v>
      </c>
      <c r="C19" s="398"/>
      <c r="D19" s="398"/>
      <c r="E19" s="398"/>
      <c r="F19" s="398"/>
      <c r="G19" s="398"/>
      <c r="H19" s="398"/>
      <c r="L19" s="301"/>
      <c r="M19" s="301"/>
      <c r="N19" s="301"/>
      <c r="O19" s="301"/>
      <c r="P19" s="302"/>
      <c r="Q19" s="302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</row>
    <row r="20" spans="1:32" ht="15.75" thickBot="1" x14ac:dyDescent="0.3">
      <c r="A20" s="8" t="s">
        <v>22</v>
      </c>
      <c r="B20" s="75">
        <v>36.774193548387096</v>
      </c>
      <c r="C20" s="75">
        <v>17.634408602150536</v>
      </c>
      <c r="D20" s="75">
        <v>10.75268817204301</v>
      </c>
      <c r="E20" s="75">
        <v>0.43010752688172044</v>
      </c>
      <c r="F20" s="75">
        <v>15.268817204301074</v>
      </c>
      <c r="G20" s="75">
        <v>19.13978494623656</v>
      </c>
      <c r="H20" s="10">
        <v>465</v>
      </c>
      <c r="L20" s="301"/>
      <c r="M20" s="301"/>
      <c r="N20" s="301"/>
      <c r="O20" s="301"/>
      <c r="P20" s="302"/>
      <c r="Q20" s="302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</row>
    <row r="21" spans="1:32" ht="15.75" thickBot="1" x14ac:dyDescent="0.3">
      <c r="A21" s="8" t="s">
        <v>23</v>
      </c>
      <c r="B21" s="75">
        <v>53.763440860215049</v>
      </c>
      <c r="C21" s="75">
        <v>34.050179211469533</v>
      </c>
      <c r="D21" s="75">
        <v>2.5089605734767026</v>
      </c>
      <c r="E21" s="75">
        <v>0.35842293906810035</v>
      </c>
      <c r="F21" s="75">
        <v>2.5089605734767026</v>
      </c>
      <c r="G21" s="75">
        <v>6.8100358422939076</v>
      </c>
      <c r="H21" s="10">
        <v>279</v>
      </c>
      <c r="L21" s="301"/>
      <c r="M21" s="301"/>
      <c r="N21" s="301"/>
      <c r="O21" s="301"/>
      <c r="P21" s="302"/>
      <c r="Q21" s="302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</row>
    <row r="22" spans="1:32" ht="15.75" thickBot="1" x14ac:dyDescent="0.3">
      <c r="A22" s="8" t="s">
        <v>24</v>
      </c>
      <c r="B22" s="75">
        <v>58.82352941176471</v>
      </c>
      <c r="C22" s="75">
        <v>17.647058823529413</v>
      </c>
      <c r="D22" s="75">
        <v>0</v>
      </c>
      <c r="E22" s="75">
        <v>0</v>
      </c>
      <c r="F22" s="75">
        <v>14.705882352941178</v>
      </c>
      <c r="G22" s="75">
        <v>8.8235294117647065</v>
      </c>
      <c r="H22" s="10">
        <v>34</v>
      </c>
      <c r="L22" s="301"/>
      <c r="M22" s="301"/>
      <c r="N22" s="301"/>
      <c r="O22" s="301"/>
      <c r="P22" s="302"/>
      <c r="Q22" s="302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</row>
    <row r="23" spans="1:32" ht="15.75" thickBot="1" x14ac:dyDescent="0.3">
      <c r="A23" s="8" t="s">
        <v>25</v>
      </c>
      <c r="B23" s="75">
        <v>55.696202531645568</v>
      </c>
      <c r="C23" s="75">
        <v>25.316455696202532</v>
      </c>
      <c r="D23" s="75">
        <v>2.5316455696202533</v>
      </c>
      <c r="E23" s="75">
        <v>2.5316455696202533</v>
      </c>
      <c r="F23" s="75">
        <v>11.39240506329114</v>
      </c>
      <c r="G23" s="75">
        <v>2.5316455696202533</v>
      </c>
      <c r="H23" s="10">
        <v>79</v>
      </c>
      <c r="L23" s="301"/>
      <c r="M23" s="301"/>
      <c r="N23" s="301"/>
      <c r="O23" s="301"/>
      <c r="P23" s="302"/>
      <c r="Q23" s="302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</row>
    <row r="24" spans="1:32" ht="15.75" thickBot="1" x14ac:dyDescent="0.3">
      <c r="A24" s="8" t="s">
        <v>26</v>
      </c>
      <c r="B24" s="75">
        <v>32.860520094562645</v>
      </c>
      <c r="C24" s="75">
        <v>40.898345153664302</v>
      </c>
      <c r="D24" s="75">
        <v>10.401891252955082</v>
      </c>
      <c r="E24" s="75">
        <v>0.2364066193853428</v>
      </c>
      <c r="F24" s="75">
        <v>8.2742316784869967</v>
      </c>
      <c r="G24" s="75">
        <v>7.328605200945626</v>
      </c>
      <c r="H24" s="10">
        <v>423</v>
      </c>
      <c r="L24" s="301"/>
      <c r="M24" s="301"/>
      <c r="N24" s="301"/>
      <c r="O24" s="301"/>
      <c r="P24" s="302"/>
      <c r="Q24" s="302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</row>
    <row r="25" spans="1:32" ht="15.75" thickBot="1" x14ac:dyDescent="0.3">
      <c r="A25" s="8" t="s">
        <v>27</v>
      </c>
      <c r="B25" s="75">
        <v>67.289719626168221</v>
      </c>
      <c r="C25" s="75">
        <v>13.084112149532709</v>
      </c>
      <c r="D25" s="75">
        <v>3.7383177570093453</v>
      </c>
      <c r="E25" s="75">
        <v>0.93457943925233633</v>
      </c>
      <c r="F25" s="75">
        <v>10.2803738317757</v>
      </c>
      <c r="G25" s="75">
        <v>4.6728971962616823</v>
      </c>
      <c r="H25" s="10">
        <v>107</v>
      </c>
      <c r="L25" s="301"/>
      <c r="M25" s="301"/>
      <c r="N25" s="301"/>
      <c r="O25" s="301"/>
      <c r="P25" s="302"/>
      <c r="Q25" s="302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</row>
    <row r="26" spans="1:32" ht="15.75" thickBot="1" x14ac:dyDescent="0.3">
      <c r="A26" s="11" t="s">
        <v>93</v>
      </c>
      <c r="B26" s="76">
        <v>41.85427525784629</v>
      </c>
      <c r="C26" s="76">
        <v>35.32216923588777</v>
      </c>
      <c r="D26" s="76">
        <v>5.3565487412664963</v>
      </c>
      <c r="E26" s="76">
        <v>0.38815570588887655</v>
      </c>
      <c r="F26" s="76">
        <v>8.0847288455140287</v>
      </c>
      <c r="G26" s="76">
        <v>8.9941222135965386</v>
      </c>
      <c r="H26" s="12">
        <v>9017</v>
      </c>
      <c r="P26" s="302"/>
      <c r="Q26" s="302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</row>
    <row r="27" spans="1:32" ht="15.75" thickTop="1" x14ac:dyDescent="0.25">
      <c r="R27" s="301"/>
      <c r="S27" s="301"/>
      <c r="T27" s="301"/>
      <c r="U27" s="301"/>
      <c r="V27" s="301"/>
      <c r="W27" s="301"/>
      <c r="X27" s="301"/>
    </row>
    <row r="28" spans="1:32" x14ac:dyDescent="0.25">
      <c r="R28" s="301"/>
      <c r="S28" s="301"/>
      <c r="T28" s="301"/>
      <c r="U28" s="301"/>
      <c r="V28" s="301"/>
      <c r="W28" s="301"/>
      <c r="X28" s="301"/>
    </row>
    <row r="29" spans="1:32" x14ac:dyDescent="0.25">
      <c r="R29" s="301"/>
      <c r="S29" s="301"/>
      <c r="T29" s="301"/>
      <c r="U29" s="301"/>
      <c r="V29" s="301"/>
      <c r="W29" s="301"/>
      <c r="X29" s="301"/>
    </row>
  </sheetData>
  <mergeCells count="6">
    <mergeCell ref="B19:H19"/>
    <mergeCell ref="A1:H1"/>
    <mergeCell ref="A3:A4"/>
    <mergeCell ref="B3:G3"/>
    <mergeCell ref="H3:H4"/>
    <mergeCell ref="B17:H17"/>
  </mergeCells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2">
    <tabColor rgb="FF92D050"/>
  </sheetPr>
  <dimension ref="A1:T32"/>
  <sheetViews>
    <sheetView topLeftCell="A4" zoomScale="80" zoomScaleNormal="80" workbookViewId="0">
      <selection activeCell="L35" sqref="L35"/>
    </sheetView>
  </sheetViews>
  <sheetFormatPr defaultRowHeight="15" x14ac:dyDescent="0.25"/>
  <cols>
    <col min="1" max="1" width="27" bestFit="1" customWidth="1"/>
    <col min="2" max="2" width="57.28515625" bestFit="1" customWidth="1"/>
  </cols>
  <sheetData>
    <row r="1" spans="1:8" ht="37.5" customHeight="1" x14ac:dyDescent="0.25">
      <c r="A1" s="325" t="s">
        <v>628</v>
      </c>
      <c r="B1" s="325"/>
      <c r="C1" s="325"/>
      <c r="D1" s="325"/>
      <c r="E1" s="325"/>
      <c r="F1" s="325"/>
      <c r="G1" s="325"/>
      <c r="H1" s="325"/>
    </row>
    <row r="2" spans="1:8" ht="15.75" thickBot="1" x14ac:dyDescent="0.3"/>
    <row r="3" spans="1:8" ht="16.5" thickTop="1" thickBot="1" x14ac:dyDescent="0.3">
      <c r="A3" s="326"/>
      <c r="B3" s="326" t="s">
        <v>418</v>
      </c>
      <c r="C3" s="343"/>
      <c r="D3" s="343"/>
      <c r="E3" s="343"/>
      <c r="F3" s="343"/>
      <c r="G3" s="343"/>
      <c r="H3" s="343"/>
    </row>
    <row r="4" spans="1:8" x14ac:dyDescent="0.25">
      <c r="A4" s="327"/>
      <c r="B4" s="327"/>
      <c r="C4" s="286">
        <v>2014</v>
      </c>
      <c r="D4" s="354">
        <v>2015</v>
      </c>
      <c r="E4" s="354">
        <v>2016</v>
      </c>
      <c r="F4" s="354">
        <v>2014</v>
      </c>
      <c r="G4" s="354">
        <v>2015</v>
      </c>
      <c r="H4" s="354">
        <v>2016</v>
      </c>
    </row>
    <row r="5" spans="1:8" ht="15.75" thickBot="1" x14ac:dyDescent="0.3">
      <c r="A5" s="328"/>
      <c r="B5" s="328"/>
      <c r="C5" s="287"/>
      <c r="D5" s="357"/>
      <c r="E5" s="357"/>
      <c r="F5" s="357"/>
      <c r="G5" s="357"/>
      <c r="H5" s="357"/>
    </row>
    <row r="6" spans="1:8" ht="15.75" thickBot="1" x14ac:dyDescent="0.3">
      <c r="A6" s="8" t="s">
        <v>419</v>
      </c>
      <c r="B6" s="8" t="s">
        <v>594</v>
      </c>
      <c r="C6" s="9">
        <v>3329</v>
      </c>
      <c r="D6" s="9">
        <v>3481</v>
      </c>
      <c r="E6" s="9">
        <v>3774</v>
      </c>
      <c r="F6" s="75">
        <f>C6/C12</f>
        <v>0.3920621834883995</v>
      </c>
      <c r="G6" s="75">
        <f>D6/D12</f>
        <v>0.40885600187925769</v>
      </c>
      <c r="H6" s="75">
        <f>E6/E12</f>
        <v>0.41854275257846291</v>
      </c>
    </row>
    <row r="7" spans="1:8" ht="15.75" thickBot="1" x14ac:dyDescent="0.3">
      <c r="A7" s="8" t="s">
        <v>420</v>
      </c>
      <c r="B7" s="8" t="s">
        <v>421</v>
      </c>
      <c r="C7" s="9">
        <v>3014</v>
      </c>
      <c r="D7" s="9">
        <v>3176</v>
      </c>
      <c r="E7" s="9">
        <v>3185</v>
      </c>
      <c r="F7" s="75">
        <f>C7/C12</f>
        <v>0.35496407961370863</v>
      </c>
      <c r="G7" s="75">
        <f>D7/D12</f>
        <v>0.37303265210241954</v>
      </c>
      <c r="H7" s="75">
        <f>E7/E12</f>
        <v>0.35322169235887768</v>
      </c>
    </row>
    <row r="8" spans="1:8" ht="15.75" thickBot="1" x14ac:dyDescent="0.3">
      <c r="A8" s="8" t="s">
        <v>422</v>
      </c>
      <c r="B8" s="8" t="s">
        <v>423</v>
      </c>
      <c r="C8" s="9">
        <v>542</v>
      </c>
      <c r="D8" s="9">
        <v>439</v>
      </c>
      <c r="E8" s="9">
        <v>483</v>
      </c>
      <c r="F8" s="75">
        <f>C8/C12</f>
        <v>6.3832293016134731E-2</v>
      </c>
      <c r="G8" s="75">
        <f>D8/D12</f>
        <v>5.1562132957481792E-2</v>
      </c>
      <c r="H8" s="75">
        <f>E8/E12</f>
        <v>5.3565487412664967E-2</v>
      </c>
    </row>
    <row r="9" spans="1:8" ht="15.75" thickBot="1" x14ac:dyDescent="0.3">
      <c r="A9" s="8" t="s">
        <v>424</v>
      </c>
      <c r="B9" s="8" t="s">
        <v>425</v>
      </c>
      <c r="C9" s="9">
        <v>56</v>
      </c>
      <c r="D9" s="9">
        <v>53</v>
      </c>
      <c r="E9" s="9">
        <v>35</v>
      </c>
      <c r="F9" s="75">
        <f>C9/C12</f>
        <v>6.5952184666117067E-3</v>
      </c>
      <c r="G9" s="75">
        <f>D9/D12</f>
        <v>6.225041108762039E-3</v>
      </c>
      <c r="H9" s="75">
        <f>E9/E12</f>
        <v>3.8815570588887657E-3</v>
      </c>
    </row>
    <row r="10" spans="1:8" ht="15.75" thickBot="1" x14ac:dyDescent="0.3">
      <c r="A10" s="8" t="s">
        <v>426</v>
      </c>
      <c r="B10" s="8" t="s">
        <v>427</v>
      </c>
      <c r="C10" s="9">
        <v>834</v>
      </c>
      <c r="D10" s="9">
        <v>634</v>
      </c>
      <c r="E10" s="9">
        <v>729</v>
      </c>
      <c r="F10" s="75">
        <f>C10/C12</f>
        <v>9.8221646449181479E-2</v>
      </c>
      <c r="G10" s="75">
        <f>D10/D12</f>
        <v>7.4465586093493075E-2</v>
      </c>
      <c r="H10" s="75">
        <f>E10/E12</f>
        <v>8.084728845514029E-2</v>
      </c>
    </row>
    <row r="11" spans="1:8" ht="15.75" thickBot="1" x14ac:dyDescent="0.3">
      <c r="A11" s="8" t="s">
        <v>428</v>
      </c>
      <c r="B11" s="8" t="s">
        <v>428</v>
      </c>
      <c r="C11" s="9">
        <v>716</v>
      </c>
      <c r="D11" s="9">
        <v>731</v>
      </c>
      <c r="E11" s="9">
        <v>811</v>
      </c>
      <c r="F11" s="75">
        <f>C11/C12</f>
        <v>8.4324578965963959E-2</v>
      </c>
      <c r="G11" s="75">
        <f>D11/D12</f>
        <v>8.5858585858585856E-2</v>
      </c>
      <c r="H11" s="75">
        <f>E11/E12</f>
        <v>8.9941222135965393E-2</v>
      </c>
    </row>
    <row r="12" spans="1:8" ht="15.75" thickBot="1" x14ac:dyDescent="0.3">
      <c r="A12" s="101" t="s">
        <v>28</v>
      </c>
      <c r="B12" s="101"/>
      <c r="C12" s="65">
        <f>SUM(C6:C11)</f>
        <v>8491</v>
      </c>
      <c r="D12" s="65">
        <f>SUM(D6:D11)</f>
        <v>8514</v>
      </c>
      <c r="E12" s="65">
        <f>SUM(E6:E11)</f>
        <v>9017</v>
      </c>
      <c r="F12" s="98"/>
      <c r="G12" s="98"/>
      <c r="H12" s="98"/>
    </row>
    <row r="17" spans="11:20" x14ac:dyDescent="0.25">
      <c r="N17" s="304"/>
      <c r="O17" s="304"/>
      <c r="P17" s="304"/>
      <c r="Q17" s="304"/>
      <c r="R17" s="304"/>
      <c r="S17" s="304"/>
      <c r="T17" s="304"/>
    </row>
    <row r="18" spans="11:20" x14ac:dyDescent="0.25">
      <c r="N18" s="304"/>
      <c r="O18" s="305"/>
      <c r="P18" s="305"/>
      <c r="Q18" s="305"/>
      <c r="R18" s="305"/>
      <c r="S18" s="305"/>
      <c r="T18" s="305"/>
    </row>
    <row r="32" spans="11:20" x14ac:dyDescent="0.25">
      <c r="K32" s="316"/>
      <c r="L32" s="316"/>
      <c r="M32" s="316"/>
      <c r="N32" s="316"/>
      <c r="O32" s="316"/>
      <c r="P32" s="316"/>
    </row>
  </sheetData>
  <mergeCells count="10">
    <mergeCell ref="E4:E5"/>
    <mergeCell ref="H4:H5"/>
    <mergeCell ref="A1:H1"/>
    <mergeCell ref="D4:D5"/>
    <mergeCell ref="G4:G5"/>
    <mergeCell ref="B3:B5"/>
    <mergeCell ref="A3:A5"/>
    <mergeCell ref="C3:E3"/>
    <mergeCell ref="F3:H3"/>
    <mergeCell ref="F4:F5"/>
  </mergeCells>
  <pageMargins left="0.7" right="0.7" top="0.75" bottom="0.75" header="0.3" footer="0.3"/>
  <pageSetup paperSize="9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3">
    <tabColor rgb="FF92D050"/>
  </sheetPr>
  <dimension ref="A1:W49"/>
  <sheetViews>
    <sheetView topLeftCell="A10" workbookViewId="0">
      <selection activeCell="I4" sqref="I4"/>
    </sheetView>
  </sheetViews>
  <sheetFormatPr defaultRowHeight="15" x14ac:dyDescent="0.25"/>
  <cols>
    <col min="1" max="1" width="19.140625" customWidth="1"/>
    <col min="2" max="4" width="9.5703125" bestFit="1" customWidth="1"/>
    <col min="5" max="5" width="11.5703125" bestFit="1" customWidth="1"/>
    <col min="6" max="6" width="9.28515625" bestFit="1" customWidth="1"/>
  </cols>
  <sheetData>
    <row r="1" spans="1:23" ht="36" customHeight="1" x14ac:dyDescent="0.25">
      <c r="A1" s="325" t="s">
        <v>392</v>
      </c>
      <c r="B1" s="325"/>
      <c r="C1" s="325"/>
      <c r="D1" s="325"/>
      <c r="E1" s="325"/>
      <c r="F1" s="325"/>
    </row>
    <row r="2" spans="1:23" ht="15.75" thickBot="1" x14ac:dyDescent="0.3"/>
    <row r="3" spans="1:23" ht="37.15" customHeight="1" thickTop="1" thickBot="1" x14ac:dyDescent="0.3">
      <c r="A3" s="372" t="s">
        <v>4</v>
      </c>
      <c r="B3" s="343" t="s">
        <v>393</v>
      </c>
      <c r="C3" s="343"/>
      <c r="D3" s="343"/>
      <c r="E3" s="343"/>
      <c r="F3" s="326" t="s">
        <v>394</v>
      </c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</row>
    <row r="4" spans="1:23" ht="26.25" thickBot="1" x14ac:dyDescent="0.3">
      <c r="A4" s="373"/>
      <c r="B4" s="45" t="s">
        <v>233</v>
      </c>
      <c r="C4" s="45" t="s">
        <v>234</v>
      </c>
      <c r="D4" s="45" t="s">
        <v>237</v>
      </c>
      <c r="E4" s="45" t="s">
        <v>384</v>
      </c>
      <c r="F4" s="328"/>
      <c r="I4" s="306"/>
      <c r="J4" s="306"/>
      <c r="K4" s="306"/>
      <c r="L4" s="306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</row>
    <row r="5" spans="1:23" ht="15.75" thickBot="1" x14ac:dyDescent="0.3">
      <c r="A5" s="8" t="s">
        <v>7</v>
      </c>
      <c r="B5" s="83">
        <v>47.085714285714289</v>
      </c>
      <c r="C5" s="83">
        <v>48.457142857142863</v>
      </c>
      <c r="D5" s="83">
        <v>4.4571428571428573</v>
      </c>
      <c r="E5" s="8">
        <v>875</v>
      </c>
      <c r="F5" s="83" t="s">
        <v>52</v>
      </c>
      <c r="I5" s="306"/>
      <c r="J5" s="306"/>
      <c r="K5" s="306"/>
      <c r="L5" s="306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</row>
    <row r="6" spans="1:23" ht="15.75" thickBot="1" x14ac:dyDescent="0.3">
      <c r="A6" s="8" t="s">
        <v>8</v>
      </c>
      <c r="B6" s="83">
        <v>50</v>
      </c>
      <c r="C6" s="83">
        <v>38.235294117647058</v>
      </c>
      <c r="D6" s="83">
        <v>11.76470588235294</v>
      </c>
      <c r="E6" s="8">
        <v>34</v>
      </c>
      <c r="F6" s="83" t="s">
        <v>52</v>
      </c>
      <c r="I6" s="306"/>
      <c r="J6" s="306"/>
      <c r="K6" s="306"/>
      <c r="L6" s="306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</row>
    <row r="7" spans="1:23" ht="15.75" thickBot="1" x14ac:dyDescent="0.3">
      <c r="A7" s="8" t="s">
        <v>9</v>
      </c>
      <c r="B7" s="83">
        <v>40.597539543057998</v>
      </c>
      <c r="C7" s="83">
        <v>49.841827768014056</v>
      </c>
      <c r="D7" s="83">
        <v>9.560632688927944</v>
      </c>
      <c r="E7" s="8">
        <v>2845</v>
      </c>
      <c r="F7" s="83" t="s">
        <v>52</v>
      </c>
      <c r="I7" s="306"/>
      <c r="J7" s="306"/>
      <c r="K7" s="306"/>
      <c r="L7" s="306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</row>
    <row r="8" spans="1:23" ht="15.75" thickBot="1" x14ac:dyDescent="0.3">
      <c r="A8" s="8" t="s">
        <v>10</v>
      </c>
      <c r="B8" s="83">
        <v>34.42622950819672</v>
      </c>
      <c r="C8" s="83">
        <v>50.819672131147541</v>
      </c>
      <c r="D8" s="83">
        <v>14.754098360655737</v>
      </c>
      <c r="E8" s="8">
        <v>122</v>
      </c>
      <c r="F8" s="83" t="s">
        <v>52</v>
      </c>
      <c r="I8" s="306"/>
      <c r="J8" s="306"/>
      <c r="K8" s="306"/>
      <c r="L8" s="306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</row>
    <row r="9" spans="1:23" ht="15.75" thickBot="1" x14ac:dyDescent="0.3">
      <c r="A9" s="8" t="s">
        <v>11</v>
      </c>
      <c r="B9" s="83">
        <v>40</v>
      </c>
      <c r="C9" s="83">
        <v>52.592592592592588</v>
      </c>
      <c r="D9" s="83">
        <v>7.4074074074074066</v>
      </c>
      <c r="E9" s="8">
        <v>135</v>
      </c>
      <c r="F9" s="83" t="s">
        <v>52</v>
      </c>
      <c r="I9" s="306"/>
      <c r="J9" s="306"/>
      <c r="K9" s="306"/>
      <c r="L9" s="306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</row>
    <row r="10" spans="1:23" ht="15.75" thickBot="1" x14ac:dyDescent="0.3">
      <c r="A10" s="8" t="s">
        <v>12</v>
      </c>
      <c r="B10" s="83">
        <v>41.56142365097589</v>
      </c>
      <c r="C10" s="83">
        <v>51.779563719862232</v>
      </c>
      <c r="D10" s="83">
        <v>6.6590126291618823</v>
      </c>
      <c r="E10" s="8">
        <v>871</v>
      </c>
      <c r="F10" s="83" t="s">
        <v>52</v>
      </c>
      <c r="I10" s="306"/>
      <c r="J10" s="306"/>
      <c r="K10" s="306"/>
      <c r="L10" s="306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</row>
    <row r="11" spans="1:23" ht="15.75" thickBot="1" x14ac:dyDescent="0.3">
      <c r="A11" s="8" t="s">
        <v>13</v>
      </c>
      <c r="B11" s="83">
        <v>39.534883720930232</v>
      </c>
      <c r="C11" s="83">
        <v>53.820598006644516</v>
      </c>
      <c r="D11" s="83">
        <v>6.6445182724252501</v>
      </c>
      <c r="E11" s="8">
        <v>301</v>
      </c>
      <c r="F11" s="83" t="s">
        <v>52</v>
      </c>
      <c r="I11" s="306"/>
      <c r="J11" s="306"/>
      <c r="K11" s="306"/>
      <c r="L11" s="306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</row>
    <row r="12" spans="1:23" ht="15.75" thickBot="1" x14ac:dyDescent="0.3">
      <c r="A12" s="8" t="s">
        <v>14</v>
      </c>
      <c r="B12" s="83">
        <v>29.084967320261441</v>
      </c>
      <c r="C12" s="83">
        <v>61.111111111111114</v>
      </c>
      <c r="D12" s="83">
        <v>9.8039215686274517</v>
      </c>
      <c r="E12" s="8">
        <v>307</v>
      </c>
      <c r="F12" s="83">
        <v>0.32573289902280134</v>
      </c>
      <c r="I12" s="306"/>
      <c r="J12" s="306"/>
      <c r="K12" s="306"/>
      <c r="L12" s="306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</row>
    <row r="13" spans="1:23" ht="15.75" thickBot="1" x14ac:dyDescent="0.3">
      <c r="A13" s="8" t="s">
        <v>15</v>
      </c>
      <c r="B13" s="83">
        <v>42.028985507246375</v>
      </c>
      <c r="C13" s="83">
        <v>52.777777777777779</v>
      </c>
      <c r="D13" s="83">
        <v>5.1932367149758454</v>
      </c>
      <c r="E13" s="8">
        <v>828</v>
      </c>
      <c r="F13" s="83" t="s">
        <v>52</v>
      </c>
      <c r="I13" s="306"/>
      <c r="J13" s="306"/>
      <c r="K13" s="306"/>
      <c r="L13" s="306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</row>
    <row r="14" spans="1:23" ht="15.75" thickBot="1" x14ac:dyDescent="0.3">
      <c r="A14" s="8" t="s">
        <v>16</v>
      </c>
      <c r="B14" s="83">
        <v>35.2112676056338</v>
      </c>
      <c r="C14" s="83">
        <v>41.997439180537768</v>
      </c>
      <c r="D14" s="83">
        <v>22.791293213828425</v>
      </c>
      <c r="E14" s="8">
        <v>781</v>
      </c>
      <c r="F14" s="83" t="s">
        <v>52</v>
      </c>
      <c r="I14" s="306"/>
      <c r="J14" s="306"/>
      <c r="K14" s="306"/>
      <c r="L14" s="306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</row>
    <row r="15" spans="1:23" ht="15.75" thickBot="1" x14ac:dyDescent="0.3">
      <c r="A15" s="8" t="s">
        <v>17</v>
      </c>
      <c r="B15" s="83">
        <v>38.260869565217391</v>
      </c>
      <c r="C15" s="83">
        <v>58.260869565217391</v>
      </c>
      <c r="D15" s="83">
        <v>3.4782608695652173</v>
      </c>
      <c r="E15" s="8">
        <v>125</v>
      </c>
      <c r="F15" s="83">
        <v>8</v>
      </c>
      <c r="I15" s="306"/>
      <c r="J15" s="306"/>
      <c r="K15" s="306"/>
      <c r="L15" s="306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</row>
    <row r="16" spans="1:23" ht="15.75" thickBot="1" x14ac:dyDescent="0.3">
      <c r="A16" s="8" t="s">
        <v>18</v>
      </c>
      <c r="B16" s="83">
        <v>34.913793103448278</v>
      </c>
      <c r="C16" s="83">
        <v>52.155172413793103</v>
      </c>
      <c r="D16" s="83">
        <v>12.931034482758621</v>
      </c>
      <c r="E16" s="8">
        <v>232</v>
      </c>
      <c r="F16" s="83" t="s">
        <v>52</v>
      </c>
      <c r="I16" s="306"/>
      <c r="J16" s="306"/>
      <c r="K16" s="306"/>
      <c r="L16" s="306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</row>
    <row r="17" spans="1:23" ht="15.75" thickBot="1" x14ac:dyDescent="0.3">
      <c r="A17" s="8" t="s">
        <v>19</v>
      </c>
      <c r="B17" s="398" t="s">
        <v>391</v>
      </c>
      <c r="C17" s="398"/>
      <c r="D17" s="398"/>
      <c r="E17" s="398"/>
      <c r="F17" s="398"/>
      <c r="I17" s="306"/>
      <c r="J17" s="306"/>
      <c r="K17" s="306"/>
      <c r="L17" s="306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</row>
    <row r="18" spans="1:23" ht="15.75" thickBot="1" x14ac:dyDescent="0.3">
      <c r="A18" s="8" t="s">
        <v>20</v>
      </c>
      <c r="B18" s="83">
        <v>36.781609195402297</v>
      </c>
      <c r="C18" s="83">
        <v>62.068965517241381</v>
      </c>
      <c r="D18" s="83">
        <v>1.1494252873563218</v>
      </c>
      <c r="E18" s="8">
        <v>174</v>
      </c>
      <c r="F18" s="83" t="s">
        <v>52</v>
      </c>
      <c r="I18" s="306"/>
      <c r="J18" s="306"/>
      <c r="K18" s="306"/>
      <c r="L18" s="306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</row>
    <row r="19" spans="1:23" ht="15.75" thickBot="1" x14ac:dyDescent="0.3">
      <c r="A19" s="8" t="s">
        <v>21</v>
      </c>
      <c r="B19" s="398" t="s">
        <v>391</v>
      </c>
      <c r="C19" s="398"/>
      <c r="D19" s="398"/>
      <c r="E19" s="398"/>
      <c r="F19" s="398"/>
      <c r="I19" s="306"/>
      <c r="J19" s="306"/>
      <c r="K19" s="306"/>
      <c r="L19" s="306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</row>
    <row r="20" spans="1:23" ht="15.75" thickBot="1" x14ac:dyDescent="0.3">
      <c r="A20" s="8" t="s">
        <v>22</v>
      </c>
      <c r="B20" s="83">
        <v>32.903225806451616</v>
      </c>
      <c r="C20" s="83">
        <v>62.365591397849464</v>
      </c>
      <c r="D20" s="83">
        <v>4.731182795698925</v>
      </c>
      <c r="E20" s="8">
        <v>465</v>
      </c>
      <c r="F20" s="83" t="s">
        <v>52</v>
      </c>
      <c r="I20" s="306"/>
      <c r="J20" s="306"/>
      <c r="K20" s="306"/>
      <c r="L20" s="306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</row>
    <row r="21" spans="1:23" ht="15.75" thickBot="1" x14ac:dyDescent="0.3">
      <c r="A21" s="8" t="s">
        <v>23</v>
      </c>
      <c r="B21" s="83">
        <v>26.16487455197133</v>
      </c>
      <c r="C21" s="83">
        <v>72.401433691756267</v>
      </c>
      <c r="D21" s="83">
        <v>1.4336917562724014</v>
      </c>
      <c r="E21" s="8">
        <v>279</v>
      </c>
      <c r="F21" s="83" t="s">
        <v>52</v>
      </c>
      <c r="I21" s="306"/>
      <c r="J21" s="306"/>
      <c r="K21" s="306"/>
      <c r="L21" s="306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</row>
    <row r="22" spans="1:23" ht="15.75" thickBot="1" x14ac:dyDescent="0.3">
      <c r="A22" s="8" t="s">
        <v>24</v>
      </c>
      <c r="B22" s="83">
        <v>44.117647058823529</v>
      </c>
      <c r="C22" s="83">
        <v>52.941176470588239</v>
      </c>
      <c r="D22" s="83">
        <v>2.9411764705882351</v>
      </c>
      <c r="E22" s="8">
        <v>34</v>
      </c>
      <c r="F22" s="83" t="s">
        <v>52</v>
      </c>
      <c r="I22" s="306"/>
      <c r="J22" s="306"/>
      <c r="K22" s="306"/>
      <c r="L22" s="306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</row>
    <row r="23" spans="1:23" ht="15.75" thickBot="1" x14ac:dyDescent="0.3">
      <c r="A23" s="8" t="s">
        <v>25</v>
      </c>
      <c r="B23" s="83">
        <v>26.582278481012654</v>
      </c>
      <c r="C23" s="83">
        <v>70.886075949367083</v>
      </c>
      <c r="D23" s="83">
        <v>2.5316455696202533</v>
      </c>
      <c r="E23" s="8">
        <v>79</v>
      </c>
      <c r="F23" s="83" t="s">
        <v>52</v>
      </c>
      <c r="I23" s="306"/>
      <c r="J23" s="306"/>
      <c r="K23" s="306"/>
      <c r="L23" s="306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</row>
    <row r="24" spans="1:23" ht="15.75" thickBot="1" x14ac:dyDescent="0.3">
      <c r="A24" s="8" t="s">
        <v>26</v>
      </c>
      <c r="B24" s="83">
        <v>31.678486997635936</v>
      </c>
      <c r="C24" s="83">
        <v>64.775413711583923</v>
      </c>
      <c r="D24" s="83">
        <v>3.5460992907801421</v>
      </c>
      <c r="E24" s="8">
        <v>423</v>
      </c>
      <c r="F24" s="83" t="s">
        <v>52</v>
      </c>
      <c r="I24" s="306"/>
      <c r="J24" s="306"/>
      <c r="K24" s="306"/>
      <c r="L24" s="306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</row>
    <row r="25" spans="1:23" ht="15.75" thickBot="1" x14ac:dyDescent="0.3">
      <c r="A25" s="8" t="s">
        <v>27</v>
      </c>
      <c r="B25" s="83">
        <v>24.299065420560748</v>
      </c>
      <c r="C25" s="83">
        <v>71.962616822429908</v>
      </c>
      <c r="D25" s="83">
        <v>3.7383177570093453</v>
      </c>
      <c r="E25" s="8">
        <v>107</v>
      </c>
      <c r="F25" s="83" t="s">
        <v>52</v>
      </c>
      <c r="I25" s="306"/>
      <c r="J25" s="306"/>
      <c r="K25" s="306"/>
      <c r="L25" s="306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</row>
    <row r="26" spans="1:23" ht="15.75" thickBot="1" x14ac:dyDescent="0.3">
      <c r="A26" s="11" t="s">
        <v>93</v>
      </c>
      <c r="B26" s="84">
        <v>38.685320897179658</v>
      </c>
      <c r="C26" s="84">
        <v>52.920275371974235</v>
      </c>
      <c r="D26" s="84">
        <v>8.3944037308461024</v>
      </c>
      <c r="E26" s="59">
        <v>9017</v>
      </c>
      <c r="F26" s="84">
        <v>0.12199179327936122</v>
      </c>
      <c r="I26" s="306"/>
      <c r="J26" s="306"/>
      <c r="K26" s="306"/>
      <c r="L26" s="306"/>
      <c r="M26" s="306"/>
      <c r="N26" s="306"/>
      <c r="O26" s="306"/>
      <c r="P26" s="306"/>
    </row>
    <row r="27" spans="1:23" ht="15.75" thickTop="1" x14ac:dyDescent="0.25"/>
    <row r="29" spans="1:23" x14ac:dyDescent="0.25">
      <c r="F29" s="102"/>
    </row>
    <row r="30" spans="1:23" x14ac:dyDescent="0.25">
      <c r="F30" s="102"/>
    </row>
    <row r="31" spans="1:23" x14ac:dyDescent="0.25">
      <c r="F31" s="102"/>
    </row>
    <row r="32" spans="1:23" x14ac:dyDescent="0.25">
      <c r="F32" s="102"/>
    </row>
    <row r="33" spans="6:6" x14ac:dyDescent="0.25">
      <c r="F33" s="102"/>
    </row>
    <row r="35" spans="6:6" x14ac:dyDescent="0.25">
      <c r="F35" s="102"/>
    </row>
    <row r="37" spans="6:6" x14ac:dyDescent="0.25">
      <c r="F37" s="102"/>
    </row>
    <row r="38" spans="6:6" x14ac:dyDescent="0.25">
      <c r="F38" s="102"/>
    </row>
    <row r="39" spans="6:6" x14ac:dyDescent="0.25">
      <c r="F39" s="102"/>
    </row>
    <row r="40" spans="6:6" x14ac:dyDescent="0.25">
      <c r="F40" s="102"/>
    </row>
    <row r="41" spans="6:6" x14ac:dyDescent="0.25">
      <c r="F41" s="102"/>
    </row>
    <row r="43" spans="6:6" x14ac:dyDescent="0.25">
      <c r="F43" s="102"/>
    </row>
    <row r="44" spans="6:6" x14ac:dyDescent="0.25">
      <c r="F44" s="102"/>
    </row>
    <row r="45" spans="6:6" x14ac:dyDescent="0.25">
      <c r="F45" s="102"/>
    </row>
    <row r="46" spans="6:6" x14ac:dyDescent="0.25">
      <c r="F46" s="102"/>
    </row>
    <row r="47" spans="6:6" x14ac:dyDescent="0.25">
      <c r="F47" s="102"/>
    </row>
    <row r="48" spans="6:6" x14ac:dyDescent="0.25">
      <c r="F48" s="102"/>
    </row>
    <row r="49" spans="6:6" x14ac:dyDescent="0.25">
      <c r="F49" s="102"/>
    </row>
  </sheetData>
  <mergeCells count="6">
    <mergeCell ref="B19:F19"/>
    <mergeCell ref="A1:F1"/>
    <mergeCell ref="A3:A4"/>
    <mergeCell ref="B3:E3"/>
    <mergeCell ref="F3:F4"/>
    <mergeCell ref="B17:F17"/>
  </mergeCells>
  <pageMargins left="0.7" right="0.7" top="0.75" bottom="0.75" header="0.3" footer="0.3"/>
  <pageSetup paperSize="9" orientation="portrait" verticalDpi="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4">
    <tabColor rgb="FF92D050"/>
  </sheetPr>
  <dimension ref="A1:Q26"/>
  <sheetViews>
    <sheetView topLeftCell="A10" workbookViewId="0">
      <selection activeCell="A3" sqref="A3:D25"/>
    </sheetView>
  </sheetViews>
  <sheetFormatPr defaultRowHeight="15" x14ac:dyDescent="0.25"/>
  <cols>
    <col min="1" max="1" width="18.7109375" bestFit="1" customWidth="1"/>
    <col min="2" max="2" width="7.42578125" bestFit="1" customWidth="1"/>
    <col min="3" max="3" width="11.28515625" bestFit="1" customWidth="1"/>
  </cols>
  <sheetData>
    <row r="1" spans="1:17" ht="48.75" customHeight="1" x14ac:dyDescent="0.25">
      <c r="A1" s="325" t="s">
        <v>395</v>
      </c>
      <c r="B1" s="325"/>
      <c r="C1" s="325"/>
      <c r="D1" s="325"/>
    </row>
    <row r="2" spans="1:17" ht="15.75" thickBot="1" x14ac:dyDescent="0.3"/>
    <row r="3" spans="1:17" ht="52.5" thickTop="1" thickBot="1" x14ac:dyDescent="0.3">
      <c r="A3" s="22" t="s">
        <v>4</v>
      </c>
      <c r="B3" s="22" t="s">
        <v>273</v>
      </c>
      <c r="C3" s="22" t="s">
        <v>396</v>
      </c>
      <c r="D3" s="22" t="s">
        <v>274</v>
      </c>
    </row>
    <row r="4" spans="1:17" ht="15.75" thickBot="1" x14ac:dyDescent="0.3">
      <c r="A4" s="8" t="s">
        <v>7</v>
      </c>
      <c r="B4" s="75">
        <v>1.6569136695377735</v>
      </c>
      <c r="C4" s="75">
        <v>15.085714285714285</v>
      </c>
      <c r="D4" s="10">
        <v>504</v>
      </c>
      <c r="J4" s="308"/>
      <c r="K4" s="308"/>
      <c r="L4" s="308"/>
      <c r="M4" s="308"/>
      <c r="N4" s="308"/>
      <c r="O4" s="308"/>
      <c r="P4" s="308"/>
      <c r="Q4" s="308"/>
    </row>
    <row r="5" spans="1:17" ht="15.75" thickBot="1" x14ac:dyDescent="0.3">
      <c r="A5" s="8" t="s">
        <v>8</v>
      </c>
      <c r="B5" s="75">
        <v>1.3713080168776373</v>
      </c>
      <c r="C5" s="75">
        <v>11.76470588235294</v>
      </c>
      <c r="D5" s="10">
        <v>13</v>
      </c>
      <c r="J5" s="308"/>
      <c r="K5" s="308"/>
      <c r="L5" s="309"/>
      <c r="M5" s="309"/>
      <c r="N5" s="309"/>
      <c r="O5" s="309"/>
      <c r="P5" s="309"/>
      <c r="Q5" s="309"/>
    </row>
    <row r="6" spans="1:17" ht="15.75" thickBot="1" x14ac:dyDescent="0.3">
      <c r="A6" s="8" t="s">
        <v>9</v>
      </c>
      <c r="B6" s="75">
        <v>1.8569047472066176</v>
      </c>
      <c r="C6" s="75">
        <v>17.188049209138839</v>
      </c>
      <c r="D6" s="10">
        <v>1504</v>
      </c>
      <c r="J6" s="308"/>
      <c r="K6" s="308"/>
      <c r="L6" s="309"/>
      <c r="M6" s="309"/>
      <c r="N6" s="309"/>
      <c r="O6" s="309"/>
      <c r="P6" s="309"/>
      <c r="Q6" s="309"/>
    </row>
    <row r="7" spans="1:17" ht="15.75" thickBot="1" x14ac:dyDescent="0.3">
      <c r="A7" s="8" t="s">
        <v>10</v>
      </c>
      <c r="B7" s="75">
        <v>1.377706208624083</v>
      </c>
      <c r="C7" s="75">
        <v>18.032786885245901</v>
      </c>
      <c r="D7" s="10">
        <v>77</v>
      </c>
      <c r="J7" s="308"/>
      <c r="K7" s="308"/>
      <c r="L7" s="309"/>
      <c r="M7" s="309"/>
      <c r="N7" s="309"/>
      <c r="O7" s="309"/>
      <c r="P7" s="309"/>
      <c r="Q7" s="309"/>
    </row>
    <row r="8" spans="1:17" ht="15.75" thickBot="1" x14ac:dyDescent="0.3">
      <c r="A8" s="8" t="s">
        <v>11</v>
      </c>
      <c r="B8" s="75">
        <v>1.8867924528301887</v>
      </c>
      <c r="C8" s="75">
        <v>22.962962962962962</v>
      </c>
      <c r="D8" s="10">
        <v>80</v>
      </c>
      <c r="J8" s="308"/>
      <c r="K8" s="308"/>
      <c r="L8" s="309"/>
      <c r="M8" s="309"/>
      <c r="N8" s="309"/>
      <c r="O8" s="309"/>
      <c r="P8" s="309"/>
      <c r="Q8" s="309"/>
    </row>
    <row r="9" spans="1:17" ht="15.75" thickBot="1" x14ac:dyDescent="0.3">
      <c r="A9" s="8" t="s">
        <v>12</v>
      </c>
      <c r="B9" s="75">
        <v>1.7404546937887524</v>
      </c>
      <c r="C9" s="75">
        <v>20.20665901262916</v>
      </c>
      <c r="D9" s="10">
        <v>640</v>
      </c>
      <c r="J9" s="308"/>
      <c r="K9" s="308"/>
      <c r="L9" s="309"/>
      <c r="M9" s="309"/>
      <c r="N9" s="309"/>
      <c r="O9" s="309"/>
      <c r="P9" s="309"/>
      <c r="Q9" s="309"/>
    </row>
    <row r="10" spans="1:17" ht="15.75" thickBot="1" x14ac:dyDescent="0.3">
      <c r="A10" s="8" t="s">
        <v>13</v>
      </c>
      <c r="B10" s="75">
        <v>1.64417734437011</v>
      </c>
      <c r="C10" s="75">
        <v>17.940199335548172</v>
      </c>
      <c r="D10" s="10">
        <v>145</v>
      </c>
      <c r="J10" s="308"/>
      <c r="K10" s="308"/>
      <c r="L10" s="309"/>
      <c r="M10" s="309"/>
      <c r="N10" s="309"/>
      <c r="O10" s="309"/>
      <c r="P10" s="309"/>
      <c r="Q10" s="309"/>
    </row>
    <row r="11" spans="1:17" ht="15.75" thickBot="1" x14ac:dyDescent="0.3">
      <c r="A11" s="8" t="s">
        <v>14</v>
      </c>
      <c r="B11" s="75">
        <v>1.7432646592709984</v>
      </c>
      <c r="C11" s="75">
        <v>16.938110749185668</v>
      </c>
      <c r="D11" s="10">
        <v>165</v>
      </c>
      <c r="J11" s="308"/>
      <c r="K11" s="308"/>
      <c r="L11" s="309"/>
      <c r="M11" s="309"/>
      <c r="N11" s="309"/>
      <c r="O11" s="309"/>
      <c r="P11" s="309"/>
      <c r="Q11" s="309"/>
    </row>
    <row r="12" spans="1:17" ht="15.75" thickBot="1" x14ac:dyDescent="0.3">
      <c r="A12" s="8" t="s">
        <v>15</v>
      </c>
      <c r="B12" s="75">
        <v>1.8357487922705313</v>
      </c>
      <c r="C12" s="75">
        <v>21.135265700483092</v>
      </c>
      <c r="D12" s="10">
        <v>627</v>
      </c>
      <c r="J12" s="308"/>
      <c r="K12" s="308"/>
      <c r="L12" s="309"/>
      <c r="M12" s="309"/>
      <c r="N12" s="309"/>
      <c r="O12" s="309"/>
      <c r="P12" s="309"/>
      <c r="Q12" s="309"/>
    </row>
    <row r="13" spans="1:17" ht="15.75" thickBot="1" x14ac:dyDescent="0.3">
      <c r="A13" s="8" t="s">
        <v>16</v>
      </c>
      <c r="B13" s="75">
        <v>1.8672123360251396</v>
      </c>
      <c r="C13" s="75">
        <v>21.12676056338028</v>
      </c>
      <c r="D13" s="10">
        <v>511</v>
      </c>
      <c r="J13" s="308"/>
      <c r="K13" s="308"/>
      <c r="L13" s="309"/>
      <c r="M13" s="309"/>
      <c r="N13" s="309"/>
      <c r="O13" s="309"/>
      <c r="P13" s="309"/>
      <c r="Q13" s="309"/>
    </row>
    <row r="14" spans="1:17" ht="15.75" thickBot="1" x14ac:dyDescent="0.3">
      <c r="A14" s="8" t="s">
        <v>17</v>
      </c>
      <c r="B14" s="75">
        <v>1.7171868000597283</v>
      </c>
      <c r="C14" s="75">
        <v>20</v>
      </c>
      <c r="D14" s="10">
        <v>115</v>
      </c>
      <c r="J14" s="308"/>
      <c r="K14" s="308"/>
      <c r="L14" s="309"/>
      <c r="M14" s="309"/>
      <c r="N14" s="309"/>
      <c r="O14" s="309"/>
      <c r="P14" s="309"/>
      <c r="Q14" s="309"/>
    </row>
    <row r="15" spans="1:17" ht="15.75" thickBot="1" x14ac:dyDescent="0.3">
      <c r="A15" s="8" t="s">
        <v>18</v>
      </c>
      <c r="B15" s="75">
        <v>1.6219138583528563</v>
      </c>
      <c r="C15" s="75">
        <v>24.568965517241377</v>
      </c>
      <c r="D15" s="10">
        <v>180</v>
      </c>
      <c r="J15" s="308"/>
      <c r="K15" s="308"/>
      <c r="L15" s="309"/>
      <c r="M15" s="309"/>
      <c r="N15" s="309"/>
      <c r="O15" s="309"/>
      <c r="P15" s="309"/>
      <c r="Q15" s="309"/>
    </row>
    <row r="16" spans="1:17" ht="15.75" thickBot="1" x14ac:dyDescent="0.3">
      <c r="A16" s="8" t="s">
        <v>19</v>
      </c>
      <c r="B16" s="75">
        <v>1.981872587709788</v>
      </c>
      <c r="C16" s="75" t="s">
        <v>391</v>
      </c>
      <c r="D16" s="10">
        <v>914</v>
      </c>
      <c r="J16" s="308"/>
      <c r="K16" s="308"/>
      <c r="L16" s="309"/>
      <c r="M16" s="309"/>
      <c r="N16" s="309"/>
      <c r="O16" s="309"/>
      <c r="P16" s="309"/>
      <c r="Q16" s="309"/>
    </row>
    <row r="17" spans="1:17" ht="15.75" thickBot="1" x14ac:dyDescent="0.3">
      <c r="A17" s="8" t="s">
        <v>20</v>
      </c>
      <c r="B17" s="75">
        <v>1.3239637437620939</v>
      </c>
      <c r="C17" s="75">
        <v>14.367816091954023</v>
      </c>
      <c r="D17" s="10">
        <v>130</v>
      </c>
      <c r="J17" s="308"/>
      <c r="K17" s="308"/>
      <c r="L17" s="309"/>
      <c r="M17" s="309"/>
      <c r="N17" s="309"/>
      <c r="O17" s="309"/>
      <c r="P17" s="309"/>
      <c r="Q17" s="309"/>
    </row>
    <row r="18" spans="1:17" ht="15.75" thickBot="1" x14ac:dyDescent="0.3">
      <c r="A18" s="8" t="s">
        <v>21</v>
      </c>
      <c r="B18" s="75">
        <v>1.2041284403669725</v>
      </c>
      <c r="C18" s="75" t="s">
        <v>391</v>
      </c>
      <c r="D18" s="10">
        <v>21</v>
      </c>
      <c r="J18" s="308"/>
      <c r="K18" s="308"/>
      <c r="L18" s="309"/>
      <c r="M18" s="309"/>
      <c r="N18" s="309"/>
      <c r="O18" s="309"/>
      <c r="P18" s="309"/>
      <c r="Q18" s="309"/>
    </row>
    <row r="19" spans="1:17" ht="15.75" thickBot="1" x14ac:dyDescent="0.3">
      <c r="A19" s="8" t="s">
        <v>22</v>
      </c>
      <c r="B19" s="75">
        <v>1.7201631494945913</v>
      </c>
      <c r="C19" s="75">
        <v>19.78494623655914</v>
      </c>
      <c r="D19" s="10">
        <v>873</v>
      </c>
      <c r="J19" s="308"/>
      <c r="K19" s="308"/>
      <c r="L19" s="309"/>
      <c r="M19" s="309"/>
      <c r="N19" s="309"/>
      <c r="O19" s="309"/>
      <c r="P19" s="309"/>
      <c r="Q19" s="309"/>
    </row>
    <row r="20" spans="1:17" ht="15.75" thickBot="1" x14ac:dyDescent="0.3">
      <c r="A20" s="8" t="s">
        <v>23</v>
      </c>
      <c r="B20" s="75">
        <v>1.7716218392655823</v>
      </c>
      <c r="C20" s="75">
        <v>31.182795698924732</v>
      </c>
      <c r="D20" s="10">
        <v>550</v>
      </c>
      <c r="J20" s="308"/>
      <c r="K20" s="308"/>
      <c r="L20" s="309"/>
      <c r="M20" s="309"/>
      <c r="N20" s="309"/>
      <c r="O20" s="309"/>
      <c r="P20" s="309"/>
      <c r="Q20" s="309"/>
    </row>
    <row r="21" spans="1:17" ht="15.75" thickBot="1" x14ac:dyDescent="0.3">
      <c r="A21" s="8" t="s">
        <v>24</v>
      </c>
      <c r="B21" s="75">
        <v>1.3774770420492992</v>
      </c>
      <c r="C21" s="75">
        <v>5.8823529411764701</v>
      </c>
      <c r="D21" s="10">
        <v>57</v>
      </c>
      <c r="J21" s="308"/>
      <c r="K21" s="308"/>
      <c r="L21" s="309"/>
      <c r="M21" s="309"/>
      <c r="N21" s="309"/>
      <c r="O21" s="309"/>
      <c r="P21" s="309"/>
      <c r="Q21" s="309"/>
    </row>
    <row r="22" spans="1:17" ht="15.75" thickBot="1" x14ac:dyDescent="0.3">
      <c r="A22" s="8" t="s">
        <v>25</v>
      </c>
      <c r="B22" s="75">
        <v>0.83782166367444633</v>
      </c>
      <c r="C22" s="75">
        <v>12.658227848101266</v>
      </c>
      <c r="D22" s="10">
        <v>126</v>
      </c>
      <c r="J22" s="308"/>
      <c r="K22" s="308"/>
      <c r="L22" s="309"/>
      <c r="M22" s="309"/>
      <c r="N22" s="309"/>
      <c r="O22" s="309"/>
      <c r="P22" s="309"/>
      <c r="Q22" s="309"/>
    </row>
    <row r="23" spans="1:17" ht="15.75" thickBot="1" x14ac:dyDescent="0.3">
      <c r="A23" s="8" t="s">
        <v>26</v>
      </c>
      <c r="B23" s="75">
        <v>1.5625755889894055</v>
      </c>
      <c r="C23" s="75">
        <v>25.059101654846334</v>
      </c>
      <c r="D23" s="10">
        <v>646</v>
      </c>
      <c r="J23" s="308"/>
      <c r="K23" s="308"/>
      <c r="L23" s="309"/>
      <c r="M23" s="309"/>
      <c r="N23" s="309"/>
      <c r="O23" s="309"/>
      <c r="P23" s="309"/>
      <c r="Q23" s="309"/>
    </row>
    <row r="24" spans="1:17" ht="15.75" thickBot="1" x14ac:dyDescent="0.3">
      <c r="A24" s="8" t="s">
        <v>27</v>
      </c>
      <c r="B24" s="75">
        <v>1.6357903035080803</v>
      </c>
      <c r="C24" s="75">
        <v>23.364485981308412</v>
      </c>
      <c r="D24" s="10">
        <v>166</v>
      </c>
      <c r="J24" s="308"/>
      <c r="K24" s="308"/>
      <c r="L24" s="309"/>
      <c r="M24" s="309"/>
      <c r="N24" s="309"/>
      <c r="O24" s="309"/>
      <c r="P24" s="309"/>
      <c r="Q24" s="309"/>
    </row>
    <row r="25" spans="1:17" ht="15.75" thickBot="1" x14ac:dyDescent="0.3">
      <c r="A25" s="11" t="s">
        <v>93</v>
      </c>
      <c r="B25" s="76">
        <v>1.7235653204258774</v>
      </c>
      <c r="C25" s="76">
        <v>19.1748918709105</v>
      </c>
      <c r="D25" s="12">
        <v>8044</v>
      </c>
      <c r="J25" s="308"/>
      <c r="K25" s="308"/>
      <c r="L25" s="309"/>
      <c r="M25" s="309"/>
      <c r="N25" s="309"/>
      <c r="O25" s="309"/>
      <c r="P25" s="309"/>
      <c r="Q25" s="309"/>
    </row>
    <row r="26" spans="1:17" ht="15.75" thickTop="1" x14ac:dyDescent="0.25">
      <c r="J26" s="308"/>
      <c r="K26" s="308"/>
      <c r="L26" s="309"/>
      <c r="M26" s="309"/>
      <c r="N26" s="309"/>
      <c r="O26" s="309"/>
      <c r="P26" s="309"/>
      <c r="Q26" s="30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5">
    <tabColor rgb="FF92D050"/>
  </sheetPr>
  <dimension ref="A1:X8"/>
  <sheetViews>
    <sheetView workbookViewId="0">
      <selection activeCell="H9" sqref="H9"/>
    </sheetView>
  </sheetViews>
  <sheetFormatPr defaultRowHeight="15" x14ac:dyDescent="0.25"/>
  <cols>
    <col min="2" max="6" width="9.5703125" bestFit="1" customWidth="1"/>
  </cols>
  <sheetData>
    <row r="1" spans="1:24" ht="34.5" customHeight="1" x14ac:dyDescent="0.25">
      <c r="A1" s="325" t="s">
        <v>397</v>
      </c>
      <c r="B1" s="325"/>
      <c r="C1" s="325"/>
      <c r="D1" s="325"/>
      <c r="E1" s="325"/>
      <c r="F1" s="325"/>
    </row>
    <row r="2" spans="1:24" ht="15.75" thickBot="1" x14ac:dyDescent="0.3"/>
    <row r="3" spans="1:24" ht="16.5" thickTop="1" thickBot="1" x14ac:dyDescent="0.3">
      <c r="A3" s="372" t="s">
        <v>279</v>
      </c>
      <c r="B3" s="337" t="s">
        <v>178</v>
      </c>
      <c r="C3" s="337"/>
      <c r="D3" s="337"/>
      <c r="E3" s="337"/>
      <c r="F3" s="372" t="s">
        <v>28</v>
      </c>
    </row>
    <row r="4" spans="1:24" ht="51.75" thickBot="1" x14ac:dyDescent="0.3">
      <c r="A4" s="373"/>
      <c r="B4" s="45" t="s">
        <v>398</v>
      </c>
      <c r="C4" s="45" t="s">
        <v>399</v>
      </c>
      <c r="D4" s="45" t="s">
        <v>127</v>
      </c>
      <c r="E4" s="45" t="s">
        <v>400</v>
      </c>
      <c r="F4" s="373"/>
    </row>
    <row r="5" spans="1:24" ht="15.75" thickBot="1" x14ac:dyDescent="0.3">
      <c r="A5" s="49" t="s">
        <v>280</v>
      </c>
      <c r="B5" s="83">
        <v>99.239479465945578</v>
      </c>
      <c r="C5" s="83">
        <v>98.897672201477718</v>
      </c>
      <c r="D5" s="83">
        <v>97.874129166409787</v>
      </c>
      <c r="E5" s="83">
        <v>96.628399319044917</v>
      </c>
      <c r="F5" s="83">
        <v>97.816254660958435</v>
      </c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</row>
    <row r="6" spans="1:24" ht="15.75" thickBot="1" x14ac:dyDescent="0.3">
      <c r="A6" s="49" t="s">
        <v>281</v>
      </c>
      <c r="B6" s="83">
        <v>0.76052053405441944</v>
      </c>
      <c r="C6" s="83">
        <v>1.102327798522285</v>
      </c>
      <c r="D6" s="83">
        <v>2.1258708335902163</v>
      </c>
      <c r="E6" s="83">
        <v>3.3716006809550829</v>
      </c>
      <c r="F6" s="83">
        <v>2.1837453390415691</v>
      </c>
      <c r="M6" s="310"/>
      <c r="N6" s="310"/>
      <c r="O6" s="311"/>
      <c r="P6" s="311"/>
      <c r="Q6" s="311"/>
      <c r="R6" s="311"/>
      <c r="S6" s="311"/>
      <c r="T6" s="311"/>
      <c r="U6" s="311"/>
      <c r="V6" s="311"/>
      <c r="W6" s="311"/>
      <c r="X6" s="311"/>
    </row>
    <row r="7" spans="1:24" ht="15.75" thickBot="1" x14ac:dyDescent="0.3">
      <c r="A7" s="66" t="s">
        <v>28</v>
      </c>
      <c r="B7" s="84">
        <v>100</v>
      </c>
      <c r="C7" s="84">
        <v>100</v>
      </c>
      <c r="D7" s="84">
        <v>100</v>
      </c>
      <c r="E7" s="84">
        <v>100</v>
      </c>
      <c r="F7" s="84">
        <v>100</v>
      </c>
      <c r="M7" s="310"/>
      <c r="N7" s="310"/>
      <c r="O7" s="311"/>
      <c r="P7" s="311"/>
      <c r="Q7" s="311"/>
      <c r="R7" s="311"/>
      <c r="S7" s="311"/>
      <c r="T7" s="311"/>
      <c r="U7" s="311"/>
      <c r="V7" s="311"/>
      <c r="W7" s="311"/>
      <c r="X7" s="311"/>
    </row>
    <row r="8" spans="1:24" ht="15.75" thickTop="1" x14ac:dyDescent="0.25">
      <c r="M8" s="310"/>
      <c r="N8" s="310"/>
      <c r="O8" s="311"/>
      <c r="P8" s="311"/>
      <c r="Q8" s="311"/>
      <c r="R8" s="311"/>
      <c r="S8" s="311"/>
      <c r="T8" s="311"/>
      <c r="U8" s="311"/>
      <c r="V8" s="311"/>
      <c r="W8" s="311"/>
      <c r="X8" s="311"/>
    </row>
  </sheetData>
  <mergeCells count="4">
    <mergeCell ref="A3:A4"/>
    <mergeCell ref="B3:E3"/>
    <mergeCell ref="F3:F4"/>
    <mergeCell ref="A1:F1"/>
  </mergeCells>
  <pageMargins left="0.7" right="0.7" top="0.75" bottom="0.75" header="0.3" footer="0.3"/>
  <pageSetup paperSize="9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6">
    <tabColor rgb="FF92D050"/>
  </sheetPr>
  <dimension ref="A1:AH27"/>
  <sheetViews>
    <sheetView topLeftCell="A13" workbookViewId="0">
      <selection activeCell="G21" sqref="G21"/>
    </sheetView>
  </sheetViews>
  <sheetFormatPr defaultRowHeight="15" x14ac:dyDescent="0.25"/>
  <cols>
    <col min="1" max="1" width="24.7109375" customWidth="1"/>
  </cols>
  <sheetData>
    <row r="1" spans="1:34" ht="44.25" customHeight="1" x14ac:dyDescent="0.25">
      <c r="A1" s="325" t="s">
        <v>401</v>
      </c>
      <c r="B1" s="325"/>
      <c r="C1" s="325"/>
      <c r="D1" s="325"/>
      <c r="E1" s="325"/>
      <c r="F1" s="325"/>
      <c r="G1" s="325"/>
    </row>
    <row r="2" spans="1:34" ht="15.75" thickBot="1" x14ac:dyDescent="0.3"/>
    <row r="3" spans="1:34" ht="16.5" thickTop="1" thickBot="1" x14ac:dyDescent="0.3">
      <c r="A3" s="372" t="s">
        <v>4</v>
      </c>
      <c r="B3" s="337" t="s">
        <v>402</v>
      </c>
      <c r="C3" s="337"/>
      <c r="D3" s="337"/>
      <c r="E3" s="337"/>
      <c r="F3" s="372" t="s">
        <v>28</v>
      </c>
      <c r="G3" s="326" t="s">
        <v>212</v>
      </c>
    </row>
    <row r="4" spans="1:34" ht="51.75" thickBot="1" x14ac:dyDescent="0.3">
      <c r="A4" s="373"/>
      <c r="B4" s="45" t="s">
        <v>398</v>
      </c>
      <c r="C4" s="45" t="s">
        <v>399</v>
      </c>
      <c r="D4" s="45" t="s">
        <v>127</v>
      </c>
      <c r="E4" s="45" t="s">
        <v>400</v>
      </c>
      <c r="F4" s="373"/>
      <c r="G4" s="328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</row>
    <row r="5" spans="1:34" ht="15.75" thickBot="1" x14ac:dyDescent="0.3">
      <c r="A5" s="8" t="s">
        <v>7</v>
      </c>
      <c r="B5" s="83">
        <v>0.50590219224283306</v>
      </c>
      <c r="C5" s="83">
        <v>1.5300393037619315</v>
      </c>
      <c r="D5" s="83">
        <v>2.9113557358053304</v>
      </c>
      <c r="E5" s="83">
        <v>4.2891501870657409</v>
      </c>
      <c r="F5" s="83">
        <v>2.8765862318364128</v>
      </c>
      <c r="G5" s="83">
        <v>4.6321257150371489</v>
      </c>
      <c r="L5" s="312"/>
      <c r="M5" s="312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</row>
    <row r="6" spans="1:34" ht="15.75" thickBot="1" x14ac:dyDescent="0.3">
      <c r="A6" s="8" t="s">
        <v>8</v>
      </c>
      <c r="B6" s="83">
        <v>14.285714285714285</v>
      </c>
      <c r="C6" s="83">
        <v>2.5906735751295336</v>
      </c>
      <c r="D6" s="83">
        <v>3.7688442211055273</v>
      </c>
      <c r="E6" s="83">
        <v>3.0487804878048781</v>
      </c>
      <c r="F6" s="83">
        <v>3.5864978902953584</v>
      </c>
      <c r="G6" s="83">
        <v>0.10548523206751054</v>
      </c>
      <c r="L6" s="312"/>
      <c r="M6" s="312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</row>
    <row r="7" spans="1:34" ht="15.75" thickBot="1" x14ac:dyDescent="0.3">
      <c r="A7" s="8" t="s">
        <v>9</v>
      </c>
      <c r="B7" s="83">
        <v>0.54184226369656829</v>
      </c>
      <c r="C7" s="83">
        <v>1.8597835888187555</v>
      </c>
      <c r="D7" s="83">
        <v>3.4140871669273216</v>
      </c>
      <c r="E7" s="83">
        <v>5.0938032973280274</v>
      </c>
      <c r="F7" s="83">
        <v>3.5125625038582631</v>
      </c>
      <c r="G7" s="83">
        <v>1.6247916538057905</v>
      </c>
      <c r="L7" s="312"/>
      <c r="M7" s="312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</row>
    <row r="8" spans="1:34" ht="15.75" thickBot="1" x14ac:dyDescent="0.3">
      <c r="A8" s="8" t="s">
        <v>10</v>
      </c>
      <c r="B8" s="83">
        <v>2</v>
      </c>
      <c r="C8" s="83">
        <v>1.2607830126078301</v>
      </c>
      <c r="D8" s="83">
        <v>2.0991514068780708</v>
      </c>
      <c r="E8" s="83">
        <v>3.1402651779483599</v>
      </c>
      <c r="F8" s="83">
        <v>2.1828591876901058</v>
      </c>
      <c r="G8" s="83">
        <v>5.5466094113437103</v>
      </c>
      <c r="L8" s="312"/>
      <c r="M8" s="312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</row>
    <row r="9" spans="1:34" ht="15.75" thickBot="1" x14ac:dyDescent="0.3">
      <c r="A9" s="8" t="s">
        <v>11</v>
      </c>
      <c r="B9" s="83">
        <v>1.9417475728155338</v>
      </c>
      <c r="C9" s="83">
        <v>1.2422360248447204</v>
      </c>
      <c r="D9" s="83">
        <v>2.9116945107398569</v>
      </c>
      <c r="E9" s="83">
        <v>4.2416452442159382</v>
      </c>
      <c r="F9" s="83">
        <v>3.1839622641509435</v>
      </c>
      <c r="G9" s="83">
        <v>7.0754716981132074E-2</v>
      </c>
      <c r="L9" s="312"/>
      <c r="M9" s="312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</row>
    <row r="10" spans="1:34" ht="15.75" thickBot="1" x14ac:dyDescent="0.3">
      <c r="A10" s="8" t="s">
        <v>12</v>
      </c>
      <c r="B10" s="83">
        <v>0.58252427184466016</v>
      </c>
      <c r="C10" s="83">
        <v>1.7143709004174119</v>
      </c>
      <c r="D10" s="83">
        <v>2.2619460835358094</v>
      </c>
      <c r="E10" s="83">
        <v>3.0404534913682042</v>
      </c>
      <c r="F10" s="83">
        <v>2.3686500598281301</v>
      </c>
      <c r="G10" s="83">
        <v>0.28554334819971716</v>
      </c>
      <c r="L10" s="312"/>
      <c r="M10" s="312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</row>
    <row r="11" spans="1:34" ht="15.75" thickBot="1" x14ac:dyDescent="0.3">
      <c r="A11" s="8" t="s">
        <v>13</v>
      </c>
      <c r="B11" s="83">
        <v>0</v>
      </c>
      <c r="C11" s="83">
        <v>2.0639147802929427</v>
      </c>
      <c r="D11" s="83">
        <v>3.2036070242050312</v>
      </c>
      <c r="E11" s="83">
        <v>4.5256453234998322</v>
      </c>
      <c r="F11" s="83">
        <v>3.4130853838303663</v>
      </c>
      <c r="G11" s="83">
        <v>6.8034924594625248E-2</v>
      </c>
      <c r="L11" s="312"/>
      <c r="M11" s="312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</row>
    <row r="12" spans="1:34" ht="15.75" thickBot="1" x14ac:dyDescent="0.3">
      <c r="A12" s="8" t="s">
        <v>14</v>
      </c>
      <c r="B12" s="83">
        <v>2.7190332326283988</v>
      </c>
      <c r="C12" s="83">
        <v>1.5180265654648957</v>
      </c>
      <c r="D12" s="83">
        <v>3.3898305084745761</v>
      </c>
      <c r="E12" s="83">
        <v>4.4406779661016946</v>
      </c>
      <c r="F12" s="83">
        <v>3.2435287902799788</v>
      </c>
      <c r="G12" s="83">
        <v>1.2995245641838353</v>
      </c>
      <c r="L12" s="312"/>
      <c r="M12" s="312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</row>
    <row r="13" spans="1:34" ht="15.75" thickBot="1" x14ac:dyDescent="0.3">
      <c r="A13" s="8" t="s">
        <v>15</v>
      </c>
      <c r="B13" s="83">
        <v>1.8604651162790697</v>
      </c>
      <c r="C13" s="83">
        <v>1.2978585334198574</v>
      </c>
      <c r="D13" s="83">
        <v>2.4913013221990257</v>
      </c>
      <c r="E13" s="83">
        <v>3.1803725579282141</v>
      </c>
      <c r="F13" s="83">
        <v>2.4242424242424243</v>
      </c>
      <c r="G13" s="83" t="s">
        <v>52</v>
      </c>
      <c r="L13" s="312"/>
      <c r="M13" s="312"/>
      <c r="N13" s="313"/>
      <c r="O13" s="313"/>
      <c r="P13" s="313"/>
      <c r="Q13" s="313"/>
      <c r="R13" s="313"/>
      <c r="S13" s="313"/>
      <c r="T13" s="313"/>
      <c r="U13" s="313"/>
      <c r="V13" s="312"/>
      <c r="W13" s="313"/>
      <c r="X13" s="313"/>
      <c r="Y13" s="313"/>
      <c r="Z13" s="313"/>
      <c r="AA13" s="312"/>
      <c r="AB13" s="312"/>
      <c r="AC13" s="313"/>
      <c r="AD13" s="313"/>
      <c r="AE13" s="313"/>
      <c r="AF13" s="313"/>
      <c r="AG13" s="313"/>
      <c r="AH13" s="312"/>
    </row>
    <row r="14" spans="1:34" ht="15.75" thickBot="1" x14ac:dyDescent="0.3">
      <c r="A14" s="8" t="s">
        <v>16</v>
      </c>
      <c r="B14" s="83">
        <v>0.77639751552795033</v>
      </c>
      <c r="C14" s="83">
        <v>1.6134185303514377</v>
      </c>
      <c r="D14" s="83">
        <v>2.8688175704435177</v>
      </c>
      <c r="E14" s="83">
        <v>3.9520531687633516</v>
      </c>
      <c r="F14" s="83">
        <v>2.853802024335879</v>
      </c>
      <c r="G14" s="83">
        <v>1.0596704059633866</v>
      </c>
      <c r="L14" s="312"/>
      <c r="M14" s="312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</row>
    <row r="15" spans="1:34" ht="15.75" thickBot="1" x14ac:dyDescent="0.3">
      <c r="A15" s="8" t="s">
        <v>17</v>
      </c>
      <c r="B15" s="83">
        <v>7.8947368421052628</v>
      </c>
      <c r="C15" s="83">
        <v>1.4876033057851239</v>
      </c>
      <c r="D15" s="83">
        <v>2.083333333333333</v>
      </c>
      <c r="E15" s="83">
        <v>3.0620467365028206</v>
      </c>
      <c r="F15" s="83">
        <v>1.8665073913692698</v>
      </c>
      <c r="G15" s="83">
        <v>48.932357772136776</v>
      </c>
      <c r="L15" s="312"/>
      <c r="M15" s="312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</row>
    <row r="16" spans="1:34" ht="15.75" thickBot="1" x14ac:dyDescent="0.3">
      <c r="A16" s="8" t="s">
        <v>18</v>
      </c>
      <c r="B16" s="83">
        <v>0.53763440860215062</v>
      </c>
      <c r="C16" s="83">
        <v>1.1343012704174229</v>
      </c>
      <c r="D16" s="83">
        <v>2.1638018200202227</v>
      </c>
      <c r="E16" s="83">
        <v>2.6677445432497979</v>
      </c>
      <c r="F16" s="83">
        <v>2.0904667507659038</v>
      </c>
      <c r="G16" s="83">
        <v>0.46855289241304737</v>
      </c>
      <c r="L16" s="312"/>
      <c r="M16" s="312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</row>
    <row r="17" spans="1:34" ht="15.75" thickBot="1" x14ac:dyDescent="0.3">
      <c r="A17" s="8" t="s">
        <v>19</v>
      </c>
      <c r="B17" s="398" t="s">
        <v>391</v>
      </c>
      <c r="C17" s="398"/>
      <c r="D17" s="398"/>
      <c r="E17" s="398"/>
      <c r="F17" s="398"/>
      <c r="G17" s="398"/>
      <c r="L17" s="312"/>
      <c r="M17" s="312"/>
      <c r="N17" s="313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</row>
    <row r="18" spans="1:34" ht="15.75" thickBot="1" x14ac:dyDescent="0.3">
      <c r="A18" s="8" t="s">
        <v>20</v>
      </c>
      <c r="B18" s="83">
        <v>0.68965517241379315</v>
      </c>
      <c r="C18" s="83">
        <v>0.87158628704241714</v>
      </c>
      <c r="D18" s="83">
        <v>1.7941242431038351</v>
      </c>
      <c r="E18" s="83">
        <v>2.3959646910466583</v>
      </c>
      <c r="F18" s="83">
        <v>1.7720745493431105</v>
      </c>
      <c r="G18" s="83">
        <v>0.3258987676952847</v>
      </c>
      <c r="L18" s="312"/>
      <c r="M18" s="312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</row>
    <row r="19" spans="1:34" ht="15.75" thickBot="1" x14ac:dyDescent="0.3">
      <c r="A19" s="8" t="s">
        <v>21</v>
      </c>
      <c r="B19" s="398" t="s">
        <v>391</v>
      </c>
      <c r="C19" s="398"/>
      <c r="D19" s="398"/>
      <c r="E19" s="398"/>
      <c r="F19" s="398"/>
      <c r="G19" s="398"/>
      <c r="L19" s="312"/>
      <c r="M19" s="312"/>
      <c r="N19" s="313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</row>
    <row r="20" spans="1:34" ht="15.75" thickBot="1" x14ac:dyDescent="0.3">
      <c r="A20" s="8" t="s">
        <v>22</v>
      </c>
      <c r="B20" s="79">
        <v>0.32502708559046589</v>
      </c>
      <c r="C20" s="79">
        <v>0.47339085286706883</v>
      </c>
      <c r="D20" s="79">
        <v>0.86185044359949303</v>
      </c>
      <c r="E20" s="79">
        <v>1.7376456408196062</v>
      </c>
      <c r="F20" s="79">
        <v>0.91623810368268599</v>
      </c>
      <c r="G20" s="79">
        <v>12.072668518846919</v>
      </c>
      <c r="L20" s="312"/>
      <c r="M20" s="312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</row>
    <row r="21" spans="1:34" ht="15.75" thickBot="1" x14ac:dyDescent="0.3">
      <c r="A21" s="8" t="s">
        <v>23</v>
      </c>
      <c r="B21" s="79">
        <v>0.40376850605652759</v>
      </c>
      <c r="C21" s="79">
        <v>0.46674445740956821</v>
      </c>
      <c r="D21" s="79">
        <v>0.77263521116195333</v>
      </c>
      <c r="E21" s="79">
        <v>1.709968186638388</v>
      </c>
      <c r="F21" s="79">
        <v>0.89869544210017716</v>
      </c>
      <c r="G21" s="83" t="s">
        <v>52</v>
      </c>
      <c r="L21" s="312"/>
      <c r="M21" s="312"/>
      <c r="N21" s="313"/>
      <c r="O21" s="313"/>
      <c r="P21" s="313"/>
      <c r="Q21" s="313"/>
      <c r="R21" s="313"/>
      <c r="S21" s="313"/>
      <c r="T21" s="313"/>
      <c r="U21" s="313"/>
      <c r="V21" s="312"/>
      <c r="W21" s="313"/>
      <c r="X21" s="313"/>
      <c r="Y21" s="313"/>
      <c r="Z21" s="313"/>
      <c r="AA21" s="312"/>
      <c r="AB21" s="312"/>
      <c r="AC21" s="313"/>
      <c r="AD21" s="313"/>
      <c r="AE21" s="313"/>
      <c r="AF21" s="313"/>
      <c r="AG21" s="313"/>
      <c r="AH21" s="312"/>
    </row>
    <row r="22" spans="1:34" ht="15.75" thickBot="1" x14ac:dyDescent="0.3">
      <c r="A22" s="8" t="s">
        <v>24</v>
      </c>
      <c r="B22" s="83">
        <v>0.39370078740157477</v>
      </c>
      <c r="C22" s="83">
        <v>0.56910569105691056</v>
      </c>
      <c r="D22" s="83">
        <v>1.0479867622724766</v>
      </c>
      <c r="E22" s="83">
        <v>1.524390243902439</v>
      </c>
      <c r="F22" s="83">
        <v>0.82165297245045921</v>
      </c>
      <c r="G22" s="83">
        <v>0.12083131947800869</v>
      </c>
      <c r="L22" s="312"/>
      <c r="M22" s="312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</row>
    <row r="23" spans="1:34" ht="15.75" thickBot="1" x14ac:dyDescent="0.3">
      <c r="A23" s="8" t="s">
        <v>25</v>
      </c>
      <c r="B23" s="83">
        <v>1.0752688172043012</v>
      </c>
      <c r="C23" s="83">
        <v>0.29270888770622672</v>
      </c>
      <c r="D23" s="83">
        <v>0.48252668518789293</v>
      </c>
      <c r="E23" s="83">
        <v>0.78272604588394068</v>
      </c>
      <c r="F23" s="83">
        <v>0.5253008843673117</v>
      </c>
      <c r="G23" s="83">
        <v>1.1902387126803644</v>
      </c>
      <c r="L23" s="312"/>
      <c r="M23" s="312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</row>
    <row r="24" spans="1:34" ht="15.75" thickBot="1" x14ac:dyDescent="0.3">
      <c r="A24" s="8" t="s">
        <v>26</v>
      </c>
      <c r="B24" s="83">
        <v>0.21865889212827988</v>
      </c>
      <c r="C24" s="83">
        <v>0.46299544019642225</v>
      </c>
      <c r="D24" s="83">
        <v>0.99919604915585158</v>
      </c>
      <c r="E24" s="83">
        <v>2.1986075485525833</v>
      </c>
      <c r="F24" s="83">
        <v>1.023172560592134</v>
      </c>
      <c r="G24" s="83">
        <v>0.27574863335107158</v>
      </c>
      <c r="L24" s="312"/>
      <c r="M24" s="312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</row>
    <row r="25" spans="1:34" ht="15.75" thickBot="1" x14ac:dyDescent="0.3">
      <c r="A25" s="8" t="s">
        <v>27</v>
      </c>
      <c r="B25" s="83">
        <v>0.93023255813953487</v>
      </c>
      <c r="C25" s="83">
        <v>0.75040783034257752</v>
      </c>
      <c r="D25" s="83">
        <v>0.87155963302752304</v>
      </c>
      <c r="E25" s="83">
        <v>1.7543859649122806</v>
      </c>
      <c r="F25" s="83">
        <v>1.0543949546708711</v>
      </c>
      <c r="G25" s="83" t="s">
        <v>52</v>
      </c>
      <c r="L25" s="312"/>
      <c r="M25" s="312"/>
      <c r="N25" s="313"/>
      <c r="O25" s="313"/>
      <c r="P25" s="313"/>
      <c r="Q25" s="313"/>
      <c r="R25" s="313"/>
      <c r="S25" s="313"/>
      <c r="T25" s="313"/>
      <c r="U25" s="313"/>
      <c r="V25" s="312"/>
      <c r="W25" s="313"/>
      <c r="X25" s="313"/>
      <c r="Y25" s="313"/>
      <c r="Z25" s="313"/>
      <c r="AA25" s="312"/>
      <c r="AB25" s="312"/>
      <c r="AC25" s="313"/>
      <c r="AD25" s="313"/>
      <c r="AE25" s="313"/>
      <c r="AF25" s="313"/>
      <c r="AG25" s="313"/>
      <c r="AH25" s="312"/>
    </row>
    <row r="26" spans="1:34" ht="15.75" thickBot="1" x14ac:dyDescent="0.3">
      <c r="A26" s="11" t="s">
        <v>93</v>
      </c>
      <c r="B26" s="84">
        <v>0.76052053405441944</v>
      </c>
      <c r="C26" s="84">
        <v>1.102327798522285</v>
      </c>
      <c r="D26" s="84">
        <v>2.1258708335902163</v>
      </c>
      <c r="E26" s="84">
        <v>3.3716006809550829</v>
      </c>
      <c r="F26" s="84">
        <v>2.1528250307392951</v>
      </c>
      <c r="G26" s="84">
        <v>3.1870978524275091</v>
      </c>
      <c r="L26" s="312"/>
      <c r="M26" s="312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</row>
    <row r="27" spans="1:34" ht="15.75" thickTop="1" x14ac:dyDescent="0.25"/>
  </sheetData>
  <mergeCells count="7">
    <mergeCell ref="B19:G19"/>
    <mergeCell ref="A1:G1"/>
    <mergeCell ref="A3:A4"/>
    <mergeCell ref="B3:E3"/>
    <mergeCell ref="F3:F4"/>
    <mergeCell ref="G3:G4"/>
    <mergeCell ref="B17:G17"/>
  </mergeCells>
  <pageMargins left="0.7" right="0.7" top="0.75" bottom="0.75" header="0.3" footer="0.3"/>
  <pageSetup paperSize="9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7">
    <tabColor rgb="FF92D050"/>
  </sheetPr>
  <dimension ref="A1:AJ27"/>
  <sheetViews>
    <sheetView topLeftCell="A10" workbookViewId="0">
      <selection activeCell="B15" sqref="B15"/>
    </sheetView>
  </sheetViews>
  <sheetFormatPr defaultRowHeight="15" x14ac:dyDescent="0.25"/>
  <sheetData>
    <row r="1" spans="1:36" ht="39.75" customHeight="1" x14ac:dyDescent="0.25">
      <c r="A1" s="325" t="s">
        <v>403</v>
      </c>
      <c r="B1" s="325"/>
      <c r="C1" s="325"/>
      <c r="D1" s="325"/>
      <c r="E1" s="325"/>
      <c r="F1" s="325"/>
      <c r="G1" s="325"/>
      <c r="H1" s="325"/>
    </row>
    <row r="2" spans="1:36" ht="15.75" thickBot="1" x14ac:dyDescent="0.3"/>
    <row r="3" spans="1:36" ht="25.5" customHeight="1" thickTop="1" thickBot="1" x14ac:dyDescent="0.3">
      <c r="A3" s="372" t="s">
        <v>4</v>
      </c>
      <c r="B3" s="343" t="s">
        <v>404</v>
      </c>
      <c r="C3" s="343"/>
      <c r="D3" s="343"/>
      <c r="E3" s="343"/>
      <c r="F3" s="343"/>
      <c r="G3" s="343"/>
      <c r="H3" s="372" t="s">
        <v>28</v>
      </c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</row>
    <row r="4" spans="1:36" ht="15.75" thickBot="1" x14ac:dyDescent="0.3">
      <c r="A4" s="373"/>
      <c r="B4" s="25" t="s">
        <v>213</v>
      </c>
      <c r="C4" s="25" t="s">
        <v>214</v>
      </c>
      <c r="D4" s="25" t="s">
        <v>215</v>
      </c>
      <c r="E4" s="25" t="s">
        <v>216</v>
      </c>
      <c r="F4" s="25" t="s">
        <v>217</v>
      </c>
      <c r="G4" s="25" t="s">
        <v>218</v>
      </c>
      <c r="H4" s="373"/>
      <c r="L4" s="314"/>
      <c r="M4" s="314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</row>
    <row r="5" spans="1:36" ht="15.75" thickBot="1" x14ac:dyDescent="0.3">
      <c r="A5" s="8" t="s">
        <v>7</v>
      </c>
      <c r="B5" s="83">
        <v>0.23328149300155523</v>
      </c>
      <c r="C5" s="83">
        <v>0.63585607940446653</v>
      </c>
      <c r="D5" s="83">
        <v>2.0083438439895218</v>
      </c>
      <c r="E5" s="83">
        <v>3.805147058823529</v>
      </c>
      <c r="F5" s="83">
        <v>5.5494202098288241</v>
      </c>
      <c r="G5" s="83">
        <v>10.534124629080118</v>
      </c>
      <c r="H5" s="83">
        <v>2.8765862318364128</v>
      </c>
      <c r="L5" s="314"/>
      <c r="M5" s="314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</row>
    <row r="6" spans="1:36" ht="15.75" thickBot="1" x14ac:dyDescent="0.3">
      <c r="A6" s="8" t="s">
        <v>8</v>
      </c>
      <c r="B6" s="83">
        <v>2.7027027027027026</v>
      </c>
      <c r="C6" s="83" t="s">
        <v>52</v>
      </c>
      <c r="D6" s="83">
        <v>3.3434650455927049</v>
      </c>
      <c r="E6" s="83">
        <v>5.6603773584905666</v>
      </c>
      <c r="F6" s="83">
        <v>4.7619047619047619</v>
      </c>
      <c r="G6" s="83">
        <v>11.76470588235294</v>
      </c>
      <c r="H6" s="83">
        <v>3.5864978902953584</v>
      </c>
      <c r="L6" s="314"/>
      <c r="M6" s="314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</row>
    <row r="7" spans="1:36" ht="15.75" thickBot="1" x14ac:dyDescent="0.3">
      <c r="A7" s="8" t="s">
        <v>9</v>
      </c>
      <c r="B7" s="83">
        <v>0.16631387964922889</v>
      </c>
      <c r="C7" s="83">
        <v>0.8126577602659607</v>
      </c>
      <c r="D7" s="83">
        <v>2.1440634407812613</v>
      </c>
      <c r="E7" s="83">
        <v>4.4759393539881343</v>
      </c>
      <c r="F7" s="83">
        <v>5.8471363001396925</v>
      </c>
      <c r="G7" s="83">
        <v>14.943938332165382</v>
      </c>
      <c r="H7" s="83">
        <v>3.5125625038582631</v>
      </c>
      <c r="L7" s="314"/>
      <c r="M7" s="314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</row>
    <row r="8" spans="1:36" ht="15.75" thickBot="1" x14ac:dyDescent="0.3">
      <c r="A8" s="8" t="s">
        <v>10</v>
      </c>
      <c r="B8" s="83" t="s">
        <v>52</v>
      </c>
      <c r="C8" s="83">
        <v>0.45078888054094662</v>
      </c>
      <c r="D8" s="83">
        <v>1.4917695473251029</v>
      </c>
      <c r="E8" s="83">
        <v>2.7863777089783279</v>
      </c>
      <c r="F8" s="83">
        <v>5.3016453382084094</v>
      </c>
      <c r="G8" s="83">
        <v>9.5975232198142422</v>
      </c>
      <c r="H8" s="83">
        <v>2.1828591876901058</v>
      </c>
      <c r="L8" s="314"/>
      <c r="M8" s="314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</row>
    <row r="9" spans="1:36" ht="15.75" thickBot="1" x14ac:dyDescent="0.3">
      <c r="A9" s="8" t="s">
        <v>11</v>
      </c>
      <c r="B9" s="83">
        <v>0.3003003003003003</v>
      </c>
      <c r="C9" s="83">
        <v>0.62370062370062374</v>
      </c>
      <c r="D9" s="83">
        <v>2.5892232330300908</v>
      </c>
      <c r="E9" s="83">
        <v>3.6988110964332894</v>
      </c>
      <c r="F9" s="83">
        <v>5.6565656565656566</v>
      </c>
      <c r="G9" s="83">
        <v>13.409961685823754</v>
      </c>
      <c r="H9" s="83">
        <v>3.1839622641509435</v>
      </c>
      <c r="L9" s="314"/>
      <c r="M9" s="314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</row>
    <row r="10" spans="1:36" ht="15.75" thickBot="1" x14ac:dyDescent="0.3">
      <c r="A10" s="8" t="s">
        <v>12</v>
      </c>
      <c r="B10" s="83">
        <v>7.0372976776917659E-2</v>
      </c>
      <c r="C10" s="83">
        <v>0.50873989042525436</v>
      </c>
      <c r="D10" s="83">
        <v>1.4711858896204177</v>
      </c>
      <c r="E10" s="83">
        <v>2.870742228171947</v>
      </c>
      <c r="F10" s="83">
        <v>4.2202996412745302</v>
      </c>
      <c r="G10" s="83">
        <v>10.25230276331598</v>
      </c>
      <c r="H10" s="83">
        <v>2.3686500598281301</v>
      </c>
      <c r="L10" s="314"/>
      <c r="M10" s="314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</row>
    <row r="11" spans="1:36" ht="15.75" thickBot="1" x14ac:dyDescent="0.3">
      <c r="A11" s="8" t="s">
        <v>13</v>
      </c>
      <c r="B11" s="83">
        <v>0.45731707317073167</v>
      </c>
      <c r="C11" s="83">
        <v>0.66629650194336476</v>
      </c>
      <c r="D11" s="83">
        <v>1.9926934573231483</v>
      </c>
      <c r="E11" s="83">
        <v>4.4127190136275152</v>
      </c>
      <c r="F11" s="83">
        <v>5.5118110236220472</v>
      </c>
      <c r="G11" s="83">
        <v>14.372163388804839</v>
      </c>
      <c r="H11" s="83">
        <v>3.4130853838303663</v>
      </c>
      <c r="L11" s="314"/>
      <c r="M11" s="314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</row>
    <row r="12" spans="1:36" ht="15.75" thickBot="1" x14ac:dyDescent="0.3">
      <c r="A12" s="8" t="s">
        <v>14</v>
      </c>
      <c r="B12" s="83">
        <v>0.11286681715575619</v>
      </c>
      <c r="C12" s="83">
        <v>0.55165496489468402</v>
      </c>
      <c r="D12" s="83">
        <v>1.7857142857142856</v>
      </c>
      <c r="E12" s="83">
        <v>3.7212049616066154</v>
      </c>
      <c r="F12" s="83">
        <v>5.5311676909569796</v>
      </c>
      <c r="G12" s="83">
        <v>14.987080103359174</v>
      </c>
      <c r="H12" s="83">
        <v>3.2435287902799788</v>
      </c>
      <c r="L12" s="314"/>
      <c r="M12" s="314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</row>
    <row r="13" spans="1:36" ht="15.75" thickBot="1" x14ac:dyDescent="0.3">
      <c r="A13" s="8" t="s">
        <v>15</v>
      </c>
      <c r="B13" s="83">
        <v>0.13481631277384565</v>
      </c>
      <c r="C13" s="83">
        <v>0.50300405197708531</v>
      </c>
      <c r="D13" s="83">
        <v>1.4342984409799555</v>
      </c>
      <c r="E13" s="83">
        <v>3.0764195712649323</v>
      </c>
      <c r="F13" s="83">
        <v>3.8744948894699309</v>
      </c>
      <c r="G13" s="83">
        <v>11.20584652862363</v>
      </c>
      <c r="H13" s="83">
        <v>2.4242424242424243</v>
      </c>
      <c r="L13" s="314"/>
      <c r="M13" s="314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</row>
    <row r="14" spans="1:36" ht="15.75" thickBot="1" x14ac:dyDescent="0.3">
      <c r="A14" s="8" t="s">
        <v>16</v>
      </c>
      <c r="B14" s="83">
        <v>0.25962786672436178</v>
      </c>
      <c r="C14" s="83">
        <v>0.46653507984927323</v>
      </c>
      <c r="D14" s="83">
        <v>1.9380281690140846</v>
      </c>
      <c r="E14" s="83">
        <v>3.3159163987138265</v>
      </c>
      <c r="F14" s="83">
        <v>4.3122886133032692</v>
      </c>
      <c r="G14" s="83">
        <v>12.445939452186447</v>
      </c>
      <c r="H14" s="83">
        <v>2.853802024335879</v>
      </c>
      <c r="L14" s="314"/>
      <c r="M14" s="314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</row>
    <row r="15" spans="1:36" ht="15.75" thickBot="1" x14ac:dyDescent="0.3">
      <c r="A15" s="8" t="s">
        <v>17</v>
      </c>
      <c r="B15" s="83" t="s">
        <v>52</v>
      </c>
      <c r="C15" s="83">
        <v>0.44444444444444442</v>
      </c>
      <c r="D15" s="83">
        <v>1.3262599469496021</v>
      </c>
      <c r="E15" s="83">
        <v>2.1001615508885298</v>
      </c>
      <c r="F15" s="83">
        <v>2.5031289111389237</v>
      </c>
      <c r="G15" s="83">
        <v>9.2672413793103452</v>
      </c>
      <c r="H15" s="83">
        <v>1.8665073913692698</v>
      </c>
      <c r="L15" s="314"/>
      <c r="M15" s="314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</row>
    <row r="16" spans="1:36" ht="15.75" thickBot="1" x14ac:dyDescent="0.3">
      <c r="A16" s="8" t="s">
        <v>18</v>
      </c>
      <c r="B16" s="83" t="s">
        <v>52</v>
      </c>
      <c r="C16" s="83">
        <v>0.80935251798561147</v>
      </c>
      <c r="D16" s="83">
        <v>1.4118273841236015</v>
      </c>
      <c r="E16" s="83">
        <v>2.3233301064859635</v>
      </c>
      <c r="F16" s="83">
        <v>3.5847647498132935</v>
      </c>
      <c r="G16" s="83">
        <v>8.3440308087291406</v>
      </c>
      <c r="H16" s="83">
        <v>2.0904667507659038</v>
      </c>
      <c r="L16" s="314"/>
      <c r="M16" s="314"/>
      <c r="N16" s="315"/>
      <c r="O16" s="314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4"/>
    </row>
    <row r="17" spans="1:36" ht="15.75" thickBot="1" x14ac:dyDescent="0.3">
      <c r="A17" s="8" t="s">
        <v>19</v>
      </c>
      <c r="B17" s="398" t="s">
        <v>391</v>
      </c>
      <c r="C17" s="398"/>
      <c r="D17" s="398"/>
      <c r="E17" s="398"/>
      <c r="F17" s="398"/>
      <c r="G17" s="398"/>
      <c r="H17" s="398"/>
      <c r="L17" s="314"/>
      <c r="M17" s="314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</row>
    <row r="18" spans="1:36" ht="15.75" thickBot="1" x14ac:dyDescent="0.3">
      <c r="A18" s="8" t="s">
        <v>20</v>
      </c>
      <c r="B18" s="83">
        <v>0.25284450063211128</v>
      </c>
      <c r="C18" s="83">
        <v>0.41450777202072536</v>
      </c>
      <c r="D18" s="83">
        <v>1.1836115326251897</v>
      </c>
      <c r="E18" s="83">
        <v>2.2246337493217578</v>
      </c>
      <c r="F18" s="83">
        <v>2.5437201907790143</v>
      </c>
      <c r="G18" s="83">
        <v>7.4498567335243555</v>
      </c>
      <c r="H18" s="83">
        <v>1.7720745493431105</v>
      </c>
      <c r="L18" s="314"/>
      <c r="M18" s="314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4"/>
    </row>
    <row r="19" spans="1:36" ht="15.75" thickBot="1" x14ac:dyDescent="0.3">
      <c r="A19" s="8" t="s">
        <v>21</v>
      </c>
      <c r="B19" s="398" t="s">
        <v>391</v>
      </c>
      <c r="C19" s="398"/>
      <c r="D19" s="398"/>
      <c r="E19" s="398"/>
      <c r="F19" s="398"/>
      <c r="G19" s="398"/>
      <c r="H19" s="398"/>
      <c r="L19" s="314"/>
      <c r="M19" s="314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</row>
    <row r="20" spans="1:36" ht="15.75" thickBot="1" x14ac:dyDescent="0.3">
      <c r="A20" s="8" t="s">
        <v>22</v>
      </c>
      <c r="B20" s="83">
        <v>0.29900332225913623</v>
      </c>
      <c r="C20" s="83">
        <v>0.42103525138281184</v>
      </c>
      <c r="D20" s="83">
        <v>0.79623387190514927</v>
      </c>
      <c r="E20" s="83">
        <v>1.0726474890297415</v>
      </c>
      <c r="F20" s="83">
        <v>1.4310123878684322</v>
      </c>
      <c r="G20" s="83">
        <v>4.131903059197457</v>
      </c>
      <c r="H20" s="83">
        <v>0.91623810368268599</v>
      </c>
      <c r="L20" s="314"/>
      <c r="M20" s="314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</row>
    <row r="21" spans="1:36" ht="15.75" thickBot="1" x14ac:dyDescent="0.3">
      <c r="A21" s="8" t="s">
        <v>23</v>
      </c>
      <c r="B21" s="83">
        <v>3.0740854595757761E-2</v>
      </c>
      <c r="C21" s="83">
        <v>0.24356827523215099</v>
      </c>
      <c r="D21" s="83">
        <v>0.54017555705604325</v>
      </c>
      <c r="E21" s="83">
        <v>1.0112152969295827</v>
      </c>
      <c r="F21" s="83">
        <v>1.7362083450014003</v>
      </c>
      <c r="G21" s="83">
        <v>4.8212351029252432</v>
      </c>
      <c r="H21" s="83">
        <v>0.89869544210017716</v>
      </c>
      <c r="L21" s="314"/>
      <c r="M21" s="314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</row>
    <row r="22" spans="1:36" ht="15.75" thickBot="1" x14ac:dyDescent="0.3">
      <c r="A22" s="8" t="s">
        <v>24</v>
      </c>
      <c r="B22" s="83" t="s">
        <v>52</v>
      </c>
      <c r="C22" s="83">
        <v>0.23894862604540024</v>
      </c>
      <c r="D22" s="83">
        <v>0.55517002081887579</v>
      </c>
      <c r="E22" s="83">
        <v>1.4725568942436411</v>
      </c>
      <c r="F22" s="83">
        <v>0.42735042735042739</v>
      </c>
      <c r="G22" s="83">
        <v>3.7288135593220342</v>
      </c>
      <c r="H22" s="83">
        <v>0.82165297245045921</v>
      </c>
      <c r="L22" s="314"/>
      <c r="M22" s="314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</row>
    <row r="23" spans="1:36" ht="15.75" thickBot="1" x14ac:dyDescent="0.3">
      <c r="A23" s="8" t="s">
        <v>25</v>
      </c>
      <c r="B23" s="83" t="s">
        <v>52</v>
      </c>
      <c r="C23" s="83">
        <v>0.19536701088473346</v>
      </c>
      <c r="D23" s="83">
        <v>0.46719875413665563</v>
      </c>
      <c r="E23" s="83">
        <v>0.41271151465125877</v>
      </c>
      <c r="F23" s="83">
        <v>1.4000000000000001</v>
      </c>
      <c r="G23" s="83">
        <v>2.0935960591133003</v>
      </c>
      <c r="H23" s="83">
        <v>0.5253008843673117</v>
      </c>
      <c r="L23" s="314"/>
      <c r="M23" s="314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</row>
    <row r="24" spans="1:36" ht="15.75" thickBot="1" x14ac:dyDescent="0.3">
      <c r="A24" s="8" t="s">
        <v>26</v>
      </c>
      <c r="B24" s="83">
        <v>8.5324232081911269E-2</v>
      </c>
      <c r="C24" s="83">
        <v>0.34591514904873333</v>
      </c>
      <c r="D24" s="83">
        <v>0.906183368869936</v>
      </c>
      <c r="E24" s="83">
        <v>1.3576056772601048</v>
      </c>
      <c r="F24" s="83">
        <v>1.6966067864271457</v>
      </c>
      <c r="G24" s="83">
        <v>5.4121151936444889</v>
      </c>
      <c r="H24" s="83">
        <v>1.023172560592134</v>
      </c>
      <c r="L24" s="314"/>
      <c r="M24" s="314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</row>
    <row r="25" spans="1:36" ht="15.75" thickBot="1" x14ac:dyDescent="0.3">
      <c r="A25" s="8" t="s">
        <v>27</v>
      </c>
      <c r="B25" s="83" t="s">
        <v>52</v>
      </c>
      <c r="C25" s="83">
        <v>0.21739130434782608</v>
      </c>
      <c r="D25" s="83">
        <v>0.70257611241217799</v>
      </c>
      <c r="E25" s="83">
        <v>0.87134802665299849</v>
      </c>
      <c r="F25" s="83">
        <v>1.0821133036282622</v>
      </c>
      <c r="G25" s="83">
        <v>4.8435923309788089</v>
      </c>
      <c r="H25" s="83">
        <v>1.0543949546708711</v>
      </c>
      <c r="L25" s="314"/>
      <c r="M25" s="314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</row>
    <row r="26" spans="1:36" ht="15.75" thickBot="1" x14ac:dyDescent="0.3">
      <c r="A26" s="11" t="s">
        <v>93</v>
      </c>
      <c r="B26" s="84">
        <v>0.15568110483364722</v>
      </c>
      <c r="C26" s="84">
        <v>0.5073368716827974</v>
      </c>
      <c r="D26" s="84">
        <v>1.4237278395540616</v>
      </c>
      <c r="E26" s="84">
        <v>2.7200670886760805</v>
      </c>
      <c r="F26" s="84">
        <v>3.7483074145500797</v>
      </c>
      <c r="G26" s="84">
        <v>9.8262081102881869</v>
      </c>
      <c r="H26" s="84">
        <v>2.1528250307392951</v>
      </c>
    </row>
    <row r="27" spans="1:36" ht="15.75" thickTop="1" x14ac:dyDescent="0.25"/>
  </sheetData>
  <mergeCells count="6">
    <mergeCell ref="B19:H19"/>
    <mergeCell ref="A1:H1"/>
    <mergeCell ref="A3:A4"/>
    <mergeCell ref="B3:G3"/>
    <mergeCell ref="H3:H4"/>
    <mergeCell ref="B17:H17"/>
  </mergeCells>
  <pageMargins left="0.7" right="0.7" top="0.75" bottom="0.75" header="0.3" footer="0.3"/>
  <pageSetup paperSize="9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20"/>
  <sheetViews>
    <sheetView zoomScale="80" zoomScaleNormal="80" workbookViewId="0">
      <selection activeCell="U5" sqref="U5"/>
    </sheetView>
  </sheetViews>
  <sheetFormatPr defaultRowHeight="15" x14ac:dyDescent="0.25"/>
  <cols>
    <col min="1" max="1" width="8.28515625" customWidth="1"/>
    <col min="2" max="2" width="4.5703125" bestFit="1" customWidth="1"/>
    <col min="3" max="3" width="7" customWidth="1"/>
    <col min="4" max="4" width="3.7109375" customWidth="1"/>
    <col min="5" max="5" width="4.42578125" customWidth="1"/>
    <col min="6" max="6" width="4.85546875" customWidth="1"/>
    <col min="7" max="7" width="4.5703125" customWidth="1"/>
    <col min="8" max="8" width="5.7109375" customWidth="1"/>
    <col min="9" max="15" width="3.7109375" customWidth="1"/>
    <col min="16" max="16" width="3.7109375" style="148" customWidth="1"/>
    <col min="17" max="17" width="3.7109375" customWidth="1"/>
    <col min="18" max="18" width="5.7109375" customWidth="1"/>
    <col min="19" max="19" width="5.5703125" customWidth="1"/>
    <col min="20" max="20" width="5.42578125" customWidth="1"/>
    <col min="21" max="21" width="10.42578125" customWidth="1"/>
    <col min="22" max="22" width="8.5703125" customWidth="1"/>
  </cols>
  <sheetData>
    <row r="1" spans="1:27" ht="43.5" customHeight="1" x14ac:dyDescent="0.25">
      <c r="A1" s="325" t="s">
        <v>578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</row>
    <row r="2" spans="1:27" x14ac:dyDescent="0.25">
      <c r="B2" s="142"/>
      <c r="C2" s="143"/>
      <c r="P2"/>
    </row>
    <row r="3" spans="1:27" s="144" customFormat="1" ht="52.5" customHeight="1" x14ac:dyDescent="0.2">
      <c r="A3" s="399" t="s">
        <v>504</v>
      </c>
      <c r="B3" s="401" t="s">
        <v>505</v>
      </c>
      <c r="C3" s="402"/>
      <c r="D3" s="401" t="s">
        <v>506</v>
      </c>
      <c r="E3" s="402"/>
      <c r="F3" s="401" t="s">
        <v>507</v>
      </c>
      <c r="G3" s="403"/>
      <c r="H3" s="402"/>
      <c r="I3" s="401" t="s">
        <v>508</v>
      </c>
      <c r="J3" s="403"/>
      <c r="K3" s="403"/>
      <c r="L3" s="402"/>
      <c r="M3" s="401" t="s">
        <v>593</v>
      </c>
      <c r="N3" s="403"/>
      <c r="O3" s="403"/>
      <c r="P3" s="403"/>
      <c r="Q3" s="403"/>
      <c r="R3" s="402"/>
      <c r="S3" s="401" t="s">
        <v>509</v>
      </c>
      <c r="T3" s="402"/>
      <c r="U3" s="404" t="s">
        <v>510</v>
      </c>
      <c r="V3" s="405"/>
    </row>
    <row r="4" spans="1:27" s="144" customFormat="1" ht="87.75" customHeight="1" x14ac:dyDescent="0.2">
      <c r="A4" s="400"/>
      <c r="B4" s="256">
        <v>0</v>
      </c>
      <c r="C4" s="256" t="s">
        <v>511</v>
      </c>
      <c r="D4" s="254" t="s">
        <v>512</v>
      </c>
      <c r="E4" s="254" t="s">
        <v>513</v>
      </c>
      <c r="F4" s="254" t="s">
        <v>514</v>
      </c>
      <c r="G4" s="254" t="s">
        <v>515</v>
      </c>
      <c r="H4" s="254" t="s">
        <v>46</v>
      </c>
      <c r="I4" s="408" t="s">
        <v>516</v>
      </c>
      <c r="J4" s="408"/>
      <c r="K4" s="408" t="s">
        <v>517</v>
      </c>
      <c r="L4" s="408"/>
      <c r="M4" s="409" t="s">
        <v>518</v>
      </c>
      <c r="N4" s="409"/>
      <c r="O4" s="408" t="s">
        <v>270</v>
      </c>
      <c r="P4" s="408"/>
      <c r="Q4" s="408" t="s">
        <v>519</v>
      </c>
      <c r="R4" s="408"/>
      <c r="S4" s="254" t="s">
        <v>520</v>
      </c>
      <c r="T4" s="255" t="s">
        <v>521</v>
      </c>
      <c r="U4" s="406"/>
      <c r="V4" s="407"/>
    </row>
    <row r="5" spans="1:27" s="145" customFormat="1" ht="19.5" customHeight="1" x14ac:dyDescent="0.25">
      <c r="A5" s="213">
        <v>1</v>
      </c>
      <c r="B5" s="249" t="s">
        <v>522</v>
      </c>
      <c r="C5" s="248"/>
      <c r="D5" s="249" t="s">
        <v>523</v>
      </c>
      <c r="E5" s="248"/>
      <c r="F5" s="249" t="s">
        <v>523</v>
      </c>
      <c r="G5" s="250"/>
      <c r="H5" s="168"/>
      <c r="I5" s="410" t="s">
        <v>523</v>
      </c>
      <c r="J5" s="411"/>
      <c r="K5" s="412"/>
      <c r="L5" s="413"/>
      <c r="M5" s="410" t="s">
        <v>523</v>
      </c>
      <c r="N5" s="411"/>
      <c r="O5" s="412"/>
      <c r="P5" s="412"/>
      <c r="Q5" s="414"/>
      <c r="R5" s="413"/>
      <c r="S5" s="249"/>
      <c r="T5" s="248"/>
      <c r="U5" s="165">
        <v>131676</v>
      </c>
      <c r="V5" s="214">
        <v>0.29235346358792186</v>
      </c>
      <c r="Y5" s="317"/>
      <c r="Z5" s="317"/>
      <c r="AA5" s="318"/>
    </row>
    <row r="6" spans="1:27" s="145" customFormat="1" ht="19.5" customHeight="1" x14ac:dyDescent="0.25">
      <c r="A6" s="215" t="s">
        <v>524</v>
      </c>
      <c r="B6" s="202" t="s">
        <v>522</v>
      </c>
      <c r="C6" s="205"/>
      <c r="D6" s="202" t="s">
        <v>523</v>
      </c>
      <c r="E6" s="205"/>
      <c r="F6" s="202" t="s">
        <v>523</v>
      </c>
      <c r="G6" s="204"/>
      <c r="H6" s="166"/>
      <c r="I6" s="415" t="s">
        <v>523</v>
      </c>
      <c r="J6" s="416"/>
      <c r="K6" s="417"/>
      <c r="L6" s="418"/>
      <c r="M6" s="419"/>
      <c r="N6" s="417"/>
      <c r="O6" s="416" t="s">
        <v>523</v>
      </c>
      <c r="P6" s="416"/>
      <c r="Q6" s="419"/>
      <c r="R6" s="418"/>
      <c r="S6" s="202"/>
      <c r="T6" s="205"/>
      <c r="U6" s="167">
        <v>46661</v>
      </c>
      <c r="V6" s="216">
        <v>0.10359902309058615</v>
      </c>
      <c r="Y6" s="317"/>
      <c r="Z6" s="317"/>
      <c r="AA6" s="318"/>
    </row>
    <row r="7" spans="1:27" s="145" customFormat="1" ht="19.5" customHeight="1" x14ac:dyDescent="0.25">
      <c r="A7" s="217" t="s">
        <v>525</v>
      </c>
      <c r="B7" s="207" t="s">
        <v>522</v>
      </c>
      <c r="C7" s="210"/>
      <c r="D7" s="207" t="s">
        <v>523</v>
      </c>
      <c r="E7" s="210"/>
      <c r="F7" s="207" t="s">
        <v>523</v>
      </c>
      <c r="G7" s="209"/>
      <c r="H7" s="168"/>
      <c r="I7" s="420" t="s">
        <v>523</v>
      </c>
      <c r="J7" s="421"/>
      <c r="K7" s="422"/>
      <c r="L7" s="423"/>
      <c r="M7" s="424"/>
      <c r="N7" s="422"/>
      <c r="O7" s="422"/>
      <c r="P7" s="422"/>
      <c r="Q7" s="420" t="s">
        <v>523</v>
      </c>
      <c r="R7" s="425"/>
      <c r="S7" s="207"/>
      <c r="T7" s="210"/>
      <c r="U7" s="169">
        <v>23485</v>
      </c>
      <c r="V7" s="218">
        <v>5.2142539964476022E-2</v>
      </c>
      <c r="Y7" s="317"/>
      <c r="Z7" s="317"/>
      <c r="AA7" s="318"/>
    </row>
    <row r="8" spans="1:27" s="145" customFormat="1" ht="19.5" customHeight="1" x14ac:dyDescent="0.25">
      <c r="A8" s="215">
        <v>3</v>
      </c>
      <c r="B8" s="206"/>
      <c r="C8" s="212" t="s">
        <v>523</v>
      </c>
      <c r="D8" s="202" t="s">
        <v>523</v>
      </c>
      <c r="E8" s="205"/>
      <c r="F8" s="202" t="s">
        <v>523</v>
      </c>
      <c r="G8" s="204"/>
      <c r="H8" s="166"/>
      <c r="I8" s="415" t="s">
        <v>523</v>
      </c>
      <c r="J8" s="416"/>
      <c r="K8" s="417"/>
      <c r="L8" s="418"/>
      <c r="M8" s="415" t="s">
        <v>523</v>
      </c>
      <c r="N8" s="416"/>
      <c r="O8" s="417"/>
      <c r="P8" s="417"/>
      <c r="Q8" s="419"/>
      <c r="R8" s="418"/>
      <c r="S8" s="202"/>
      <c r="T8" s="212" t="s">
        <v>523</v>
      </c>
      <c r="U8" s="167">
        <v>112572</v>
      </c>
      <c r="V8" s="216">
        <v>0.24993783303730019</v>
      </c>
      <c r="Y8" s="317"/>
      <c r="Z8" s="317"/>
      <c r="AA8" s="318"/>
    </row>
    <row r="9" spans="1:27" s="145" customFormat="1" ht="19.5" customHeight="1" x14ac:dyDescent="0.25">
      <c r="A9" s="217" t="s">
        <v>526</v>
      </c>
      <c r="B9" s="211"/>
      <c r="C9" s="170" t="s">
        <v>523</v>
      </c>
      <c r="D9" s="207" t="s">
        <v>523</v>
      </c>
      <c r="E9" s="210"/>
      <c r="F9" s="207" t="s">
        <v>523</v>
      </c>
      <c r="G9" s="209"/>
      <c r="H9" s="168"/>
      <c r="I9" s="410" t="s">
        <v>523</v>
      </c>
      <c r="J9" s="411"/>
      <c r="K9" s="412"/>
      <c r="L9" s="413"/>
      <c r="M9" s="414"/>
      <c r="N9" s="412"/>
      <c r="O9" s="411" t="s">
        <v>523</v>
      </c>
      <c r="P9" s="411"/>
      <c r="Q9" s="414"/>
      <c r="R9" s="413"/>
      <c r="S9" s="207"/>
      <c r="T9" s="170" t="s">
        <v>523</v>
      </c>
      <c r="U9" s="169">
        <v>22698</v>
      </c>
      <c r="V9" s="218">
        <v>5.0395204262877441E-2</v>
      </c>
      <c r="Y9" s="317"/>
      <c r="Z9" s="317"/>
      <c r="AA9" s="318"/>
    </row>
    <row r="10" spans="1:27" s="145" customFormat="1" ht="19.5" customHeight="1" x14ac:dyDescent="0.25">
      <c r="A10" s="215" t="s">
        <v>527</v>
      </c>
      <c r="B10" s="206"/>
      <c r="C10" s="212" t="s">
        <v>523</v>
      </c>
      <c r="D10" s="202" t="s">
        <v>523</v>
      </c>
      <c r="E10" s="205"/>
      <c r="F10" s="202" t="s">
        <v>523</v>
      </c>
      <c r="G10" s="204"/>
      <c r="H10" s="166"/>
      <c r="I10" s="415" t="s">
        <v>523</v>
      </c>
      <c r="J10" s="416"/>
      <c r="K10" s="417"/>
      <c r="L10" s="418"/>
      <c r="M10" s="419"/>
      <c r="N10" s="417"/>
      <c r="O10" s="417"/>
      <c r="P10" s="417"/>
      <c r="Q10" s="415" t="s">
        <v>523</v>
      </c>
      <c r="R10" s="426"/>
      <c r="S10" s="202"/>
      <c r="T10" s="212" t="s">
        <v>523</v>
      </c>
      <c r="U10" s="167">
        <v>6137</v>
      </c>
      <c r="V10" s="216">
        <v>1.3625666074600355E-2</v>
      </c>
      <c r="Y10" s="317"/>
      <c r="Z10" s="317"/>
      <c r="AA10" s="318"/>
    </row>
    <row r="11" spans="1:27" s="145" customFormat="1" ht="19.5" customHeight="1" x14ac:dyDescent="0.25">
      <c r="A11" s="217">
        <v>5</v>
      </c>
      <c r="B11" s="211"/>
      <c r="C11" s="170" t="s">
        <v>523</v>
      </c>
      <c r="D11" s="207" t="s">
        <v>523</v>
      </c>
      <c r="E11" s="210"/>
      <c r="F11" s="207" t="s">
        <v>523</v>
      </c>
      <c r="G11" s="209"/>
      <c r="H11" s="168"/>
      <c r="I11" s="410" t="s">
        <v>523</v>
      </c>
      <c r="J11" s="411"/>
      <c r="K11" s="412"/>
      <c r="L11" s="413"/>
      <c r="M11" s="414"/>
      <c r="N11" s="412"/>
      <c r="O11" s="412"/>
      <c r="P11" s="412"/>
      <c r="Q11" s="414"/>
      <c r="R11" s="413"/>
      <c r="S11" s="207" t="s">
        <v>523</v>
      </c>
      <c r="T11" s="210"/>
      <c r="U11" s="169">
        <v>56608</v>
      </c>
      <c r="V11" s="218">
        <v>0.12568383658969803</v>
      </c>
      <c r="Y11" s="317"/>
      <c r="Z11" s="317"/>
      <c r="AA11" s="318"/>
    </row>
    <row r="12" spans="1:27" s="145" customFormat="1" ht="18" customHeight="1" x14ac:dyDescent="0.25">
      <c r="A12" s="215">
        <v>6</v>
      </c>
      <c r="B12" s="202" t="s">
        <v>522</v>
      </c>
      <c r="C12" s="205"/>
      <c r="D12" s="202" t="s">
        <v>523</v>
      </c>
      <c r="E12" s="205"/>
      <c r="F12" s="206"/>
      <c r="G12" s="203" t="s">
        <v>523</v>
      </c>
      <c r="H12" s="166"/>
      <c r="I12" s="419"/>
      <c r="J12" s="417"/>
      <c r="K12" s="417"/>
      <c r="L12" s="418"/>
      <c r="M12" s="419"/>
      <c r="N12" s="417"/>
      <c r="O12" s="417"/>
      <c r="P12" s="417"/>
      <c r="Q12" s="419"/>
      <c r="R12" s="418"/>
      <c r="S12" s="202"/>
      <c r="T12" s="205"/>
      <c r="U12" s="167">
        <v>10636</v>
      </c>
      <c r="V12" s="216">
        <v>2.3614564831261103E-2</v>
      </c>
      <c r="Y12" s="317"/>
      <c r="Z12" s="317"/>
      <c r="AA12" s="318"/>
    </row>
    <row r="13" spans="1:27" s="145" customFormat="1" ht="18" customHeight="1" x14ac:dyDescent="0.25">
      <c r="A13" s="217">
        <v>7</v>
      </c>
      <c r="B13" s="211"/>
      <c r="C13" s="170" t="s">
        <v>523</v>
      </c>
      <c r="D13" s="207" t="s">
        <v>523</v>
      </c>
      <c r="E13" s="210"/>
      <c r="F13" s="211"/>
      <c r="G13" s="208" t="s">
        <v>523</v>
      </c>
      <c r="H13" s="168"/>
      <c r="I13" s="414"/>
      <c r="J13" s="412"/>
      <c r="K13" s="412"/>
      <c r="L13" s="413"/>
      <c r="M13" s="414"/>
      <c r="N13" s="412"/>
      <c r="O13" s="412"/>
      <c r="P13" s="412"/>
      <c r="Q13" s="414"/>
      <c r="R13" s="413"/>
      <c r="S13" s="207"/>
      <c r="T13" s="210"/>
      <c r="U13" s="169">
        <v>5610</v>
      </c>
      <c r="V13" s="218">
        <v>1.2455595026642985E-2</v>
      </c>
      <c r="Y13" s="317"/>
      <c r="Z13" s="317"/>
      <c r="AA13" s="318"/>
    </row>
    <row r="14" spans="1:27" s="145" customFormat="1" ht="18" customHeight="1" x14ac:dyDescent="0.25">
      <c r="A14" s="215">
        <v>8</v>
      </c>
      <c r="B14" s="206"/>
      <c r="C14" s="205"/>
      <c r="D14" s="206"/>
      <c r="E14" s="212" t="s">
        <v>523</v>
      </c>
      <c r="F14" s="206"/>
      <c r="G14" s="204"/>
      <c r="H14" s="166"/>
      <c r="I14" s="419"/>
      <c r="J14" s="417"/>
      <c r="K14" s="417"/>
      <c r="L14" s="418"/>
      <c r="M14" s="419"/>
      <c r="N14" s="417"/>
      <c r="O14" s="417"/>
      <c r="P14" s="417"/>
      <c r="Q14" s="419"/>
      <c r="R14" s="418"/>
      <c r="S14" s="206"/>
      <c r="T14" s="212"/>
      <c r="U14" s="167">
        <v>8020</v>
      </c>
      <c r="V14" s="216">
        <v>1.7806394316163411E-2</v>
      </c>
      <c r="Y14" s="317"/>
      <c r="Z14" s="317"/>
      <c r="AA14" s="318"/>
    </row>
    <row r="15" spans="1:27" s="145" customFormat="1" ht="19.5" customHeight="1" x14ac:dyDescent="0.25">
      <c r="A15" s="217">
        <v>9</v>
      </c>
      <c r="B15" s="211"/>
      <c r="C15" s="210"/>
      <c r="D15" s="207" t="s">
        <v>523</v>
      </c>
      <c r="E15" s="210"/>
      <c r="F15" s="211"/>
      <c r="G15" s="209"/>
      <c r="H15" s="171" t="s">
        <v>523</v>
      </c>
      <c r="I15" s="414"/>
      <c r="J15" s="412"/>
      <c r="K15" s="412"/>
      <c r="L15" s="413"/>
      <c r="M15" s="414"/>
      <c r="N15" s="412"/>
      <c r="O15" s="412"/>
      <c r="P15" s="412"/>
      <c r="Q15" s="414"/>
      <c r="R15" s="413"/>
      <c r="S15" s="207"/>
      <c r="T15" s="210"/>
      <c r="U15" s="169">
        <v>2293</v>
      </c>
      <c r="V15" s="218">
        <v>5.0910301953818824E-3</v>
      </c>
      <c r="Y15" s="317"/>
      <c r="Z15" s="317"/>
      <c r="AA15" s="318"/>
    </row>
    <row r="16" spans="1:27" s="145" customFormat="1" ht="19.5" customHeight="1" x14ac:dyDescent="0.25">
      <c r="A16" s="215">
        <v>10</v>
      </c>
      <c r="B16" s="206"/>
      <c r="C16" s="205"/>
      <c r="D16" s="202" t="s">
        <v>523</v>
      </c>
      <c r="E16" s="205"/>
      <c r="F16" s="202" t="s">
        <v>523</v>
      </c>
      <c r="G16" s="204"/>
      <c r="H16" s="166"/>
      <c r="I16" s="419"/>
      <c r="J16" s="417"/>
      <c r="K16" s="416" t="s">
        <v>523</v>
      </c>
      <c r="L16" s="426"/>
      <c r="M16" s="419"/>
      <c r="N16" s="417"/>
      <c r="O16" s="417"/>
      <c r="P16" s="417"/>
      <c r="Q16" s="419"/>
      <c r="R16" s="418"/>
      <c r="S16" s="202"/>
      <c r="T16" s="205"/>
      <c r="U16" s="167">
        <v>24004</v>
      </c>
      <c r="V16" s="216">
        <v>5.3294849023090583E-2</v>
      </c>
      <c r="Y16" s="317"/>
      <c r="Z16" s="317"/>
      <c r="AA16" s="318"/>
    </row>
    <row r="17" spans="1:27" ht="18" customHeight="1" x14ac:dyDescent="0.25">
      <c r="A17" s="219" t="s">
        <v>28</v>
      </c>
      <c r="B17" s="220"/>
      <c r="C17" s="221"/>
      <c r="D17" s="220"/>
      <c r="E17" s="221"/>
      <c r="F17" s="220"/>
      <c r="G17" s="222"/>
      <c r="H17" s="222"/>
      <c r="I17" s="427"/>
      <c r="J17" s="428"/>
      <c r="K17" s="428"/>
      <c r="L17" s="429"/>
      <c r="M17" s="427"/>
      <c r="N17" s="428"/>
      <c r="O17" s="428"/>
      <c r="P17" s="428"/>
      <c r="Q17" s="427"/>
      <c r="R17" s="429"/>
      <c r="S17" s="220"/>
      <c r="T17" s="221"/>
      <c r="U17" s="223">
        <v>450400</v>
      </c>
      <c r="V17" s="224">
        <v>1</v>
      </c>
      <c r="W17" s="145"/>
      <c r="X17" s="145"/>
      <c r="Y17" s="317"/>
      <c r="Z17" s="317"/>
      <c r="AA17" s="318"/>
    </row>
    <row r="18" spans="1:27" x14ac:dyDescent="0.25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4"/>
      <c r="X18" s="144"/>
      <c r="Y18" s="144"/>
      <c r="Z18" s="145"/>
    </row>
    <row r="19" spans="1:27" x14ac:dyDescent="0.25">
      <c r="P19"/>
      <c r="W19" s="145"/>
      <c r="X19" s="145"/>
      <c r="Y19" s="145"/>
    </row>
    <row r="20" spans="1:27" ht="15.75" x14ac:dyDescent="0.25">
      <c r="A20" s="147"/>
      <c r="P20"/>
    </row>
  </sheetData>
  <mergeCells count="79">
    <mergeCell ref="A1:V1"/>
    <mergeCell ref="I17:J17"/>
    <mergeCell ref="K17:L17"/>
    <mergeCell ref="M17:N17"/>
    <mergeCell ref="O17:P17"/>
    <mergeCell ref="Q17:R17"/>
    <mergeCell ref="I16:J16"/>
    <mergeCell ref="K16:L16"/>
    <mergeCell ref="M16:N16"/>
    <mergeCell ref="O16:P16"/>
    <mergeCell ref="Q16:R16"/>
    <mergeCell ref="I15:J15"/>
    <mergeCell ref="K15:L15"/>
    <mergeCell ref="M15:N15"/>
    <mergeCell ref="O15:P15"/>
    <mergeCell ref="Q15:R15"/>
    <mergeCell ref="I14:J14"/>
    <mergeCell ref="K14:L14"/>
    <mergeCell ref="M14:N14"/>
    <mergeCell ref="O14:P14"/>
    <mergeCell ref="Q14:R14"/>
    <mergeCell ref="I13:J13"/>
    <mergeCell ref="K13:L13"/>
    <mergeCell ref="M13:N13"/>
    <mergeCell ref="O13:P13"/>
    <mergeCell ref="Q13:R13"/>
    <mergeCell ref="I12:J12"/>
    <mergeCell ref="K12:L12"/>
    <mergeCell ref="M12:N12"/>
    <mergeCell ref="O12:P12"/>
    <mergeCell ref="Q12:R12"/>
    <mergeCell ref="I11:J11"/>
    <mergeCell ref="K11:L11"/>
    <mergeCell ref="M11:N11"/>
    <mergeCell ref="O11:P11"/>
    <mergeCell ref="Q11:R11"/>
    <mergeCell ref="I10:J10"/>
    <mergeCell ref="K10:L10"/>
    <mergeCell ref="M10:N10"/>
    <mergeCell ref="O10:P10"/>
    <mergeCell ref="Q10:R10"/>
    <mergeCell ref="I9:J9"/>
    <mergeCell ref="K9:L9"/>
    <mergeCell ref="M9:N9"/>
    <mergeCell ref="O9:P9"/>
    <mergeCell ref="Q9:R9"/>
    <mergeCell ref="I8:J8"/>
    <mergeCell ref="K8:L8"/>
    <mergeCell ref="M8:N8"/>
    <mergeCell ref="O8:P8"/>
    <mergeCell ref="Q8:R8"/>
    <mergeCell ref="I7:J7"/>
    <mergeCell ref="K7:L7"/>
    <mergeCell ref="M7:N7"/>
    <mergeCell ref="O7:P7"/>
    <mergeCell ref="Q7:R7"/>
    <mergeCell ref="I6:J6"/>
    <mergeCell ref="K6:L6"/>
    <mergeCell ref="M6:N6"/>
    <mergeCell ref="O6:P6"/>
    <mergeCell ref="Q6:R6"/>
    <mergeCell ref="I5:J5"/>
    <mergeCell ref="K5:L5"/>
    <mergeCell ref="M5:N5"/>
    <mergeCell ref="O5:P5"/>
    <mergeCell ref="Q5:R5"/>
    <mergeCell ref="U3:V4"/>
    <mergeCell ref="I4:J4"/>
    <mergeCell ref="K4:L4"/>
    <mergeCell ref="O4:P4"/>
    <mergeCell ref="Q4:R4"/>
    <mergeCell ref="M4:N4"/>
    <mergeCell ref="M3:R3"/>
    <mergeCell ref="S3:T3"/>
    <mergeCell ref="A3:A4"/>
    <mergeCell ref="B3:C3"/>
    <mergeCell ref="D3:E3"/>
    <mergeCell ref="F3:H3"/>
    <mergeCell ref="I3:L3"/>
  </mergeCells>
  <pageMargins left="0.7" right="0.7" top="0.75" bottom="0.75" header="0.3" footer="0.3"/>
  <pageSetup paperSize="9" scale="87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U29"/>
  <sheetViews>
    <sheetView topLeftCell="A7" workbookViewId="0">
      <selection activeCell="S12" sqref="S12:S13"/>
    </sheetView>
  </sheetViews>
  <sheetFormatPr defaultRowHeight="15" x14ac:dyDescent="0.25"/>
  <cols>
    <col min="1" max="1" width="13.7109375" customWidth="1"/>
    <col min="2" max="8" width="5.7109375" bestFit="1" customWidth="1"/>
    <col min="9" max="10" width="4.7109375" bestFit="1" customWidth="1"/>
    <col min="11" max="11" width="7.140625" customWidth="1"/>
    <col min="12" max="12" width="6.5703125" customWidth="1"/>
    <col min="13" max="13" width="4.7109375" bestFit="1" customWidth="1"/>
    <col min="14" max="14" width="12.42578125" customWidth="1"/>
    <col min="15" max="15" width="12" customWidth="1"/>
  </cols>
  <sheetData>
    <row r="1" spans="1:73" ht="35.25" customHeight="1" x14ac:dyDescent="0.25">
      <c r="A1" s="430" t="s">
        <v>579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</row>
    <row r="2" spans="1:73" ht="16.5" thickBot="1" x14ac:dyDescent="0.3">
      <c r="A2" s="149"/>
    </row>
    <row r="3" spans="1:73" ht="61.5" customHeight="1" thickTop="1" thickBot="1" x14ac:dyDescent="0.3">
      <c r="A3" s="150" t="s">
        <v>4</v>
      </c>
      <c r="B3" s="151" t="s">
        <v>528</v>
      </c>
      <c r="C3" s="151" t="s">
        <v>529</v>
      </c>
      <c r="D3" s="151" t="s">
        <v>530</v>
      </c>
      <c r="E3" s="151" t="s">
        <v>531</v>
      </c>
      <c r="F3" s="151" t="s">
        <v>532</v>
      </c>
      <c r="G3" s="151" t="s">
        <v>533</v>
      </c>
      <c r="H3" s="151" t="s">
        <v>534</v>
      </c>
      <c r="I3" s="151" t="s">
        <v>535</v>
      </c>
      <c r="J3" s="151" t="s">
        <v>536</v>
      </c>
      <c r="K3" s="151" t="s">
        <v>537</v>
      </c>
      <c r="L3" s="151" t="s">
        <v>538</v>
      </c>
      <c r="M3" s="151" t="s">
        <v>539</v>
      </c>
      <c r="N3" s="152" t="s">
        <v>540</v>
      </c>
      <c r="O3" s="152" t="s">
        <v>581</v>
      </c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321"/>
      <c r="BB3" s="321"/>
      <c r="BC3" s="321"/>
      <c r="BD3" s="321"/>
      <c r="BE3" s="321"/>
      <c r="BF3" s="321"/>
      <c r="BG3" s="321"/>
      <c r="BH3" s="321"/>
      <c r="BI3" s="321"/>
      <c r="BJ3" s="321"/>
      <c r="BK3" s="321"/>
      <c r="BL3" s="321"/>
      <c r="BM3" s="321"/>
      <c r="BN3" s="321"/>
      <c r="BO3" s="321"/>
      <c r="BP3" s="321"/>
      <c r="BQ3" s="321"/>
      <c r="BR3" s="321"/>
      <c r="BS3" s="321"/>
      <c r="BT3" s="321"/>
      <c r="BU3" s="321"/>
    </row>
    <row r="4" spans="1:73" s="156" customFormat="1" ht="15.75" thickBot="1" x14ac:dyDescent="0.3">
      <c r="A4" s="153" t="s">
        <v>7</v>
      </c>
      <c r="B4" s="154">
        <v>27.909250269687163</v>
      </c>
      <c r="C4" s="154">
        <v>11.185275080906148</v>
      </c>
      <c r="D4" s="154">
        <v>4.2779126213592233</v>
      </c>
      <c r="E4" s="154">
        <v>26.267529665587919</v>
      </c>
      <c r="F4" s="154">
        <v>5.9095199568500538</v>
      </c>
      <c r="G4" s="154">
        <v>1.5439590075512406</v>
      </c>
      <c r="H4" s="154">
        <v>10.484088457389429</v>
      </c>
      <c r="I4" s="154">
        <v>2.6699029126213589</v>
      </c>
      <c r="J4" s="154">
        <v>1.4529395900755124</v>
      </c>
      <c r="K4" s="154">
        <v>1.6922869471413162</v>
      </c>
      <c r="L4" s="154">
        <v>0.58656957928802589</v>
      </c>
      <c r="M4" s="154">
        <v>5.7645631067961167</v>
      </c>
      <c r="N4" s="155">
        <v>29588</v>
      </c>
      <c r="O4" s="244">
        <v>99.743797195253507</v>
      </c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  <c r="BB4" s="321"/>
      <c r="BC4" s="321"/>
      <c r="BD4" s="321"/>
      <c r="BE4" s="321"/>
      <c r="BF4" s="321"/>
      <c r="BG4" s="321"/>
      <c r="BH4" s="321"/>
      <c r="BI4" s="321"/>
      <c r="BJ4" s="321"/>
      <c r="BK4" s="321"/>
      <c r="BL4" s="321"/>
      <c r="BM4" s="321"/>
      <c r="BN4" s="321"/>
      <c r="BO4" s="321"/>
      <c r="BP4" s="321"/>
      <c r="BQ4" s="321"/>
      <c r="BR4" s="321"/>
      <c r="BS4" s="321"/>
      <c r="BT4" s="321"/>
      <c r="BU4" s="321"/>
    </row>
    <row r="5" spans="1:73" s="156" customFormat="1" ht="15.75" thickBot="1" x14ac:dyDescent="0.3">
      <c r="A5" s="153" t="s">
        <v>8</v>
      </c>
      <c r="B5" s="154">
        <v>27.953586497890292</v>
      </c>
      <c r="C5" s="154">
        <v>12.974683544303797</v>
      </c>
      <c r="D5" s="154">
        <v>1.6877637130801686</v>
      </c>
      <c r="E5" s="154">
        <v>27.320675105485233</v>
      </c>
      <c r="F5" s="154">
        <v>5.590717299578059</v>
      </c>
      <c r="G5" s="154">
        <v>0.10548523206751054</v>
      </c>
      <c r="H5" s="154">
        <v>11.39240506329114</v>
      </c>
      <c r="I5" s="154">
        <v>1.5822784810126582</v>
      </c>
      <c r="J5" s="154">
        <v>0.949367088607595</v>
      </c>
      <c r="K5" s="154">
        <v>1.3713080168776373</v>
      </c>
      <c r="L5" s="154">
        <v>0.63291139240506333</v>
      </c>
      <c r="M5" s="154">
        <v>5.8016877637130797</v>
      </c>
      <c r="N5" s="155">
        <v>923</v>
      </c>
      <c r="O5" s="244">
        <v>97.362869198312239</v>
      </c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1"/>
      <c r="AX5" s="321"/>
      <c r="AY5" s="321"/>
      <c r="AZ5" s="321"/>
      <c r="BA5" s="321"/>
      <c r="BB5" s="321"/>
      <c r="BC5" s="321"/>
      <c r="BD5" s="321"/>
      <c r="BE5" s="321"/>
      <c r="BF5" s="321"/>
      <c r="BG5" s="321"/>
      <c r="BH5" s="321"/>
      <c r="BI5" s="321"/>
      <c r="BJ5" s="321"/>
      <c r="BK5" s="321"/>
      <c r="BL5" s="321"/>
      <c r="BM5" s="321"/>
      <c r="BN5" s="321"/>
      <c r="BO5" s="321"/>
      <c r="BP5" s="321"/>
      <c r="BQ5" s="321"/>
      <c r="BR5" s="321"/>
      <c r="BS5" s="321"/>
      <c r="BT5" s="321"/>
      <c r="BU5" s="321"/>
    </row>
    <row r="6" spans="1:73" s="156" customFormat="1" ht="15.75" thickBot="1" x14ac:dyDescent="0.3">
      <c r="A6" s="153" t="s">
        <v>9</v>
      </c>
      <c r="B6" s="154">
        <v>27.345353812668499</v>
      </c>
      <c r="C6" s="154">
        <v>13.30662115703297</v>
      </c>
      <c r="D6" s="154">
        <v>2.7206846231851798</v>
      </c>
      <c r="E6" s="154">
        <v>26.205139620588163</v>
      </c>
      <c r="F6" s="154">
        <v>7.0799633944250688</v>
      </c>
      <c r="G6" s="154">
        <v>1.0721970765007049</v>
      </c>
      <c r="H6" s="154">
        <v>10.651480299769979</v>
      </c>
      <c r="I6" s="154">
        <v>2.2569315624149788</v>
      </c>
      <c r="J6" s="154">
        <v>1.247804902179021</v>
      </c>
      <c r="K6" s="154">
        <v>1.8574855927382454</v>
      </c>
      <c r="L6" s="154">
        <v>0.49714328114565554</v>
      </c>
      <c r="M6" s="154">
        <v>5.257104696891</v>
      </c>
      <c r="N6" s="155">
        <v>80456</v>
      </c>
      <c r="O6" s="244">
        <v>99.497910019539461</v>
      </c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321"/>
      <c r="AY6" s="321"/>
      <c r="AZ6" s="321"/>
      <c r="BA6" s="321"/>
      <c r="BB6" s="321"/>
      <c r="BC6" s="321"/>
      <c r="BD6" s="321"/>
      <c r="BE6" s="321"/>
      <c r="BF6" s="321"/>
      <c r="BG6" s="321"/>
      <c r="BH6" s="321"/>
      <c r="BI6" s="321"/>
      <c r="BJ6" s="321"/>
      <c r="BK6" s="321"/>
      <c r="BL6" s="321"/>
      <c r="BM6" s="321"/>
      <c r="BN6" s="321"/>
      <c r="BO6" s="321"/>
      <c r="BP6" s="321"/>
      <c r="BQ6" s="321"/>
      <c r="BR6" s="321"/>
      <c r="BS6" s="321"/>
      <c r="BT6" s="321"/>
      <c r="BU6" s="321"/>
    </row>
    <row r="7" spans="1:73" s="156" customFormat="1" ht="15.75" thickBot="1" x14ac:dyDescent="0.3">
      <c r="A7" s="153" t="s">
        <v>53</v>
      </c>
      <c r="B7" s="154">
        <v>28.162461978887098</v>
      </c>
      <c r="C7" s="154">
        <v>9.5902665950975123</v>
      </c>
      <c r="D7" s="154">
        <v>1.2166756128108784</v>
      </c>
      <c r="E7" s="154">
        <v>30.935766684558956</v>
      </c>
      <c r="F7" s="154">
        <v>6.6559312936124533</v>
      </c>
      <c r="G7" s="154">
        <v>1.0377527285739845</v>
      </c>
      <c r="H7" s="154">
        <v>11.164787976382179</v>
      </c>
      <c r="I7" s="154">
        <v>2.6838432635534084</v>
      </c>
      <c r="J7" s="154">
        <v>1.5387368044372876</v>
      </c>
      <c r="K7" s="154">
        <v>1.377706208624083</v>
      </c>
      <c r="L7" s="154">
        <v>0.87672213276078004</v>
      </c>
      <c r="M7" s="154">
        <v>4.6698872785829311</v>
      </c>
      <c r="N7" s="155">
        <v>5584</v>
      </c>
      <c r="O7" s="244">
        <v>99.910538557881551</v>
      </c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 s="321"/>
      <c r="BF7" s="321"/>
      <c r="BG7" s="321"/>
      <c r="BH7" s="321"/>
      <c r="BI7" s="321"/>
      <c r="BJ7" s="321"/>
      <c r="BK7" s="321"/>
      <c r="BL7" s="321"/>
      <c r="BM7" s="321"/>
      <c r="BN7" s="321"/>
      <c r="BO7" s="321"/>
      <c r="BP7" s="321"/>
      <c r="BQ7" s="321"/>
      <c r="BR7" s="321"/>
      <c r="BS7" s="321"/>
      <c r="BT7" s="321"/>
      <c r="BU7" s="321"/>
    </row>
    <row r="8" spans="1:73" s="156" customFormat="1" ht="15.75" thickBot="1" x14ac:dyDescent="0.3">
      <c r="A8" s="153" t="s">
        <v>54</v>
      </c>
      <c r="B8" s="154">
        <v>27.579648121730859</v>
      </c>
      <c r="C8" s="154">
        <v>11.935330480266286</v>
      </c>
      <c r="D8" s="154">
        <v>1.5929624346172135</v>
      </c>
      <c r="E8" s="154">
        <v>30.290061816452685</v>
      </c>
      <c r="F8" s="154">
        <v>6.9424631478839745</v>
      </c>
      <c r="G8" s="154">
        <v>0.64194008559201143</v>
      </c>
      <c r="H8" s="154">
        <v>10.794103661436043</v>
      </c>
      <c r="I8" s="154">
        <v>2.0922491678554445</v>
      </c>
      <c r="J8" s="154">
        <v>0.8321445553970519</v>
      </c>
      <c r="K8" s="154">
        <v>1.9020446980504042</v>
      </c>
      <c r="L8" s="154">
        <v>0.30908226343319067</v>
      </c>
      <c r="M8" s="154">
        <v>5.0879695672848317</v>
      </c>
      <c r="N8" s="155">
        <v>4206</v>
      </c>
      <c r="O8" s="244">
        <v>100</v>
      </c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C8" s="321"/>
      <c r="BD8" s="321"/>
      <c r="BE8" s="321"/>
      <c r="BF8" s="321"/>
      <c r="BG8" s="321"/>
      <c r="BH8" s="321"/>
      <c r="BI8" s="321"/>
      <c r="BJ8" s="321"/>
      <c r="BK8" s="321"/>
      <c r="BL8" s="321"/>
      <c r="BM8" s="321"/>
      <c r="BN8" s="321"/>
      <c r="BO8" s="321"/>
      <c r="BP8" s="321"/>
      <c r="BQ8" s="321"/>
      <c r="BR8" s="321"/>
      <c r="BS8" s="321"/>
      <c r="BT8" s="321"/>
      <c r="BU8" s="321"/>
    </row>
    <row r="9" spans="1:73" s="156" customFormat="1" ht="15.75" thickBot="1" x14ac:dyDescent="0.3">
      <c r="A9" s="153" t="s">
        <v>12</v>
      </c>
      <c r="B9" s="154">
        <v>27.713802324946791</v>
      </c>
      <c r="C9" s="154">
        <v>12.631665120340555</v>
      </c>
      <c r="D9" s="154">
        <v>1.8119303607487858</v>
      </c>
      <c r="E9" s="154">
        <v>28.873546908257381</v>
      </c>
      <c r="F9" s="154">
        <v>7.0730775528024887</v>
      </c>
      <c r="G9" s="154">
        <v>1.1843038803689352</v>
      </c>
      <c r="H9" s="154">
        <v>9.8919390929432964</v>
      </c>
      <c r="I9" s="154">
        <v>2.1339300332914917</v>
      </c>
      <c r="J9" s="154">
        <v>1.2934563117393441</v>
      </c>
      <c r="K9" s="154">
        <v>1.7464389019265405</v>
      </c>
      <c r="L9" s="154">
        <v>0.36838945587512961</v>
      </c>
      <c r="M9" s="154">
        <v>4.7399443322600012</v>
      </c>
      <c r="N9" s="155">
        <v>36449</v>
      </c>
      <c r="O9" s="244">
        <v>99.462424275500737</v>
      </c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1"/>
      <c r="AZ9" s="321"/>
      <c r="BA9" s="321"/>
      <c r="BB9" s="321"/>
      <c r="BC9" s="321"/>
      <c r="BD9" s="321"/>
      <c r="BE9" s="321"/>
      <c r="BF9" s="321"/>
      <c r="BG9" s="321"/>
      <c r="BH9" s="321"/>
      <c r="BI9" s="321"/>
      <c r="BJ9" s="321"/>
      <c r="BK9" s="321"/>
      <c r="BL9" s="321"/>
      <c r="BM9" s="321"/>
      <c r="BN9" s="321"/>
      <c r="BO9" s="321"/>
      <c r="BP9" s="321"/>
      <c r="BQ9" s="321"/>
      <c r="BR9" s="321"/>
      <c r="BS9" s="321"/>
      <c r="BT9" s="321"/>
      <c r="BU9" s="321"/>
    </row>
    <row r="10" spans="1:73" s="156" customFormat="1" ht="26.25" thickBot="1" x14ac:dyDescent="0.3">
      <c r="A10" s="153" t="s">
        <v>13</v>
      </c>
      <c r="B10" s="154">
        <v>29.432463110102159</v>
      </c>
      <c r="C10" s="154">
        <v>12.020431328036322</v>
      </c>
      <c r="D10" s="154">
        <v>1.5664018161180477</v>
      </c>
      <c r="E10" s="154">
        <v>28.887627695800226</v>
      </c>
      <c r="F10" s="154">
        <v>6.7196367763904652</v>
      </c>
      <c r="G10" s="154">
        <v>0.88535754824063573</v>
      </c>
      <c r="H10" s="154">
        <v>8.6946651532349613</v>
      </c>
      <c r="I10" s="154">
        <v>2.3723041997729855</v>
      </c>
      <c r="J10" s="154">
        <v>1.2031782065834278</v>
      </c>
      <c r="K10" s="154">
        <v>1.6458569807037458</v>
      </c>
      <c r="L10" s="154">
        <v>0.26106696935300794</v>
      </c>
      <c r="M10" s="154">
        <v>4.8467650397275825</v>
      </c>
      <c r="N10" s="155">
        <v>8681</v>
      </c>
      <c r="O10" s="244">
        <v>98.535754824063559</v>
      </c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1"/>
      <c r="AO10" s="321"/>
      <c r="AP10" s="321"/>
      <c r="AQ10" s="321"/>
      <c r="AR10" s="321"/>
      <c r="AS10" s="321"/>
      <c r="AT10" s="321"/>
      <c r="AU10" s="321"/>
      <c r="AV10" s="321"/>
      <c r="AW10" s="321"/>
      <c r="AX10" s="321"/>
      <c r="AY10" s="321"/>
      <c r="AZ10" s="321"/>
      <c r="BA10" s="321"/>
      <c r="BB10" s="321"/>
      <c r="BC10" s="321"/>
      <c r="BD10" s="321"/>
      <c r="BE10" s="321"/>
      <c r="BF10" s="321"/>
      <c r="BG10" s="321"/>
      <c r="BH10" s="321"/>
      <c r="BI10" s="321"/>
      <c r="BJ10" s="321"/>
      <c r="BK10" s="321"/>
      <c r="BL10" s="321"/>
      <c r="BM10" s="321"/>
      <c r="BN10" s="321"/>
      <c r="BO10" s="321"/>
      <c r="BP10" s="321"/>
      <c r="BQ10" s="321"/>
      <c r="BR10" s="321"/>
      <c r="BS10" s="321"/>
      <c r="BT10" s="321"/>
      <c r="BU10" s="321"/>
    </row>
    <row r="11" spans="1:73" s="156" customFormat="1" ht="15.75" thickBot="1" x14ac:dyDescent="0.3">
      <c r="A11" s="153" t="s">
        <v>14</v>
      </c>
      <c r="B11" s="154">
        <v>31.6384778012685</v>
      </c>
      <c r="C11" s="154">
        <v>11.638477801268499</v>
      </c>
      <c r="D11" s="154">
        <v>6.2050739957716701</v>
      </c>
      <c r="E11" s="154">
        <v>24.651162790697676</v>
      </c>
      <c r="F11" s="154">
        <v>4.4926004228329814</v>
      </c>
      <c r="G11" s="154">
        <v>1.4482029598308668</v>
      </c>
      <c r="H11" s="154">
        <v>7.6109936575052854</v>
      </c>
      <c r="I11" s="154">
        <v>2.7167019027484143</v>
      </c>
      <c r="J11" s="154">
        <v>0.93023255813953487</v>
      </c>
      <c r="K11" s="154">
        <v>1.7441860465116279</v>
      </c>
      <c r="L11" s="154">
        <v>0.58139534883720934</v>
      </c>
      <c r="M11" s="154">
        <v>4.9154334038054968</v>
      </c>
      <c r="N11" s="155">
        <v>9325</v>
      </c>
      <c r="O11" s="244">
        <v>98.572938689217764</v>
      </c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1"/>
      <c r="BE11" s="321"/>
      <c r="BF11" s="321"/>
      <c r="BG11" s="321"/>
      <c r="BH11" s="321"/>
      <c r="BI11" s="321"/>
      <c r="BJ11" s="321"/>
      <c r="BK11" s="321"/>
      <c r="BL11" s="321"/>
      <c r="BM11" s="321"/>
      <c r="BN11" s="321"/>
      <c r="BO11" s="321"/>
      <c r="BP11" s="321"/>
      <c r="BQ11" s="321"/>
      <c r="BR11" s="321"/>
      <c r="BS11" s="321"/>
      <c r="BT11" s="321"/>
      <c r="BU11" s="321"/>
    </row>
    <row r="12" spans="1:73" s="156" customFormat="1" ht="26.25" thickBot="1" x14ac:dyDescent="0.3">
      <c r="A12" s="153" t="s">
        <v>15</v>
      </c>
      <c r="B12" s="154">
        <v>28.278170978825877</v>
      </c>
      <c r="C12" s="154">
        <v>13.350562391706559</v>
      </c>
      <c r="D12" s="154">
        <v>2.9220874570497197</v>
      </c>
      <c r="E12" s="154">
        <v>26.474993392264544</v>
      </c>
      <c r="F12" s="154">
        <v>6.9043493583154678</v>
      </c>
      <c r="G12" s="154">
        <v>1.2951161493054535</v>
      </c>
      <c r="H12" s="154">
        <v>9.846994214560512</v>
      </c>
      <c r="I12" s="154">
        <v>2.1497166015682359</v>
      </c>
      <c r="J12" s="154">
        <v>1.2540013509148042</v>
      </c>
      <c r="K12" s="154">
        <v>1.841355613638366</v>
      </c>
      <c r="L12" s="154">
        <v>0.6490264603095357</v>
      </c>
      <c r="M12" s="154">
        <v>4.9660802913277147</v>
      </c>
      <c r="N12" s="155">
        <v>34028</v>
      </c>
      <c r="O12" s="244">
        <v>99.93245425978678</v>
      </c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1"/>
      <c r="BC12" s="321"/>
      <c r="BD12" s="321"/>
      <c r="BE12" s="321"/>
      <c r="BF12" s="321"/>
      <c r="BG12" s="321"/>
      <c r="BH12" s="321"/>
      <c r="BI12" s="321"/>
      <c r="BJ12" s="321"/>
      <c r="BK12" s="321"/>
      <c r="BL12" s="321"/>
      <c r="BM12" s="321"/>
      <c r="BN12" s="321"/>
      <c r="BO12" s="321"/>
      <c r="BP12" s="321"/>
      <c r="BQ12" s="321"/>
      <c r="BR12" s="321"/>
      <c r="BS12" s="321"/>
      <c r="BT12" s="321"/>
      <c r="BU12" s="321"/>
    </row>
    <row r="13" spans="1:73" s="156" customFormat="1" ht="15.75" thickBot="1" x14ac:dyDescent="0.3">
      <c r="A13" s="153" t="s">
        <v>16</v>
      </c>
      <c r="B13" s="154">
        <v>29.243765084473051</v>
      </c>
      <c r="C13" s="154">
        <v>12.286988956337307</v>
      </c>
      <c r="D13" s="154">
        <v>2.0990272800409566</v>
      </c>
      <c r="E13" s="154">
        <v>26.980179916624003</v>
      </c>
      <c r="F13" s="154">
        <v>6.1434944781686536</v>
      </c>
      <c r="G13" s="154">
        <v>0.77525049367366339</v>
      </c>
      <c r="H13" s="154">
        <v>8.8824690996855118</v>
      </c>
      <c r="I13" s="154">
        <v>2.3038104293132449</v>
      </c>
      <c r="J13" s="154">
        <v>1.3603452058802019</v>
      </c>
      <c r="K13" s="154">
        <v>1.8686462371096322</v>
      </c>
      <c r="L13" s="154">
        <v>0.68382944489139186</v>
      </c>
      <c r="M13" s="154">
        <v>4.9659913698529952</v>
      </c>
      <c r="N13" s="155">
        <v>26688</v>
      </c>
      <c r="O13" s="244">
        <v>97.593797996050611</v>
      </c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1"/>
      <c r="AO13" s="321"/>
      <c r="AP13" s="321"/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1"/>
      <c r="BE13" s="321"/>
      <c r="BF13" s="321"/>
      <c r="BG13" s="321"/>
      <c r="BH13" s="321"/>
      <c r="BI13" s="321"/>
      <c r="BJ13" s="321"/>
      <c r="BK13" s="321"/>
      <c r="BL13" s="321"/>
      <c r="BM13" s="321"/>
      <c r="BN13" s="321"/>
      <c r="BO13" s="321"/>
      <c r="BP13" s="321"/>
      <c r="BQ13" s="321"/>
      <c r="BR13" s="321"/>
      <c r="BS13" s="321"/>
      <c r="BT13" s="321"/>
      <c r="BU13" s="321"/>
    </row>
    <row r="14" spans="1:73" s="156" customFormat="1" ht="15.75" thickBot="1" x14ac:dyDescent="0.3">
      <c r="A14" s="153" t="s">
        <v>17</v>
      </c>
      <c r="B14" s="154">
        <v>34.647550776583039</v>
      </c>
      <c r="C14" s="154">
        <v>11.439665471923536</v>
      </c>
      <c r="D14" s="154">
        <v>6.3769414575866188</v>
      </c>
      <c r="E14" s="154">
        <v>23.118279569892472</v>
      </c>
      <c r="F14" s="154">
        <v>4.2413381123058542</v>
      </c>
      <c r="G14" s="154">
        <v>1.2544802867383513</v>
      </c>
      <c r="H14" s="154">
        <v>4.7341696535244919</v>
      </c>
      <c r="I14" s="154">
        <v>2.7479091995221028</v>
      </c>
      <c r="J14" s="154">
        <v>0.83632019115890077</v>
      </c>
      <c r="K14" s="154">
        <v>1.7174432497013141</v>
      </c>
      <c r="L14" s="154">
        <v>0.65710872162485068</v>
      </c>
      <c r="M14" s="154">
        <v>4.704301075268817</v>
      </c>
      <c r="N14" s="155">
        <v>6460</v>
      </c>
      <c r="O14" s="244">
        <v>96.475507765830343</v>
      </c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1"/>
      <c r="AL14" s="321"/>
      <c r="AM14" s="321"/>
      <c r="AN14" s="321"/>
      <c r="AO14" s="321"/>
      <c r="AP14" s="321"/>
      <c r="AQ14" s="321"/>
      <c r="AR14" s="321"/>
      <c r="AS14" s="321"/>
      <c r="AT14" s="321"/>
      <c r="AU14" s="321"/>
      <c r="AV14" s="321"/>
      <c r="AW14" s="321"/>
      <c r="AX14" s="321"/>
      <c r="AY14" s="321"/>
      <c r="AZ14" s="321"/>
      <c r="BA14" s="321"/>
      <c r="BB14" s="321"/>
      <c r="BC14" s="321"/>
      <c r="BD14" s="321"/>
      <c r="BE14" s="321"/>
      <c r="BF14" s="321"/>
      <c r="BG14" s="321"/>
      <c r="BH14" s="321"/>
      <c r="BI14" s="321"/>
      <c r="BJ14" s="321"/>
      <c r="BK14" s="321"/>
      <c r="BL14" s="321"/>
      <c r="BM14" s="321"/>
      <c r="BN14" s="321"/>
      <c r="BO14" s="321"/>
      <c r="BP14" s="321"/>
      <c r="BQ14" s="321"/>
      <c r="BR14" s="321"/>
      <c r="BS14" s="321"/>
      <c r="BT14" s="321"/>
      <c r="BU14" s="321"/>
    </row>
    <row r="15" spans="1:73" s="156" customFormat="1" ht="15.75" thickBot="1" x14ac:dyDescent="0.3">
      <c r="A15" s="153" t="s">
        <v>18</v>
      </c>
      <c r="B15" s="154">
        <v>24.930148715637674</v>
      </c>
      <c r="C15" s="154">
        <v>14.655250112663362</v>
      </c>
      <c r="D15" s="154">
        <v>5.5340243352861647</v>
      </c>
      <c r="E15" s="154">
        <v>23.66831906264083</v>
      </c>
      <c r="F15" s="154">
        <v>6.5074357818837321</v>
      </c>
      <c r="G15" s="154">
        <v>1.5141955835962144</v>
      </c>
      <c r="H15" s="154">
        <v>9.6439837764758902</v>
      </c>
      <c r="I15" s="154">
        <v>2.181162685894547</v>
      </c>
      <c r="J15" s="154">
        <v>1.3068949977467328</v>
      </c>
      <c r="K15" s="154">
        <v>1.622352410995944</v>
      </c>
      <c r="L15" s="154">
        <v>0.48670572329878325</v>
      </c>
      <c r="M15" s="154">
        <v>5.0202794051374493</v>
      </c>
      <c r="N15" s="155">
        <v>10770</v>
      </c>
      <c r="O15" s="244">
        <v>97.070752591257332</v>
      </c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1"/>
      <c r="BC15" s="321"/>
      <c r="BD15" s="321"/>
      <c r="BE15" s="321"/>
      <c r="BF15" s="321"/>
      <c r="BG15" s="321"/>
      <c r="BH15" s="321"/>
      <c r="BI15" s="321"/>
      <c r="BJ15" s="321"/>
      <c r="BK15" s="321"/>
      <c r="BL15" s="321"/>
      <c r="BM15" s="321"/>
      <c r="BN15" s="321"/>
      <c r="BO15" s="321"/>
      <c r="BP15" s="321"/>
      <c r="BQ15" s="321"/>
      <c r="BR15" s="321"/>
      <c r="BS15" s="321"/>
      <c r="BT15" s="321"/>
      <c r="BU15" s="321"/>
    </row>
    <row r="16" spans="1:73" s="156" customFormat="1" ht="15.75" thickBot="1" x14ac:dyDescent="0.3">
      <c r="A16" s="153" t="s">
        <v>19</v>
      </c>
      <c r="B16" s="233">
        <v>30.631657388331213</v>
      </c>
      <c r="C16" s="233">
        <v>2.5687108227764868</v>
      </c>
      <c r="D16" s="154">
        <v>5.2360496208302285</v>
      </c>
      <c r="E16" s="233">
        <v>20.931048086617281</v>
      </c>
      <c r="F16" s="233">
        <v>1.104633323105247</v>
      </c>
      <c r="G16" s="154">
        <v>1.2843554113882434</v>
      </c>
      <c r="H16" s="233">
        <v>11.828781834918686</v>
      </c>
      <c r="I16" s="154">
        <v>2.8558278174724938</v>
      </c>
      <c r="J16" s="154">
        <v>1.1791522377591723</v>
      </c>
      <c r="K16" s="154">
        <v>1.9857099022487179</v>
      </c>
      <c r="L16" s="154">
        <v>0.4339630912199185</v>
      </c>
      <c r="M16" s="154">
        <v>5.4442642353044315</v>
      </c>
      <c r="N16" s="155">
        <v>39003</v>
      </c>
      <c r="O16" s="244">
        <v>85.484153771972117</v>
      </c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1"/>
      <c r="BC16" s="321"/>
      <c r="BD16" s="321"/>
      <c r="BE16" s="321"/>
      <c r="BF16" s="321"/>
      <c r="BG16" s="321"/>
      <c r="BH16" s="321"/>
      <c r="BI16" s="321"/>
      <c r="BJ16" s="321"/>
      <c r="BK16" s="321"/>
      <c r="BL16" s="321"/>
      <c r="BM16" s="321"/>
      <c r="BN16" s="321"/>
      <c r="BO16" s="321"/>
      <c r="BP16" s="321"/>
      <c r="BQ16" s="321"/>
      <c r="BR16" s="321"/>
      <c r="BS16" s="321"/>
      <c r="BT16" s="321"/>
      <c r="BU16" s="321"/>
    </row>
    <row r="17" spans="1:73" s="156" customFormat="1" ht="15.75" thickBot="1" x14ac:dyDescent="0.3">
      <c r="A17" s="153" t="s">
        <v>20</v>
      </c>
      <c r="B17" s="154">
        <v>28.994805988389853</v>
      </c>
      <c r="C17" s="154">
        <v>12.862816987473266</v>
      </c>
      <c r="D17" s="154">
        <v>4.552398411243507</v>
      </c>
      <c r="E17" s="154">
        <v>22.649964354822284</v>
      </c>
      <c r="F17" s="154">
        <v>5.1940116101435994</v>
      </c>
      <c r="G17" s="154">
        <v>1.6498625114573784</v>
      </c>
      <c r="H17" s="154">
        <v>12.272125471025563</v>
      </c>
      <c r="I17" s="154">
        <v>2.5257154496384557</v>
      </c>
      <c r="J17" s="154">
        <v>1.1406456869334962</v>
      </c>
      <c r="K17" s="154">
        <v>1.3239637437620939</v>
      </c>
      <c r="L17" s="154">
        <v>0.23423973928098585</v>
      </c>
      <c r="M17" s="154">
        <v>4.257052653019656</v>
      </c>
      <c r="N17" s="155">
        <v>9589</v>
      </c>
      <c r="O17" s="244">
        <v>97.657602607190142</v>
      </c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  <c r="AN17" s="321"/>
      <c r="AO17" s="321"/>
      <c r="AP17" s="321"/>
      <c r="AQ17" s="321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1"/>
      <c r="BC17" s="321"/>
      <c r="BD17" s="321"/>
      <c r="BE17" s="321"/>
      <c r="BF17" s="321"/>
      <c r="BG17" s="321"/>
      <c r="BH17" s="321"/>
      <c r="BI17" s="321"/>
      <c r="BJ17" s="321"/>
      <c r="BK17" s="321"/>
      <c r="BL17" s="321"/>
      <c r="BM17" s="321"/>
      <c r="BN17" s="321"/>
      <c r="BO17" s="321"/>
      <c r="BP17" s="321"/>
      <c r="BQ17" s="321"/>
      <c r="BR17" s="321"/>
      <c r="BS17" s="321"/>
      <c r="BT17" s="321"/>
      <c r="BU17" s="321"/>
    </row>
    <row r="18" spans="1:73" s="156" customFormat="1" ht="15.75" thickBot="1" x14ac:dyDescent="0.3">
      <c r="A18" s="153" t="s">
        <v>21</v>
      </c>
      <c r="B18" s="154">
        <v>32.798165137614674</v>
      </c>
      <c r="C18" s="154">
        <v>9.6330275229357802</v>
      </c>
      <c r="D18" s="154">
        <v>13.876146788990825</v>
      </c>
      <c r="E18" s="154">
        <v>20.068807339449542</v>
      </c>
      <c r="F18" s="154">
        <v>3.096330275229358</v>
      </c>
      <c r="G18" s="154">
        <v>3.2683486238532109</v>
      </c>
      <c r="H18" s="154">
        <v>7.4541284403669721</v>
      </c>
      <c r="I18" s="154">
        <v>2.0068807339449544</v>
      </c>
      <c r="J18" s="154">
        <v>0.63073394495412849</v>
      </c>
      <c r="K18" s="154">
        <v>1.2041284403669725</v>
      </c>
      <c r="L18" s="154">
        <v>0.17201834862385323</v>
      </c>
      <c r="M18" s="154">
        <v>5.7912844036697244</v>
      </c>
      <c r="N18" s="155">
        <v>1744</v>
      </c>
      <c r="O18" s="244">
        <v>100</v>
      </c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321"/>
      <c r="AM18" s="321"/>
      <c r="AN18" s="321"/>
      <c r="AO18" s="321"/>
      <c r="AP18" s="321"/>
      <c r="AQ18" s="321"/>
      <c r="AR18" s="321"/>
      <c r="AS18" s="321"/>
      <c r="AT18" s="321"/>
      <c r="AU18" s="321"/>
      <c r="AV18" s="321"/>
      <c r="AW18" s="321"/>
      <c r="AX18" s="321"/>
      <c r="AY18" s="321"/>
      <c r="AZ18" s="321"/>
      <c r="BA18" s="321"/>
      <c r="BB18" s="321"/>
      <c r="BC18" s="321"/>
      <c r="BD18" s="321"/>
      <c r="BE18" s="321"/>
      <c r="BF18" s="321"/>
      <c r="BG18" s="321"/>
      <c r="BH18" s="321"/>
      <c r="BI18" s="321"/>
      <c r="BJ18" s="321"/>
      <c r="BK18" s="321"/>
      <c r="BL18" s="321"/>
      <c r="BM18" s="321"/>
      <c r="BN18" s="321"/>
      <c r="BO18" s="321"/>
      <c r="BP18" s="321"/>
      <c r="BQ18" s="321"/>
      <c r="BR18" s="321"/>
      <c r="BS18" s="321"/>
      <c r="BT18" s="321"/>
      <c r="BU18" s="321"/>
    </row>
    <row r="19" spans="1:73" s="156" customFormat="1" ht="15.75" thickBot="1" x14ac:dyDescent="0.3">
      <c r="A19" s="153" t="s">
        <v>22</v>
      </c>
      <c r="B19" s="154">
        <v>26.172883292940043</v>
      </c>
      <c r="C19" s="154">
        <v>2.8176784693897656</v>
      </c>
      <c r="D19" s="154">
        <v>14.309077653642294</v>
      </c>
      <c r="E19" s="154">
        <v>17.315914957340741</v>
      </c>
      <c r="F19" s="154">
        <v>1.1172193651356623</v>
      </c>
      <c r="G19" s="154">
        <v>1.9684341195247386</v>
      </c>
      <c r="H19" s="154">
        <v>21.30007290496739</v>
      </c>
      <c r="I19" s="154">
        <v>1.751689621879372</v>
      </c>
      <c r="J19" s="154">
        <v>0.83348111367263689</v>
      </c>
      <c r="K19" s="154">
        <v>1.7201631494945913</v>
      </c>
      <c r="L19" s="154">
        <v>0.45516344505526984</v>
      </c>
      <c r="M19" s="154">
        <v>4.7782309708183091</v>
      </c>
      <c r="N19" s="155">
        <v>47980</v>
      </c>
      <c r="O19" s="244">
        <v>94.540009063860808</v>
      </c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D19" s="321"/>
      <c r="BE19" s="321"/>
      <c r="BF19" s="321"/>
      <c r="BG19" s="321"/>
      <c r="BH19" s="321"/>
      <c r="BI19" s="321"/>
      <c r="BJ19" s="321"/>
      <c r="BK19" s="321"/>
      <c r="BL19" s="321"/>
      <c r="BM19" s="321"/>
      <c r="BN19" s="321"/>
      <c r="BO19" s="321"/>
      <c r="BP19" s="321"/>
      <c r="BQ19" s="321"/>
      <c r="BR19" s="321"/>
      <c r="BS19" s="321"/>
      <c r="BT19" s="321"/>
      <c r="BU19" s="321"/>
    </row>
    <row r="20" spans="1:73" s="156" customFormat="1" ht="15.75" thickBot="1" x14ac:dyDescent="0.3">
      <c r="A20" s="153" t="s">
        <v>23</v>
      </c>
      <c r="B20" s="154">
        <v>28.613778436553456</v>
      </c>
      <c r="C20" s="154">
        <v>7.868789070052201</v>
      </c>
      <c r="D20" s="154">
        <v>5.8516465811690406</v>
      </c>
      <c r="E20" s="154">
        <v>22.746020493652125</v>
      </c>
      <c r="F20" s="154">
        <v>3.2641618869626861</v>
      </c>
      <c r="G20" s="154">
        <v>1.4919120964103887</v>
      </c>
      <c r="H20" s="154">
        <v>16.965263904105175</v>
      </c>
      <c r="I20" s="154">
        <v>2.3361474511825739</v>
      </c>
      <c r="J20" s="154">
        <v>1.3920216536701682</v>
      </c>
      <c r="K20" s="154">
        <v>1.7722497905522976</v>
      </c>
      <c r="L20" s="154">
        <v>0.45756267319713867</v>
      </c>
      <c r="M20" s="154">
        <v>5.4295289037829475</v>
      </c>
      <c r="N20" s="155">
        <v>30472</v>
      </c>
      <c r="O20" s="244">
        <v>98.189082941290195</v>
      </c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321"/>
      <c r="AS20" s="321"/>
      <c r="AT20" s="321"/>
      <c r="AU20" s="321"/>
      <c r="AV20" s="321"/>
      <c r="AW20" s="321"/>
      <c r="AX20" s="321"/>
      <c r="AY20" s="321"/>
      <c r="AZ20" s="321"/>
      <c r="BA20" s="321"/>
      <c r="BB20" s="321"/>
      <c r="BC20" s="321"/>
      <c r="BD20" s="321"/>
      <c r="BE20" s="321"/>
      <c r="BF20" s="321"/>
      <c r="BG20" s="321"/>
      <c r="BH20" s="321"/>
      <c r="BI20" s="321"/>
      <c r="BJ20" s="321"/>
      <c r="BK20" s="321"/>
      <c r="BL20" s="321"/>
      <c r="BM20" s="321"/>
      <c r="BN20" s="321"/>
      <c r="BO20" s="321"/>
      <c r="BP20" s="321"/>
      <c r="BQ20" s="321"/>
      <c r="BR20" s="321"/>
      <c r="BS20" s="321"/>
      <c r="BT20" s="321"/>
      <c r="BU20" s="321"/>
    </row>
    <row r="21" spans="1:73" s="156" customFormat="1" ht="15.75" thickBot="1" x14ac:dyDescent="0.3">
      <c r="A21" s="153" t="s">
        <v>24</v>
      </c>
      <c r="B21" s="154">
        <v>26.824552924117935</v>
      </c>
      <c r="C21" s="154">
        <v>12.92895118414693</v>
      </c>
      <c r="D21" s="154">
        <v>2.9966167230546157</v>
      </c>
      <c r="E21" s="154">
        <v>25.302078298695026</v>
      </c>
      <c r="F21" s="154">
        <v>4.3015949734171093</v>
      </c>
      <c r="G21" s="154">
        <v>0.99081681971967139</v>
      </c>
      <c r="H21" s="154">
        <v>14.693088448525856</v>
      </c>
      <c r="I21" s="154">
        <v>1.9574673755437408</v>
      </c>
      <c r="J21" s="154">
        <v>1.1358144030932817</v>
      </c>
      <c r="K21" s="154">
        <v>1.3774770420492992</v>
      </c>
      <c r="L21" s="154">
        <v>0.62832286128564518</v>
      </c>
      <c r="M21" s="154">
        <v>4.4224262928951186</v>
      </c>
      <c r="N21" s="155">
        <v>4037</v>
      </c>
      <c r="O21" s="244">
        <v>97.559207346544213</v>
      </c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1"/>
      <c r="AM21" s="321"/>
      <c r="AN21" s="321"/>
      <c r="AO21" s="321"/>
      <c r="AP21" s="321"/>
      <c r="AQ21" s="321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1"/>
      <c r="BC21" s="321"/>
      <c r="BD21" s="321"/>
      <c r="BE21" s="321"/>
      <c r="BF21" s="321"/>
      <c r="BG21" s="321"/>
      <c r="BH21" s="321"/>
      <c r="BI21" s="321"/>
      <c r="BJ21" s="321"/>
      <c r="BK21" s="321"/>
      <c r="BL21" s="321"/>
      <c r="BM21" s="321"/>
      <c r="BN21" s="321"/>
      <c r="BO21" s="321"/>
      <c r="BP21" s="321"/>
      <c r="BQ21" s="321"/>
      <c r="BR21" s="321"/>
      <c r="BS21" s="321"/>
      <c r="BT21" s="321"/>
      <c r="BU21" s="321"/>
    </row>
    <row r="22" spans="1:73" s="156" customFormat="1" ht="15.75" thickBot="1" x14ac:dyDescent="0.3">
      <c r="A22" s="153" t="s">
        <v>25</v>
      </c>
      <c r="B22" s="154">
        <v>28.306403351286651</v>
      </c>
      <c r="C22" s="154">
        <v>6.0442848593656491</v>
      </c>
      <c r="D22" s="154">
        <v>7.9726045614735019</v>
      </c>
      <c r="E22" s="154">
        <v>25.739743333998273</v>
      </c>
      <c r="F22" s="154">
        <v>3.3579360329809163</v>
      </c>
      <c r="G22" s="154">
        <v>2.3605292905113373</v>
      </c>
      <c r="H22" s="154">
        <v>8.9168162776780377</v>
      </c>
      <c r="I22" s="154">
        <v>1.7155395970476761</v>
      </c>
      <c r="J22" s="154">
        <v>1.1104461732827979</v>
      </c>
      <c r="K22" s="154">
        <v>0.83782166367444633</v>
      </c>
      <c r="L22" s="154">
        <v>0.23937761819269898</v>
      </c>
      <c r="M22" s="154">
        <v>5.8381541325886026</v>
      </c>
      <c r="N22" s="155">
        <v>13902</v>
      </c>
      <c r="O22" s="244">
        <v>92.439656892080592</v>
      </c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1"/>
      <c r="AU22" s="321"/>
      <c r="AV22" s="321"/>
      <c r="AW22" s="321"/>
      <c r="AX22" s="321"/>
      <c r="AY22" s="321"/>
      <c r="AZ22" s="321"/>
      <c r="BA22" s="321"/>
      <c r="BB22" s="321"/>
      <c r="BC22" s="321"/>
      <c r="BD22" s="321"/>
      <c r="BE22" s="321"/>
      <c r="BF22" s="321"/>
      <c r="BG22" s="321"/>
      <c r="BH22" s="321"/>
      <c r="BI22" s="321"/>
      <c r="BJ22" s="321"/>
      <c r="BK22" s="321"/>
      <c r="BL22" s="321"/>
      <c r="BM22" s="321"/>
      <c r="BN22" s="321"/>
      <c r="BO22" s="321"/>
      <c r="BP22" s="321"/>
      <c r="BQ22" s="321"/>
      <c r="BR22" s="321"/>
      <c r="BS22" s="321"/>
      <c r="BT22" s="321"/>
      <c r="BU22" s="321"/>
    </row>
    <row r="23" spans="1:73" s="156" customFormat="1" ht="15.75" thickBot="1" x14ac:dyDescent="0.3">
      <c r="A23" s="153" t="s">
        <v>26</v>
      </c>
      <c r="B23" s="154">
        <v>28.802333053235134</v>
      </c>
      <c r="C23" s="154">
        <v>11.289605061539222</v>
      </c>
      <c r="D23" s="154">
        <v>5.8598190895160895</v>
      </c>
      <c r="E23" s="154">
        <v>22.989471602985518</v>
      </c>
      <c r="F23" s="154">
        <v>4.5771341011319269</v>
      </c>
      <c r="G23" s="154">
        <v>1.2505560773071029</v>
      </c>
      <c r="H23" s="154">
        <v>13.971133409124612</v>
      </c>
      <c r="I23" s="154">
        <v>2.3305817804359643</v>
      </c>
      <c r="J23" s="154">
        <v>1.3172853541594582</v>
      </c>
      <c r="K23" s="154">
        <v>1.5669022786812319</v>
      </c>
      <c r="L23" s="154">
        <v>0.54372003361178389</v>
      </c>
      <c r="M23" s="154">
        <v>5.2666699619395976</v>
      </c>
      <c r="N23" s="155">
        <v>40367</v>
      </c>
      <c r="O23" s="244">
        <v>99.76521180366764</v>
      </c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21"/>
      <c r="AO23" s="321"/>
      <c r="AP23" s="321"/>
      <c r="AQ23" s="321"/>
      <c r="AR23" s="321"/>
      <c r="AS23" s="321"/>
      <c r="AT23" s="321"/>
      <c r="AU23" s="321"/>
      <c r="AV23" s="321"/>
      <c r="AW23" s="321"/>
      <c r="AX23" s="321"/>
      <c r="AY23" s="321"/>
      <c r="AZ23" s="321"/>
      <c r="BA23" s="321"/>
      <c r="BB23" s="321"/>
      <c r="BC23" s="321"/>
      <c r="BD23" s="321"/>
      <c r="BE23" s="321"/>
      <c r="BF23" s="321"/>
      <c r="BG23" s="321"/>
      <c r="BH23" s="321"/>
      <c r="BI23" s="321"/>
      <c r="BJ23" s="321"/>
      <c r="BK23" s="321"/>
      <c r="BL23" s="321"/>
      <c r="BM23" s="321"/>
      <c r="BN23" s="321"/>
      <c r="BO23" s="321"/>
      <c r="BP23" s="321"/>
      <c r="BQ23" s="321"/>
      <c r="BR23" s="321"/>
      <c r="BS23" s="321"/>
      <c r="BT23" s="321"/>
      <c r="BU23" s="321"/>
    </row>
    <row r="24" spans="1:73" s="156" customFormat="1" ht="15.75" thickBot="1" x14ac:dyDescent="0.3">
      <c r="A24" s="153" t="s">
        <v>27</v>
      </c>
      <c r="B24" s="154">
        <v>32.055577453685459</v>
      </c>
      <c r="C24" s="154">
        <v>18.21048482459598</v>
      </c>
      <c r="D24" s="154">
        <v>0.15766653527788727</v>
      </c>
      <c r="E24" s="154">
        <v>20.811982656681121</v>
      </c>
      <c r="F24" s="154">
        <v>6.6417027985810009</v>
      </c>
      <c r="G24" s="154">
        <v>2.9562475364603862E-2</v>
      </c>
      <c r="H24" s="154">
        <v>9.9527000394166336</v>
      </c>
      <c r="I24" s="154">
        <v>2.4438312968072524</v>
      </c>
      <c r="J24" s="154">
        <v>1.0741032715806069</v>
      </c>
      <c r="K24" s="154">
        <v>1.6357903035080803</v>
      </c>
      <c r="L24" s="154">
        <v>0.50256208119826573</v>
      </c>
      <c r="M24" s="154">
        <v>6.4840362633031141</v>
      </c>
      <c r="N24" s="155">
        <v>10148</v>
      </c>
      <c r="O24" s="244">
        <v>100</v>
      </c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321"/>
      <c r="AO24" s="321"/>
      <c r="AP24" s="321"/>
      <c r="AQ24" s="321"/>
      <c r="AR24" s="321"/>
      <c r="AS24" s="321"/>
      <c r="AT24" s="321"/>
      <c r="AU24" s="321"/>
      <c r="AV24" s="321"/>
      <c r="AW24" s="321"/>
      <c r="AX24" s="321"/>
      <c r="AY24" s="321"/>
      <c r="AZ24" s="321"/>
      <c r="BA24" s="321"/>
      <c r="BB24" s="321"/>
      <c r="BC24" s="321"/>
      <c r="BD24" s="321"/>
      <c r="BE24" s="321"/>
      <c r="BF24" s="321"/>
      <c r="BG24" s="321"/>
      <c r="BH24" s="321"/>
      <c r="BI24" s="321"/>
      <c r="BJ24" s="321"/>
      <c r="BK24" s="321"/>
      <c r="BL24" s="321"/>
      <c r="BM24" s="321"/>
      <c r="BN24" s="321"/>
      <c r="BO24" s="321"/>
      <c r="BP24" s="321"/>
      <c r="BQ24" s="321"/>
      <c r="BR24" s="321"/>
      <c r="BS24" s="321"/>
      <c r="BT24" s="321"/>
      <c r="BU24" s="321"/>
    </row>
    <row r="25" spans="1:73" s="156" customFormat="1" ht="15.75" thickBot="1" x14ac:dyDescent="0.3">
      <c r="A25" s="157" t="s">
        <v>93</v>
      </c>
      <c r="B25" s="158">
        <v>28.37025514183404</v>
      </c>
      <c r="C25" s="158">
        <v>10.053346662817203</v>
      </c>
      <c r="D25" s="158">
        <v>5.0599611319144904</v>
      </c>
      <c r="E25" s="158">
        <v>24.25420245015448</v>
      </c>
      <c r="F25" s="158">
        <v>4.8903980316029427</v>
      </c>
      <c r="G25" s="158">
        <v>1.3222474543989453</v>
      </c>
      <c r="H25" s="158">
        <v>12.196477741341941</v>
      </c>
      <c r="I25" s="158">
        <v>2.2915795869296365</v>
      </c>
      <c r="J25" s="158">
        <v>1.2087026591458501</v>
      </c>
      <c r="K25" s="158">
        <v>1.7279492560338179</v>
      </c>
      <c r="L25" s="158">
        <v>0.49403835961166392</v>
      </c>
      <c r="M25" s="158">
        <v>5.1717822870119408</v>
      </c>
      <c r="N25" s="159">
        <v>450400</v>
      </c>
      <c r="O25" s="245">
        <v>97.04094076279695</v>
      </c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1"/>
      <c r="AM25" s="321"/>
      <c r="AN25" s="321"/>
      <c r="AO25" s="321"/>
      <c r="AP25" s="321"/>
      <c r="AQ25" s="321"/>
      <c r="AR25" s="321"/>
      <c r="AS25" s="321"/>
      <c r="AT25" s="321"/>
      <c r="AU25" s="321"/>
      <c r="AV25" s="321"/>
      <c r="AW25" s="321"/>
      <c r="AX25" s="321"/>
      <c r="AY25" s="321"/>
      <c r="AZ25" s="321"/>
      <c r="BA25" s="321"/>
      <c r="BB25" s="321"/>
      <c r="BC25" s="321"/>
      <c r="BD25" s="321"/>
      <c r="BE25" s="321"/>
      <c r="BF25" s="321"/>
      <c r="BG25" s="321"/>
      <c r="BH25" s="321"/>
      <c r="BI25" s="321"/>
      <c r="BJ25" s="321"/>
      <c r="BK25" s="321"/>
      <c r="BL25" s="321"/>
      <c r="BM25" s="321"/>
      <c r="BN25" s="321"/>
      <c r="BO25" s="321"/>
      <c r="BP25" s="321"/>
      <c r="BQ25" s="321"/>
      <c r="BR25" s="321"/>
      <c r="BS25" s="321"/>
      <c r="BT25" s="321"/>
      <c r="BU25" s="321"/>
    </row>
    <row r="26" spans="1:73" ht="15.75" thickTop="1" x14ac:dyDescent="0.25">
      <c r="A26" s="67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21"/>
      <c r="BI26" s="321"/>
      <c r="BJ26" s="321"/>
      <c r="BK26" s="321"/>
      <c r="BL26" s="321"/>
      <c r="BM26" s="321"/>
      <c r="BN26" s="321"/>
      <c r="BO26" s="321"/>
      <c r="BP26" s="321"/>
      <c r="BQ26" s="321"/>
      <c r="BR26" s="321"/>
      <c r="BS26" s="321"/>
      <c r="BT26" s="321"/>
      <c r="BU26" s="321"/>
    </row>
    <row r="27" spans="1:73" x14ac:dyDescent="0.25"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  <c r="AK27" s="321"/>
      <c r="AL27" s="321"/>
      <c r="AM27" s="321"/>
      <c r="AN27" s="321"/>
      <c r="AO27" s="321"/>
      <c r="AP27" s="321"/>
      <c r="AQ27" s="321"/>
      <c r="AR27" s="321"/>
      <c r="AS27" s="321"/>
      <c r="AT27" s="321"/>
      <c r="AU27" s="321"/>
      <c r="AV27" s="321"/>
      <c r="AW27" s="321"/>
      <c r="AX27" s="321"/>
      <c r="AY27" s="321"/>
      <c r="AZ27" s="321"/>
      <c r="BA27" s="321"/>
      <c r="BB27" s="321"/>
      <c r="BC27" s="321"/>
      <c r="BD27" s="321"/>
      <c r="BE27" s="321"/>
      <c r="BF27" s="321"/>
      <c r="BG27" s="321"/>
      <c r="BH27" s="321"/>
      <c r="BI27" s="321"/>
      <c r="BJ27" s="321"/>
      <c r="BK27" s="321"/>
      <c r="BL27" s="321"/>
      <c r="BM27" s="321"/>
      <c r="BN27" s="321"/>
      <c r="BO27" s="321"/>
      <c r="BP27" s="321"/>
      <c r="BQ27" s="321"/>
      <c r="BR27" s="321"/>
      <c r="BS27" s="321"/>
      <c r="BT27" s="321"/>
      <c r="BU27" s="321"/>
    </row>
    <row r="28" spans="1:73" x14ac:dyDescent="0.25">
      <c r="O28" s="225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  <c r="AQ28" s="321"/>
      <c r="AR28" s="321"/>
      <c r="AS28" s="321"/>
      <c r="AT28" s="321"/>
      <c r="AU28" s="321"/>
      <c r="AV28" s="321"/>
      <c r="AW28" s="321"/>
      <c r="AX28" s="321"/>
      <c r="AY28" s="321"/>
      <c r="AZ28" s="321"/>
      <c r="BA28" s="321"/>
      <c r="BB28" s="321"/>
      <c r="BC28" s="321"/>
      <c r="BD28" s="321"/>
      <c r="BE28" s="321"/>
      <c r="BF28" s="321"/>
      <c r="BG28" s="321"/>
      <c r="BH28" s="321"/>
      <c r="BI28" s="321"/>
      <c r="BJ28" s="321"/>
      <c r="BK28" s="321"/>
      <c r="BL28" s="321"/>
      <c r="BM28" s="321"/>
      <c r="BN28" s="321"/>
      <c r="BO28" s="321"/>
      <c r="BP28" s="321"/>
      <c r="BQ28" s="321"/>
      <c r="BR28" s="321"/>
      <c r="BS28" s="321"/>
      <c r="BT28" s="321"/>
      <c r="BU28" s="321"/>
    </row>
    <row r="29" spans="1:73" x14ac:dyDescent="0.25"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21"/>
      <c r="AN29" s="321"/>
      <c r="AO29" s="321"/>
      <c r="AP29" s="321"/>
      <c r="AQ29" s="321"/>
      <c r="AR29" s="321"/>
      <c r="AS29" s="321"/>
      <c r="AT29" s="321"/>
      <c r="AU29" s="321"/>
      <c r="AV29" s="321"/>
      <c r="AW29" s="321"/>
      <c r="AX29" s="321"/>
      <c r="AY29" s="321"/>
      <c r="AZ29" s="321"/>
      <c r="BA29" s="321"/>
      <c r="BB29" s="321"/>
      <c r="BC29" s="321"/>
      <c r="BD29" s="321"/>
      <c r="BE29" s="321"/>
      <c r="BF29" s="321"/>
      <c r="BG29" s="321"/>
      <c r="BH29" s="321"/>
      <c r="BI29" s="321"/>
      <c r="BJ29" s="321"/>
      <c r="BK29" s="321"/>
      <c r="BL29" s="321"/>
      <c r="BM29" s="321"/>
      <c r="BN29" s="321"/>
      <c r="BO29" s="321"/>
      <c r="BP29" s="321"/>
      <c r="BQ29" s="321"/>
      <c r="BR29" s="321"/>
      <c r="BS29" s="321"/>
      <c r="BT29" s="321"/>
      <c r="BU29" s="321"/>
    </row>
  </sheetData>
  <mergeCells count="1">
    <mergeCell ref="A1:O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tabColor rgb="FF92D050"/>
  </sheetPr>
  <dimension ref="A1:L26"/>
  <sheetViews>
    <sheetView workbookViewId="0">
      <selection activeCell="S11" sqref="S11"/>
    </sheetView>
  </sheetViews>
  <sheetFormatPr defaultRowHeight="15" x14ac:dyDescent="0.25"/>
  <cols>
    <col min="1" max="1" width="19.28515625" customWidth="1"/>
  </cols>
  <sheetData>
    <row r="1" spans="1:12" ht="24" customHeight="1" x14ac:dyDescent="0.25">
      <c r="A1" s="325" t="s">
        <v>104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2" ht="15.75" thickBot="1" x14ac:dyDescent="0.3"/>
    <row r="3" spans="1:12" ht="16.5" customHeight="1" thickTop="1" thickBot="1" x14ac:dyDescent="0.3">
      <c r="A3" s="118" t="s">
        <v>4</v>
      </c>
      <c r="B3" s="119" t="s">
        <v>63</v>
      </c>
      <c r="C3" s="119" t="s">
        <v>64</v>
      </c>
      <c r="D3" s="119" t="s">
        <v>65</v>
      </c>
      <c r="E3" s="119" t="s">
        <v>66</v>
      </c>
      <c r="F3" s="119" t="s">
        <v>67</v>
      </c>
      <c r="G3" s="118" t="s">
        <v>28</v>
      </c>
      <c r="H3" s="119" t="s">
        <v>63</v>
      </c>
      <c r="I3" s="119" t="s">
        <v>64</v>
      </c>
      <c r="J3" s="119" t="s">
        <v>65</v>
      </c>
      <c r="K3" s="119" t="s">
        <v>66</v>
      </c>
      <c r="L3" s="119" t="s">
        <v>67</v>
      </c>
    </row>
    <row r="4" spans="1:12" ht="15.75" thickBot="1" x14ac:dyDescent="0.3">
      <c r="A4" s="8" t="s">
        <v>7</v>
      </c>
      <c r="B4" s="4">
        <v>6</v>
      </c>
      <c r="C4" s="4">
        <v>5</v>
      </c>
      <c r="D4" s="4">
        <v>7</v>
      </c>
      <c r="E4" s="4">
        <v>9</v>
      </c>
      <c r="F4" s="4">
        <v>1</v>
      </c>
      <c r="G4" s="4">
        <f>SUM(B4:F4)</f>
        <v>28</v>
      </c>
      <c r="H4" s="128">
        <f>B4/$G4</f>
        <v>0.21428571428571427</v>
      </c>
      <c r="I4" s="128">
        <f t="shared" ref="I4:L19" si="0">C4/$G4</f>
        <v>0.17857142857142858</v>
      </c>
      <c r="J4" s="128">
        <f t="shared" si="0"/>
        <v>0.25</v>
      </c>
      <c r="K4" s="128">
        <f t="shared" si="0"/>
        <v>0.32142857142857145</v>
      </c>
      <c r="L4" s="128">
        <f t="shared" si="0"/>
        <v>3.5714285714285712E-2</v>
      </c>
    </row>
    <row r="5" spans="1:12" ht="15.75" thickBot="1" x14ac:dyDescent="0.3">
      <c r="A5" s="8" t="s">
        <v>8</v>
      </c>
      <c r="B5" s="4"/>
      <c r="C5" s="4"/>
      <c r="D5" s="4">
        <v>1</v>
      </c>
      <c r="E5" s="4"/>
      <c r="F5" s="4"/>
      <c r="G5" s="4">
        <f t="shared" ref="G5:G25" si="1">SUM(B5:F5)</f>
        <v>1</v>
      </c>
      <c r="H5" s="128">
        <f t="shared" ref="H5:H25" si="2">B5/$G5</f>
        <v>0</v>
      </c>
      <c r="I5" s="128">
        <f t="shared" si="0"/>
        <v>0</v>
      </c>
      <c r="J5" s="128">
        <f t="shared" si="0"/>
        <v>1</v>
      </c>
      <c r="K5" s="128">
        <f t="shared" si="0"/>
        <v>0</v>
      </c>
      <c r="L5" s="128">
        <f t="shared" si="0"/>
        <v>0</v>
      </c>
    </row>
    <row r="6" spans="1:12" ht="15.75" thickBot="1" x14ac:dyDescent="0.3">
      <c r="A6" s="8" t="s">
        <v>9</v>
      </c>
      <c r="B6" s="4">
        <v>10</v>
      </c>
      <c r="C6" s="4">
        <v>21</v>
      </c>
      <c r="D6" s="4">
        <v>7</v>
      </c>
      <c r="E6" s="4">
        <v>22</v>
      </c>
      <c r="F6" s="4">
        <v>7</v>
      </c>
      <c r="G6" s="4">
        <f t="shared" si="1"/>
        <v>67</v>
      </c>
      <c r="H6" s="128">
        <f t="shared" si="2"/>
        <v>0.14925373134328357</v>
      </c>
      <c r="I6" s="128">
        <f t="shared" si="0"/>
        <v>0.31343283582089554</v>
      </c>
      <c r="J6" s="128">
        <f t="shared" si="0"/>
        <v>0.1044776119402985</v>
      </c>
      <c r="K6" s="128">
        <f t="shared" si="0"/>
        <v>0.32835820895522388</v>
      </c>
      <c r="L6" s="128">
        <f t="shared" si="0"/>
        <v>0.1044776119402985</v>
      </c>
    </row>
    <row r="7" spans="1:12" ht="15.75" thickBot="1" x14ac:dyDescent="0.3">
      <c r="A7" s="8" t="s">
        <v>53</v>
      </c>
      <c r="B7" s="4">
        <v>2</v>
      </c>
      <c r="C7" s="4">
        <v>1</v>
      </c>
      <c r="D7" s="4">
        <v>1</v>
      </c>
      <c r="E7" s="4">
        <v>2</v>
      </c>
      <c r="F7" s="4"/>
      <c r="G7" s="4">
        <f t="shared" si="1"/>
        <v>6</v>
      </c>
      <c r="H7" s="128">
        <f t="shared" si="2"/>
        <v>0.33333333333333331</v>
      </c>
      <c r="I7" s="128">
        <f t="shared" si="0"/>
        <v>0.16666666666666666</v>
      </c>
      <c r="J7" s="128">
        <f t="shared" si="0"/>
        <v>0.16666666666666666</v>
      </c>
      <c r="K7" s="128">
        <f t="shared" si="0"/>
        <v>0.33333333333333331</v>
      </c>
      <c r="L7" s="128">
        <f t="shared" si="0"/>
        <v>0</v>
      </c>
    </row>
    <row r="8" spans="1:12" ht="15.75" thickBot="1" x14ac:dyDescent="0.3">
      <c r="A8" s="8" t="s">
        <v>54</v>
      </c>
      <c r="B8" s="4">
        <v>4</v>
      </c>
      <c r="C8" s="4"/>
      <c r="D8" s="4"/>
      <c r="E8" s="4">
        <v>2</v>
      </c>
      <c r="F8" s="4"/>
      <c r="G8" s="4">
        <f t="shared" si="1"/>
        <v>6</v>
      </c>
      <c r="H8" s="128">
        <f t="shared" si="2"/>
        <v>0.66666666666666663</v>
      </c>
      <c r="I8" s="128">
        <f t="shared" si="0"/>
        <v>0</v>
      </c>
      <c r="J8" s="128">
        <f t="shared" si="0"/>
        <v>0</v>
      </c>
      <c r="K8" s="128">
        <f t="shared" si="0"/>
        <v>0.33333333333333331</v>
      </c>
      <c r="L8" s="128">
        <f t="shared" si="0"/>
        <v>0</v>
      </c>
    </row>
    <row r="9" spans="1:12" ht="15.75" thickBot="1" x14ac:dyDescent="0.3">
      <c r="A9" s="8" t="s">
        <v>12</v>
      </c>
      <c r="B9" s="4">
        <v>8</v>
      </c>
      <c r="C9" s="4">
        <v>8</v>
      </c>
      <c r="D9" s="4">
        <v>9</v>
      </c>
      <c r="E9" s="4">
        <v>12</v>
      </c>
      <c r="F9" s="4">
        <v>1</v>
      </c>
      <c r="G9" s="4">
        <f t="shared" si="1"/>
        <v>38</v>
      </c>
      <c r="H9" s="128">
        <f t="shared" si="2"/>
        <v>0.21052631578947367</v>
      </c>
      <c r="I9" s="128">
        <f t="shared" si="0"/>
        <v>0.21052631578947367</v>
      </c>
      <c r="J9" s="128">
        <f t="shared" si="0"/>
        <v>0.23684210526315788</v>
      </c>
      <c r="K9" s="128">
        <f t="shared" si="0"/>
        <v>0.31578947368421051</v>
      </c>
      <c r="L9" s="128">
        <f t="shared" si="0"/>
        <v>2.6315789473684209E-2</v>
      </c>
    </row>
    <row r="10" spans="1:12" ht="15.75" thickBot="1" x14ac:dyDescent="0.3">
      <c r="A10" s="8" t="s">
        <v>13</v>
      </c>
      <c r="B10" s="4">
        <v>2</v>
      </c>
      <c r="C10" s="4">
        <v>2</v>
      </c>
      <c r="D10" s="4">
        <v>3</v>
      </c>
      <c r="E10" s="4">
        <v>3</v>
      </c>
      <c r="F10" s="4"/>
      <c r="G10" s="4">
        <f t="shared" si="1"/>
        <v>10</v>
      </c>
      <c r="H10" s="128">
        <f t="shared" si="2"/>
        <v>0.2</v>
      </c>
      <c r="I10" s="128">
        <f t="shared" si="0"/>
        <v>0.2</v>
      </c>
      <c r="J10" s="128">
        <f t="shared" si="0"/>
        <v>0.3</v>
      </c>
      <c r="K10" s="128">
        <f t="shared" si="0"/>
        <v>0.3</v>
      </c>
      <c r="L10" s="128">
        <f t="shared" si="0"/>
        <v>0</v>
      </c>
    </row>
    <row r="11" spans="1:12" ht="15.75" thickBot="1" x14ac:dyDescent="0.3">
      <c r="A11" s="8" t="s">
        <v>14</v>
      </c>
      <c r="B11" s="4">
        <v>1</v>
      </c>
      <c r="C11" s="4">
        <v>7</v>
      </c>
      <c r="D11" s="4">
        <v>1</v>
      </c>
      <c r="E11" s="4">
        <v>3</v>
      </c>
      <c r="F11" s="4"/>
      <c r="G11" s="4">
        <f t="shared" si="1"/>
        <v>12</v>
      </c>
      <c r="H11" s="128">
        <f t="shared" si="2"/>
        <v>8.3333333333333329E-2</v>
      </c>
      <c r="I11" s="128">
        <f t="shared" si="0"/>
        <v>0.58333333333333337</v>
      </c>
      <c r="J11" s="128">
        <f t="shared" si="0"/>
        <v>8.3333333333333329E-2</v>
      </c>
      <c r="K11" s="128">
        <f t="shared" si="0"/>
        <v>0.25</v>
      </c>
      <c r="L11" s="128">
        <f t="shared" si="0"/>
        <v>0</v>
      </c>
    </row>
    <row r="12" spans="1:12" ht="15.75" thickBot="1" x14ac:dyDescent="0.3">
      <c r="A12" s="8" t="s">
        <v>15</v>
      </c>
      <c r="B12" s="4">
        <v>7</v>
      </c>
      <c r="C12" s="4">
        <v>5</v>
      </c>
      <c r="D12" s="4">
        <v>2</v>
      </c>
      <c r="E12" s="4">
        <v>8</v>
      </c>
      <c r="F12" s="4">
        <v>5</v>
      </c>
      <c r="G12" s="4">
        <f t="shared" si="1"/>
        <v>27</v>
      </c>
      <c r="H12" s="128">
        <f t="shared" si="2"/>
        <v>0.25925925925925924</v>
      </c>
      <c r="I12" s="128">
        <f t="shared" si="0"/>
        <v>0.18518518518518517</v>
      </c>
      <c r="J12" s="128">
        <f t="shared" si="0"/>
        <v>7.407407407407407E-2</v>
      </c>
      <c r="K12" s="128">
        <f t="shared" si="0"/>
        <v>0.29629629629629628</v>
      </c>
      <c r="L12" s="128">
        <f t="shared" si="0"/>
        <v>0.18518518518518517</v>
      </c>
    </row>
    <row r="13" spans="1:12" ht="15.75" thickBot="1" x14ac:dyDescent="0.3">
      <c r="A13" s="8" t="s">
        <v>16</v>
      </c>
      <c r="B13" s="4">
        <v>7</v>
      </c>
      <c r="C13" s="4">
        <v>5</v>
      </c>
      <c r="D13" s="4">
        <v>2</v>
      </c>
      <c r="E13" s="4">
        <v>12</v>
      </c>
      <c r="F13" s="4">
        <v>1</v>
      </c>
      <c r="G13" s="4">
        <f t="shared" si="1"/>
        <v>27</v>
      </c>
      <c r="H13" s="128">
        <f t="shared" si="2"/>
        <v>0.25925925925925924</v>
      </c>
      <c r="I13" s="128">
        <f t="shared" si="0"/>
        <v>0.18518518518518517</v>
      </c>
      <c r="J13" s="128">
        <f t="shared" si="0"/>
        <v>7.407407407407407E-2</v>
      </c>
      <c r="K13" s="128">
        <f t="shared" si="0"/>
        <v>0.44444444444444442</v>
      </c>
      <c r="L13" s="128">
        <f t="shared" si="0"/>
        <v>3.7037037037037035E-2</v>
      </c>
    </row>
    <row r="14" spans="1:12" ht="15.75" thickBot="1" x14ac:dyDescent="0.3">
      <c r="A14" s="8" t="s">
        <v>17</v>
      </c>
      <c r="B14" s="4">
        <v>3</v>
      </c>
      <c r="C14" s="4">
        <v>2</v>
      </c>
      <c r="D14" s="4"/>
      <c r="E14" s="4">
        <v>3</v>
      </c>
      <c r="F14" s="4"/>
      <c r="G14" s="4">
        <f t="shared" si="1"/>
        <v>8</v>
      </c>
      <c r="H14" s="128">
        <f t="shared" si="2"/>
        <v>0.375</v>
      </c>
      <c r="I14" s="128">
        <f t="shared" si="0"/>
        <v>0.25</v>
      </c>
      <c r="J14" s="128">
        <f t="shared" si="0"/>
        <v>0</v>
      </c>
      <c r="K14" s="128">
        <f t="shared" si="0"/>
        <v>0.375</v>
      </c>
      <c r="L14" s="128">
        <f t="shared" si="0"/>
        <v>0</v>
      </c>
    </row>
    <row r="15" spans="1:12" ht="15.75" thickBot="1" x14ac:dyDescent="0.3">
      <c r="A15" s="8" t="s">
        <v>18</v>
      </c>
      <c r="B15" s="4">
        <v>3</v>
      </c>
      <c r="C15" s="4">
        <v>5</v>
      </c>
      <c r="D15" s="4">
        <v>4</v>
      </c>
      <c r="E15" s="4">
        <v>2</v>
      </c>
      <c r="F15" s="4"/>
      <c r="G15" s="4">
        <f t="shared" si="1"/>
        <v>14</v>
      </c>
      <c r="H15" s="128">
        <f t="shared" si="2"/>
        <v>0.21428571428571427</v>
      </c>
      <c r="I15" s="128">
        <f t="shared" si="0"/>
        <v>0.35714285714285715</v>
      </c>
      <c r="J15" s="128">
        <f t="shared" si="0"/>
        <v>0.2857142857142857</v>
      </c>
      <c r="K15" s="128">
        <f t="shared" si="0"/>
        <v>0.14285714285714285</v>
      </c>
      <c r="L15" s="128">
        <f t="shared" si="0"/>
        <v>0</v>
      </c>
    </row>
    <row r="16" spans="1:12" ht="15.75" thickBot="1" x14ac:dyDescent="0.3">
      <c r="A16" s="8" t="s">
        <v>19</v>
      </c>
      <c r="B16" s="4">
        <v>8</v>
      </c>
      <c r="C16" s="4">
        <v>10</v>
      </c>
      <c r="D16" s="4">
        <v>4</v>
      </c>
      <c r="E16" s="4">
        <v>13</v>
      </c>
      <c r="F16" s="4">
        <v>4</v>
      </c>
      <c r="G16" s="4">
        <f t="shared" si="1"/>
        <v>39</v>
      </c>
      <c r="H16" s="128">
        <f t="shared" si="2"/>
        <v>0.20512820512820512</v>
      </c>
      <c r="I16" s="128">
        <f t="shared" si="0"/>
        <v>0.25641025641025639</v>
      </c>
      <c r="J16" s="128">
        <f t="shared" si="0"/>
        <v>0.10256410256410256</v>
      </c>
      <c r="K16" s="128">
        <f t="shared" si="0"/>
        <v>0.33333333333333331</v>
      </c>
      <c r="L16" s="128">
        <f t="shared" si="0"/>
        <v>0.10256410256410256</v>
      </c>
    </row>
    <row r="17" spans="1:12" ht="15.75" thickBot="1" x14ac:dyDescent="0.3">
      <c r="A17" s="8" t="s">
        <v>20</v>
      </c>
      <c r="B17" s="4">
        <v>2</v>
      </c>
      <c r="C17" s="4">
        <v>2</v>
      </c>
      <c r="D17" s="4">
        <v>2</v>
      </c>
      <c r="E17" s="4">
        <v>4</v>
      </c>
      <c r="F17" s="4"/>
      <c r="G17" s="4">
        <f t="shared" si="1"/>
        <v>10</v>
      </c>
      <c r="H17" s="128">
        <f t="shared" si="2"/>
        <v>0.2</v>
      </c>
      <c r="I17" s="128">
        <f t="shared" si="0"/>
        <v>0.2</v>
      </c>
      <c r="J17" s="128">
        <f t="shared" si="0"/>
        <v>0.2</v>
      </c>
      <c r="K17" s="128">
        <f t="shared" si="0"/>
        <v>0.4</v>
      </c>
      <c r="L17" s="128">
        <f t="shared" si="0"/>
        <v>0</v>
      </c>
    </row>
    <row r="18" spans="1:12" ht="15.75" thickBot="1" x14ac:dyDescent="0.3">
      <c r="A18" s="8" t="s">
        <v>21</v>
      </c>
      <c r="B18" s="4">
        <v>2</v>
      </c>
      <c r="C18" s="4"/>
      <c r="D18" s="4">
        <v>1</v>
      </c>
      <c r="E18" s="4"/>
      <c r="F18" s="4"/>
      <c r="G18" s="4">
        <f t="shared" si="1"/>
        <v>3</v>
      </c>
      <c r="H18" s="128">
        <f t="shared" si="2"/>
        <v>0.66666666666666663</v>
      </c>
      <c r="I18" s="128">
        <f t="shared" si="0"/>
        <v>0</v>
      </c>
      <c r="J18" s="128">
        <f t="shared" si="0"/>
        <v>0.33333333333333331</v>
      </c>
      <c r="K18" s="128">
        <f t="shared" si="0"/>
        <v>0</v>
      </c>
      <c r="L18" s="128">
        <f t="shared" si="0"/>
        <v>0</v>
      </c>
    </row>
    <row r="19" spans="1:12" ht="15.75" thickBot="1" x14ac:dyDescent="0.3">
      <c r="A19" s="8" t="s">
        <v>22</v>
      </c>
      <c r="B19" s="4">
        <v>10</v>
      </c>
      <c r="C19" s="4">
        <v>12</v>
      </c>
      <c r="D19" s="4">
        <v>12</v>
      </c>
      <c r="E19" s="4">
        <v>22</v>
      </c>
      <c r="F19" s="4"/>
      <c r="G19" s="4">
        <f t="shared" si="1"/>
        <v>56</v>
      </c>
      <c r="H19" s="128">
        <f t="shared" si="2"/>
        <v>0.17857142857142858</v>
      </c>
      <c r="I19" s="128">
        <f t="shared" si="0"/>
        <v>0.21428571428571427</v>
      </c>
      <c r="J19" s="128">
        <f t="shared" si="0"/>
        <v>0.21428571428571427</v>
      </c>
      <c r="K19" s="128">
        <f t="shared" si="0"/>
        <v>0.39285714285714285</v>
      </c>
      <c r="L19" s="128">
        <f t="shared" si="0"/>
        <v>0</v>
      </c>
    </row>
    <row r="20" spans="1:12" ht="15.75" thickBot="1" x14ac:dyDescent="0.3">
      <c r="A20" s="8" t="s">
        <v>23</v>
      </c>
      <c r="B20" s="4">
        <v>5</v>
      </c>
      <c r="C20" s="4">
        <v>11</v>
      </c>
      <c r="D20" s="4">
        <v>4</v>
      </c>
      <c r="E20" s="4">
        <v>11</v>
      </c>
      <c r="F20" s="4">
        <v>1</v>
      </c>
      <c r="G20" s="4">
        <f t="shared" si="1"/>
        <v>32</v>
      </c>
      <c r="H20" s="128">
        <f t="shared" si="2"/>
        <v>0.15625</v>
      </c>
      <c r="I20" s="128">
        <f t="shared" ref="I20:I25" si="3">C20/$G20</f>
        <v>0.34375</v>
      </c>
      <c r="J20" s="128">
        <f t="shared" ref="J20:J25" si="4">D20/$G20</f>
        <v>0.125</v>
      </c>
      <c r="K20" s="128">
        <f t="shared" ref="K20:K25" si="5">E20/$G20</f>
        <v>0.34375</v>
      </c>
      <c r="L20" s="128">
        <f t="shared" ref="L20:L25" si="6">F20/$G20</f>
        <v>3.125E-2</v>
      </c>
    </row>
    <row r="21" spans="1:12" ht="15.75" thickBot="1" x14ac:dyDescent="0.3">
      <c r="A21" s="8" t="s">
        <v>24</v>
      </c>
      <c r="B21" s="4">
        <v>1</v>
      </c>
      <c r="C21" s="4">
        <v>2</v>
      </c>
      <c r="D21" s="4"/>
      <c r="E21" s="4">
        <v>2</v>
      </c>
      <c r="F21" s="4"/>
      <c r="G21" s="4">
        <f t="shared" si="1"/>
        <v>5</v>
      </c>
      <c r="H21" s="128">
        <f t="shared" si="2"/>
        <v>0.2</v>
      </c>
      <c r="I21" s="128">
        <f t="shared" si="3"/>
        <v>0.4</v>
      </c>
      <c r="J21" s="128">
        <f t="shared" si="4"/>
        <v>0</v>
      </c>
      <c r="K21" s="128">
        <f t="shared" si="5"/>
        <v>0.4</v>
      </c>
      <c r="L21" s="128">
        <f t="shared" si="6"/>
        <v>0</v>
      </c>
    </row>
    <row r="22" spans="1:12" ht="15.75" thickBot="1" x14ac:dyDescent="0.3">
      <c r="A22" s="8" t="s">
        <v>25</v>
      </c>
      <c r="B22" s="4">
        <v>4</v>
      </c>
      <c r="C22" s="4">
        <v>4</v>
      </c>
      <c r="D22" s="4">
        <v>1</v>
      </c>
      <c r="E22" s="4">
        <v>6</v>
      </c>
      <c r="F22" s="4"/>
      <c r="G22" s="4">
        <f t="shared" si="1"/>
        <v>15</v>
      </c>
      <c r="H22" s="128">
        <f t="shared" si="2"/>
        <v>0.26666666666666666</v>
      </c>
      <c r="I22" s="128">
        <f t="shared" si="3"/>
        <v>0.26666666666666666</v>
      </c>
      <c r="J22" s="128">
        <f t="shared" si="4"/>
        <v>6.6666666666666666E-2</v>
      </c>
      <c r="K22" s="128">
        <f t="shared" si="5"/>
        <v>0.4</v>
      </c>
      <c r="L22" s="128">
        <f t="shared" si="6"/>
        <v>0</v>
      </c>
    </row>
    <row r="23" spans="1:12" ht="15.75" thickBot="1" x14ac:dyDescent="0.3">
      <c r="A23" s="8" t="s">
        <v>26</v>
      </c>
      <c r="B23" s="4">
        <v>10</v>
      </c>
      <c r="C23" s="4">
        <v>14</v>
      </c>
      <c r="D23" s="4">
        <v>9</v>
      </c>
      <c r="E23" s="4">
        <v>14</v>
      </c>
      <c r="F23" s="4"/>
      <c r="G23" s="4">
        <f t="shared" si="1"/>
        <v>47</v>
      </c>
      <c r="H23" s="128">
        <f t="shared" si="2"/>
        <v>0.21276595744680851</v>
      </c>
      <c r="I23" s="128">
        <f t="shared" si="3"/>
        <v>0.2978723404255319</v>
      </c>
      <c r="J23" s="128">
        <f t="shared" si="4"/>
        <v>0.19148936170212766</v>
      </c>
      <c r="K23" s="128">
        <f t="shared" si="5"/>
        <v>0.2978723404255319</v>
      </c>
      <c r="L23" s="128">
        <f t="shared" si="6"/>
        <v>0</v>
      </c>
    </row>
    <row r="24" spans="1:12" ht="15.75" thickBot="1" x14ac:dyDescent="0.3">
      <c r="A24" s="8" t="s">
        <v>27</v>
      </c>
      <c r="B24" s="4">
        <v>8</v>
      </c>
      <c r="C24" s="4">
        <v>2</v>
      </c>
      <c r="D24" s="4">
        <v>3</v>
      </c>
      <c r="E24" s="4">
        <v>3</v>
      </c>
      <c r="F24" s="4"/>
      <c r="G24" s="4">
        <f t="shared" si="1"/>
        <v>16</v>
      </c>
      <c r="H24" s="128">
        <f t="shared" si="2"/>
        <v>0.5</v>
      </c>
      <c r="I24" s="128">
        <f t="shared" si="3"/>
        <v>0.125</v>
      </c>
      <c r="J24" s="128">
        <f t="shared" si="4"/>
        <v>0.1875</v>
      </c>
      <c r="K24" s="128">
        <f t="shared" si="5"/>
        <v>0.1875</v>
      </c>
      <c r="L24" s="128">
        <f t="shared" si="6"/>
        <v>0</v>
      </c>
    </row>
    <row r="25" spans="1:12" ht="15.75" thickBot="1" x14ac:dyDescent="0.3">
      <c r="A25" s="11" t="s">
        <v>93</v>
      </c>
      <c r="B25" s="27">
        <v>103</v>
      </c>
      <c r="C25" s="27">
        <v>118</v>
      </c>
      <c r="D25" s="27">
        <v>73</v>
      </c>
      <c r="E25" s="27">
        <v>153</v>
      </c>
      <c r="F25" s="27">
        <v>20</v>
      </c>
      <c r="G25" s="27">
        <f t="shared" si="1"/>
        <v>467</v>
      </c>
      <c r="H25" s="196">
        <f t="shared" si="2"/>
        <v>0.22055674518201285</v>
      </c>
      <c r="I25" s="196">
        <f t="shared" si="3"/>
        <v>0.25267665952890794</v>
      </c>
      <c r="J25" s="196">
        <f t="shared" si="4"/>
        <v>0.15631691648822268</v>
      </c>
      <c r="K25" s="196">
        <f t="shared" si="5"/>
        <v>0.32762312633832974</v>
      </c>
      <c r="L25" s="196">
        <f t="shared" si="6"/>
        <v>4.2826552462526764E-2</v>
      </c>
    </row>
    <row r="26" spans="1:12" ht="15.75" thickTop="1" x14ac:dyDescent="0.25"/>
  </sheetData>
  <mergeCells count="1">
    <mergeCell ref="A1:L1"/>
  </mergeCells>
  <pageMargins left="0.7" right="0.7" top="0.75" bottom="0.75" header="0.3" footer="0.3"/>
  <pageSetup paperSize="9"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520"/>
  <sheetViews>
    <sheetView showGridLines="0" tabSelected="1" topLeftCell="A16" zoomScale="85" zoomScaleNormal="85" workbookViewId="0">
      <selection activeCell="F43" sqref="F43"/>
    </sheetView>
  </sheetViews>
  <sheetFormatPr defaultRowHeight="15" x14ac:dyDescent="0.25"/>
  <cols>
    <col min="1" max="1" width="15.7109375" style="321" customWidth="1"/>
    <col min="2" max="3" width="12.85546875" style="321" customWidth="1"/>
    <col min="4" max="4" width="15.7109375" style="321" customWidth="1"/>
    <col min="5" max="5" width="12.85546875" style="321" customWidth="1"/>
    <col min="6" max="6" width="15.7109375" style="321" customWidth="1"/>
    <col min="7" max="7" width="15.42578125" style="160" bestFit="1" customWidth="1"/>
    <col min="8" max="8" width="15.7109375" style="321" customWidth="1"/>
    <col min="9" max="9" width="12.85546875" style="321" customWidth="1"/>
    <col min="10" max="10" width="15.7109375" style="321" customWidth="1"/>
    <col min="11" max="11" width="12.85546875" style="321" customWidth="1"/>
    <col min="12" max="12" width="15.7109375" style="321" customWidth="1"/>
    <col min="13" max="13" width="12.85546875" style="321" customWidth="1"/>
    <col min="14" max="14" width="15.7109375" style="321" customWidth="1"/>
    <col min="15" max="15" width="12.85546875" style="321" customWidth="1"/>
    <col min="16" max="16384" width="9.140625" style="321"/>
  </cols>
  <sheetData>
    <row r="1" spans="1:7" ht="33" customHeight="1" x14ac:dyDescent="0.25">
      <c r="A1" s="430" t="s">
        <v>629</v>
      </c>
      <c r="B1" s="430"/>
      <c r="C1" s="430"/>
      <c r="D1" s="430"/>
      <c r="E1" s="430"/>
      <c r="F1" s="430"/>
    </row>
    <row r="2" spans="1:7" ht="36" customHeight="1" x14ac:dyDescent="0.25">
      <c r="A2" s="430" t="s">
        <v>630</v>
      </c>
      <c r="B2" s="430"/>
      <c r="C2" s="430"/>
      <c r="D2" s="430"/>
      <c r="E2" s="430"/>
      <c r="F2" s="430"/>
    </row>
    <row r="3" spans="1:7" ht="15.75" thickBot="1" x14ac:dyDescent="0.3"/>
    <row r="4" spans="1:7" ht="27" thickTop="1" thickBot="1" x14ac:dyDescent="0.3">
      <c r="A4" s="172" t="s">
        <v>4</v>
      </c>
      <c r="B4" s="173" t="s">
        <v>48</v>
      </c>
      <c r="C4" s="173" t="s">
        <v>542</v>
      </c>
      <c r="D4" s="173" t="s">
        <v>541</v>
      </c>
      <c r="E4" s="173" t="s">
        <v>582</v>
      </c>
      <c r="F4" s="173" t="s">
        <v>583</v>
      </c>
    </row>
    <row r="5" spans="1:7" ht="15.75" thickBot="1" x14ac:dyDescent="0.3">
      <c r="A5" s="8" t="s">
        <v>528</v>
      </c>
      <c r="B5" s="235">
        <v>131676</v>
      </c>
      <c r="C5" s="235">
        <v>16250</v>
      </c>
      <c r="D5" s="75">
        <v>29.235346358792185</v>
      </c>
      <c r="E5" s="237">
        <v>11.000392629398464</v>
      </c>
      <c r="F5" s="75">
        <v>12.340897354111608</v>
      </c>
    </row>
    <row r="6" spans="1:7" ht="15.75" thickBot="1" x14ac:dyDescent="0.3">
      <c r="A6" s="8" t="s">
        <v>529</v>
      </c>
      <c r="B6" s="235">
        <v>46661</v>
      </c>
      <c r="C6" s="235">
        <v>13460</v>
      </c>
      <c r="D6" s="75">
        <v>10.359902309058615</v>
      </c>
      <c r="E6" s="237">
        <v>9.1117098333355884</v>
      </c>
      <c r="F6" s="75">
        <v>28.846359915132552</v>
      </c>
      <c r="G6" s="321"/>
    </row>
    <row r="7" spans="1:7" ht="15.75" thickBot="1" x14ac:dyDescent="0.3">
      <c r="A7" s="8" t="s">
        <v>530</v>
      </c>
      <c r="B7" s="235">
        <v>23485</v>
      </c>
      <c r="C7" s="235">
        <v>23485</v>
      </c>
      <c r="D7" s="75">
        <v>5.214253996447602</v>
      </c>
      <c r="E7" s="237">
        <v>15.898105901626028</v>
      </c>
      <c r="F7" s="75">
        <v>100</v>
      </c>
      <c r="G7" s="321"/>
    </row>
    <row r="8" spans="1:7" ht="15.75" thickBot="1" x14ac:dyDescent="0.3">
      <c r="A8" s="8" t="s">
        <v>531</v>
      </c>
      <c r="B8" s="235">
        <v>112572</v>
      </c>
      <c r="C8" s="235">
        <v>2949</v>
      </c>
      <c r="D8" s="75">
        <v>24.993783303730019</v>
      </c>
      <c r="E8" s="237">
        <v>1.9963174070212968</v>
      </c>
      <c r="F8" s="75">
        <v>2.6196567530114061</v>
      </c>
    </row>
    <row r="9" spans="1:7" ht="15.75" thickBot="1" x14ac:dyDescent="0.3">
      <c r="A9" s="8" t="s">
        <v>532</v>
      </c>
      <c r="B9" s="235">
        <v>22698</v>
      </c>
      <c r="C9" s="235">
        <v>1774</v>
      </c>
      <c r="D9" s="75">
        <v>5.0395204262877442</v>
      </c>
      <c r="E9" s="237">
        <v>1.2009044015109462</v>
      </c>
      <c r="F9" s="75">
        <v>7.8156665785531763</v>
      </c>
    </row>
    <row r="10" spans="1:7" ht="15.75" thickBot="1" x14ac:dyDescent="0.3">
      <c r="A10" s="8" t="s">
        <v>533</v>
      </c>
      <c r="B10" s="235">
        <v>6137</v>
      </c>
      <c r="C10" s="235">
        <v>6137</v>
      </c>
      <c r="D10" s="75">
        <v>1.3625666074600356</v>
      </c>
      <c r="E10" s="237">
        <v>4.1544252040995922</v>
      </c>
      <c r="F10" s="75">
        <v>100</v>
      </c>
    </row>
    <row r="11" spans="1:7" ht="15.75" thickBot="1" x14ac:dyDescent="0.3">
      <c r="A11" s="8" t="s">
        <v>534</v>
      </c>
      <c r="B11" s="235">
        <v>56608</v>
      </c>
      <c r="C11" s="235">
        <v>48926</v>
      </c>
      <c r="D11" s="75">
        <v>12.568383658969804</v>
      </c>
      <c r="E11" s="237">
        <v>33.12032060221226</v>
      </c>
      <c r="F11" s="75">
        <v>86.429479932165066</v>
      </c>
    </row>
    <row r="12" spans="1:7" ht="15.75" thickBot="1" x14ac:dyDescent="0.3">
      <c r="A12" s="8" t="s">
        <v>535</v>
      </c>
      <c r="B12" s="235">
        <v>10636</v>
      </c>
      <c r="C12" s="235">
        <v>9974</v>
      </c>
      <c r="D12" s="75">
        <v>2.3614564831261102</v>
      </c>
      <c r="E12" s="237">
        <v>6.7518717591150939</v>
      </c>
      <c r="F12" s="75">
        <v>93.775855584806322</v>
      </c>
    </row>
    <row r="13" spans="1:7" ht="15.75" thickBot="1" x14ac:dyDescent="0.3">
      <c r="A13" s="8" t="s">
        <v>536</v>
      </c>
      <c r="B13" s="235">
        <v>5610</v>
      </c>
      <c r="C13" s="235">
        <v>5162</v>
      </c>
      <c r="D13" s="75">
        <v>1.2455595026642985</v>
      </c>
      <c r="E13" s="237">
        <v>3.4944016463356848</v>
      </c>
      <c r="F13" s="75">
        <v>92.014260249554368</v>
      </c>
    </row>
    <row r="14" spans="1:7" ht="15.75" thickBot="1" x14ac:dyDescent="0.3">
      <c r="A14" s="8" t="s">
        <v>537</v>
      </c>
      <c r="B14" s="235">
        <v>8020</v>
      </c>
      <c r="C14" s="235">
        <v>6855</v>
      </c>
      <c r="D14" s="75">
        <v>1.7806394316163412</v>
      </c>
      <c r="E14" s="237">
        <v>4.6404733215093215</v>
      </c>
      <c r="F14" s="75">
        <v>85.473815461346632</v>
      </c>
    </row>
    <row r="15" spans="1:7" ht="15.75" thickBot="1" x14ac:dyDescent="0.3">
      <c r="A15" s="8" t="s">
        <v>538</v>
      </c>
      <c r="B15" s="235">
        <v>2293</v>
      </c>
      <c r="C15" s="235">
        <v>1654</v>
      </c>
      <c r="D15" s="75">
        <v>0.50910301953818826</v>
      </c>
      <c r="E15" s="237">
        <v>1.1196707328630806</v>
      </c>
      <c r="F15" s="75">
        <v>72.132577409507192</v>
      </c>
    </row>
    <row r="16" spans="1:7" ht="15.75" thickBot="1" x14ac:dyDescent="0.3">
      <c r="A16" s="8" t="s">
        <v>539</v>
      </c>
      <c r="B16" s="235">
        <v>24004</v>
      </c>
      <c r="C16" s="235">
        <v>11096</v>
      </c>
      <c r="D16" s="75">
        <v>5.3294849023090585</v>
      </c>
      <c r="E16" s="237">
        <v>7.5114065609726373</v>
      </c>
      <c r="F16" s="75">
        <v>46.225629061823028</v>
      </c>
    </row>
    <row r="17" spans="1:7" ht="15.75" thickBot="1" x14ac:dyDescent="0.3">
      <c r="A17" s="11" t="s">
        <v>543</v>
      </c>
      <c r="B17" s="236">
        <v>450400</v>
      </c>
      <c r="C17" s="236">
        <v>147722</v>
      </c>
      <c r="D17" s="236">
        <f>SUM(D5:D16)</f>
        <v>100</v>
      </c>
      <c r="E17" s="236">
        <f>SUM(E5:E16)</f>
        <v>99.999999999999986</v>
      </c>
      <c r="F17" s="174">
        <v>32.797957371225579</v>
      </c>
    </row>
    <row r="18" spans="1:7" ht="15.75" thickTop="1" x14ac:dyDescent="0.25">
      <c r="D18" s="264"/>
    </row>
    <row r="20" spans="1:7" x14ac:dyDescent="0.25">
      <c r="A20" s="264"/>
      <c r="B20" s="264"/>
      <c r="C20" s="264"/>
      <c r="D20" s="264"/>
      <c r="E20" s="264"/>
      <c r="F20" s="264"/>
    </row>
    <row r="21" spans="1:7" x14ac:dyDescent="0.25">
      <c r="A21" s="264"/>
      <c r="B21" s="264"/>
      <c r="C21" s="264"/>
      <c r="D21" s="264"/>
      <c r="E21" s="264"/>
      <c r="F21" s="264"/>
      <c r="G21" s="321"/>
    </row>
    <row r="22" spans="1:7" x14ac:dyDescent="0.25">
      <c r="A22" s="264"/>
      <c r="B22" s="264"/>
      <c r="C22" s="264"/>
      <c r="D22" s="264"/>
      <c r="E22" s="264"/>
      <c r="F22" s="264"/>
      <c r="G22" s="321"/>
    </row>
    <row r="23" spans="1:7" x14ac:dyDescent="0.25">
      <c r="A23" s="264"/>
      <c r="B23" s="264"/>
      <c r="C23" s="264"/>
      <c r="D23" s="264"/>
      <c r="E23" s="264"/>
      <c r="F23" s="264"/>
      <c r="G23" s="321"/>
    </row>
    <row r="24" spans="1:7" x14ac:dyDescent="0.25">
      <c r="A24" s="264"/>
      <c r="B24" s="264"/>
      <c r="C24" s="264"/>
      <c r="D24" s="264"/>
      <c r="E24" s="264"/>
      <c r="F24" s="264"/>
      <c r="G24" s="321"/>
    </row>
    <row r="25" spans="1:7" x14ac:dyDescent="0.25">
      <c r="A25" s="264"/>
      <c r="B25" s="264"/>
      <c r="C25" s="264"/>
      <c r="D25" s="264"/>
      <c r="E25" s="264"/>
      <c r="F25" s="264"/>
      <c r="G25" s="321"/>
    </row>
    <row r="26" spans="1:7" x14ac:dyDescent="0.25">
      <c r="A26" s="264"/>
      <c r="B26" s="264"/>
      <c r="C26" s="264"/>
      <c r="D26" s="264"/>
      <c r="E26" s="264"/>
      <c r="F26" s="264"/>
      <c r="G26" s="321"/>
    </row>
    <row r="27" spans="1:7" x14ac:dyDescent="0.25">
      <c r="A27" s="264"/>
      <c r="B27" s="264"/>
      <c r="C27" s="264"/>
      <c r="D27" s="264"/>
      <c r="E27" s="264"/>
      <c r="F27" s="264"/>
      <c r="G27" s="321"/>
    </row>
    <row r="28" spans="1:7" x14ac:dyDescent="0.25">
      <c r="A28" s="264"/>
      <c r="B28" s="264"/>
      <c r="C28" s="264"/>
      <c r="D28" s="264"/>
      <c r="E28" s="264"/>
      <c r="F28" s="264"/>
      <c r="G28" s="321"/>
    </row>
    <row r="29" spans="1:7" x14ac:dyDescent="0.25">
      <c r="A29" s="264"/>
      <c r="B29" s="264"/>
      <c r="C29" s="264"/>
      <c r="D29" s="264"/>
      <c r="E29" s="264"/>
      <c r="F29" s="264"/>
      <c r="G29" s="321"/>
    </row>
    <row r="30" spans="1:7" x14ac:dyDescent="0.25">
      <c r="A30" s="264"/>
      <c r="B30" s="264"/>
      <c r="C30" s="264"/>
      <c r="D30" s="264"/>
      <c r="E30" s="264"/>
      <c r="F30" s="264"/>
      <c r="G30" s="321"/>
    </row>
    <row r="31" spans="1:7" ht="16.5" customHeight="1" x14ac:dyDescent="0.25">
      <c r="A31" s="264"/>
      <c r="B31" s="264"/>
      <c r="C31" s="264"/>
      <c r="D31" s="264"/>
      <c r="E31" s="264"/>
      <c r="F31" s="264"/>
      <c r="G31" s="321"/>
    </row>
    <row r="32" spans="1:7" x14ac:dyDescent="0.25">
      <c r="E32" s="264"/>
      <c r="F32" s="264"/>
      <c r="G32" s="321"/>
    </row>
    <row r="33" spans="5:5" s="321" customFormat="1" x14ac:dyDescent="0.25">
      <c r="E33" s="264"/>
    </row>
    <row r="34" spans="5:5" s="321" customFormat="1" x14ac:dyDescent="0.25">
      <c r="E34" s="264"/>
    </row>
    <row r="35" spans="5:5" s="321" customFormat="1" x14ac:dyDescent="0.25"/>
    <row r="36" spans="5:5" s="321" customFormat="1" x14ac:dyDescent="0.25"/>
    <row r="37" spans="5:5" s="321" customFormat="1" x14ac:dyDescent="0.25"/>
    <row r="38" spans="5:5" s="321" customFormat="1" x14ac:dyDescent="0.25"/>
    <row r="39" spans="5:5" s="321" customFormat="1" x14ac:dyDescent="0.25"/>
    <row r="40" spans="5:5" s="321" customFormat="1" x14ac:dyDescent="0.25"/>
    <row r="41" spans="5:5" s="321" customFormat="1" x14ac:dyDescent="0.25"/>
    <row r="42" spans="5:5" s="321" customFormat="1" x14ac:dyDescent="0.25"/>
    <row r="43" spans="5:5" s="321" customFormat="1" x14ac:dyDescent="0.25"/>
    <row r="44" spans="5:5" s="321" customFormat="1" x14ac:dyDescent="0.25"/>
    <row r="45" spans="5:5" s="321" customFormat="1" x14ac:dyDescent="0.25"/>
    <row r="46" spans="5:5" s="321" customFormat="1" x14ac:dyDescent="0.25"/>
    <row r="47" spans="5:5" s="321" customFormat="1" x14ac:dyDescent="0.25"/>
    <row r="48" spans="5:5" s="321" customFormat="1" x14ac:dyDescent="0.25"/>
    <row r="49" s="321" customFormat="1" x14ac:dyDescent="0.25"/>
    <row r="50" s="321" customFormat="1" x14ac:dyDescent="0.25"/>
    <row r="51" s="321" customFormat="1" x14ac:dyDescent="0.25"/>
    <row r="52" s="321" customFormat="1" x14ac:dyDescent="0.25"/>
    <row r="53" s="321" customFormat="1" x14ac:dyDescent="0.25"/>
    <row r="54" s="321" customFormat="1" x14ac:dyDescent="0.25"/>
    <row r="55" s="321" customFormat="1" x14ac:dyDescent="0.25"/>
    <row r="56" s="321" customFormat="1" x14ac:dyDescent="0.25"/>
    <row r="57" s="321" customFormat="1" x14ac:dyDescent="0.25"/>
    <row r="58" s="321" customFormat="1" x14ac:dyDescent="0.25"/>
    <row r="59" s="321" customFormat="1" x14ac:dyDescent="0.25"/>
    <row r="60" s="321" customFormat="1" x14ac:dyDescent="0.25"/>
    <row r="61" s="321" customFormat="1" x14ac:dyDescent="0.25"/>
    <row r="62" s="321" customFormat="1" x14ac:dyDescent="0.25"/>
    <row r="63" s="321" customFormat="1" x14ac:dyDescent="0.25"/>
    <row r="64" s="321" customFormat="1" x14ac:dyDescent="0.25"/>
    <row r="65" s="321" customFormat="1" x14ac:dyDescent="0.25"/>
    <row r="66" s="321" customFormat="1" x14ac:dyDescent="0.25"/>
    <row r="67" s="321" customFormat="1" x14ac:dyDescent="0.25"/>
    <row r="68" s="321" customFormat="1" x14ac:dyDescent="0.25"/>
    <row r="69" s="321" customFormat="1" x14ac:dyDescent="0.25"/>
    <row r="70" s="321" customFormat="1" x14ac:dyDescent="0.25"/>
    <row r="71" s="321" customFormat="1" x14ac:dyDescent="0.25"/>
    <row r="72" s="321" customFormat="1" x14ac:dyDescent="0.25"/>
    <row r="73" s="321" customFormat="1" x14ac:dyDescent="0.25"/>
    <row r="74" s="321" customFormat="1" x14ac:dyDescent="0.25"/>
    <row r="75" s="321" customFormat="1" x14ac:dyDescent="0.25"/>
    <row r="76" s="321" customFormat="1" x14ac:dyDescent="0.25"/>
    <row r="77" s="321" customFormat="1" x14ac:dyDescent="0.25"/>
    <row r="78" s="321" customFormat="1" x14ac:dyDescent="0.25"/>
    <row r="79" s="321" customFormat="1" x14ac:dyDescent="0.25"/>
    <row r="80" s="321" customFormat="1" x14ac:dyDescent="0.25"/>
    <row r="81" s="321" customFormat="1" x14ac:dyDescent="0.25"/>
    <row r="82" s="321" customFormat="1" x14ac:dyDescent="0.25"/>
    <row r="83" s="321" customFormat="1" x14ac:dyDescent="0.25"/>
    <row r="84" s="321" customFormat="1" x14ac:dyDescent="0.25"/>
    <row r="85" s="321" customFormat="1" x14ac:dyDescent="0.25"/>
    <row r="86" s="321" customFormat="1" x14ac:dyDescent="0.25"/>
    <row r="87" s="321" customFormat="1" x14ac:dyDescent="0.25"/>
    <row r="88" s="321" customFormat="1" x14ac:dyDescent="0.25"/>
    <row r="89" s="321" customFormat="1" x14ac:dyDescent="0.25"/>
    <row r="90" s="321" customFormat="1" x14ac:dyDescent="0.25"/>
    <row r="91" s="321" customFormat="1" x14ac:dyDescent="0.25"/>
    <row r="92" s="321" customFormat="1" x14ac:dyDescent="0.25"/>
    <row r="93" s="321" customFormat="1" x14ac:dyDescent="0.25"/>
    <row r="94" s="321" customFormat="1" x14ac:dyDescent="0.25"/>
    <row r="95" s="321" customFormat="1" x14ac:dyDescent="0.25"/>
    <row r="96" s="321" customFormat="1" x14ac:dyDescent="0.25"/>
    <row r="97" s="321" customFormat="1" x14ac:dyDescent="0.25"/>
    <row r="98" s="321" customFormat="1" x14ac:dyDescent="0.25"/>
    <row r="99" s="321" customFormat="1" x14ac:dyDescent="0.25"/>
    <row r="100" s="321" customFormat="1" x14ac:dyDescent="0.25"/>
    <row r="101" s="321" customFormat="1" x14ac:dyDescent="0.25"/>
    <row r="102" s="321" customFormat="1" x14ac:dyDescent="0.25"/>
    <row r="103" s="321" customFormat="1" x14ac:dyDescent="0.25"/>
    <row r="104" s="321" customFormat="1" x14ac:dyDescent="0.25"/>
    <row r="105" s="321" customFormat="1" x14ac:dyDescent="0.25"/>
    <row r="106" s="321" customFormat="1" x14ac:dyDescent="0.25"/>
    <row r="107" s="321" customFormat="1" x14ac:dyDescent="0.25"/>
    <row r="108" s="321" customFormat="1" x14ac:dyDescent="0.25"/>
    <row r="109" s="321" customFormat="1" x14ac:dyDescent="0.25"/>
    <row r="110" s="321" customFormat="1" x14ac:dyDescent="0.25"/>
    <row r="111" s="321" customFormat="1" x14ac:dyDescent="0.25"/>
    <row r="112" s="321" customFormat="1" x14ac:dyDescent="0.25"/>
    <row r="113" s="321" customFormat="1" x14ac:dyDescent="0.25"/>
    <row r="114" s="321" customFormat="1" x14ac:dyDescent="0.25"/>
    <row r="115" s="321" customFormat="1" x14ac:dyDescent="0.25"/>
    <row r="116" s="321" customFormat="1" x14ac:dyDescent="0.25"/>
    <row r="117" s="321" customFormat="1" x14ac:dyDescent="0.25"/>
    <row r="118" s="321" customFormat="1" x14ac:dyDescent="0.25"/>
    <row r="119" s="321" customFormat="1" x14ac:dyDescent="0.25"/>
    <row r="120" s="321" customFormat="1" x14ac:dyDescent="0.25"/>
    <row r="121" s="321" customFormat="1" x14ac:dyDescent="0.25"/>
    <row r="122" s="321" customFormat="1" x14ac:dyDescent="0.25"/>
    <row r="123" s="321" customFormat="1" x14ac:dyDescent="0.25"/>
    <row r="124" s="321" customFormat="1" x14ac:dyDescent="0.25"/>
    <row r="125" s="321" customFormat="1" x14ac:dyDescent="0.25"/>
    <row r="126" s="321" customFormat="1" x14ac:dyDescent="0.25"/>
    <row r="127" s="321" customFormat="1" x14ac:dyDescent="0.25"/>
    <row r="128" s="321" customFormat="1" x14ac:dyDescent="0.25"/>
    <row r="129" s="321" customFormat="1" x14ac:dyDescent="0.25"/>
    <row r="130" s="321" customFormat="1" x14ac:dyDescent="0.25"/>
    <row r="131" s="321" customFormat="1" x14ac:dyDescent="0.25"/>
    <row r="132" s="321" customFormat="1" x14ac:dyDescent="0.25"/>
    <row r="133" s="321" customFormat="1" x14ac:dyDescent="0.25"/>
    <row r="134" s="321" customFormat="1" x14ac:dyDescent="0.25"/>
    <row r="135" s="321" customFormat="1" x14ac:dyDescent="0.25"/>
    <row r="136" s="321" customFormat="1" x14ac:dyDescent="0.25"/>
    <row r="137" s="321" customFormat="1" x14ac:dyDescent="0.25"/>
    <row r="138" s="321" customFormat="1" x14ac:dyDescent="0.25"/>
    <row r="139" s="321" customFormat="1" x14ac:dyDescent="0.25"/>
    <row r="140" s="321" customFormat="1" x14ac:dyDescent="0.25"/>
    <row r="141" s="321" customFormat="1" x14ac:dyDescent="0.25"/>
    <row r="142" s="321" customFormat="1" x14ac:dyDescent="0.25"/>
    <row r="143" s="321" customFormat="1" x14ac:dyDescent="0.25"/>
    <row r="144" s="321" customFormat="1" x14ac:dyDescent="0.25"/>
    <row r="145" s="321" customFormat="1" x14ac:dyDescent="0.25"/>
    <row r="146" s="321" customFormat="1" x14ac:dyDescent="0.25"/>
    <row r="147" s="321" customFormat="1" x14ac:dyDescent="0.25"/>
    <row r="148" s="321" customFormat="1" x14ac:dyDescent="0.25"/>
    <row r="149" s="321" customFormat="1" x14ac:dyDescent="0.25"/>
    <row r="150" s="321" customFormat="1" x14ac:dyDescent="0.25"/>
    <row r="151" s="321" customFormat="1" x14ac:dyDescent="0.25"/>
    <row r="152" s="321" customFormat="1" x14ac:dyDescent="0.25"/>
    <row r="153" s="321" customFormat="1" x14ac:dyDescent="0.25"/>
    <row r="154" s="321" customFormat="1" x14ac:dyDescent="0.25"/>
    <row r="155" s="321" customFormat="1" x14ac:dyDescent="0.25"/>
    <row r="156" s="321" customFormat="1" x14ac:dyDescent="0.25"/>
    <row r="157" s="321" customFormat="1" x14ac:dyDescent="0.25"/>
    <row r="158" s="321" customFormat="1" x14ac:dyDescent="0.25"/>
    <row r="159" s="321" customFormat="1" x14ac:dyDescent="0.25"/>
    <row r="160" s="321" customFormat="1" x14ac:dyDescent="0.25"/>
    <row r="161" s="321" customFormat="1" x14ac:dyDescent="0.25"/>
    <row r="162" s="321" customFormat="1" x14ac:dyDescent="0.25"/>
    <row r="163" s="321" customFormat="1" x14ac:dyDescent="0.25"/>
    <row r="164" s="321" customFormat="1" x14ac:dyDescent="0.25"/>
    <row r="165" s="321" customFormat="1" x14ac:dyDescent="0.25"/>
    <row r="166" s="321" customFormat="1" x14ac:dyDescent="0.25"/>
    <row r="167" s="321" customFormat="1" x14ac:dyDescent="0.25"/>
    <row r="168" s="321" customFormat="1" x14ac:dyDescent="0.25"/>
    <row r="169" s="321" customFormat="1" x14ac:dyDescent="0.25"/>
    <row r="170" s="321" customFormat="1" x14ac:dyDescent="0.25"/>
    <row r="171" s="321" customFormat="1" x14ac:dyDescent="0.25"/>
    <row r="172" s="321" customFormat="1" x14ac:dyDescent="0.25"/>
    <row r="173" s="321" customFormat="1" x14ac:dyDescent="0.25"/>
    <row r="174" s="321" customFormat="1" x14ac:dyDescent="0.25"/>
    <row r="175" s="321" customFormat="1" x14ac:dyDescent="0.25"/>
    <row r="176" s="321" customFormat="1" x14ac:dyDescent="0.25"/>
    <row r="177" s="321" customFormat="1" x14ac:dyDescent="0.25"/>
    <row r="178" s="321" customFormat="1" x14ac:dyDescent="0.25"/>
    <row r="179" s="321" customFormat="1" x14ac:dyDescent="0.25"/>
    <row r="180" s="321" customFormat="1" x14ac:dyDescent="0.25"/>
    <row r="181" s="321" customFormat="1" x14ac:dyDescent="0.25"/>
    <row r="182" s="321" customFormat="1" x14ac:dyDescent="0.25"/>
    <row r="183" s="321" customFormat="1" x14ac:dyDescent="0.25"/>
    <row r="184" s="321" customFormat="1" x14ac:dyDescent="0.25"/>
    <row r="185" s="321" customFormat="1" x14ac:dyDescent="0.25"/>
    <row r="186" s="321" customFormat="1" x14ac:dyDescent="0.25"/>
    <row r="187" s="321" customFormat="1" x14ac:dyDescent="0.25"/>
    <row r="188" s="321" customFormat="1" x14ac:dyDescent="0.25"/>
    <row r="189" s="321" customFormat="1" x14ac:dyDescent="0.25"/>
    <row r="190" s="321" customFormat="1" x14ac:dyDescent="0.25"/>
    <row r="191" s="321" customFormat="1" x14ac:dyDescent="0.25"/>
    <row r="192" s="321" customFormat="1" x14ac:dyDescent="0.25"/>
    <row r="193" s="321" customFormat="1" x14ac:dyDescent="0.25"/>
    <row r="194" s="321" customFormat="1" x14ac:dyDescent="0.25"/>
    <row r="195" s="321" customFormat="1" x14ac:dyDescent="0.25"/>
    <row r="196" s="321" customFormat="1" x14ac:dyDescent="0.25"/>
    <row r="197" s="321" customFormat="1" x14ac:dyDescent="0.25"/>
    <row r="198" s="321" customFormat="1" x14ac:dyDescent="0.25"/>
    <row r="199" s="321" customFormat="1" x14ac:dyDescent="0.25"/>
    <row r="200" s="321" customFormat="1" x14ac:dyDescent="0.25"/>
    <row r="201" s="321" customFormat="1" x14ac:dyDescent="0.25"/>
    <row r="202" s="321" customFormat="1" x14ac:dyDescent="0.25"/>
    <row r="203" s="321" customFormat="1" x14ac:dyDescent="0.25"/>
    <row r="204" s="321" customFormat="1" x14ac:dyDescent="0.25"/>
    <row r="205" s="321" customFormat="1" x14ac:dyDescent="0.25"/>
    <row r="206" s="321" customFormat="1" x14ac:dyDescent="0.25"/>
    <row r="207" s="321" customFormat="1" x14ac:dyDescent="0.25"/>
    <row r="208" s="321" customFormat="1" x14ac:dyDescent="0.25"/>
    <row r="209" s="321" customFormat="1" x14ac:dyDescent="0.25"/>
    <row r="210" s="321" customFormat="1" x14ac:dyDescent="0.25"/>
    <row r="211" s="321" customFormat="1" x14ac:dyDescent="0.25"/>
    <row r="212" s="321" customFormat="1" x14ac:dyDescent="0.25"/>
    <row r="213" s="321" customFormat="1" x14ac:dyDescent="0.25"/>
    <row r="214" s="321" customFormat="1" x14ac:dyDescent="0.25"/>
    <row r="215" s="321" customFormat="1" x14ac:dyDescent="0.25"/>
    <row r="216" s="321" customFormat="1" x14ac:dyDescent="0.25"/>
    <row r="217" s="321" customFormat="1" x14ac:dyDescent="0.25"/>
    <row r="218" s="321" customFormat="1" x14ac:dyDescent="0.25"/>
    <row r="219" s="321" customFormat="1" x14ac:dyDescent="0.25"/>
    <row r="220" s="321" customFormat="1" x14ac:dyDescent="0.25"/>
    <row r="221" s="321" customFormat="1" x14ac:dyDescent="0.25"/>
    <row r="222" s="321" customFormat="1" x14ac:dyDescent="0.25"/>
    <row r="223" s="321" customFormat="1" x14ac:dyDescent="0.25"/>
    <row r="224" s="321" customFormat="1" x14ac:dyDescent="0.25"/>
    <row r="225" s="321" customFormat="1" x14ac:dyDescent="0.25"/>
    <row r="226" s="321" customFormat="1" x14ac:dyDescent="0.25"/>
    <row r="227" s="321" customFormat="1" x14ac:dyDescent="0.25"/>
    <row r="228" s="321" customFormat="1" x14ac:dyDescent="0.25"/>
    <row r="229" s="321" customFormat="1" x14ac:dyDescent="0.25"/>
    <row r="230" s="321" customFormat="1" x14ac:dyDescent="0.25"/>
    <row r="231" s="321" customFormat="1" x14ac:dyDescent="0.25"/>
    <row r="232" s="321" customFormat="1" x14ac:dyDescent="0.25"/>
    <row r="233" s="321" customFormat="1" x14ac:dyDescent="0.25"/>
    <row r="234" s="321" customFormat="1" x14ac:dyDescent="0.25"/>
    <row r="235" s="321" customFormat="1" x14ac:dyDescent="0.25"/>
    <row r="236" s="321" customFormat="1" x14ac:dyDescent="0.25"/>
    <row r="237" s="321" customFormat="1" x14ac:dyDescent="0.25"/>
    <row r="238" s="321" customFormat="1" x14ac:dyDescent="0.25"/>
    <row r="239" s="321" customFormat="1" x14ac:dyDescent="0.25"/>
    <row r="240" s="321" customFormat="1" x14ac:dyDescent="0.25"/>
    <row r="241" s="321" customFormat="1" x14ac:dyDescent="0.25"/>
    <row r="242" s="321" customFormat="1" x14ac:dyDescent="0.25"/>
    <row r="243" s="321" customFormat="1" x14ac:dyDescent="0.25"/>
    <row r="244" s="321" customFormat="1" x14ac:dyDescent="0.25"/>
    <row r="245" s="321" customFormat="1" x14ac:dyDescent="0.25"/>
    <row r="246" s="321" customFormat="1" x14ac:dyDescent="0.25"/>
    <row r="247" s="321" customFormat="1" x14ac:dyDescent="0.25"/>
    <row r="248" s="321" customFormat="1" x14ac:dyDescent="0.25"/>
    <row r="249" s="321" customFormat="1" x14ac:dyDescent="0.25"/>
    <row r="250" s="321" customFormat="1" x14ac:dyDescent="0.25"/>
    <row r="251" s="321" customFormat="1" x14ac:dyDescent="0.25"/>
    <row r="252" s="321" customFormat="1" x14ac:dyDescent="0.25"/>
    <row r="253" s="321" customFormat="1" x14ac:dyDescent="0.25"/>
    <row r="254" s="321" customFormat="1" x14ac:dyDescent="0.25"/>
    <row r="255" s="321" customFormat="1" x14ac:dyDescent="0.25"/>
    <row r="256" s="321" customFormat="1" x14ac:dyDescent="0.25"/>
    <row r="257" s="321" customFormat="1" x14ac:dyDescent="0.25"/>
    <row r="258" s="321" customFormat="1" x14ac:dyDescent="0.25"/>
    <row r="259" s="321" customFormat="1" x14ac:dyDescent="0.25"/>
    <row r="260" s="321" customFormat="1" x14ac:dyDescent="0.25"/>
    <row r="261" s="321" customFormat="1" x14ac:dyDescent="0.25"/>
    <row r="262" s="321" customFormat="1" x14ac:dyDescent="0.25"/>
    <row r="263" s="321" customFormat="1" x14ac:dyDescent="0.25"/>
    <row r="264" s="321" customFormat="1" x14ac:dyDescent="0.25"/>
    <row r="265" s="321" customFormat="1" x14ac:dyDescent="0.25"/>
    <row r="266" s="321" customFormat="1" x14ac:dyDescent="0.25"/>
    <row r="267" s="321" customFormat="1" x14ac:dyDescent="0.25"/>
    <row r="268" s="321" customFormat="1" x14ac:dyDescent="0.25"/>
    <row r="269" s="321" customFormat="1" x14ac:dyDescent="0.25"/>
    <row r="270" s="321" customFormat="1" x14ac:dyDescent="0.25"/>
    <row r="271" s="321" customFormat="1" x14ac:dyDescent="0.25"/>
    <row r="272" s="321" customFormat="1" x14ac:dyDescent="0.25"/>
    <row r="273" s="321" customFormat="1" x14ac:dyDescent="0.25"/>
    <row r="274" s="321" customFormat="1" x14ac:dyDescent="0.25"/>
    <row r="275" s="321" customFormat="1" x14ac:dyDescent="0.25"/>
    <row r="276" s="321" customFormat="1" x14ac:dyDescent="0.25"/>
    <row r="277" s="321" customFormat="1" x14ac:dyDescent="0.25"/>
    <row r="278" s="321" customFormat="1" x14ac:dyDescent="0.25"/>
    <row r="279" s="321" customFormat="1" x14ac:dyDescent="0.25"/>
    <row r="280" s="321" customFormat="1" x14ac:dyDescent="0.25"/>
    <row r="281" s="321" customFormat="1" x14ac:dyDescent="0.25"/>
    <row r="282" s="321" customFormat="1" x14ac:dyDescent="0.25"/>
    <row r="283" s="321" customFormat="1" x14ac:dyDescent="0.25"/>
    <row r="284" s="321" customFormat="1" x14ac:dyDescent="0.25"/>
    <row r="285" s="321" customFormat="1" x14ac:dyDescent="0.25"/>
    <row r="286" s="321" customFormat="1" x14ac:dyDescent="0.25"/>
    <row r="287" s="321" customFormat="1" x14ac:dyDescent="0.25"/>
    <row r="288" s="321" customFormat="1" x14ac:dyDescent="0.25"/>
    <row r="289" s="321" customFormat="1" x14ac:dyDescent="0.25"/>
    <row r="290" s="321" customFormat="1" x14ac:dyDescent="0.25"/>
    <row r="291" s="321" customFormat="1" x14ac:dyDescent="0.25"/>
    <row r="292" s="321" customFormat="1" x14ac:dyDescent="0.25"/>
    <row r="293" s="321" customFormat="1" x14ac:dyDescent="0.25"/>
    <row r="294" s="321" customFormat="1" x14ac:dyDescent="0.25"/>
    <row r="295" s="321" customFormat="1" x14ac:dyDescent="0.25"/>
    <row r="296" s="321" customFormat="1" x14ac:dyDescent="0.25"/>
    <row r="297" s="321" customFormat="1" x14ac:dyDescent="0.25"/>
    <row r="298" s="321" customFormat="1" x14ac:dyDescent="0.25"/>
    <row r="299" s="321" customFormat="1" x14ac:dyDescent="0.25"/>
    <row r="300" s="321" customFormat="1" x14ac:dyDescent="0.25"/>
    <row r="301" s="321" customFormat="1" x14ac:dyDescent="0.25"/>
    <row r="302" s="321" customFormat="1" x14ac:dyDescent="0.25"/>
    <row r="303" s="321" customFormat="1" x14ac:dyDescent="0.25"/>
    <row r="304" s="321" customFormat="1" x14ac:dyDescent="0.25"/>
    <row r="305" s="321" customFormat="1" x14ac:dyDescent="0.25"/>
    <row r="306" s="321" customFormat="1" x14ac:dyDescent="0.25"/>
    <row r="307" s="321" customFormat="1" x14ac:dyDescent="0.25"/>
    <row r="308" s="321" customFormat="1" x14ac:dyDescent="0.25"/>
    <row r="309" s="321" customFormat="1" x14ac:dyDescent="0.25"/>
    <row r="310" s="321" customFormat="1" x14ac:dyDescent="0.25"/>
    <row r="311" s="321" customFormat="1" x14ac:dyDescent="0.25"/>
    <row r="312" s="321" customFormat="1" x14ac:dyDescent="0.25"/>
    <row r="313" s="321" customFormat="1" x14ac:dyDescent="0.25"/>
    <row r="314" s="321" customFormat="1" x14ac:dyDescent="0.25"/>
    <row r="315" s="321" customFormat="1" x14ac:dyDescent="0.25"/>
    <row r="316" s="321" customFormat="1" x14ac:dyDescent="0.25"/>
    <row r="317" s="321" customFormat="1" x14ac:dyDescent="0.25"/>
    <row r="318" s="321" customFormat="1" x14ac:dyDescent="0.25"/>
    <row r="319" s="321" customFormat="1" x14ac:dyDescent="0.25"/>
    <row r="320" s="321" customFormat="1" x14ac:dyDescent="0.25"/>
    <row r="321" s="321" customFormat="1" x14ac:dyDescent="0.25"/>
    <row r="322" s="321" customFormat="1" x14ac:dyDescent="0.25"/>
    <row r="323" s="321" customFormat="1" x14ac:dyDescent="0.25"/>
    <row r="324" s="321" customFormat="1" x14ac:dyDescent="0.25"/>
    <row r="325" s="321" customFormat="1" x14ac:dyDescent="0.25"/>
    <row r="326" s="321" customFormat="1" x14ac:dyDescent="0.25"/>
    <row r="327" s="321" customFormat="1" x14ac:dyDescent="0.25"/>
    <row r="328" s="321" customFormat="1" x14ac:dyDescent="0.25"/>
    <row r="329" s="321" customFormat="1" x14ac:dyDescent="0.25"/>
    <row r="330" s="321" customFormat="1" x14ac:dyDescent="0.25"/>
    <row r="331" s="321" customFormat="1" x14ac:dyDescent="0.25"/>
    <row r="332" s="321" customFormat="1" x14ac:dyDescent="0.25"/>
    <row r="333" s="321" customFormat="1" x14ac:dyDescent="0.25"/>
    <row r="334" s="321" customFormat="1" x14ac:dyDescent="0.25"/>
    <row r="335" s="321" customFormat="1" x14ac:dyDescent="0.25"/>
    <row r="336" s="321" customFormat="1" x14ac:dyDescent="0.25"/>
    <row r="337" s="321" customFormat="1" x14ac:dyDescent="0.25"/>
    <row r="338" s="321" customFormat="1" x14ac:dyDescent="0.25"/>
    <row r="339" s="321" customFormat="1" x14ac:dyDescent="0.25"/>
    <row r="340" s="321" customFormat="1" x14ac:dyDescent="0.25"/>
    <row r="341" s="321" customFormat="1" x14ac:dyDescent="0.25"/>
    <row r="342" s="321" customFormat="1" x14ac:dyDescent="0.25"/>
    <row r="343" s="321" customFormat="1" x14ac:dyDescent="0.25"/>
    <row r="344" s="321" customFormat="1" x14ac:dyDescent="0.25"/>
    <row r="345" s="321" customFormat="1" x14ac:dyDescent="0.25"/>
    <row r="346" s="321" customFormat="1" x14ac:dyDescent="0.25"/>
    <row r="347" s="321" customFormat="1" x14ac:dyDescent="0.25"/>
    <row r="348" s="321" customFormat="1" x14ac:dyDescent="0.25"/>
    <row r="349" s="321" customFormat="1" x14ac:dyDescent="0.25"/>
    <row r="350" s="321" customFormat="1" x14ac:dyDescent="0.25"/>
    <row r="351" s="321" customFormat="1" x14ac:dyDescent="0.25"/>
    <row r="352" s="321" customFormat="1" x14ac:dyDescent="0.25"/>
    <row r="353" s="321" customFormat="1" x14ac:dyDescent="0.25"/>
    <row r="354" s="321" customFormat="1" x14ac:dyDescent="0.25"/>
    <row r="355" s="321" customFormat="1" x14ac:dyDescent="0.25"/>
    <row r="356" s="321" customFormat="1" x14ac:dyDescent="0.25"/>
    <row r="357" s="321" customFormat="1" x14ac:dyDescent="0.25"/>
    <row r="358" s="321" customFormat="1" x14ac:dyDescent="0.25"/>
    <row r="359" s="321" customFormat="1" x14ac:dyDescent="0.25"/>
    <row r="360" s="321" customFormat="1" x14ac:dyDescent="0.25"/>
    <row r="361" s="321" customFormat="1" x14ac:dyDescent="0.25"/>
    <row r="362" s="321" customFormat="1" x14ac:dyDescent="0.25"/>
    <row r="363" s="321" customFormat="1" x14ac:dyDescent="0.25"/>
    <row r="364" s="321" customFormat="1" x14ac:dyDescent="0.25"/>
    <row r="365" s="321" customFormat="1" x14ac:dyDescent="0.25"/>
    <row r="366" s="321" customFormat="1" x14ac:dyDescent="0.25"/>
    <row r="367" s="321" customFormat="1" x14ac:dyDescent="0.25"/>
    <row r="368" s="321" customFormat="1" x14ac:dyDescent="0.25"/>
    <row r="369" s="321" customFormat="1" x14ac:dyDescent="0.25"/>
    <row r="370" s="321" customFormat="1" x14ac:dyDescent="0.25"/>
    <row r="371" s="321" customFormat="1" x14ac:dyDescent="0.25"/>
    <row r="372" s="321" customFormat="1" x14ac:dyDescent="0.25"/>
    <row r="373" s="321" customFormat="1" x14ac:dyDescent="0.25"/>
    <row r="374" s="321" customFormat="1" x14ac:dyDescent="0.25"/>
    <row r="375" s="321" customFormat="1" x14ac:dyDescent="0.25"/>
    <row r="376" s="321" customFormat="1" x14ac:dyDescent="0.25"/>
    <row r="377" s="321" customFormat="1" x14ac:dyDescent="0.25"/>
    <row r="378" s="321" customFormat="1" x14ac:dyDescent="0.25"/>
    <row r="379" s="321" customFormat="1" x14ac:dyDescent="0.25"/>
    <row r="380" s="321" customFormat="1" x14ac:dyDescent="0.25"/>
    <row r="381" s="321" customFormat="1" x14ac:dyDescent="0.25"/>
    <row r="382" s="321" customFormat="1" x14ac:dyDescent="0.25"/>
    <row r="383" s="321" customFormat="1" x14ac:dyDescent="0.25"/>
    <row r="384" s="321" customFormat="1" x14ac:dyDescent="0.25"/>
    <row r="385" s="321" customFormat="1" x14ac:dyDescent="0.25"/>
    <row r="386" s="321" customFormat="1" x14ac:dyDescent="0.25"/>
    <row r="387" s="321" customFormat="1" x14ac:dyDescent="0.25"/>
    <row r="388" s="321" customFormat="1" x14ac:dyDescent="0.25"/>
    <row r="389" s="321" customFormat="1" x14ac:dyDescent="0.25"/>
    <row r="390" s="321" customFormat="1" x14ac:dyDescent="0.25"/>
    <row r="391" s="321" customFormat="1" x14ac:dyDescent="0.25"/>
    <row r="392" s="321" customFormat="1" x14ac:dyDescent="0.25"/>
    <row r="393" s="321" customFormat="1" x14ac:dyDescent="0.25"/>
    <row r="394" s="321" customFormat="1" x14ac:dyDescent="0.25"/>
    <row r="395" s="321" customFormat="1" x14ac:dyDescent="0.25"/>
    <row r="396" s="321" customFormat="1" x14ac:dyDescent="0.25"/>
    <row r="397" s="321" customFormat="1" x14ac:dyDescent="0.25"/>
    <row r="398" s="321" customFormat="1" x14ac:dyDescent="0.25"/>
    <row r="399" s="321" customFormat="1" x14ac:dyDescent="0.25"/>
    <row r="400" s="321" customFormat="1" x14ac:dyDescent="0.25"/>
    <row r="401" s="321" customFormat="1" x14ac:dyDescent="0.25"/>
    <row r="402" s="321" customFormat="1" x14ac:dyDescent="0.25"/>
    <row r="403" s="321" customFormat="1" x14ac:dyDescent="0.25"/>
    <row r="404" s="321" customFormat="1" x14ac:dyDescent="0.25"/>
    <row r="405" s="321" customFormat="1" x14ac:dyDescent="0.25"/>
    <row r="406" s="321" customFormat="1" x14ac:dyDescent="0.25"/>
    <row r="407" s="321" customFormat="1" x14ac:dyDescent="0.25"/>
    <row r="408" s="321" customFormat="1" x14ac:dyDescent="0.25"/>
    <row r="409" s="321" customFormat="1" x14ac:dyDescent="0.25"/>
    <row r="410" s="321" customFormat="1" x14ac:dyDescent="0.25"/>
    <row r="411" s="321" customFormat="1" x14ac:dyDescent="0.25"/>
    <row r="412" s="321" customFormat="1" x14ac:dyDescent="0.25"/>
    <row r="413" s="321" customFormat="1" x14ac:dyDescent="0.25"/>
    <row r="414" s="321" customFormat="1" x14ac:dyDescent="0.25"/>
    <row r="415" s="321" customFormat="1" x14ac:dyDescent="0.25"/>
    <row r="416" s="321" customFormat="1" x14ac:dyDescent="0.25"/>
    <row r="417" s="321" customFormat="1" x14ac:dyDescent="0.25"/>
    <row r="418" s="321" customFormat="1" x14ac:dyDescent="0.25"/>
    <row r="419" s="321" customFormat="1" x14ac:dyDescent="0.25"/>
    <row r="420" s="321" customFormat="1" x14ac:dyDescent="0.25"/>
    <row r="421" s="321" customFormat="1" x14ac:dyDescent="0.25"/>
    <row r="422" s="321" customFormat="1" x14ac:dyDescent="0.25"/>
    <row r="423" s="321" customFormat="1" x14ac:dyDescent="0.25"/>
    <row r="424" s="321" customFormat="1" x14ac:dyDescent="0.25"/>
    <row r="425" s="321" customFormat="1" x14ac:dyDescent="0.25"/>
    <row r="426" s="321" customFormat="1" x14ac:dyDescent="0.25"/>
    <row r="427" s="321" customFormat="1" x14ac:dyDescent="0.25"/>
    <row r="428" s="321" customFormat="1" x14ac:dyDescent="0.25"/>
    <row r="429" s="321" customFormat="1" x14ac:dyDescent="0.25"/>
    <row r="430" s="321" customFormat="1" x14ac:dyDescent="0.25"/>
    <row r="431" s="321" customFormat="1" x14ac:dyDescent="0.25"/>
    <row r="432" s="321" customFormat="1" x14ac:dyDescent="0.25"/>
    <row r="433" s="321" customFormat="1" x14ac:dyDescent="0.25"/>
    <row r="434" s="321" customFormat="1" x14ac:dyDescent="0.25"/>
    <row r="435" s="321" customFormat="1" x14ac:dyDescent="0.25"/>
    <row r="436" s="321" customFormat="1" x14ac:dyDescent="0.25"/>
    <row r="437" s="321" customFormat="1" x14ac:dyDescent="0.25"/>
    <row r="438" s="321" customFormat="1" x14ac:dyDescent="0.25"/>
    <row r="439" s="321" customFormat="1" x14ac:dyDescent="0.25"/>
    <row r="440" s="321" customFormat="1" x14ac:dyDescent="0.25"/>
    <row r="441" s="321" customFormat="1" x14ac:dyDescent="0.25"/>
    <row r="442" s="321" customFormat="1" x14ac:dyDescent="0.25"/>
    <row r="443" s="321" customFormat="1" x14ac:dyDescent="0.25"/>
    <row r="444" s="321" customFormat="1" x14ac:dyDescent="0.25"/>
    <row r="445" s="321" customFormat="1" x14ac:dyDescent="0.25"/>
    <row r="446" s="321" customFormat="1" x14ac:dyDescent="0.25"/>
    <row r="447" s="321" customFormat="1" x14ac:dyDescent="0.25"/>
    <row r="448" s="321" customFormat="1" x14ac:dyDescent="0.25"/>
    <row r="449" s="321" customFormat="1" x14ac:dyDescent="0.25"/>
    <row r="450" s="321" customFormat="1" x14ac:dyDescent="0.25"/>
    <row r="451" s="321" customFormat="1" x14ac:dyDescent="0.25"/>
    <row r="452" s="321" customFormat="1" x14ac:dyDescent="0.25"/>
    <row r="453" s="321" customFormat="1" x14ac:dyDescent="0.25"/>
    <row r="454" s="321" customFormat="1" x14ac:dyDescent="0.25"/>
    <row r="455" s="321" customFormat="1" x14ac:dyDescent="0.25"/>
    <row r="456" s="321" customFormat="1" x14ac:dyDescent="0.25"/>
    <row r="457" s="321" customFormat="1" x14ac:dyDescent="0.25"/>
    <row r="458" s="321" customFormat="1" x14ac:dyDescent="0.25"/>
    <row r="459" s="321" customFormat="1" x14ac:dyDescent="0.25"/>
    <row r="460" s="321" customFormat="1" x14ac:dyDescent="0.25"/>
    <row r="461" s="321" customFormat="1" x14ac:dyDescent="0.25"/>
    <row r="462" s="321" customFormat="1" x14ac:dyDescent="0.25"/>
    <row r="463" s="321" customFormat="1" x14ac:dyDescent="0.25"/>
    <row r="464" s="321" customFormat="1" x14ac:dyDescent="0.25"/>
    <row r="465" s="321" customFormat="1" x14ac:dyDescent="0.25"/>
    <row r="466" s="321" customFormat="1" x14ac:dyDescent="0.25"/>
    <row r="467" s="321" customFormat="1" x14ac:dyDescent="0.25"/>
    <row r="468" s="321" customFormat="1" x14ac:dyDescent="0.25"/>
    <row r="469" s="321" customFormat="1" x14ac:dyDescent="0.25"/>
    <row r="470" s="321" customFormat="1" x14ac:dyDescent="0.25"/>
    <row r="471" s="321" customFormat="1" x14ac:dyDescent="0.25"/>
    <row r="472" s="321" customFormat="1" x14ac:dyDescent="0.25"/>
    <row r="473" s="321" customFormat="1" x14ac:dyDescent="0.25"/>
    <row r="474" s="321" customFormat="1" x14ac:dyDescent="0.25"/>
    <row r="475" s="321" customFormat="1" x14ac:dyDescent="0.25"/>
    <row r="476" s="321" customFormat="1" x14ac:dyDescent="0.25"/>
    <row r="477" s="321" customFormat="1" x14ac:dyDescent="0.25"/>
    <row r="478" s="321" customFormat="1" x14ac:dyDescent="0.25"/>
    <row r="479" s="321" customFormat="1" x14ac:dyDescent="0.25"/>
    <row r="480" s="321" customFormat="1" x14ac:dyDescent="0.25"/>
    <row r="481" s="321" customFormat="1" x14ac:dyDescent="0.25"/>
    <row r="482" s="321" customFormat="1" x14ac:dyDescent="0.25"/>
    <row r="483" s="321" customFormat="1" x14ac:dyDescent="0.25"/>
    <row r="484" s="321" customFormat="1" x14ac:dyDescent="0.25"/>
    <row r="485" s="321" customFormat="1" x14ac:dyDescent="0.25"/>
    <row r="486" s="321" customFormat="1" x14ac:dyDescent="0.25"/>
    <row r="487" s="321" customFormat="1" x14ac:dyDescent="0.25"/>
    <row r="488" s="321" customFormat="1" x14ac:dyDescent="0.25"/>
    <row r="489" s="321" customFormat="1" x14ac:dyDescent="0.25"/>
    <row r="490" s="321" customFormat="1" x14ac:dyDescent="0.25"/>
    <row r="491" s="321" customFormat="1" x14ac:dyDescent="0.25"/>
    <row r="492" s="321" customFormat="1" x14ac:dyDescent="0.25"/>
    <row r="493" s="321" customFormat="1" x14ac:dyDescent="0.25"/>
    <row r="494" s="321" customFormat="1" x14ac:dyDescent="0.25"/>
    <row r="495" s="321" customFormat="1" x14ac:dyDescent="0.25"/>
    <row r="496" s="321" customFormat="1" x14ac:dyDescent="0.25"/>
    <row r="497" s="321" customFormat="1" x14ac:dyDescent="0.25"/>
    <row r="498" s="321" customFormat="1" x14ac:dyDescent="0.25"/>
    <row r="499" s="321" customFormat="1" x14ac:dyDescent="0.25"/>
    <row r="500" s="321" customFormat="1" x14ac:dyDescent="0.25"/>
    <row r="501" s="321" customFormat="1" x14ac:dyDescent="0.25"/>
    <row r="502" s="321" customFormat="1" x14ac:dyDescent="0.25"/>
    <row r="503" s="321" customFormat="1" x14ac:dyDescent="0.25"/>
    <row r="504" s="321" customFormat="1" x14ac:dyDescent="0.25"/>
    <row r="505" s="321" customFormat="1" x14ac:dyDescent="0.25"/>
    <row r="506" s="321" customFormat="1" x14ac:dyDescent="0.25"/>
    <row r="507" s="321" customFormat="1" x14ac:dyDescent="0.25"/>
    <row r="508" s="321" customFormat="1" x14ac:dyDescent="0.25"/>
    <row r="509" s="321" customFormat="1" x14ac:dyDescent="0.25"/>
    <row r="510" s="321" customFormat="1" x14ac:dyDescent="0.25"/>
    <row r="511" s="321" customFormat="1" x14ac:dyDescent="0.25"/>
    <row r="512" s="321" customFormat="1" x14ac:dyDescent="0.25"/>
    <row r="513" s="321" customFormat="1" x14ac:dyDescent="0.25"/>
    <row r="514" s="321" customFormat="1" x14ac:dyDescent="0.25"/>
    <row r="515" s="321" customFormat="1" x14ac:dyDescent="0.25"/>
    <row r="516" s="321" customFormat="1" x14ac:dyDescent="0.25"/>
    <row r="517" s="321" customFormat="1" x14ac:dyDescent="0.25"/>
    <row r="518" s="321" customFormat="1" x14ac:dyDescent="0.25"/>
    <row r="519" s="321" customFormat="1" x14ac:dyDescent="0.25"/>
    <row r="520" s="321" customFormat="1" x14ac:dyDescent="0.25"/>
  </sheetData>
  <mergeCells count="2">
    <mergeCell ref="A1:F1"/>
    <mergeCell ref="A2:F2"/>
  </mergeCells>
  <pageMargins left="0.25" right="0.25" top="0.75" bottom="0.75" header="0.3" footer="0.3"/>
  <pageSetup paperSize="9" scale="66" orientation="landscape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26"/>
  <sheetViews>
    <sheetView workbookViewId="0">
      <selection activeCell="A3" sqref="A3:N25"/>
    </sheetView>
  </sheetViews>
  <sheetFormatPr defaultRowHeight="15" x14ac:dyDescent="0.25"/>
  <cols>
    <col min="1" max="1" width="17.5703125" customWidth="1"/>
    <col min="2" max="3" width="5.7109375" bestFit="1" customWidth="1"/>
    <col min="4" max="4" width="6.7109375" bestFit="1" customWidth="1"/>
    <col min="5" max="5" width="5" bestFit="1" customWidth="1"/>
    <col min="6" max="6" width="5.7109375" bestFit="1" customWidth="1"/>
    <col min="7" max="9" width="6.7109375" bestFit="1" customWidth="1"/>
    <col min="10" max="13" width="5.7109375" bestFit="1" customWidth="1"/>
    <col min="14" max="14" width="11.140625" bestFit="1" customWidth="1"/>
  </cols>
  <sheetData>
    <row r="1" spans="1:30" ht="33" customHeight="1" x14ac:dyDescent="0.25">
      <c r="A1" s="430" t="s">
        <v>580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</row>
    <row r="2" spans="1:30" ht="16.5" thickBot="1" x14ac:dyDescent="0.3">
      <c r="A2" s="149"/>
    </row>
    <row r="3" spans="1:30" ht="51.6" customHeight="1" thickTop="1" thickBot="1" x14ac:dyDescent="0.3">
      <c r="A3" s="150" t="s">
        <v>4</v>
      </c>
      <c r="B3" s="161" t="s">
        <v>528</v>
      </c>
      <c r="C3" s="161" t="s">
        <v>529</v>
      </c>
      <c r="D3" s="161" t="s">
        <v>530</v>
      </c>
      <c r="E3" s="161" t="s">
        <v>531</v>
      </c>
      <c r="F3" s="161" t="s">
        <v>532</v>
      </c>
      <c r="G3" s="161" t="s">
        <v>533</v>
      </c>
      <c r="H3" s="161" t="s">
        <v>534</v>
      </c>
      <c r="I3" s="161" t="s">
        <v>535</v>
      </c>
      <c r="J3" s="161" t="s">
        <v>536</v>
      </c>
      <c r="K3" s="161" t="s">
        <v>537</v>
      </c>
      <c r="L3" s="161" t="s">
        <v>538</v>
      </c>
      <c r="M3" s="161" t="s">
        <v>539</v>
      </c>
      <c r="N3" s="152" t="s">
        <v>544</v>
      </c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</row>
    <row r="4" spans="1:30" ht="15.75" thickBot="1" x14ac:dyDescent="0.3">
      <c r="A4" s="153" t="s">
        <v>7</v>
      </c>
      <c r="B4" s="154">
        <v>6.5587631356444023</v>
      </c>
      <c r="C4" s="154">
        <v>27.004219409282697</v>
      </c>
      <c r="D4" s="154">
        <v>100</v>
      </c>
      <c r="E4" s="154">
        <v>1.4245379876796713</v>
      </c>
      <c r="F4" s="154">
        <v>8.6138049058756412</v>
      </c>
      <c r="G4" s="154">
        <v>100</v>
      </c>
      <c r="H4" s="154">
        <v>79.035369774919616</v>
      </c>
      <c r="I4" s="154">
        <v>97.853535353535349</v>
      </c>
      <c r="J4" s="154">
        <v>93.503480278422273</v>
      </c>
      <c r="K4" s="154">
        <v>85.856573705179287</v>
      </c>
      <c r="L4" s="154">
        <v>70.114942528735639</v>
      </c>
      <c r="M4" s="154">
        <v>43.859649122807014</v>
      </c>
      <c r="N4" s="162">
        <v>8367</v>
      </c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</row>
    <row r="5" spans="1:30" ht="15.75" thickBot="1" x14ac:dyDescent="0.3">
      <c r="A5" s="153" t="s">
        <v>8</v>
      </c>
      <c r="B5" s="154">
        <v>12.075471698113208</v>
      </c>
      <c r="C5" s="154">
        <v>23.577235772357724</v>
      </c>
      <c r="D5" s="154">
        <v>100</v>
      </c>
      <c r="E5" s="154">
        <v>1.1583011583011582</v>
      </c>
      <c r="F5" s="154">
        <v>5.6603773584905666</v>
      </c>
      <c r="G5" s="154">
        <v>100</v>
      </c>
      <c r="H5" s="154">
        <v>65.740740740740748</v>
      </c>
      <c r="I5" s="154">
        <v>73.333333333333329</v>
      </c>
      <c r="J5" s="154">
        <v>66.666666666666657</v>
      </c>
      <c r="K5" s="154">
        <v>61.53846153846154</v>
      </c>
      <c r="L5" s="154">
        <v>50</v>
      </c>
      <c r="M5" s="154">
        <v>14.545454545454545</v>
      </c>
      <c r="N5" s="163">
        <v>191</v>
      </c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</row>
    <row r="6" spans="1:30" ht="15.75" thickBot="1" x14ac:dyDescent="0.3">
      <c r="A6" s="153" t="s">
        <v>9</v>
      </c>
      <c r="B6" s="154">
        <v>9.2076700434153409</v>
      </c>
      <c r="C6" s="154">
        <v>23.578066914498141</v>
      </c>
      <c r="D6" s="154">
        <v>100</v>
      </c>
      <c r="E6" s="154">
        <v>2.0009438414346392</v>
      </c>
      <c r="F6" s="154">
        <v>5.5545851528384285</v>
      </c>
      <c r="G6" s="154">
        <v>100</v>
      </c>
      <c r="H6" s="154">
        <v>77.731336352026005</v>
      </c>
      <c r="I6" s="154">
        <v>92.493150684931507</v>
      </c>
      <c r="J6" s="154">
        <v>89.593657086223985</v>
      </c>
      <c r="K6" s="154">
        <v>83.355525965379499</v>
      </c>
      <c r="L6" s="154">
        <v>61.940298507462686</v>
      </c>
      <c r="M6" s="154">
        <v>37.238296871324394</v>
      </c>
      <c r="N6" s="162">
        <v>20753</v>
      </c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</row>
    <row r="7" spans="1:30" ht="15.75" thickBot="1" x14ac:dyDescent="0.3">
      <c r="A7" s="153" t="s">
        <v>53</v>
      </c>
      <c r="B7" s="154">
        <v>13.468869123252858</v>
      </c>
      <c r="C7" s="154">
        <v>31.716417910447763</v>
      </c>
      <c r="D7" s="154">
        <v>100</v>
      </c>
      <c r="E7" s="154">
        <v>1.735106998264893</v>
      </c>
      <c r="F7" s="154">
        <v>7.5268817204301079</v>
      </c>
      <c r="G7" s="154">
        <v>100</v>
      </c>
      <c r="H7" s="154">
        <v>62.019230769230774</v>
      </c>
      <c r="I7" s="154">
        <v>97.333333333333343</v>
      </c>
      <c r="J7" s="154">
        <v>95.348837209302332</v>
      </c>
      <c r="K7" s="154">
        <v>71.428571428571431</v>
      </c>
      <c r="L7" s="154">
        <v>75.510204081632651</v>
      </c>
      <c r="M7" s="154">
        <v>36.398467432950191</v>
      </c>
      <c r="N7" s="162">
        <v>1368</v>
      </c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</row>
    <row r="8" spans="1:30" ht="15.75" thickBot="1" x14ac:dyDescent="0.3">
      <c r="A8" s="153" t="s">
        <v>54</v>
      </c>
      <c r="B8" s="154">
        <v>5</v>
      </c>
      <c r="C8" s="154">
        <v>17.928286852589643</v>
      </c>
      <c r="D8" s="154">
        <v>100</v>
      </c>
      <c r="E8" s="154">
        <v>0.78492935635792771</v>
      </c>
      <c r="F8" s="154">
        <v>4.7945205479452051</v>
      </c>
      <c r="G8" s="154">
        <v>100</v>
      </c>
      <c r="H8" s="154">
        <v>71.365638766519822</v>
      </c>
      <c r="I8" s="154">
        <v>100</v>
      </c>
      <c r="J8" s="154">
        <v>100</v>
      </c>
      <c r="K8" s="154">
        <v>87.5</v>
      </c>
      <c r="L8" s="154">
        <v>46.153846153846153</v>
      </c>
      <c r="M8" s="154">
        <v>36.44859813084112</v>
      </c>
      <c r="N8" s="162">
        <v>867</v>
      </c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</row>
    <row r="9" spans="1:30" ht="15.75" thickBot="1" x14ac:dyDescent="0.3">
      <c r="A9" s="153" t="s">
        <v>12</v>
      </c>
      <c r="B9" s="154">
        <v>10.525797558093737</v>
      </c>
      <c r="C9" s="154">
        <v>26.766040181464678</v>
      </c>
      <c r="D9" s="154">
        <v>100</v>
      </c>
      <c r="E9" s="154">
        <v>2.4194310556658163</v>
      </c>
      <c r="F9" s="154">
        <v>6.3271604938271606</v>
      </c>
      <c r="G9" s="154">
        <v>100</v>
      </c>
      <c r="H9" s="154">
        <v>75.91724137931034</v>
      </c>
      <c r="I9" s="154">
        <v>97.442455242966759</v>
      </c>
      <c r="J9" s="154">
        <v>95.147679324894511</v>
      </c>
      <c r="K9" s="154">
        <v>84.84375</v>
      </c>
      <c r="L9" s="154">
        <v>64.444444444444443</v>
      </c>
      <c r="M9" s="154">
        <v>44.502014968336212</v>
      </c>
      <c r="N9" s="162">
        <v>9194</v>
      </c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</row>
    <row r="10" spans="1:30" ht="26.25" thickBot="1" x14ac:dyDescent="0.3">
      <c r="A10" s="153" t="s">
        <v>13</v>
      </c>
      <c r="B10" s="154">
        <v>7.9444658696490551</v>
      </c>
      <c r="C10" s="154">
        <v>25.023607176581681</v>
      </c>
      <c r="D10" s="154">
        <v>100</v>
      </c>
      <c r="E10" s="154">
        <v>1.9646365422396856</v>
      </c>
      <c r="F10" s="154">
        <v>7.0945945945945947</v>
      </c>
      <c r="G10" s="154">
        <v>100</v>
      </c>
      <c r="H10" s="154">
        <v>72.845953002610969</v>
      </c>
      <c r="I10" s="154">
        <v>98.564593301435409</v>
      </c>
      <c r="J10" s="154">
        <v>97.169811320754718</v>
      </c>
      <c r="K10" s="154">
        <v>88.275862068965523</v>
      </c>
      <c r="L10" s="154">
        <v>91.304347826086953</v>
      </c>
      <c r="M10" s="154">
        <v>38.641686182669787</v>
      </c>
      <c r="N10" s="162">
        <v>1960</v>
      </c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</row>
    <row r="11" spans="1:30" ht="15.75" thickBot="1" x14ac:dyDescent="0.3">
      <c r="A11" s="153" t="s">
        <v>14</v>
      </c>
      <c r="B11" s="154">
        <v>12.596057467423991</v>
      </c>
      <c r="C11" s="154">
        <v>34.332425068119896</v>
      </c>
      <c r="D11" s="154">
        <v>100</v>
      </c>
      <c r="E11" s="154">
        <v>2.4871355060034306</v>
      </c>
      <c r="F11" s="154">
        <v>7.0588235294117645</v>
      </c>
      <c r="G11" s="154">
        <v>100</v>
      </c>
      <c r="H11" s="154">
        <v>85.694444444444443</v>
      </c>
      <c r="I11" s="154">
        <v>94.552529182879368</v>
      </c>
      <c r="J11" s="154">
        <v>97.727272727272734</v>
      </c>
      <c r="K11" s="154">
        <v>79.393939393939391</v>
      </c>
      <c r="L11" s="154">
        <v>81.818181818181827</v>
      </c>
      <c r="M11" s="154">
        <v>46.021505376344088</v>
      </c>
      <c r="N11" s="162">
        <v>2903</v>
      </c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</row>
    <row r="12" spans="1:30" ht="15.75" thickBot="1" x14ac:dyDescent="0.3">
      <c r="A12" s="153" t="s">
        <v>15</v>
      </c>
      <c r="B12" s="154">
        <v>9.554470869249144</v>
      </c>
      <c r="C12" s="154">
        <v>23.295204575450946</v>
      </c>
      <c r="D12" s="154">
        <v>100</v>
      </c>
      <c r="E12" s="154">
        <v>1.896838602329451</v>
      </c>
      <c r="F12" s="154">
        <v>6.6354742662696724</v>
      </c>
      <c r="G12" s="154">
        <v>100</v>
      </c>
      <c r="H12" s="154">
        <v>78.854756934088883</v>
      </c>
      <c r="I12" s="154">
        <v>96.857923497267763</v>
      </c>
      <c r="J12" s="154">
        <v>98.126463700234183</v>
      </c>
      <c r="K12" s="154">
        <v>86.921850079744814</v>
      </c>
      <c r="L12" s="154">
        <v>58.82352941176471</v>
      </c>
      <c r="M12" s="154">
        <v>43.228858663512717</v>
      </c>
      <c r="N12" s="162">
        <v>8920</v>
      </c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</row>
    <row r="13" spans="1:30" ht="15.75" thickBot="1" x14ac:dyDescent="0.3">
      <c r="A13" s="153" t="s">
        <v>16</v>
      </c>
      <c r="B13" s="154">
        <v>8.5532074527947977</v>
      </c>
      <c r="C13" s="154">
        <v>19.583333333333332</v>
      </c>
      <c r="D13" s="154">
        <v>100</v>
      </c>
      <c r="E13" s="154">
        <v>1.9110870154513417</v>
      </c>
      <c r="F13" s="154">
        <v>5.2976190476190474</v>
      </c>
      <c r="G13" s="154">
        <v>100</v>
      </c>
      <c r="H13" s="154">
        <v>72.375463153561142</v>
      </c>
      <c r="I13" s="154">
        <v>76.349206349206341</v>
      </c>
      <c r="J13" s="154">
        <v>77.688172043010752</v>
      </c>
      <c r="K13" s="154">
        <v>64.579256360078276</v>
      </c>
      <c r="L13" s="154">
        <v>56.684491978609628</v>
      </c>
      <c r="M13" s="154">
        <v>23.416789396170838</v>
      </c>
      <c r="N13" s="162">
        <v>5640</v>
      </c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</row>
    <row r="14" spans="1:30" ht="15.75" thickBot="1" x14ac:dyDescent="0.3">
      <c r="A14" s="153" t="s">
        <v>17</v>
      </c>
      <c r="B14" s="154">
        <v>8.75</v>
      </c>
      <c r="C14" s="154">
        <v>24.151436031331595</v>
      </c>
      <c r="D14" s="154">
        <v>100</v>
      </c>
      <c r="E14" s="154">
        <v>2.0025839793281652</v>
      </c>
      <c r="F14" s="154">
        <v>5.28169014084507</v>
      </c>
      <c r="G14" s="154">
        <v>100</v>
      </c>
      <c r="H14" s="154">
        <v>77.287066246056781</v>
      </c>
      <c r="I14" s="154">
        <v>86.956521739130437</v>
      </c>
      <c r="J14" s="154">
        <v>85.714285714285708</v>
      </c>
      <c r="K14" s="154">
        <v>74.782608695652172</v>
      </c>
      <c r="L14" s="154">
        <v>84.090909090909093</v>
      </c>
      <c r="M14" s="154">
        <v>27.301587301587301</v>
      </c>
      <c r="N14" s="162">
        <v>1607</v>
      </c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</row>
    <row r="15" spans="1:30" ht="15.75" thickBot="1" x14ac:dyDescent="0.3">
      <c r="A15" s="153" t="s">
        <v>18</v>
      </c>
      <c r="B15" s="154">
        <v>9.5083152566883591</v>
      </c>
      <c r="C15" s="154">
        <v>25.522755227552274</v>
      </c>
      <c r="D15" s="154">
        <v>100</v>
      </c>
      <c r="E15" s="154">
        <v>1.5993907083015995</v>
      </c>
      <c r="F15" s="154">
        <v>6.9252077562326875</v>
      </c>
      <c r="G15" s="154">
        <v>100</v>
      </c>
      <c r="H15" s="154">
        <v>88.504672897196258</v>
      </c>
      <c r="I15" s="154">
        <v>84.710743801652882</v>
      </c>
      <c r="J15" s="154">
        <v>81.379310344827587</v>
      </c>
      <c r="K15" s="154">
        <v>86.111111111111114</v>
      </c>
      <c r="L15" s="154">
        <v>57.407407407407405</v>
      </c>
      <c r="M15" s="154">
        <v>31.777378815080791</v>
      </c>
      <c r="N15" s="162">
        <v>3185</v>
      </c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</row>
    <row r="16" spans="1:30" ht="15.75" thickBot="1" x14ac:dyDescent="0.3">
      <c r="A16" s="153" t="s">
        <v>19</v>
      </c>
      <c r="B16" s="83" t="s">
        <v>52</v>
      </c>
      <c r="C16" s="83" t="s">
        <v>52</v>
      </c>
      <c r="D16" s="154">
        <v>100</v>
      </c>
      <c r="E16" s="83" t="s">
        <v>52</v>
      </c>
      <c r="F16" s="83" t="s">
        <v>52</v>
      </c>
      <c r="G16" s="154">
        <v>100</v>
      </c>
      <c r="H16" s="233">
        <v>93.107281823235127</v>
      </c>
      <c r="I16" s="154">
        <v>94.320798158096693</v>
      </c>
      <c r="J16" s="154">
        <v>94.981412639405207</v>
      </c>
      <c r="K16" s="154">
        <v>92.163355408388526</v>
      </c>
      <c r="L16" s="154">
        <v>73.232323232323239</v>
      </c>
      <c r="M16" s="154">
        <v>51.972624798711756</v>
      </c>
      <c r="N16" s="162">
        <v>12011</v>
      </c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</row>
    <row r="17" spans="1:30" ht="15.75" thickBot="1" x14ac:dyDescent="0.3">
      <c r="A17" s="153" t="s">
        <v>20</v>
      </c>
      <c r="B17" s="154">
        <v>11.450649806814191</v>
      </c>
      <c r="C17" s="154">
        <v>29.374505146476643</v>
      </c>
      <c r="D17" s="154">
        <v>100</v>
      </c>
      <c r="E17" s="154">
        <v>2.5629496402877696</v>
      </c>
      <c r="F17" s="154">
        <v>3.9215686274509802</v>
      </c>
      <c r="G17" s="154">
        <v>100</v>
      </c>
      <c r="H17" s="154">
        <v>91.120331950207472</v>
      </c>
      <c r="I17" s="154">
        <v>91.935483870967744</v>
      </c>
      <c r="J17" s="154">
        <v>85.714285714285708</v>
      </c>
      <c r="K17" s="154">
        <v>91.538461538461533</v>
      </c>
      <c r="L17" s="154">
        <v>73.91304347826086</v>
      </c>
      <c r="M17" s="154">
        <v>54.306220095693782</v>
      </c>
      <c r="N17" s="162">
        <v>3168</v>
      </c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</row>
    <row r="18" spans="1:30" ht="15.75" thickBot="1" x14ac:dyDescent="0.3">
      <c r="A18" s="153" t="s">
        <v>21</v>
      </c>
      <c r="B18" s="154">
        <v>23.426573426573427</v>
      </c>
      <c r="C18" s="154">
        <v>32.142857142857146</v>
      </c>
      <c r="D18" s="154">
        <v>100</v>
      </c>
      <c r="E18" s="154">
        <v>3.7142857142857144</v>
      </c>
      <c r="F18" s="233">
        <v>11.111111111111111</v>
      </c>
      <c r="G18" s="154">
        <v>100</v>
      </c>
      <c r="H18" s="154">
        <v>96.15384615384616</v>
      </c>
      <c r="I18" s="154">
        <v>100</v>
      </c>
      <c r="J18" s="154">
        <v>100</v>
      </c>
      <c r="K18" s="154">
        <v>80.952380952380949</v>
      </c>
      <c r="L18" s="154">
        <v>66.666666666666657</v>
      </c>
      <c r="M18" s="154">
        <v>56.435643564356432</v>
      </c>
      <c r="N18" s="163">
        <v>753</v>
      </c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</row>
    <row r="19" spans="1:30" ht="15.75" thickBot="1" x14ac:dyDescent="0.3">
      <c r="A19" s="153" t="s">
        <v>22</v>
      </c>
      <c r="B19" s="154">
        <v>25.325604155687721</v>
      </c>
      <c r="C19" s="154">
        <v>43.566433566433567</v>
      </c>
      <c r="D19" s="154">
        <v>100</v>
      </c>
      <c r="E19" s="154">
        <v>6.8843878015475646</v>
      </c>
      <c r="F19" s="154">
        <v>9.7001763668430332</v>
      </c>
      <c r="G19" s="154">
        <v>100</v>
      </c>
      <c r="H19" s="154">
        <v>92.858464384828864</v>
      </c>
      <c r="I19" s="154">
        <v>93.588301462317219</v>
      </c>
      <c r="J19" s="154">
        <v>90.070921985815602</v>
      </c>
      <c r="K19" s="154">
        <v>88.545246277205038</v>
      </c>
      <c r="L19" s="154">
        <v>86.147186147186147</v>
      </c>
      <c r="M19" s="154">
        <v>58.309278350515456</v>
      </c>
      <c r="N19" s="162">
        <v>26545</v>
      </c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</row>
    <row r="20" spans="1:30" ht="15.75" thickBot="1" x14ac:dyDescent="0.3">
      <c r="A20" s="153" t="s">
        <v>23</v>
      </c>
      <c r="B20" s="154">
        <v>20.968468468468469</v>
      </c>
      <c r="C20" s="154">
        <v>36.158886158886162</v>
      </c>
      <c r="D20" s="154">
        <v>100</v>
      </c>
      <c r="E20" s="154">
        <v>3.9807338149879588</v>
      </c>
      <c r="F20" s="154">
        <v>9.279368213228036</v>
      </c>
      <c r="G20" s="154">
        <v>100</v>
      </c>
      <c r="H20" s="154">
        <v>95.821462488129157</v>
      </c>
      <c r="I20" s="154">
        <v>96.137931034482762</v>
      </c>
      <c r="J20" s="154">
        <v>93.287037037037038</v>
      </c>
      <c r="K20" s="154">
        <v>86.727272727272734</v>
      </c>
      <c r="L20" s="154">
        <v>90.845070422535215</v>
      </c>
      <c r="M20" s="154">
        <v>56.498516320474778</v>
      </c>
      <c r="N20" s="162">
        <v>13102</v>
      </c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</row>
    <row r="21" spans="1:30" ht="15.75" thickBot="1" x14ac:dyDescent="0.3">
      <c r="A21" s="153" t="s">
        <v>24</v>
      </c>
      <c r="B21" s="154">
        <v>22.432432432432435</v>
      </c>
      <c r="C21" s="154">
        <v>39.439252336448597</v>
      </c>
      <c r="D21" s="154">
        <v>100</v>
      </c>
      <c r="E21" s="154">
        <v>4.2979942693409736</v>
      </c>
      <c r="F21" s="154">
        <v>7.3033707865168536</v>
      </c>
      <c r="G21" s="154">
        <v>100</v>
      </c>
      <c r="H21" s="154">
        <v>98.68421052631578</v>
      </c>
      <c r="I21" s="154">
        <v>98.76543209876543</v>
      </c>
      <c r="J21" s="154">
        <v>97.872340425531917</v>
      </c>
      <c r="K21" s="154">
        <v>91.228070175438589</v>
      </c>
      <c r="L21" s="154">
        <v>96.15384615384616</v>
      </c>
      <c r="M21" s="154">
        <v>44.808743169398909</v>
      </c>
      <c r="N21" s="162">
        <v>1568</v>
      </c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</row>
    <row r="22" spans="1:30" ht="15.75" thickBot="1" x14ac:dyDescent="0.3">
      <c r="A22" s="153" t="s">
        <v>25</v>
      </c>
      <c r="B22" s="154">
        <v>20.389945971341319</v>
      </c>
      <c r="C22" s="154">
        <v>32.233223322332236</v>
      </c>
      <c r="D22" s="154">
        <v>100</v>
      </c>
      <c r="E22" s="154">
        <v>4.7016274864376131</v>
      </c>
      <c r="F22" s="154">
        <v>9.3069306930693063</v>
      </c>
      <c r="G22" s="154">
        <v>100</v>
      </c>
      <c r="H22" s="154">
        <v>91.722595078299776</v>
      </c>
      <c r="I22" s="154">
        <v>93.410852713178301</v>
      </c>
      <c r="J22" s="154">
        <v>96.407185628742525</v>
      </c>
      <c r="K22" s="154">
        <v>93.650793650793645</v>
      </c>
      <c r="L22" s="154">
        <v>80.555555555555557</v>
      </c>
      <c r="M22" s="154">
        <v>56.264236902050115</v>
      </c>
      <c r="N22" s="162">
        <v>5217</v>
      </c>
      <c r="S22" s="320"/>
      <c r="T22" s="320"/>
      <c r="U22" s="320"/>
      <c r="V22" s="320"/>
      <c r="W22" s="320"/>
      <c r="X22" s="320"/>
      <c r="Y22" s="320"/>
      <c r="Z22" s="320"/>
      <c r="AA22" s="320"/>
      <c r="AB22" s="320"/>
      <c r="AC22" s="320"/>
      <c r="AD22" s="320"/>
    </row>
    <row r="23" spans="1:30" ht="15.75" thickBot="1" x14ac:dyDescent="0.3">
      <c r="A23" s="153" t="s">
        <v>26</v>
      </c>
      <c r="B23" s="154">
        <v>19.581259653337909</v>
      </c>
      <c r="C23" s="154">
        <v>43.301225919439581</v>
      </c>
      <c r="D23" s="154">
        <v>100</v>
      </c>
      <c r="E23" s="154">
        <v>3.9023865835304234</v>
      </c>
      <c r="F23" s="154">
        <v>10.799136069114471</v>
      </c>
      <c r="G23" s="154">
        <v>100</v>
      </c>
      <c r="H23" s="154">
        <v>96.161330267114806</v>
      </c>
      <c r="I23" s="154">
        <v>97.348886532343585</v>
      </c>
      <c r="J23" s="154">
        <v>94.371482176360217</v>
      </c>
      <c r="K23" s="154">
        <v>91.798107255520506</v>
      </c>
      <c r="L23" s="154">
        <v>86.36363636363636</v>
      </c>
      <c r="M23" s="154">
        <v>57.53167526982638</v>
      </c>
      <c r="N23" s="162">
        <v>16555</v>
      </c>
      <c r="S23" s="32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</row>
    <row r="24" spans="1:30" ht="15.75" thickBot="1" x14ac:dyDescent="0.3">
      <c r="A24" s="153" t="s">
        <v>27</v>
      </c>
      <c r="B24" s="154">
        <v>17.276360282815862</v>
      </c>
      <c r="C24" s="154">
        <v>60.930735930735935</v>
      </c>
      <c r="D24" s="154">
        <v>100</v>
      </c>
      <c r="E24" s="154">
        <v>3.5984848484848486</v>
      </c>
      <c r="F24" s="154">
        <v>41.394658753709201</v>
      </c>
      <c r="G24" s="154">
        <v>100</v>
      </c>
      <c r="H24" s="154">
        <v>86.43564356435644</v>
      </c>
      <c r="I24" s="154">
        <v>96.774193548387103</v>
      </c>
      <c r="J24" s="154">
        <v>97.247706422018354</v>
      </c>
      <c r="K24" s="154">
        <v>89.156626506024097</v>
      </c>
      <c r="L24" s="154">
        <v>86.274509803921575</v>
      </c>
      <c r="M24" s="154">
        <v>56.99088145896657</v>
      </c>
      <c r="N24" s="162">
        <v>3848</v>
      </c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</row>
    <row r="25" spans="1:30" ht="15.75" thickBot="1" x14ac:dyDescent="0.3">
      <c r="A25" s="157" t="s">
        <v>93</v>
      </c>
      <c r="B25" s="158">
        <v>12.340897354111608</v>
      </c>
      <c r="C25" s="158">
        <v>28.846359915132552</v>
      </c>
      <c r="D25" s="158">
        <v>100</v>
      </c>
      <c r="E25" s="158">
        <v>2.6196567530114061</v>
      </c>
      <c r="F25" s="158">
        <v>7.8156665785531763</v>
      </c>
      <c r="G25" s="158">
        <v>100</v>
      </c>
      <c r="H25" s="158">
        <v>86.429479932165066</v>
      </c>
      <c r="I25" s="158">
        <v>93.775855584806322</v>
      </c>
      <c r="J25" s="158">
        <v>92.014260249554368</v>
      </c>
      <c r="K25" s="158">
        <v>85.473815461346632</v>
      </c>
      <c r="L25" s="158">
        <v>72.132577409507192</v>
      </c>
      <c r="M25" s="158">
        <v>46.225629061823028</v>
      </c>
      <c r="N25" s="234">
        <v>147722</v>
      </c>
      <c r="S25" s="320"/>
      <c r="T25" s="320"/>
      <c r="U25" s="320"/>
      <c r="V25" s="320"/>
      <c r="W25" s="320"/>
      <c r="X25" s="320"/>
      <c r="Y25" s="320"/>
      <c r="Z25" s="320"/>
      <c r="AA25" s="320"/>
      <c r="AB25" s="320"/>
      <c r="AC25" s="320"/>
      <c r="AD25" s="320"/>
    </row>
    <row r="26" spans="1:30" ht="15.75" thickTop="1" x14ac:dyDescent="0.25"/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36"/>
  <sheetViews>
    <sheetView showGridLines="0" zoomScale="70" zoomScaleNormal="70" workbookViewId="0">
      <selection sqref="A1:M1"/>
    </sheetView>
  </sheetViews>
  <sheetFormatPr defaultRowHeight="15" x14ac:dyDescent="0.25"/>
  <cols>
    <col min="1" max="1" width="27.140625" bestFit="1" customWidth="1"/>
    <col min="2" max="13" width="20.7109375" customWidth="1"/>
    <col min="14" max="14" width="25.85546875" customWidth="1"/>
    <col min="15" max="15" width="32.140625" customWidth="1"/>
    <col min="16" max="16" width="22.5703125" customWidth="1"/>
    <col min="17" max="17" width="25.85546875" customWidth="1"/>
    <col min="18" max="18" width="32" customWidth="1"/>
    <col min="19" max="19" width="31.7109375" customWidth="1"/>
    <col min="20" max="20" width="22.140625" customWidth="1"/>
    <col min="21" max="21" width="25.42578125" customWidth="1"/>
  </cols>
  <sheetData>
    <row r="1" spans="1:14" ht="39" customHeight="1" x14ac:dyDescent="0.25">
      <c r="A1" s="431" t="s">
        <v>632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175"/>
    </row>
    <row r="2" spans="1:14" ht="15.75" thickBot="1" x14ac:dyDescent="0.3"/>
    <row r="3" spans="1:14" ht="16.5" thickTop="1" thickBot="1" x14ac:dyDescent="0.3">
      <c r="A3" s="189" t="s">
        <v>545</v>
      </c>
      <c r="B3" s="189" t="s">
        <v>528</v>
      </c>
      <c r="C3" s="189" t="s">
        <v>529</v>
      </c>
      <c r="D3" s="189" t="s">
        <v>530</v>
      </c>
      <c r="E3" s="189" t="s">
        <v>531</v>
      </c>
      <c r="F3" s="189" t="s">
        <v>532</v>
      </c>
      <c r="G3" s="189" t="s">
        <v>533</v>
      </c>
      <c r="H3" s="189" t="s">
        <v>534</v>
      </c>
      <c r="I3" s="189" t="s">
        <v>535</v>
      </c>
      <c r="J3" s="189" t="s">
        <v>536</v>
      </c>
      <c r="K3" s="189" t="s">
        <v>537</v>
      </c>
      <c r="L3" s="189" t="s">
        <v>538</v>
      </c>
      <c r="M3" s="189" t="s">
        <v>539</v>
      </c>
    </row>
    <row r="4" spans="1:14" ht="16.5" thickTop="1" thickBot="1" x14ac:dyDescent="0.3">
      <c r="A4" s="183" t="s">
        <v>546</v>
      </c>
      <c r="B4" s="184">
        <v>6.5587631356444023</v>
      </c>
      <c r="C4" s="184">
        <v>27.004219409282697</v>
      </c>
      <c r="D4" s="184">
        <v>100</v>
      </c>
      <c r="E4" s="184">
        <v>1.4245379876796713</v>
      </c>
      <c r="F4" s="184">
        <v>8.6138049058756412</v>
      </c>
      <c r="G4" s="184">
        <v>100</v>
      </c>
      <c r="H4" s="184">
        <v>79.035369774919616</v>
      </c>
      <c r="I4" s="184">
        <v>97.853535353535349</v>
      </c>
      <c r="J4" s="184">
        <v>93.503480278422273</v>
      </c>
      <c r="K4" s="184">
        <v>85.856573705179287</v>
      </c>
      <c r="L4" s="184">
        <v>70.114942528735639</v>
      </c>
      <c r="M4" s="184">
        <v>43.859649122807014</v>
      </c>
      <c r="N4" s="319"/>
    </row>
    <row r="5" spans="1:14" ht="15.75" thickBot="1" x14ac:dyDescent="0.3">
      <c r="A5" s="187" t="s">
        <v>547</v>
      </c>
      <c r="B5" s="188">
        <v>12.075471698113208</v>
      </c>
      <c r="C5" s="188">
        <v>23.577235772357724</v>
      </c>
      <c r="D5" s="188">
        <v>100</v>
      </c>
      <c r="E5" s="188">
        <v>1.1583011583011582</v>
      </c>
      <c r="F5" s="188">
        <v>5.6603773584905666</v>
      </c>
      <c r="G5" s="188">
        <v>100</v>
      </c>
      <c r="H5" s="188">
        <v>65.740740740740748</v>
      </c>
      <c r="I5" s="188">
        <v>73.333333333333329</v>
      </c>
      <c r="J5" s="188">
        <v>66.666666666666657</v>
      </c>
      <c r="K5" s="188">
        <v>61.53846153846154</v>
      </c>
      <c r="L5" s="188">
        <v>50</v>
      </c>
      <c r="M5" s="188">
        <v>14.545454545454545</v>
      </c>
      <c r="N5" s="319"/>
    </row>
    <row r="6" spans="1:14" ht="15.75" thickBot="1" x14ac:dyDescent="0.3">
      <c r="A6" s="187" t="s">
        <v>548</v>
      </c>
      <c r="B6" s="188">
        <v>9.2076700434153409</v>
      </c>
      <c r="C6" s="188">
        <v>23.578066914498141</v>
      </c>
      <c r="D6" s="188">
        <v>100</v>
      </c>
      <c r="E6" s="188">
        <v>2.0009438414346392</v>
      </c>
      <c r="F6" s="188">
        <v>5.5545851528384285</v>
      </c>
      <c r="G6" s="188">
        <v>100</v>
      </c>
      <c r="H6" s="188">
        <v>77.731336352026005</v>
      </c>
      <c r="I6" s="188">
        <v>92.493150684931507</v>
      </c>
      <c r="J6" s="188">
        <v>89.593657086223985</v>
      </c>
      <c r="K6" s="188">
        <v>83.355525965379499</v>
      </c>
      <c r="L6" s="188">
        <v>61.940298507462686</v>
      </c>
      <c r="M6" s="188">
        <v>37.238296871324394</v>
      </c>
      <c r="N6" s="319"/>
    </row>
    <row r="7" spans="1:14" ht="14.25" customHeight="1" thickBot="1" x14ac:dyDescent="0.3">
      <c r="A7" s="187" t="s">
        <v>549</v>
      </c>
      <c r="B7" s="188">
        <v>13.468869123252858</v>
      </c>
      <c r="C7" s="188">
        <v>31.716417910447763</v>
      </c>
      <c r="D7" s="188">
        <v>100</v>
      </c>
      <c r="E7" s="188">
        <v>1.735106998264893</v>
      </c>
      <c r="F7" s="188">
        <v>7.5268817204301079</v>
      </c>
      <c r="G7" s="188">
        <v>100</v>
      </c>
      <c r="H7" s="188">
        <v>62.019230769230774</v>
      </c>
      <c r="I7" s="188">
        <v>97.333333333333343</v>
      </c>
      <c r="J7" s="188">
        <v>95.348837209302332</v>
      </c>
      <c r="K7" s="188">
        <v>71.428571428571431</v>
      </c>
      <c r="L7" s="188">
        <v>75.510204081632651</v>
      </c>
      <c r="M7" s="188">
        <v>36.398467432950191</v>
      </c>
      <c r="N7" s="319"/>
    </row>
    <row r="8" spans="1:14" ht="15.75" thickBot="1" x14ac:dyDescent="0.3">
      <c r="A8" s="187" t="s">
        <v>550</v>
      </c>
      <c r="B8" s="188">
        <v>5</v>
      </c>
      <c r="C8" s="188">
        <v>17.928286852589643</v>
      </c>
      <c r="D8" s="188">
        <v>100</v>
      </c>
      <c r="E8" s="188">
        <v>0.78492935635792771</v>
      </c>
      <c r="F8" s="188">
        <v>4.7945205479452051</v>
      </c>
      <c r="G8" s="188">
        <v>100</v>
      </c>
      <c r="H8" s="188">
        <v>71.365638766519822</v>
      </c>
      <c r="I8" s="188">
        <v>100</v>
      </c>
      <c r="J8" s="188">
        <v>100</v>
      </c>
      <c r="K8" s="188">
        <v>87.5</v>
      </c>
      <c r="L8" s="188">
        <v>46.153846153846153</v>
      </c>
      <c r="M8" s="188">
        <v>36.44859813084112</v>
      </c>
      <c r="N8" s="319"/>
    </row>
    <row r="9" spans="1:14" ht="15.75" thickBot="1" x14ac:dyDescent="0.3">
      <c r="A9" s="187" t="s">
        <v>551</v>
      </c>
      <c r="B9" s="188">
        <v>10.525797558093737</v>
      </c>
      <c r="C9" s="188">
        <v>26.766040181464678</v>
      </c>
      <c r="D9" s="188">
        <v>100</v>
      </c>
      <c r="E9" s="188">
        <v>2.4194310556658163</v>
      </c>
      <c r="F9" s="188">
        <v>6.3271604938271606</v>
      </c>
      <c r="G9" s="188">
        <v>100</v>
      </c>
      <c r="H9" s="188">
        <v>75.91724137931034</v>
      </c>
      <c r="I9" s="188">
        <v>97.442455242966759</v>
      </c>
      <c r="J9" s="188">
        <v>95.147679324894511</v>
      </c>
      <c r="K9" s="188">
        <v>84.84375</v>
      </c>
      <c r="L9" s="188">
        <v>64.444444444444443</v>
      </c>
      <c r="M9" s="188">
        <v>44.502014968336212</v>
      </c>
      <c r="N9" s="319"/>
    </row>
    <row r="10" spans="1:14" ht="15.75" thickBot="1" x14ac:dyDescent="0.3">
      <c r="A10" s="187" t="s">
        <v>552</v>
      </c>
      <c r="B10" s="188">
        <v>7.9444658696490551</v>
      </c>
      <c r="C10" s="188">
        <v>25.023607176581681</v>
      </c>
      <c r="D10" s="188">
        <v>100</v>
      </c>
      <c r="E10" s="188">
        <v>1.9646365422396856</v>
      </c>
      <c r="F10" s="188">
        <v>7.0945945945945947</v>
      </c>
      <c r="G10" s="188">
        <v>100</v>
      </c>
      <c r="H10" s="188">
        <v>72.845953002610969</v>
      </c>
      <c r="I10" s="188">
        <v>98.564593301435409</v>
      </c>
      <c r="J10" s="188">
        <v>97.169811320754718</v>
      </c>
      <c r="K10" s="188">
        <v>88.275862068965523</v>
      </c>
      <c r="L10" s="188">
        <v>91.304347826086953</v>
      </c>
      <c r="M10" s="188">
        <v>38.641686182669787</v>
      </c>
      <c r="N10" s="319"/>
    </row>
    <row r="11" spans="1:14" ht="15.75" thickBot="1" x14ac:dyDescent="0.3">
      <c r="A11" s="187" t="s">
        <v>553</v>
      </c>
      <c r="B11" s="188">
        <v>12.596057467423991</v>
      </c>
      <c r="C11" s="188">
        <v>34.332425068119896</v>
      </c>
      <c r="D11" s="188">
        <v>100</v>
      </c>
      <c r="E11" s="188">
        <v>2.4871355060034306</v>
      </c>
      <c r="F11" s="188">
        <v>7.0588235294117645</v>
      </c>
      <c r="G11" s="188">
        <v>100</v>
      </c>
      <c r="H11" s="188">
        <v>85.694444444444443</v>
      </c>
      <c r="I11" s="188">
        <v>94.552529182879368</v>
      </c>
      <c r="J11" s="188">
        <v>97.727272727272734</v>
      </c>
      <c r="K11" s="188">
        <v>79.393939393939391</v>
      </c>
      <c r="L11" s="188">
        <v>81.818181818181827</v>
      </c>
      <c r="M11" s="188">
        <v>46.021505376344088</v>
      </c>
      <c r="N11" s="319"/>
    </row>
    <row r="12" spans="1:14" ht="15.75" thickBot="1" x14ac:dyDescent="0.3">
      <c r="A12" s="187" t="s">
        <v>554</v>
      </c>
      <c r="B12" s="188">
        <v>9.554470869249144</v>
      </c>
      <c r="C12" s="188">
        <v>23.295204575450946</v>
      </c>
      <c r="D12" s="188">
        <v>100</v>
      </c>
      <c r="E12" s="188">
        <v>1.896838602329451</v>
      </c>
      <c r="F12" s="188">
        <v>6.6354742662696724</v>
      </c>
      <c r="G12" s="188">
        <v>100</v>
      </c>
      <c r="H12" s="188">
        <v>78.854756934088883</v>
      </c>
      <c r="I12" s="188">
        <v>96.857923497267763</v>
      </c>
      <c r="J12" s="188">
        <v>98.126463700234183</v>
      </c>
      <c r="K12" s="188">
        <v>86.921850079744814</v>
      </c>
      <c r="L12" s="188">
        <v>58.82352941176471</v>
      </c>
      <c r="M12" s="188">
        <v>43.228858663512717</v>
      </c>
      <c r="N12" s="319"/>
    </row>
    <row r="13" spans="1:14" ht="15.75" thickBot="1" x14ac:dyDescent="0.3">
      <c r="A13" s="187" t="s">
        <v>555</v>
      </c>
      <c r="B13" s="188">
        <v>8.5532074527947977</v>
      </c>
      <c r="C13" s="188">
        <v>19.583333333333332</v>
      </c>
      <c r="D13" s="188">
        <v>100</v>
      </c>
      <c r="E13" s="188">
        <v>1.9110870154513417</v>
      </c>
      <c r="F13" s="188">
        <v>5.2976190476190474</v>
      </c>
      <c r="G13" s="188">
        <v>100</v>
      </c>
      <c r="H13" s="188">
        <v>72.375463153561142</v>
      </c>
      <c r="I13" s="188">
        <v>76.349206349206341</v>
      </c>
      <c r="J13" s="188">
        <v>77.688172043010752</v>
      </c>
      <c r="K13" s="188">
        <v>64.579256360078276</v>
      </c>
      <c r="L13" s="188">
        <v>56.684491978609628</v>
      </c>
      <c r="M13" s="188">
        <v>23.416789396170838</v>
      </c>
      <c r="N13" s="319"/>
    </row>
    <row r="14" spans="1:14" ht="15.75" thickBot="1" x14ac:dyDescent="0.3">
      <c r="A14" s="187" t="s">
        <v>556</v>
      </c>
      <c r="B14" s="188">
        <v>8.75</v>
      </c>
      <c r="C14" s="188">
        <v>24.151436031331595</v>
      </c>
      <c r="D14" s="188">
        <v>100</v>
      </c>
      <c r="E14" s="188">
        <v>2.0025839793281652</v>
      </c>
      <c r="F14" s="188">
        <v>5.28169014084507</v>
      </c>
      <c r="G14" s="188">
        <v>100</v>
      </c>
      <c r="H14" s="188">
        <v>77.287066246056781</v>
      </c>
      <c r="I14" s="188">
        <v>86.956521739130437</v>
      </c>
      <c r="J14" s="188">
        <v>85.714285714285708</v>
      </c>
      <c r="K14" s="188">
        <v>74.782608695652172</v>
      </c>
      <c r="L14" s="188">
        <v>84.090909090909093</v>
      </c>
      <c r="M14" s="188">
        <v>27.301587301587301</v>
      </c>
      <c r="N14" s="319"/>
    </row>
    <row r="15" spans="1:14" ht="15.75" thickBot="1" x14ac:dyDescent="0.3">
      <c r="A15" s="187" t="s">
        <v>557</v>
      </c>
      <c r="B15" s="188">
        <v>9.5083152566883591</v>
      </c>
      <c r="C15" s="188">
        <v>25.522755227552274</v>
      </c>
      <c r="D15" s="188">
        <v>100</v>
      </c>
      <c r="E15" s="188">
        <v>1.5993907083015995</v>
      </c>
      <c r="F15" s="188">
        <v>6.9252077562326875</v>
      </c>
      <c r="G15" s="188">
        <v>100</v>
      </c>
      <c r="H15" s="188">
        <v>88.504672897196258</v>
      </c>
      <c r="I15" s="188">
        <v>84.710743801652882</v>
      </c>
      <c r="J15" s="188">
        <v>81.379310344827587</v>
      </c>
      <c r="K15" s="188">
        <v>86.111111111111114</v>
      </c>
      <c r="L15" s="188">
        <v>57.407407407407405</v>
      </c>
      <c r="M15" s="188">
        <v>31.777378815080791</v>
      </c>
      <c r="N15" s="319"/>
    </row>
    <row r="16" spans="1:14" ht="15.75" thickBot="1" x14ac:dyDescent="0.3">
      <c r="A16" s="187" t="s">
        <v>558</v>
      </c>
      <c r="B16" s="188">
        <v>0</v>
      </c>
      <c r="C16" s="188">
        <v>0</v>
      </c>
      <c r="D16" s="188">
        <v>100</v>
      </c>
      <c r="E16" s="188">
        <v>0</v>
      </c>
      <c r="F16" s="188">
        <v>0</v>
      </c>
      <c r="G16" s="188">
        <v>100</v>
      </c>
      <c r="H16" s="188">
        <v>93.107281823235127</v>
      </c>
      <c r="I16" s="188">
        <v>94.320798158096693</v>
      </c>
      <c r="J16" s="188">
        <v>94.981412639405207</v>
      </c>
      <c r="K16" s="188">
        <v>92.163355408388526</v>
      </c>
      <c r="L16" s="188">
        <v>73.232323232323239</v>
      </c>
      <c r="M16" s="188">
        <v>51.972624798711756</v>
      </c>
      <c r="N16" s="319"/>
    </row>
    <row r="17" spans="1:14" ht="15.75" thickBot="1" x14ac:dyDescent="0.3">
      <c r="A17" s="187" t="s">
        <v>559</v>
      </c>
      <c r="B17" s="188">
        <v>11.450649806814191</v>
      </c>
      <c r="C17" s="188">
        <v>29.374505146476643</v>
      </c>
      <c r="D17" s="188">
        <v>100</v>
      </c>
      <c r="E17" s="188">
        <v>2.5629496402877696</v>
      </c>
      <c r="F17" s="188">
        <v>3.9215686274509802</v>
      </c>
      <c r="G17" s="188">
        <v>100</v>
      </c>
      <c r="H17" s="188">
        <v>91.120331950207472</v>
      </c>
      <c r="I17" s="188">
        <v>91.935483870967744</v>
      </c>
      <c r="J17" s="188">
        <v>85.714285714285708</v>
      </c>
      <c r="K17" s="188">
        <v>91.538461538461533</v>
      </c>
      <c r="L17" s="188">
        <v>73.91304347826086</v>
      </c>
      <c r="M17" s="188">
        <v>54.306220095693782</v>
      </c>
      <c r="N17" s="319"/>
    </row>
    <row r="18" spans="1:14" ht="15.75" thickBot="1" x14ac:dyDescent="0.3">
      <c r="A18" s="187" t="s">
        <v>560</v>
      </c>
      <c r="B18" s="188">
        <v>23.426573426573427</v>
      </c>
      <c r="C18" s="188">
        <v>32.142857142857146</v>
      </c>
      <c r="D18" s="188">
        <v>100</v>
      </c>
      <c r="E18" s="188">
        <v>3.7142857142857144</v>
      </c>
      <c r="F18" s="188">
        <v>11.111111111111111</v>
      </c>
      <c r="G18" s="188">
        <v>100</v>
      </c>
      <c r="H18" s="188">
        <v>96.15384615384616</v>
      </c>
      <c r="I18" s="188">
        <v>100</v>
      </c>
      <c r="J18" s="188">
        <v>100</v>
      </c>
      <c r="K18" s="188">
        <v>80.952380952380949</v>
      </c>
      <c r="L18" s="188">
        <v>66.666666666666657</v>
      </c>
      <c r="M18" s="188">
        <v>56.435643564356432</v>
      </c>
      <c r="N18" s="319"/>
    </row>
    <row r="19" spans="1:14" ht="15.75" thickBot="1" x14ac:dyDescent="0.3">
      <c r="A19" s="187" t="s">
        <v>561</v>
      </c>
      <c r="B19" s="188">
        <v>25.325604155687721</v>
      </c>
      <c r="C19" s="188">
        <v>43.566433566433567</v>
      </c>
      <c r="D19" s="188">
        <v>100</v>
      </c>
      <c r="E19" s="188">
        <v>6.8843878015475646</v>
      </c>
      <c r="F19" s="188">
        <v>9.7001763668430332</v>
      </c>
      <c r="G19" s="188">
        <v>100</v>
      </c>
      <c r="H19" s="188">
        <v>92.858464384828864</v>
      </c>
      <c r="I19" s="188">
        <v>93.588301462317219</v>
      </c>
      <c r="J19" s="188">
        <v>90.070921985815602</v>
      </c>
      <c r="K19" s="188">
        <v>88.545246277205038</v>
      </c>
      <c r="L19" s="188">
        <v>86.147186147186147</v>
      </c>
      <c r="M19" s="188">
        <v>58.309278350515456</v>
      </c>
      <c r="N19" s="319"/>
    </row>
    <row r="20" spans="1:14" ht="15.75" thickBot="1" x14ac:dyDescent="0.3">
      <c r="A20" s="187" t="s">
        <v>562</v>
      </c>
      <c r="B20" s="188">
        <v>20.968468468468469</v>
      </c>
      <c r="C20" s="188">
        <v>36.158886158886162</v>
      </c>
      <c r="D20" s="188">
        <v>100</v>
      </c>
      <c r="E20" s="188">
        <v>3.9807338149879588</v>
      </c>
      <c r="F20" s="188">
        <v>9.279368213228036</v>
      </c>
      <c r="G20" s="188">
        <v>100</v>
      </c>
      <c r="H20" s="188">
        <v>95.821462488129157</v>
      </c>
      <c r="I20" s="188">
        <v>96.137931034482762</v>
      </c>
      <c r="J20" s="188">
        <v>93.287037037037038</v>
      </c>
      <c r="K20" s="188">
        <v>86.727272727272734</v>
      </c>
      <c r="L20" s="188">
        <v>90.845070422535215</v>
      </c>
      <c r="M20" s="188">
        <v>56.498516320474778</v>
      </c>
      <c r="N20" s="319"/>
    </row>
    <row r="21" spans="1:14" ht="15.75" thickBot="1" x14ac:dyDescent="0.3">
      <c r="A21" s="187" t="s">
        <v>563</v>
      </c>
      <c r="B21" s="188">
        <v>22.432432432432435</v>
      </c>
      <c r="C21" s="188">
        <v>39.439252336448597</v>
      </c>
      <c r="D21" s="188">
        <v>100</v>
      </c>
      <c r="E21" s="188">
        <v>4.2979942693409736</v>
      </c>
      <c r="F21" s="188">
        <v>7.3033707865168536</v>
      </c>
      <c r="G21" s="188">
        <v>100</v>
      </c>
      <c r="H21" s="188">
        <v>98.68421052631578</v>
      </c>
      <c r="I21" s="188">
        <v>98.76543209876543</v>
      </c>
      <c r="J21" s="188">
        <v>97.872340425531917</v>
      </c>
      <c r="K21" s="188">
        <v>91.228070175438589</v>
      </c>
      <c r="L21" s="188">
        <v>96.15384615384616</v>
      </c>
      <c r="M21" s="188">
        <v>44.808743169398909</v>
      </c>
      <c r="N21" s="319"/>
    </row>
    <row r="22" spans="1:14" ht="15.75" thickBot="1" x14ac:dyDescent="0.3">
      <c r="A22" s="187" t="s">
        <v>564</v>
      </c>
      <c r="B22" s="188">
        <v>20.389945971341319</v>
      </c>
      <c r="C22" s="188">
        <v>32.233223322332236</v>
      </c>
      <c r="D22" s="188">
        <v>100</v>
      </c>
      <c r="E22" s="188">
        <v>4.7016274864376131</v>
      </c>
      <c r="F22" s="188">
        <v>9.3069306930693063</v>
      </c>
      <c r="G22" s="188">
        <v>100</v>
      </c>
      <c r="H22" s="188">
        <v>91.722595078299776</v>
      </c>
      <c r="I22" s="188">
        <v>93.410852713178301</v>
      </c>
      <c r="J22" s="188">
        <v>96.407185628742525</v>
      </c>
      <c r="K22" s="188">
        <v>93.650793650793645</v>
      </c>
      <c r="L22" s="188">
        <v>80.555555555555557</v>
      </c>
      <c r="M22" s="188">
        <v>56.264236902050115</v>
      </c>
      <c r="N22" s="319"/>
    </row>
    <row r="23" spans="1:14" ht="15.75" thickBot="1" x14ac:dyDescent="0.3">
      <c r="A23" s="187" t="s">
        <v>565</v>
      </c>
      <c r="B23" s="188">
        <v>19.581259653337909</v>
      </c>
      <c r="C23" s="188">
        <v>43.301225919439581</v>
      </c>
      <c r="D23" s="188">
        <v>100</v>
      </c>
      <c r="E23" s="188">
        <v>3.9023865835304234</v>
      </c>
      <c r="F23" s="188">
        <v>10.799136069114471</v>
      </c>
      <c r="G23" s="188">
        <v>100</v>
      </c>
      <c r="H23" s="188">
        <v>96.161330267114806</v>
      </c>
      <c r="I23" s="188">
        <v>97.348886532343585</v>
      </c>
      <c r="J23" s="188">
        <v>94.371482176360217</v>
      </c>
      <c r="K23" s="188">
        <v>91.798107255520506</v>
      </c>
      <c r="L23" s="188">
        <v>86.36363636363636</v>
      </c>
      <c r="M23" s="188">
        <v>57.53167526982638</v>
      </c>
      <c r="N23" s="319"/>
    </row>
    <row r="24" spans="1:14" ht="15.75" thickBot="1" x14ac:dyDescent="0.3">
      <c r="A24" s="185" t="s">
        <v>566</v>
      </c>
      <c r="B24" s="186">
        <v>17.276360282815862</v>
      </c>
      <c r="C24" s="186">
        <v>60.930735930735935</v>
      </c>
      <c r="D24" s="186">
        <v>100</v>
      </c>
      <c r="E24" s="186">
        <v>3.5984848484848486</v>
      </c>
      <c r="F24" s="186">
        <v>41.394658753709201</v>
      </c>
      <c r="G24" s="186">
        <v>100</v>
      </c>
      <c r="H24" s="186">
        <v>86.43564356435644</v>
      </c>
      <c r="I24" s="186">
        <v>96.774193548387103</v>
      </c>
      <c r="J24" s="186">
        <v>97.247706422018354</v>
      </c>
      <c r="K24" s="186">
        <v>89.156626506024097</v>
      </c>
      <c r="L24" s="186">
        <v>86.274509803921575</v>
      </c>
      <c r="M24" s="186">
        <v>56.99088145896657</v>
      </c>
      <c r="N24" s="319"/>
    </row>
    <row r="25" spans="1:14" ht="15.75" thickTop="1" x14ac:dyDescent="0.25"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</row>
    <row r="28" spans="1:14" ht="15.75" thickBot="1" x14ac:dyDescent="0.3"/>
    <row r="29" spans="1:14" s="138" customFormat="1" ht="16.5" thickTop="1" thickBot="1" x14ac:dyDescent="0.3">
      <c r="A29" s="190"/>
      <c r="B29" s="197" t="s">
        <v>567</v>
      </c>
      <c r="C29" s="190" t="s">
        <v>528</v>
      </c>
      <c r="D29" s="190" t="s">
        <v>529</v>
      </c>
      <c r="E29" s="190" t="s">
        <v>530</v>
      </c>
      <c r="F29" s="190" t="s">
        <v>531</v>
      </c>
      <c r="G29" s="190" t="s">
        <v>532</v>
      </c>
      <c r="H29" s="190" t="s">
        <v>533</v>
      </c>
      <c r="I29" s="190" t="s">
        <v>534</v>
      </c>
      <c r="J29" s="190" t="s">
        <v>535</v>
      </c>
      <c r="K29" s="190" t="s">
        <v>536</v>
      </c>
      <c r="L29" s="190" t="s">
        <v>537</v>
      </c>
      <c r="M29" s="190" t="s">
        <v>538</v>
      </c>
      <c r="N29" s="190" t="s">
        <v>539</v>
      </c>
    </row>
    <row r="30" spans="1:14" ht="15.75" thickBot="1" x14ac:dyDescent="0.3">
      <c r="A30" s="191" t="s">
        <v>568</v>
      </c>
      <c r="B30" s="198">
        <v>1</v>
      </c>
      <c r="C30" s="200">
        <f>QUARTILE(B$4:B$24,$B30)</f>
        <v>8.75</v>
      </c>
      <c r="D30" s="200">
        <f t="shared" ref="D30:N30" si="0">QUARTILE(C$4:C$24,$B30)</f>
        <v>23.578066914498141</v>
      </c>
      <c r="E30" s="200">
        <f t="shared" si="0"/>
        <v>100</v>
      </c>
      <c r="F30" s="200">
        <f t="shared" si="0"/>
        <v>1.735106998264893</v>
      </c>
      <c r="G30" s="200">
        <f t="shared" si="0"/>
        <v>5.5545851528384285</v>
      </c>
      <c r="H30" s="200">
        <f t="shared" si="0"/>
        <v>100</v>
      </c>
      <c r="I30" s="200">
        <f t="shared" si="0"/>
        <v>75.91724137931034</v>
      </c>
      <c r="J30" s="200">
        <f t="shared" si="0"/>
        <v>92.493150684931507</v>
      </c>
      <c r="K30" s="200">
        <f t="shared" si="0"/>
        <v>89.593657086223985</v>
      </c>
      <c r="L30" s="200">
        <f t="shared" si="0"/>
        <v>80.952380952380949</v>
      </c>
      <c r="M30" s="200">
        <f t="shared" si="0"/>
        <v>61.940298507462686</v>
      </c>
      <c r="N30" s="192">
        <f t="shared" si="0"/>
        <v>36.44859813084112</v>
      </c>
    </row>
    <row r="31" spans="1:14" ht="15.75" thickBot="1" x14ac:dyDescent="0.3">
      <c r="A31" s="191" t="s">
        <v>569</v>
      </c>
      <c r="B31" s="198">
        <v>0</v>
      </c>
      <c r="C31" s="200">
        <f t="shared" ref="C31:N34" si="1">QUARTILE(B$4:B$24,$B31)</f>
        <v>0</v>
      </c>
      <c r="D31" s="200">
        <f t="shared" si="1"/>
        <v>0</v>
      </c>
      <c r="E31" s="200">
        <f t="shared" si="1"/>
        <v>100</v>
      </c>
      <c r="F31" s="200">
        <f t="shared" si="1"/>
        <v>0</v>
      </c>
      <c r="G31" s="200">
        <f t="shared" si="1"/>
        <v>0</v>
      </c>
      <c r="H31" s="200">
        <f t="shared" si="1"/>
        <v>100</v>
      </c>
      <c r="I31" s="200">
        <f t="shared" si="1"/>
        <v>62.019230769230774</v>
      </c>
      <c r="J31" s="200">
        <f t="shared" si="1"/>
        <v>73.333333333333329</v>
      </c>
      <c r="K31" s="200">
        <f t="shared" si="1"/>
        <v>66.666666666666657</v>
      </c>
      <c r="L31" s="200">
        <f t="shared" si="1"/>
        <v>61.53846153846154</v>
      </c>
      <c r="M31" s="200">
        <f t="shared" si="1"/>
        <v>46.153846153846153</v>
      </c>
      <c r="N31" s="192">
        <f t="shared" si="1"/>
        <v>14.545454545454545</v>
      </c>
    </row>
    <row r="32" spans="1:14" ht="15.75" thickBot="1" x14ac:dyDescent="0.3">
      <c r="A32" s="191" t="s">
        <v>570</v>
      </c>
      <c r="B32" s="198">
        <v>2</v>
      </c>
      <c r="C32" s="200">
        <f t="shared" si="1"/>
        <v>11.450649806814191</v>
      </c>
      <c r="D32" s="200">
        <f t="shared" si="1"/>
        <v>27.004219409282697</v>
      </c>
      <c r="E32" s="200">
        <f t="shared" si="1"/>
        <v>100</v>
      </c>
      <c r="F32" s="200">
        <f t="shared" si="1"/>
        <v>2.0025839793281652</v>
      </c>
      <c r="G32" s="200">
        <f t="shared" si="1"/>
        <v>7.0588235294117645</v>
      </c>
      <c r="H32" s="200">
        <f t="shared" si="1"/>
        <v>100</v>
      </c>
      <c r="I32" s="200">
        <f t="shared" si="1"/>
        <v>85.694444444444443</v>
      </c>
      <c r="J32" s="200">
        <f t="shared" si="1"/>
        <v>96.137931034482762</v>
      </c>
      <c r="K32" s="200">
        <f t="shared" si="1"/>
        <v>94.981412639405207</v>
      </c>
      <c r="L32" s="200">
        <f t="shared" si="1"/>
        <v>86.727272727272734</v>
      </c>
      <c r="M32" s="200">
        <f t="shared" si="1"/>
        <v>73.91304347826086</v>
      </c>
      <c r="N32" s="192">
        <f t="shared" si="1"/>
        <v>44.502014968336212</v>
      </c>
    </row>
    <row r="33" spans="1:14" ht="15.75" thickBot="1" x14ac:dyDescent="0.3">
      <c r="A33" s="191" t="s">
        <v>571</v>
      </c>
      <c r="B33" s="198">
        <v>4</v>
      </c>
      <c r="C33" s="200">
        <f t="shared" si="1"/>
        <v>25.325604155687721</v>
      </c>
      <c r="D33" s="200">
        <f t="shared" si="1"/>
        <v>60.930735930735935</v>
      </c>
      <c r="E33" s="200">
        <f t="shared" si="1"/>
        <v>100</v>
      </c>
      <c r="F33" s="200">
        <f t="shared" si="1"/>
        <v>6.8843878015475646</v>
      </c>
      <c r="G33" s="200">
        <f t="shared" si="1"/>
        <v>41.394658753709201</v>
      </c>
      <c r="H33" s="200">
        <f t="shared" si="1"/>
        <v>100</v>
      </c>
      <c r="I33" s="200">
        <f t="shared" si="1"/>
        <v>98.68421052631578</v>
      </c>
      <c r="J33" s="200">
        <f t="shared" si="1"/>
        <v>100</v>
      </c>
      <c r="K33" s="200">
        <f t="shared" si="1"/>
        <v>100</v>
      </c>
      <c r="L33" s="200">
        <f t="shared" si="1"/>
        <v>93.650793650793645</v>
      </c>
      <c r="M33" s="200">
        <f t="shared" si="1"/>
        <v>96.15384615384616</v>
      </c>
      <c r="N33" s="192">
        <f t="shared" si="1"/>
        <v>58.309278350515456</v>
      </c>
    </row>
    <row r="34" spans="1:14" ht="15.75" thickBot="1" x14ac:dyDescent="0.3">
      <c r="A34" s="193" t="s">
        <v>572</v>
      </c>
      <c r="B34" s="199">
        <v>3</v>
      </c>
      <c r="C34" s="201">
        <f t="shared" si="1"/>
        <v>19.581259653337909</v>
      </c>
      <c r="D34" s="201">
        <f t="shared" si="1"/>
        <v>34.332425068119896</v>
      </c>
      <c r="E34" s="201">
        <f t="shared" si="1"/>
        <v>100</v>
      </c>
      <c r="F34" s="201">
        <f t="shared" si="1"/>
        <v>3.7142857142857144</v>
      </c>
      <c r="G34" s="201">
        <f t="shared" si="1"/>
        <v>9.279368213228036</v>
      </c>
      <c r="H34" s="201">
        <f t="shared" si="1"/>
        <v>100</v>
      </c>
      <c r="I34" s="201">
        <f t="shared" si="1"/>
        <v>92.858464384828864</v>
      </c>
      <c r="J34" s="201">
        <f t="shared" si="1"/>
        <v>97.442455242966759</v>
      </c>
      <c r="K34" s="201">
        <f t="shared" si="1"/>
        <v>97.247706422018354</v>
      </c>
      <c r="L34" s="201">
        <f t="shared" si="1"/>
        <v>89.156626506024097</v>
      </c>
      <c r="M34" s="201">
        <f t="shared" si="1"/>
        <v>86.147186147186147</v>
      </c>
      <c r="N34" s="194">
        <f t="shared" si="1"/>
        <v>56.264236902050115</v>
      </c>
    </row>
    <row r="35" spans="1:14" ht="15.75" thickTop="1" x14ac:dyDescent="0.25">
      <c r="A35" s="138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</row>
    <row r="36" spans="1:14" x14ac:dyDescent="0.25">
      <c r="A36" s="138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</row>
  </sheetData>
  <mergeCells count="1">
    <mergeCell ref="A1:M1"/>
  </mergeCells>
  <pageMargins left="0.7" right="0.7" top="0.75" bottom="0.75" header="0.3" footer="0.3"/>
  <pageSetup paperSize="9" scale="43" orientation="landscape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6"/>
  <sheetViews>
    <sheetView workbookViewId="0">
      <selection activeCell="H14" sqref="H14"/>
    </sheetView>
  </sheetViews>
  <sheetFormatPr defaultRowHeight="32.25" customHeight="1" x14ac:dyDescent="0.25"/>
  <cols>
    <col min="2" max="2" width="62" bestFit="1" customWidth="1"/>
  </cols>
  <sheetData>
    <row r="1" spans="1:2" ht="32.25" customHeight="1" x14ac:dyDescent="0.25">
      <c r="A1" s="324" t="s">
        <v>592</v>
      </c>
      <c r="B1" s="324"/>
    </row>
    <row r="2" spans="1:2" ht="32.25" customHeight="1" thickBot="1" x14ac:dyDescent="0.3"/>
    <row r="3" spans="1:2" ht="32.25" customHeight="1" thickTop="1" thickBot="1" x14ac:dyDescent="0.3">
      <c r="A3" s="176" t="s">
        <v>504</v>
      </c>
      <c r="B3" s="176" t="s">
        <v>573</v>
      </c>
    </row>
    <row r="4" spans="1:2" ht="32.25" customHeight="1" thickTop="1" thickBot="1" x14ac:dyDescent="0.3">
      <c r="A4" s="177">
        <v>1</v>
      </c>
      <c r="B4" s="178" t="s">
        <v>584</v>
      </c>
    </row>
    <row r="5" spans="1:2" ht="32.25" customHeight="1" thickBot="1" x14ac:dyDescent="0.3">
      <c r="A5" s="181" t="s">
        <v>524</v>
      </c>
      <c r="B5" s="182" t="s">
        <v>585</v>
      </c>
    </row>
    <row r="6" spans="1:2" ht="32.25" customHeight="1" thickBot="1" x14ac:dyDescent="0.3">
      <c r="A6" s="181" t="s">
        <v>525</v>
      </c>
      <c r="B6" s="182" t="s">
        <v>586</v>
      </c>
    </row>
    <row r="7" spans="1:2" ht="32.25" customHeight="1" thickBot="1" x14ac:dyDescent="0.3">
      <c r="A7" s="181">
        <v>3</v>
      </c>
      <c r="B7" s="182" t="s">
        <v>587</v>
      </c>
    </row>
    <row r="8" spans="1:2" ht="32.25" customHeight="1" thickBot="1" x14ac:dyDescent="0.3">
      <c r="A8" s="181" t="s">
        <v>526</v>
      </c>
      <c r="B8" s="182" t="s">
        <v>588</v>
      </c>
    </row>
    <row r="9" spans="1:2" ht="32.25" customHeight="1" thickBot="1" x14ac:dyDescent="0.3">
      <c r="A9" s="181" t="s">
        <v>527</v>
      </c>
      <c r="B9" s="182" t="s">
        <v>589</v>
      </c>
    </row>
    <row r="10" spans="1:2" ht="32.25" customHeight="1" thickBot="1" x14ac:dyDescent="0.3">
      <c r="A10" s="181">
        <v>5</v>
      </c>
      <c r="B10" s="182" t="s">
        <v>590</v>
      </c>
    </row>
    <row r="11" spans="1:2" ht="32.25" customHeight="1" thickBot="1" x14ac:dyDescent="0.3">
      <c r="A11" s="181">
        <v>6</v>
      </c>
      <c r="B11" s="182" t="s">
        <v>574</v>
      </c>
    </row>
    <row r="12" spans="1:2" ht="32.25" customHeight="1" thickBot="1" x14ac:dyDescent="0.3">
      <c r="A12" s="181">
        <v>7</v>
      </c>
      <c r="B12" s="182" t="s">
        <v>575</v>
      </c>
    </row>
    <row r="13" spans="1:2" ht="32.25" customHeight="1" thickBot="1" x14ac:dyDescent="0.3">
      <c r="A13" s="181">
        <v>8</v>
      </c>
      <c r="B13" s="182" t="s">
        <v>576</v>
      </c>
    </row>
    <row r="14" spans="1:2" ht="32.25" customHeight="1" thickBot="1" x14ac:dyDescent="0.3">
      <c r="A14" s="181">
        <v>9</v>
      </c>
      <c r="B14" s="182" t="s">
        <v>577</v>
      </c>
    </row>
    <row r="15" spans="1:2" ht="32.25" customHeight="1" thickBot="1" x14ac:dyDescent="0.3">
      <c r="A15" s="179">
        <v>10</v>
      </c>
      <c r="B15" s="180" t="s">
        <v>591</v>
      </c>
    </row>
    <row r="16" spans="1:2" ht="32.25" customHeight="1" thickTop="1" x14ac:dyDescent="0.25"/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tabColor rgb="FF92D050"/>
  </sheetPr>
  <dimension ref="A1:L27"/>
  <sheetViews>
    <sheetView topLeftCell="A19" workbookViewId="0">
      <selection activeCell="Q9" sqref="Q9"/>
    </sheetView>
  </sheetViews>
  <sheetFormatPr defaultRowHeight="15" x14ac:dyDescent="0.25"/>
  <cols>
    <col min="1" max="1" width="23.140625" customWidth="1"/>
  </cols>
  <sheetData>
    <row r="1" spans="1:12" ht="30" customHeight="1" x14ac:dyDescent="0.25">
      <c r="A1" s="325" t="s">
        <v>105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2" ht="15.75" thickBot="1" x14ac:dyDescent="0.3"/>
    <row r="3" spans="1:12" ht="16.5" thickTop="1" thickBot="1" x14ac:dyDescent="0.3">
      <c r="A3" s="118" t="s">
        <v>4</v>
      </c>
      <c r="B3" s="119" t="s">
        <v>63</v>
      </c>
      <c r="C3" s="119" t="s">
        <v>64</v>
      </c>
      <c r="D3" s="119" t="s">
        <v>65</v>
      </c>
      <c r="E3" s="119" t="s">
        <v>66</v>
      </c>
      <c r="F3" s="119" t="s">
        <v>67</v>
      </c>
      <c r="G3" s="118" t="s">
        <v>28</v>
      </c>
      <c r="H3" s="119" t="s">
        <v>63</v>
      </c>
      <c r="I3" s="119" t="s">
        <v>64</v>
      </c>
      <c r="J3" s="119" t="s">
        <v>65</v>
      </c>
      <c r="K3" s="119" t="s">
        <v>66</v>
      </c>
      <c r="L3" s="119" t="s">
        <v>67</v>
      </c>
    </row>
    <row r="4" spans="1:12" ht="15.75" thickBot="1" x14ac:dyDescent="0.3">
      <c r="A4" s="8" t="s">
        <v>7</v>
      </c>
      <c r="B4" s="4">
        <v>1398</v>
      </c>
      <c r="C4" s="4">
        <v>3293</v>
      </c>
      <c r="D4" s="4">
        <v>6356</v>
      </c>
      <c r="E4" s="4">
        <v>12565</v>
      </c>
      <c r="F4" s="4">
        <v>6763</v>
      </c>
      <c r="G4" s="4">
        <f>SUM(B4:F4)</f>
        <v>30375</v>
      </c>
      <c r="H4" s="128">
        <f>B4/$G4</f>
        <v>4.6024691358024693E-2</v>
      </c>
      <c r="I4" s="128">
        <f t="shared" ref="I4:L19" si="0">C4/$G4</f>
        <v>0.10841152263374486</v>
      </c>
      <c r="J4" s="128">
        <f t="shared" si="0"/>
        <v>0.20925102880658436</v>
      </c>
      <c r="K4" s="128">
        <f t="shared" si="0"/>
        <v>0.41366255144032921</v>
      </c>
      <c r="L4" s="128">
        <f t="shared" si="0"/>
        <v>0.22265020576131686</v>
      </c>
    </row>
    <row r="5" spans="1:12" ht="15.75" thickBot="1" x14ac:dyDescent="0.3">
      <c r="A5" s="8" t="s">
        <v>8</v>
      </c>
      <c r="B5" s="4"/>
      <c r="C5" s="4"/>
      <c r="D5" s="4">
        <v>948</v>
      </c>
      <c r="E5" s="4"/>
      <c r="F5" s="4"/>
      <c r="G5" s="4">
        <f t="shared" ref="G5:G25" si="1">SUM(B5:F5)</f>
        <v>948</v>
      </c>
      <c r="H5" s="128">
        <f>B5/$G5</f>
        <v>0</v>
      </c>
      <c r="I5" s="128">
        <f t="shared" si="0"/>
        <v>0</v>
      </c>
      <c r="J5" s="128">
        <f t="shared" si="0"/>
        <v>1</v>
      </c>
      <c r="K5" s="128">
        <f t="shared" si="0"/>
        <v>0</v>
      </c>
      <c r="L5" s="128">
        <f t="shared" si="0"/>
        <v>0</v>
      </c>
    </row>
    <row r="6" spans="1:12" ht="15.75" thickBot="1" x14ac:dyDescent="0.3">
      <c r="A6" s="8" t="s">
        <v>9</v>
      </c>
      <c r="B6" s="4">
        <v>3409</v>
      </c>
      <c r="C6" s="4">
        <v>13240</v>
      </c>
      <c r="D6" s="4">
        <v>6083</v>
      </c>
      <c r="E6" s="4">
        <v>33639</v>
      </c>
      <c r="F6" s="4">
        <v>24577</v>
      </c>
      <c r="G6" s="4">
        <f t="shared" si="1"/>
        <v>80948</v>
      </c>
      <c r="H6" s="128">
        <f t="shared" ref="H6:H25" si="2">B6/$G6</f>
        <v>4.2113455551712212E-2</v>
      </c>
      <c r="I6" s="128">
        <f t="shared" si="0"/>
        <v>0.16356179275584326</v>
      </c>
      <c r="J6" s="128">
        <f t="shared" si="0"/>
        <v>7.5147007955724668E-2</v>
      </c>
      <c r="K6" s="128">
        <f t="shared" si="0"/>
        <v>0.41556307753125465</v>
      </c>
      <c r="L6" s="128">
        <f t="shared" si="0"/>
        <v>0.30361466620546523</v>
      </c>
    </row>
    <row r="7" spans="1:12" ht="15.75" thickBot="1" x14ac:dyDescent="0.3">
      <c r="A7" s="8" t="s">
        <v>53</v>
      </c>
      <c r="B7" s="4">
        <v>828</v>
      </c>
      <c r="C7" s="4">
        <v>795</v>
      </c>
      <c r="D7" s="4">
        <v>877</v>
      </c>
      <c r="E7" s="4">
        <v>3089</v>
      </c>
      <c r="F7" s="4"/>
      <c r="G7" s="4">
        <f t="shared" si="1"/>
        <v>5589</v>
      </c>
      <c r="H7" s="128">
        <f t="shared" si="2"/>
        <v>0.14814814814814814</v>
      </c>
      <c r="I7" s="128">
        <f t="shared" si="0"/>
        <v>0.14224369296833064</v>
      </c>
      <c r="J7" s="128">
        <f t="shared" si="0"/>
        <v>0.15691536947575596</v>
      </c>
      <c r="K7" s="128">
        <f t="shared" si="0"/>
        <v>0.55269278940776523</v>
      </c>
      <c r="L7" s="128">
        <f t="shared" si="0"/>
        <v>0</v>
      </c>
    </row>
    <row r="8" spans="1:12" ht="15.75" thickBot="1" x14ac:dyDescent="0.3">
      <c r="A8" s="8" t="s">
        <v>54</v>
      </c>
      <c r="B8" s="4">
        <v>592</v>
      </c>
      <c r="C8" s="4"/>
      <c r="D8" s="4"/>
      <c r="E8" s="4">
        <v>3614</v>
      </c>
      <c r="F8" s="4"/>
      <c r="G8" s="4">
        <f t="shared" si="1"/>
        <v>4206</v>
      </c>
      <c r="H8" s="128">
        <f t="shared" si="2"/>
        <v>0.14075130765572991</v>
      </c>
      <c r="I8" s="128">
        <f t="shared" si="0"/>
        <v>0</v>
      </c>
      <c r="J8" s="128">
        <f t="shared" si="0"/>
        <v>0</v>
      </c>
      <c r="K8" s="128">
        <f t="shared" si="0"/>
        <v>0.85924869234427004</v>
      </c>
      <c r="L8" s="128">
        <f t="shared" si="0"/>
        <v>0</v>
      </c>
    </row>
    <row r="9" spans="1:12" ht="15.75" thickBot="1" x14ac:dyDescent="0.3">
      <c r="A9" s="8" t="s">
        <v>12</v>
      </c>
      <c r="B9" s="4">
        <v>1848</v>
      </c>
      <c r="C9" s="4">
        <v>4851</v>
      </c>
      <c r="D9" s="4">
        <v>8077</v>
      </c>
      <c r="E9" s="4">
        <v>18852</v>
      </c>
      <c r="F9" s="4">
        <v>3018</v>
      </c>
      <c r="G9" s="4">
        <f t="shared" si="1"/>
        <v>36646</v>
      </c>
      <c r="H9" s="128">
        <f t="shared" si="2"/>
        <v>5.0428423293128855E-2</v>
      </c>
      <c r="I9" s="128">
        <f t="shared" si="0"/>
        <v>0.13237461114446325</v>
      </c>
      <c r="J9" s="128">
        <f t="shared" si="0"/>
        <v>0.22040604704469793</v>
      </c>
      <c r="K9" s="128">
        <f t="shared" si="0"/>
        <v>0.51443540904873652</v>
      </c>
      <c r="L9" s="128">
        <f t="shared" si="0"/>
        <v>8.2355509468973423E-2</v>
      </c>
    </row>
    <row r="10" spans="1:12" ht="15.75" thickBot="1" x14ac:dyDescent="0.3">
      <c r="A10" s="8" t="s">
        <v>13</v>
      </c>
      <c r="B10" s="4">
        <v>570</v>
      </c>
      <c r="C10" s="4">
        <v>1380</v>
      </c>
      <c r="D10" s="4">
        <v>2683</v>
      </c>
      <c r="E10" s="4">
        <v>4177</v>
      </c>
      <c r="F10" s="4"/>
      <c r="G10" s="4">
        <f t="shared" si="1"/>
        <v>8810</v>
      </c>
      <c r="H10" s="128">
        <f t="shared" si="2"/>
        <v>6.4699205448354141E-2</v>
      </c>
      <c r="I10" s="128">
        <f t="shared" si="0"/>
        <v>0.15664018161180476</v>
      </c>
      <c r="J10" s="128">
        <f t="shared" si="0"/>
        <v>0.30454029511918274</v>
      </c>
      <c r="K10" s="128">
        <f t="shared" si="0"/>
        <v>0.47412031782065833</v>
      </c>
      <c r="L10" s="128">
        <f t="shared" si="0"/>
        <v>0</v>
      </c>
    </row>
    <row r="11" spans="1:12" ht="15.75" thickBot="1" x14ac:dyDescent="0.3">
      <c r="A11" s="8" t="s">
        <v>14</v>
      </c>
      <c r="B11" s="4">
        <v>1</v>
      </c>
      <c r="C11" s="4">
        <v>4770</v>
      </c>
      <c r="D11" s="4">
        <v>905</v>
      </c>
      <c r="E11" s="4">
        <v>3785</v>
      </c>
      <c r="F11" s="4"/>
      <c r="G11" s="4">
        <f t="shared" si="1"/>
        <v>9461</v>
      </c>
      <c r="H11" s="128">
        <f t="shared" si="2"/>
        <v>1.0569707219110031E-4</v>
      </c>
      <c r="I11" s="128">
        <f t="shared" si="0"/>
        <v>0.50417503435154842</v>
      </c>
      <c r="J11" s="128">
        <f t="shared" si="0"/>
        <v>9.5655850332945783E-2</v>
      </c>
      <c r="K11" s="128">
        <f t="shared" si="0"/>
        <v>0.40006341824331465</v>
      </c>
      <c r="L11" s="128">
        <f t="shared" si="0"/>
        <v>0</v>
      </c>
    </row>
    <row r="12" spans="1:12" ht="15.75" thickBot="1" x14ac:dyDescent="0.3">
      <c r="A12" s="8" t="s">
        <v>15</v>
      </c>
      <c r="B12" s="4">
        <v>1966</v>
      </c>
      <c r="C12" s="4">
        <v>3259</v>
      </c>
      <c r="D12" s="4">
        <v>1879</v>
      </c>
      <c r="E12" s="4">
        <v>12429</v>
      </c>
      <c r="F12" s="4">
        <v>14518</v>
      </c>
      <c r="G12" s="4">
        <f t="shared" si="1"/>
        <v>34051</v>
      </c>
      <c r="H12" s="128">
        <f t="shared" si="2"/>
        <v>5.7736924025726118E-2</v>
      </c>
      <c r="I12" s="128">
        <f t="shared" si="0"/>
        <v>9.5709377110804378E-2</v>
      </c>
      <c r="J12" s="128">
        <f t="shared" si="0"/>
        <v>5.5181932982878622E-2</v>
      </c>
      <c r="K12" s="128">
        <f t="shared" si="0"/>
        <v>0.36501130656955744</v>
      </c>
      <c r="L12" s="128">
        <f t="shared" si="0"/>
        <v>0.42636045931103345</v>
      </c>
    </row>
    <row r="13" spans="1:12" ht="15.75" thickBot="1" x14ac:dyDescent="0.3">
      <c r="A13" s="8" t="s">
        <v>16</v>
      </c>
      <c r="B13" s="4">
        <v>1280</v>
      </c>
      <c r="C13" s="4">
        <v>3209</v>
      </c>
      <c r="D13" s="4">
        <v>1878</v>
      </c>
      <c r="E13" s="4">
        <v>17475</v>
      </c>
      <c r="F13" s="4">
        <v>3524</v>
      </c>
      <c r="G13" s="4">
        <f t="shared" si="1"/>
        <v>27366</v>
      </c>
      <c r="H13" s="128">
        <f t="shared" si="2"/>
        <v>4.6773368413359641E-2</v>
      </c>
      <c r="I13" s="128">
        <f t="shared" si="0"/>
        <v>0.11726229628005555</v>
      </c>
      <c r="J13" s="128">
        <f t="shared" si="0"/>
        <v>6.8625301468976108E-2</v>
      </c>
      <c r="K13" s="128">
        <f t="shared" si="0"/>
        <v>0.63856610392457791</v>
      </c>
      <c r="L13" s="128">
        <f t="shared" si="0"/>
        <v>0.12877292991303077</v>
      </c>
    </row>
    <row r="14" spans="1:12" ht="15.75" thickBot="1" x14ac:dyDescent="0.3">
      <c r="A14" s="8" t="s">
        <v>17</v>
      </c>
      <c r="B14" s="4">
        <v>1164</v>
      </c>
      <c r="C14" s="4">
        <v>1151</v>
      </c>
      <c r="D14" s="4"/>
      <c r="E14" s="4">
        <v>4381</v>
      </c>
      <c r="F14" s="4"/>
      <c r="G14" s="4">
        <f t="shared" si="1"/>
        <v>6696</v>
      </c>
      <c r="H14" s="128">
        <f t="shared" si="2"/>
        <v>0.17383512544802868</v>
      </c>
      <c r="I14" s="128">
        <f t="shared" si="0"/>
        <v>0.1718936678614098</v>
      </c>
      <c r="J14" s="128">
        <f t="shared" si="0"/>
        <v>0</v>
      </c>
      <c r="K14" s="128">
        <f t="shared" si="0"/>
        <v>0.65427120669056149</v>
      </c>
      <c r="L14" s="128">
        <f t="shared" si="0"/>
        <v>0</v>
      </c>
    </row>
    <row r="15" spans="1:12" ht="15.75" thickBot="1" x14ac:dyDescent="0.3">
      <c r="A15" s="8" t="s">
        <v>18</v>
      </c>
      <c r="B15" s="4">
        <v>475</v>
      </c>
      <c r="C15" s="4">
        <v>3528</v>
      </c>
      <c r="D15" s="4">
        <v>3474</v>
      </c>
      <c r="E15" s="4">
        <v>3618</v>
      </c>
      <c r="F15" s="4"/>
      <c r="G15" s="4">
        <f t="shared" si="1"/>
        <v>11095</v>
      </c>
      <c r="H15" s="128">
        <f t="shared" si="2"/>
        <v>4.2812077512392972E-2</v>
      </c>
      <c r="I15" s="128">
        <f t="shared" si="0"/>
        <v>0.31798107255520502</v>
      </c>
      <c r="J15" s="128">
        <f t="shared" si="0"/>
        <v>0.31311401532221722</v>
      </c>
      <c r="K15" s="128">
        <f t="shared" si="0"/>
        <v>0.32609283461018479</v>
      </c>
      <c r="L15" s="128">
        <f t="shared" si="0"/>
        <v>0</v>
      </c>
    </row>
    <row r="16" spans="1:12" ht="15.75" thickBot="1" x14ac:dyDescent="0.3">
      <c r="A16" s="8" t="s">
        <v>19</v>
      </c>
      <c r="B16" s="4">
        <v>1789</v>
      </c>
      <c r="C16" s="4">
        <v>6048</v>
      </c>
      <c r="D16" s="4">
        <v>3377</v>
      </c>
      <c r="E16" s="4">
        <v>20176</v>
      </c>
      <c r="F16" s="4">
        <v>14728</v>
      </c>
      <c r="G16" s="4">
        <f t="shared" si="1"/>
        <v>46118</v>
      </c>
      <c r="H16" s="128">
        <f t="shared" si="2"/>
        <v>3.879179496075285E-2</v>
      </c>
      <c r="I16" s="128">
        <f t="shared" si="0"/>
        <v>0.13114185350622318</v>
      </c>
      <c r="J16" s="128">
        <f t="shared" si="0"/>
        <v>7.3225204909146108E-2</v>
      </c>
      <c r="K16" s="128">
        <f t="shared" si="0"/>
        <v>0.43748644780779739</v>
      </c>
      <c r="L16" s="128">
        <f t="shared" si="0"/>
        <v>0.31935469881608047</v>
      </c>
    </row>
    <row r="17" spans="1:12" ht="15.75" thickBot="1" x14ac:dyDescent="0.3">
      <c r="A17" s="8" t="s">
        <v>20</v>
      </c>
      <c r="B17" s="4">
        <v>208</v>
      </c>
      <c r="C17" s="4">
        <v>1418</v>
      </c>
      <c r="D17" s="4">
        <v>1767</v>
      </c>
      <c r="E17" s="4">
        <v>6426</v>
      </c>
      <c r="F17" s="4"/>
      <c r="G17" s="4">
        <f t="shared" si="1"/>
        <v>9819</v>
      </c>
      <c r="H17" s="128">
        <f t="shared" si="2"/>
        <v>2.1183419900193502E-2</v>
      </c>
      <c r="I17" s="128">
        <f t="shared" si="0"/>
        <v>0.14441389143497302</v>
      </c>
      <c r="J17" s="128">
        <f t="shared" si="0"/>
        <v>0.17995722578674</v>
      </c>
      <c r="K17" s="128">
        <f t="shared" si="0"/>
        <v>0.65444546287809346</v>
      </c>
      <c r="L17" s="128">
        <f t="shared" si="0"/>
        <v>0</v>
      </c>
    </row>
    <row r="18" spans="1:12" ht="15.75" thickBot="1" x14ac:dyDescent="0.3">
      <c r="A18" s="8" t="s">
        <v>21</v>
      </c>
      <c r="B18" s="4">
        <v>869</v>
      </c>
      <c r="C18" s="4"/>
      <c r="D18" s="4">
        <v>875</v>
      </c>
      <c r="E18" s="4"/>
      <c r="F18" s="4"/>
      <c r="G18" s="4">
        <f t="shared" si="1"/>
        <v>1744</v>
      </c>
      <c r="H18" s="128">
        <f t="shared" si="2"/>
        <v>0.49827981651376146</v>
      </c>
      <c r="I18" s="128">
        <f t="shared" si="0"/>
        <v>0</v>
      </c>
      <c r="J18" s="128">
        <f t="shared" si="0"/>
        <v>0.50172018348623848</v>
      </c>
      <c r="K18" s="128">
        <f t="shared" si="0"/>
        <v>0</v>
      </c>
      <c r="L18" s="128">
        <f t="shared" si="0"/>
        <v>0</v>
      </c>
    </row>
    <row r="19" spans="1:12" ht="15.75" thickBot="1" x14ac:dyDescent="0.3">
      <c r="A19" s="8" t="s">
        <v>22</v>
      </c>
      <c r="B19" s="4">
        <v>2413</v>
      </c>
      <c r="C19" s="4">
        <v>7978</v>
      </c>
      <c r="D19" s="4">
        <v>10442</v>
      </c>
      <c r="E19" s="4">
        <v>29918</v>
      </c>
      <c r="F19" s="4"/>
      <c r="G19" s="4">
        <f t="shared" si="1"/>
        <v>50751</v>
      </c>
      <c r="H19" s="128">
        <f t="shared" si="2"/>
        <v>4.7545861165297236E-2</v>
      </c>
      <c r="I19" s="128">
        <f t="shared" si="0"/>
        <v>0.15719887292861223</v>
      </c>
      <c r="J19" s="128">
        <f t="shared" si="0"/>
        <v>0.20574964040117436</v>
      </c>
      <c r="K19" s="128">
        <f t="shared" si="0"/>
        <v>0.58950562550491614</v>
      </c>
      <c r="L19" s="128">
        <f t="shared" si="0"/>
        <v>0</v>
      </c>
    </row>
    <row r="20" spans="1:12" ht="15.75" thickBot="1" x14ac:dyDescent="0.3">
      <c r="A20" s="8" t="s">
        <v>23</v>
      </c>
      <c r="B20" s="4">
        <v>1791</v>
      </c>
      <c r="C20" s="4">
        <v>6960</v>
      </c>
      <c r="D20" s="4">
        <v>3633</v>
      </c>
      <c r="E20" s="4">
        <v>15998</v>
      </c>
      <c r="F20" s="4">
        <v>2652</v>
      </c>
      <c r="G20" s="4">
        <f t="shared" si="1"/>
        <v>31034</v>
      </c>
      <c r="H20" s="128">
        <f t="shared" si="2"/>
        <v>5.7710897725075726E-2</v>
      </c>
      <c r="I20" s="128">
        <f t="shared" ref="I20:I25" si="3">C20/$G20</f>
        <v>0.22427015531352709</v>
      </c>
      <c r="J20" s="128">
        <f t="shared" ref="J20:J25" si="4">D20/$G20</f>
        <v>0.11706515434684539</v>
      </c>
      <c r="K20" s="128">
        <f t="shared" ref="K20:K25" si="5">E20/$G20</f>
        <v>0.51549912998646641</v>
      </c>
      <c r="L20" s="128">
        <f t="shared" ref="L20:L25" si="6">F20/$G20</f>
        <v>8.5454662628085321E-2</v>
      </c>
    </row>
    <row r="21" spans="1:12" ht="15.75" thickBot="1" x14ac:dyDescent="0.3">
      <c r="A21" s="8" t="s">
        <v>24</v>
      </c>
      <c r="B21" s="4">
        <v>383</v>
      </c>
      <c r="C21" s="4">
        <v>1144</v>
      </c>
      <c r="D21" s="4"/>
      <c r="E21" s="4">
        <v>2611</v>
      </c>
      <c r="F21" s="4"/>
      <c r="G21" s="4">
        <f t="shared" si="1"/>
        <v>4138</v>
      </c>
      <c r="H21" s="128">
        <f t="shared" si="2"/>
        <v>9.2556790720154658E-2</v>
      </c>
      <c r="I21" s="128">
        <f t="shared" si="3"/>
        <v>0.27646205896568393</v>
      </c>
      <c r="J21" s="128">
        <f t="shared" si="4"/>
        <v>0</v>
      </c>
      <c r="K21" s="128">
        <f t="shared" si="5"/>
        <v>0.63098115031416147</v>
      </c>
      <c r="L21" s="128">
        <f t="shared" si="6"/>
        <v>0</v>
      </c>
    </row>
    <row r="22" spans="1:12" ht="15.75" thickBot="1" x14ac:dyDescent="0.3">
      <c r="A22" s="8" t="s">
        <v>25</v>
      </c>
      <c r="B22" s="4">
        <v>1502</v>
      </c>
      <c r="C22" s="4">
        <v>2972</v>
      </c>
      <c r="D22" s="4">
        <v>940</v>
      </c>
      <c r="E22" s="4">
        <v>9625</v>
      </c>
      <c r="F22" s="4"/>
      <c r="G22" s="4">
        <f t="shared" si="1"/>
        <v>15039</v>
      </c>
      <c r="H22" s="128">
        <f t="shared" si="2"/>
        <v>9.9873661812620515E-2</v>
      </c>
      <c r="I22" s="128">
        <f t="shared" si="3"/>
        <v>0.19761952257463927</v>
      </c>
      <c r="J22" s="128">
        <f t="shared" si="4"/>
        <v>6.2504155861426963E-2</v>
      </c>
      <c r="K22" s="128">
        <f t="shared" si="5"/>
        <v>0.64000265975131321</v>
      </c>
      <c r="L22" s="128">
        <f t="shared" si="6"/>
        <v>0</v>
      </c>
    </row>
    <row r="23" spans="1:12" ht="15.75" thickBot="1" x14ac:dyDescent="0.3">
      <c r="A23" s="8" t="s">
        <v>26</v>
      </c>
      <c r="B23" s="4">
        <v>2712</v>
      </c>
      <c r="C23" s="4">
        <v>8755</v>
      </c>
      <c r="D23" s="4">
        <v>8074</v>
      </c>
      <c r="E23" s="4">
        <v>21801</v>
      </c>
      <c r="F23" s="4"/>
      <c r="G23" s="4">
        <f t="shared" si="1"/>
        <v>41342</v>
      </c>
      <c r="H23" s="128">
        <f t="shared" si="2"/>
        <v>6.5599148565623336E-2</v>
      </c>
      <c r="I23" s="128">
        <f t="shared" si="3"/>
        <v>0.21177011271830101</v>
      </c>
      <c r="J23" s="128">
        <f t="shared" si="4"/>
        <v>0.19529776014706593</v>
      </c>
      <c r="K23" s="128">
        <f t="shared" si="5"/>
        <v>0.52733297856900974</v>
      </c>
      <c r="L23" s="128">
        <f t="shared" si="6"/>
        <v>0</v>
      </c>
    </row>
    <row r="24" spans="1:12" ht="15.75" thickBot="1" x14ac:dyDescent="0.3">
      <c r="A24" s="8" t="s">
        <v>27</v>
      </c>
      <c r="B24" s="4">
        <v>1864</v>
      </c>
      <c r="C24" s="4">
        <v>1307</v>
      </c>
      <c r="D24" s="4">
        <v>2713</v>
      </c>
      <c r="E24" s="4">
        <v>4264</v>
      </c>
      <c r="F24" s="4"/>
      <c r="G24" s="4">
        <f t="shared" si="1"/>
        <v>10148</v>
      </c>
      <c r="H24" s="128">
        <f t="shared" si="2"/>
        <v>0.18368151359873866</v>
      </c>
      <c r="I24" s="128">
        <f t="shared" si="3"/>
        <v>0.12879385100512417</v>
      </c>
      <c r="J24" s="128">
        <f t="shared" si="4"/>
        <v>0.26734331888056762</v>
      </c>
      <c r="K24" s="128">
        <f t="shared" si="5"/>
        <v>0.42018131651556956</v>
      </c>
      <c r="L24" s="128">
        <f t="shared" si="6"/>
        <v>0</v>
      </c>
    </row>
    <row r="25" spans="1:12" ht="15.75" thickBot="1" x14ac:dyDescent="0.3">
      <c r="A25" s="11" t="s">
        <v>93</v>
      </c>
      <c r="B25" s="27">
        <v>27062</v>
      </c>
      <c r="C25" s="27">
        <v>76058</v>
      </c>
      <c r="D25" s="27">
        <v>64981</v>
      </c>
      <c r="E25" s="27">
        <v>228443</v>
      </c>
      <c r="F25" s="27">
        <v>69780</v>
      </c>
      <c r="G25" s="27">
        <f t="shared" si="1"/>
        <v>466324</v>
      </c>
      <c r="H25" s="260">
        <f t="shared" si="2"/>
        <v>5.8032612518334893E-2</v>
      </c>
      <c r="I25" s="196">
        <f t="shared" si="3"/>
        <v>0.16310119144629057</v>
      </c>
      <c r="J25" s="196">
        <f t="shared" si="4"/>
        <v>0.13934732074694847</v>
      </c>
      <c r="K25" s="196">
        <f t="shared" si="5"/>
        <v>0.48988042648459013</v>
      </c>
      <c r="L25" s="196">
        <f t="shared" si="6"/>
        <v>0.14963844880383595</v>
      </c>
    </row>
    <row r="26" spans="1:12" ht="15.75" thickTop="1" x14ac:dyDescent="0.25"/>
    <row r="27" spans="1:12" x14ac:dyDescent="0.25">
      <c r="A27" s="67"/>
    </row>
  </sheetData>
  <mergeCells count="1">
    <mergeCell ref="A1:L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83</vt:i4>
      </vt:variant>
    </vt:vector>
  </HeadingPairs>
  <TitlesOfParts>
    <vt:vector size="83" baseType="lpstr">
      <vt:lpstr>Tab. 1</vt:lpstr>
      <vt:lpstr>Tab. 2</vt:lpstr>
      <vt:lpstr>Tab. 3</vt:lpstr>
      <vt:lpstr>Grafico 1</vt:lpstr>
      <vt:lpstr>Grafico 2</vt:lpstr>
      <vt:lpstr>Tab. 4</vt:lpstr>
      <vt:lpstr>Tab. 5</vt:lpstr>
      <vt:lpstr>Grafico 3</vt:lpstr>
      <vt:lpstr>Grafico 4</vt:lpstr>
      <vt:lpstr>Tab. 6</vt:lpstr>
      <vt:lpstr>Tab. 7</vt:lpstr>
      <vt:lpstr>Tab. 8</vt:lpstr>
      <vt:lpstr>Tab. 9</vt:lpstr>
      <vt:lpstr>Tab. 10</vt:lpstr>
      <vt:lpstr>Grafico 5</vt:lpstr>
      <vt:lpstr>Tab. 11</vt:lpstr>
      <vt:lpstr>Tab. 12</vt:lpstr>
      <vt:lpstr>Grafico 6</vt:lpstr>
      <vt:lpstr>Grafico 7</vt:lpstr>
      <vt:lpstr>Grafico 8</vt:lpstr>
      <vt:lpstr>Tab. 13</vt:lpstr>
      <vt:lpstr>Grafico 9</vt:lpstr>
      <vt:lpstr>Tab. 14</vt:lpstr>
      <vt:lpstr>Grafico 10</vt:lpstr>
      <vt:lpstr>Tab. 15</vt:lpstr>
      <vt:lpstr>Grafico 11</vt:lpstr>
      <vt:lpstr>Tab. 16</vt:lpstr>
      <vt:lpstr>Grafico 12</vt:lpstr>
      <vt:lpstr>Tab. 17</vt:lpstr>
      <vt:lpstr>Tab. 18</vt:lpstr>
      <vt:lpstr>Tab. 19</vt:lpstr>
      <vt:lpstr>Grafico 13</vt:lpstr>
      <vt:lpstr>Tab. 20</vt:lpstr>
      <vt:lpstr>Tab. 21</vt:lpstr>
      <vt:lpstr>Tab. 22</vt:lpstr>
      <vt:lpstr>Tab. 23</vt:lpstr>
      <vt:lpstr>Tab. 24</vt:lpstr>
      <vt:lpstr>Grafico 14</vt:lpstr>
      <vt:lpstr>Tab. 25</vt:lpstr>
      <vt:lpstr>Tab. 26</vt:lpstr>
      <vt:lpstr>Tab. 27</vt:lpstr>
      <vt:lpstr>Tab. 28</vt:lpstr>
      <vt:lpstr>Grafico 15</vt:lpstr>
      <vt:lpstr>Tab. 29</vt:lpstr>
      <vt:lpstr>Grafico 16</vt:lpstr>
      <vt:lpstr>Tab. 30</vt:lpstr>
      <vt:lpstr>Grafico 17</vt:lpstr>
      <vt:lpstr>Tab. 31</vt:lpstr>
      <vt:lpstr>Tab. 32</vt:lpstr>
      <vt:lpstr>Tab. 33</vt:lpstr>
      <vt:lpstr>Tab. 34</vt:lpstr>
      <vt:lpstr>Tab. 35</vt:lpstr>
      <vt:lpstr>Tab. 36</vt:lpstr>
      <vt:lpstr>Tab. 37</vt:lpstr>
      <vt:lpstr>Tab. 38</vt:lpstr>
      <vt:lpstr>Tab. 39</vt:lpstr>
      <vt:lpstr>Tab. 40</vt:lpstr>
      <vt:lpstr>Tab. 41</vt:lpstr>
      <vt:lpstr>Grafico 18</vt:lpstr>
      <vt:lpstr>Tab. 42</vt:lpstr>
      <vt:lpstr>Tab. 43</vt:lpstr>
      <vt:lpstr>Grafico 19</vt:lpstr>
      <vt:lpstr>Tab. 44</vt:lpstr>
      <vt:lpstr>Tab. 45</vt:lpstr>
      <vt:lpstr>Tab. 46</vt:lpstr>
      <vt:lpstr>Tab. 47</vt:lpstr>
      <vt:lpstr>Tab. 48</vt:lpstr>
      <vt:lpstr>Grafico 20</vt:lpstr>
      <vt:lpstr>Tab. 49</vt:lpstr>
      <vt:lpstr>Tab. 50</vt:lpstr>
      <vt:lpstr>Tab. 51</vt:lpstr>
      <vt:lpstr>Grafico 21</vt:lpstr>
      <vt:lpstr>Tab. 52</vt:lpstr>
      <vt:lpstr>Tab. 53</vt:lpstr>
      <vt:lpstr>Tab. 54</vt:lpstr>
      <vt:lpstr>Tab. 55</vt:lpstr>
      <vt:lpstr>Tab. 56</vt:lpstr>
      <vt:lpstr>Tab. 57 </vt:lpstr>
      <vt:lpstr>Tab. 58</vt:lpstr>
      <vt:lpstr>Grafico 22-23</vt:lpstr>
      <vt:lpstr>Tab.59</vt:lpstr>
      <vt:lpstr>Grafico 24</vt:lpstr>
      <vt:lpstr>Matrice - Classi di Robson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a.dirosa-esterno</dc:creator>
  <cp:lastModifiedBy>Confalone Cinzia</cp:lastModifiedBy>
  <cp:lastPrinted>2019-08-19T14:47:09Z</cp:lastPrinted>
  <dcterms:created xsi:type="dcterms:W3CDTF">2015-06-16T08:13:52Z</dcterms:created>
  <dcterms:modified xsi:type="dcterms:W3CDTF">2019-09-10T10:37:57Z</dcterms:modified>
</cp:coreProperties>
</file>