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2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3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5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giannetti-esterno\Desktop\Personale 2017\Versione finale\"/>
    </mc:Choice>
  </mc:AlternateContent>
  <bookViews>
    <workbookView xWindow="0" yWindow="0" windowWidth="28800" windowHeight="11400" firstSheet="14" activeTab="17"/>
  </bookViews>
  <sheets>
    <sheet name="LEGENDA" sheetId="101" r:id="rId1"/>
    <sheet name="S_G1-G2 Personale SSN" sheetId="2" r:id="rId2"/>
    <sheet name="Hidden 1" sheetId="4" state="hidden" r:id="rId3"/>
    <sheet name="S_T1 SSN x ruolo e genere" sheetId="1" r:id="rId4"/>
    <sheet name="S_T2 SSN x ruolo sanitario" sheetId="5" r:id="rId5"/>
    <sheet name="S_G3 Personale SSN ruoli" sheetId="8" r:id="rId6"/>
    <sheet name="Hidden 2" sheetId="9" state="hidden" r:id="rId7"/>
    <sheet name="S_T3 SSN x profilo e genere" sheetId="7" r:id="rId8"/>
    <sheet name="S_G4 SSN ruolo sanitario" sheetId="10" r:id="rId9"/>
    <sheet name="Hidden 3" sheetId="11" state="hidden" r:id="rId10"/>
    <sheet name="S1_G5-G6 Personale ASL" sheetId="12" r:id="rId11"/>
    <sheet name="Hidden 4" sheetId="15" state="hidden" r:id="rId12"/>
    <sheet name="S1_T4 ASL x ruolo" sheetId="89" r:id="rId13"/>
    <sheet name="S1_T5 ASL x profilo" sheetId="102" r:id="rId14"/>
    <sheet name="S1_T6 ASL x classe" sheetId="80" r:id="rId15"/>
    <sheet name="S1_T7 ASL x ruolo e genere %" sheetId="18" r:id="rId16"/>
    <sheet name="S1_T8 ASL x ruolo e genere" sheetId="19" r:id="rId17"/>
    <sheet name="S1_T9 ASL per profilo gener" sheetId="103" r:id="rId18"/>
    <sheet name="A_G7-G8 Pers Istituti Pubblici" sheetId="22" r:id="rId19"/>
    <sheet name="Hidden 5" sheetId="23" state="hidden" r:id="rId20"/>
    <sheet name="Foglio8" sheetId="100" state="hidden" r:id="rId21"/>
    <sheet name="A_T10 Istituti pub x ruolo" sheetId="98" r:id="rId22"/>
    <sheet name="A_T11 Istituti pub x profilo" sheetId="99" r:id="rId23"/>
    <sheet name="A.1_G9-G10 Personale Az Osp" sheetId="25" r:id="rId24"/>
    <sheet name="Hidden 6" sheetId="28" state="hidden" r:id="rId25"/>
    <sheet name="A.1_T12 Az Osp per ruolo" sheetId="26" r:id="rId26"/>
    <sheet name="A.1_T13 Az Osp per profilo" sheetId="27" r:id="rId27"/>
    <sheet name="A.1_T14 Az Osp x classe" sheetId="29" r:id="rId28"/>
    <sheet name="A.1_T15 Az Osp x ruol e genere%" sheetId="30" r:id="rId29"/>
    <sheet name="A.1_T16 Az Osp profilo e genere" sheetId="31" r:id="rId30"/>
    <sheet name="A.1_T17 Az Osp lista" sheetId="84" r:id="rId31"/>
    <sheet name="A.2_G11-G12 Pers Osp dirett ASL" sheetId="33" r:id="rId32"/>
    <sheet name="Hidden 7 " sheetId="34" state="hidden" r:id="rId33"/>
    <sheet name="A.2_T18 Osp dir ASL per ruolo " sheetId="35" r:id="rId34"/>
    <sheet name="A.2_T19 OSP dir ASL x profilo" sheetId="36" r:id="rId35"/>
    <sheet name="A.2_T20 Osp dirett ASL x class" sheetId="37" r:id="rId36"/>
    <sheet name="A.3_G13-G14 AOU e policlinici" sheetId="38" r:id="rId37"/>
    <sheet name="Hidden 8" sheetId="40" state="hidden" r:id="rId38"/>
    <sheet name="A.3_T21 AOU e policlin x ruolo" sheetId="39" r:id="rId39"/>
    <sheet name="A.3_T22 AOU e policlin x profil" sheetId="41" r:id="rId40"/>
    <sheet name="A.3.1_T23 AOU SSN per profil" sheetId="42" r:id="rId41"/>
    <sheet name="A.3.1_T24 AOU SSN lista" sheetId="43" r:id="rId42"/>
    <sheet name="A.3.2_T25 AOU Univ per profilo" sheetId="44" r:id="rId43"/>
    <sheet name="A.3.2_T26 AOU Univ lista" sheetId="45" r:id="rId44"/>
    <sheet name="A.3.3_T27 Pol Uni priv x prof" sheetId="47" r:id="rId45"/>
    <sheet name="A.3.3_T28 Pol Univ priv lista" sheetId="46" r:id="rId46"/>
    <sheet name="A4_G15 Strutt pubbl equiparate " sheetId="48" r:id="rId47"/>
    <sheet name="Hidden 9" sheetId="49" state="hidden" r:id="rId48"/>
    <sheet name="A.4_G16-G17 st pubb equi x ruo" sheetId="93" r:id="rId49"/>
    <sheet name="Hidden 10" sheetId="50" state="hidden" r:id="rId50"/>
    <sheet name="A.4_T29 st pub equip per ruol 2" sheetId="90" r:id="rId51"/>
    <sheet name="A.4_T30 st pubbl equip Profili" sheetId="91" r:id="rId52"/>
    <sheet name="A.4_T31 st pubbl equip x classe" sheetId="92" r:id="rId53"/>
    <sheet name="A.4.1.1_G11 IRCCS privati" sheetId="55" r:id="rId54"/>
    <sheet name="Hidden 11" sheetId="61" state="hidden" r:id="rId55"/>
    <sheet name="A4.1.1_T32 IRCCS priv x prof2" sheetId="57" r:id="rId56"/>
    <sheet name="A.4.1.1_T33 IRCCS priv x prof" sheetId="58" r:id="rId57"/>
    <sheet name="A.4.1.1_T34 IRCCS priv lista" sheetId="60" r:id="rId58"/>
    <sheet name="A.4.1.2_G20-G21 IRCCS pubblici" sheetId="85" r:id="rId59"/>
    <sheet name="Foglio2" sheetId="86" state="hidden" r:id="rId60"/>
    <sheet name="A.4.1.2_T35 IRCCS pub x ruol" sheetId="87" r:id="rId61"/>
    <sheet name="A.4.1.2_T36 IRCCS pub x prof" sheetId="63" r:id="rId62"/>
    <sheet name="A.4.1.2_T37 IRCCS pubbl lista" sheetId="64" r:id="rId63"/>
    <sheet name="A.4.2_G22-G23 Ospedali qualif" sheetId="65" r:id="rId64"/>
    <sheet name="Hidden 12" sheetId="66" state="hidden" r:id="rId65"/>
    <sheet name="A.4.2_T38 Osp Classif x ruo" sheetId="67" r:id="rId66"/>
    <sheet name="A.4.2_T39 Osp Classif x pro" sheetId="68" r:id="rId67"/>
    <sheet name="A4.3_G24-G25 Istit presidio USL" sheetId="96" r:id="rId68"/>
    <sheet name="Foglio5" sheetId="97" state="hidden" r:id="rId69"/>
    <sheet name="A4.3_T40 pres USL tipo 8 x ruol" sheetId="94" r:id="rId70"/>
    <sheet name="A4.3_T41 pres USL tipo 8 x prof" sheetId="95" r:id="rId71"/>
    <sheet name="A.4.4_G26-G27 Enti di Ricerca " sheetId="73" r:id="rId72"/>
    <sheet name="Hidden 14 " sheetId="74" state="hidden" r:id="rId73"/>
    <sheet name="A.4.4_T42 Enti Ricerca x ruolo" sheetId="76" r:id="rId74"/>
    <sheet name="A.4.4_T43Enti Ricerca x profil" sheetId="77" r:id="rId75"/>
  </sheets>
  <externalReferences>
    <externalReference r:id="rId76"/>
  </externalReferences>
  <calcPr calcId="162913"/>
</workbook>
</file>

<file path=xl/calcChain.xml><?xml version="1.0" encoding="utf-8"?>
<calcChain xmlns="http://schemas.openxmlformats.org/spreadsheetml/2006/main">
  <c r="D11" i="100" l="1"/>
  <c r="D12" i="100"/>
  <c r="D10" i="100"/>
  <c r="C12" i="100"/>
  <c r="C11" i="100"/>
  <c r="C10" i="100"/>
  <c r="D3" i="100"/>
  <c r="D4" i="100"/>
  <c r="D5" i="100"/>
  <c r="D2" i="100"/>
  <c r="C6" i="100"/>
  <c r="C5" i="100"/>
  <c r="C4" i="100"/>
  <c r="C3" i="100"/>
  <c r="C2" i="100"/>
  <c r="D4" i="28"/>
  <c r="D3" i="28"/>
  <c r="D2" i="28"/>
  <c r="D39" i="98"/>
  <c r="D38" i="98"/>
  <c r="D12" i="97" l="1"/>
  <c r="D11" i="97"/>
  <c r="D10" i="97"/>
  <c r="D6" i="97"/>
  <c r="D5" i="97"/>
  <c r="D4" i="97"/>
  <c r="D3" i="97"/>
  <c r="D2" i="97"/>
  <c r="C11" i="66" l="1"/>
  <c r="C10" i="66"/>
  <c r="C5" i="66" l="1"/>
  <c r="C4" i="66"/>
  <c r="C3" i="66"/>
  <c r="C2" i="66"/>
  <c r="C12" i="66" s="1"/>
  <c r="C11" i="61"/>
  <c r="D11" i="61" s="1"/>
  <c r="C10" i="61"/>
  <c r="D10" i="61" s="1"/>
  <c r="C5" i="61"/>
  <c r="D5" i="61" s="1"/>
  <c r="C4" i="61"/>
  <c r="C3" i="61"/>
  <c r="C2" i="61"/>
  <c r="C6" i="61" s="1"/>
  <c r="Q10" i="58"/>
  <c r="Q11" i="58"/>
  <c r="Q12" i="58"/>
  <c r="Q13" i="58"/>
  <c r="Q14" i="58"/>
  <c r="Q15" i="58"/>
  <c r="Q16" i="58"/>
  <c r="Q17" i="58"/>
  <c r="Q18" i="58"/>
  <c r="Q19" i="58"/>
  <c r="Q20" i="58"/>
  <c r="Q21" i="58"/>
  <c r="Q22" i="58"/>
  <c r="Q23" i="58"/>
  <c r="Q24" i="58"/>
  <c r="Q25" i="58"/>
  <c r="Q26" i="58"/>
  <c r="Q27" i="58"/>
  <c r="Q28" i="58"/>
  <c r="Q29" i="58"/>
  <c r="Q30" i="58"/>
  <c r="Q31" i="58"/>
  <c r="Q32" i="58"/>
  <c r="Q33" i="58"/>
  <c r="Q34" i="58"/>
  <c r="Q35" i="58"/>
  <c r="Q9" i="58"/>
  <c r="I10" i="58"/>
  <c r="I11" i="58"/>
  <c r="I12" i="58"/>
  <c r="I13" i="58"/>
  <c r="I14" i="58"/>
  <c r="I15" i="58"/>
  <c r="I16" i="58"/>
  <c r="I17" i="58"/>
  <c r="I18" i="58"/>
  <c r="I19" i="58"/>
  <c r="I20" i="58"/>
  <c r="I21" i="58"/>
  <c r="I22" i="58"/>
  <c r="I23" i="58"/>
  <c r="I24" i="58"/>
  <c r="I25" i="58"/>
  <c r="I26" i="58"/>
  <c r="I27" i="58"/>
  <c r="I28" i="58"/>
  <c r="I29" i="58"/>
  <c r="I30" i="58"/>
  <c r="I31" i="58"/>
  <c r="I32" i="58"/>
  <c r="I33" i="58"/>
  <c r="I34" i="58"/>
  <c r="I9" i="58"/>
  <c r="D4" i="66" l="1"/>
  <c r="C6" i="66"/>
  <c r="D2" i="66"/>
  <c r="D2" i="61"/>
  <c r="D4" i="61"/>
  <c r="D3" i="61"/>
  <c r="C12" i="61"/>
  <c r="D12" i="61" s="1"/>
  <c r="D5" i="66" l="1"/>
  <c r="D3" i="66"/>
  <c r="D12" i="86"/>
  <c r="D11" i="86"/>
  <c r="D10" i="86"/>
  <c r="D6" i="86"/>
  <c r="D5" i="86"/>
  <c r="D4" i="86"/>
  <c r="D3" i="86"/>
  <c r="D2" i="86"/>
  <c r="Q8" i="63"/>
  <c r="Q9" i="63"/>
  <c r="Q10" i="63"/>
  <c r="Q11" i="63"/>
  <c r="Q12" i="63"/>
  <c r="Q13" i="63"/>
  <c r="Q14" i="63"/>
  <c r="Q15" i="63"/>
  <c r="Q16" i="63"/>
  <c r="Q17" i="63"/>
  <c r="Q18" i="63"/>
  <c r="Q19" i="63"/>
  <c r="Q20" i="63"/>
  <c r="Q21" i="63"/>
  <c r="Q22" i="63"/>
  <c r="Q23" i="63"/>
  <c r="Q24" i="63"/>
  <c r="Q25" i="63"/>
  <c r="Q26" i="63"/>
  <c r="Q27" i="63"/>
  <c r="Q28" i="63"/>
  <c r="Q29" i="63"/>
  <c r="Q30" i="63"/>
  <c r="Q31" i="63"/>
  <c r="Q32" i="63"/>
  <c r="Q33" i="63"/>
  <c r="Q7" i="63"/>
  <c r="I8" i="63"/>
  <c r="I9" i="63"/>
  <c r="I10" i="63"/>
  <c r="I11" i="63"/>
  <c r="I12" i="63"/>
  <c r="I13" i="63"/>
  <c r="I14" i="63"/>
  <c r="I15" i="63"/>
  <c r="I16" i="63"/>
  <c r="I17" i="63"/>
  <c r="I18" i="63"/>
  <c r="I19" i="63"/>
  <c r="I20" i="63"/>
  <c r="I21" i="63"/>
  <c r="I22" i="63"/>
  <c r="I23" i="63"/>
  <c r="I24" i="63"/>
  <c r="I25" i="63"/>
  <c r="I26" i="63"/>
  <c r="I27" i="63"/>
  <c r="I28" i="63"/>
  <c r="I29" i="63"/>
  <c r="I30" i="63"/>
  <c r="I31" i="63"/>
  <c r="I32" i="63"/>
  <c r="I7" i="63"/>
  <c r="R10" i="68" l="1"/>
  <c r="R11" i="68"/>
  <c r="R12" i="68"/>
  <c r="R13" i="68"/>
  <c r="R14" i="68"/>
  <c r="R15" i="68"/>
  <c r="R16" i="68"/>
  <c r="R17" i="68"/>
  <c r="R18" i="68"/>
  <c r="R19" i="68"/>
  <c r="R20" i="68"/>
  <c r="R21" i="68"/>
  <c r="R22" i="68"/>
  <c r="R23" i="68"/>
  <c r="R24" i="68"/>
  <c r="R25" i="68"/>
  <c r="R26" i="68"/>
  <c r="R27" i="68"/>
  <c r="R28" i="68"/>
  <c r="R29" i="68"/>
  <c r="R30" i="68"/>
  <c r="R31" i="68"/>
  <c r="R32" i="68"/>
  <c r="R33" i="68"/>
  <c r="R34" i="68"/>
  <c r="R35" i="68"/>
  <c r="R9" i="68"/>
  <c r="J10" i="68"/>
  <c r="J11" i="68"/>
  <c r="J12" i="68"/>
  <c r="J13" i="68"/>
  <c r="J14" i="68"/>
  <c r="J15" i="68"/>
  <c r="J16" i="68"/>
  <c r="J17" i="68"/>
  <c r="J18" i="68"/>
  <c r="J19" i="68"/>
  <c r="J20" i="68"/>
  <c r="J21" i="68"/>
  <c r="J22" i="68"/>
  <c r="J23" i="68"/>
  <c r="J24" i="68"/>
  <c r="J25" i="68"/>
  <c r="J26" i="68"/>
  <c r="J27" i="68"/>
  <c r="J28" i="68"/>
  <c r="J29" i="68"/>
  <c r="J30" i="68"/>
  <c r="J31" i="68"/>
  <c r="J32" i="68"/>
  <c r="J33" i="68"/>
  <c r="J34" i="68"/>
  <c r="J9" i="68"/>
  <c r="C13" i="74"/>
  <c r="R11" i="77"/>
  <c r="R12" i="77"/>
  <c r="R13" i="77"/>
  <c r="R14" i="77"/>
  <c r="R15" i="77"/>
  <c r="R16" i="77"/>
  <c r="R17" i="77"/>
  <c r="R18" i="77"/>
  <c r="R19" i="77"/>
  <c r="R20" i="77"/>
  <c r="R21" i="77"/>
  <c r="R22" i="77"/>
  <c r="R23" i="77"/>
  <c r="R24" i="77"/>
  <c r="R25" i="77"/>
  <c r="R26" i="77"/>
  <c r="R27" i="77"/>
  <c r="R28" i="77"/>
  <c r="R29" i="77"/>
  <c r="R30" i="77"/>
  <c r="R31" i="77"/>
  <c r="R32" i="77"/>
  <c r="R33" i="77"/>
  <c r="R34" i="77"/>
  <c r="R35" i="77"/>
  <c r="R36" i="77"/>
  <c r="R10" i="77"/>
  <c r="J23" i="77"/>
  <c r="J24" i="77"/>
  <c r="J25" i="77"/>
  <c r="J26" i="77"/>
  <c r="J27" i="77"/>
  <c r="J28" i="77"/>
  <c r="J29" i="77"/>
  <c r="J30" i="77"/>
  <c r="J31" i="77"/>
  <c r="J32" i="77"/>
  <c r="J33" i="77"/>
  <c r="J34" i="77"/>
  <c r="J35" i="77"/>
  <c r="J22" i="77"/>
  <c r="J21" i="77"/>
  <c r="J11" i="77"/>
  <c r="J12" i="77"/>
  <c r="J13" i="77"/>
  <c r="J14" i="77"/>
  <c r="J15" i="77"/>
  <c r="J16" i="77"/>
  <c r="J17" i="77"/>
  <c r="J18" i="77"/>
  <c r="J19" i="77"/>
  <c r="J20" i="77"/>
  <c r="J10" i="77"/>
  <c r="J10" i="64" l="1"/>
  <c r="J11" i="64"/>
  <c r="J12" i="64"/>
  <c r="J13" i="64"/>
  <c r="J14" i="64"/>
  <c r="J15" i="64"/>
  <c r="J16" i="64"/>
  <c r="J17" i="64"/>
  <c r="J18" i="64"/>
  <c r="J19" i="64"/>
  <c r="J20" i="64"/>
  <c r="J21" i="64"/>
  <c r="J22" i="64"/>
  <c r="J23" i="64"/>
  <c r="J24" i="64"/>
  <c r="J25" i="64"/>
  <c r="J26" i="64"/>
  <c r="J27" i="64"/>
  <c r="J28" i="64"/>
  <c r="J29" i="64"/>
  <c r="J31" i="64"/>
  <c r="K51" i="60" l="1"/>
  <c r="K10" i="60"/>
  <c r="K11" i="60"/>
  <c r="K12" i="60"/>
  <c r="K13" i="60"/>
  <c r="K14" i="60"/>
  <c r="K15" i="60"/>
  <c r="K16" i="60"/>
  <c r="K17" i="60"/>
  <c r="K18" i="60"/>
  <c r="K19" i="60"/>
  <c r="K20" i="60"/>
  <c r="K21" i="60"/>
  <c r="K22" i="60"/>
  <c r="K23" i="60"/>
  <c r="K24" i="60"/>
  <c r="K25" i="60"/>
  <c r="K26" i="60"/>
  <c r="K27" i="60"/>
  <c r="K28" i="60"/>
  <c r="K29" i="60"/>
  <c r="K30" i="60"/>
  <c r="K31" i="60"/>
  <c r="K32" i="60"/>
  <c r="K33" i="60"/>
  <c r="K34" i="60"/>
  <c r="K35" i="60"/>
  <c r="K36" i="60"/>
  <c r="K37" i="60"/>
  <c r="K38" i="60"/>
  <c r="K39" i="60"/>
  <c r="K40" i="60"/>
  <c r="K41" i="60"/>
  <c r="K42" i="60"/>
  <c r="K43" i="60"/>
  <c r="K44" i="60"/>
  <c r="K45" i="60"/>
  <c r="K46" i="60"/>
  <c r="K47" i="60"/>
  <c r="K48" i="60"/>
  <c r="K49" i="60"/>
  <c r="K9" i="60"/>
  <c r="L8" i="45" l="1"/>
  <c r="L9" i="45"/>
  <c r="L10" i="45"/>
  <c r="L11" i="45"/>
  <c r="L12" i="45"/>
  <c r="L13" i="45"/>
  <c r="L14" i="45"/>
  <c r="L15" i="45"/>
  <c r="L16" i="45"/>
  <c r="L17" i="45"/>
  <c r="L18" i="45"/>
  <c r="L19" i="45"/>
  <c r="L20" i="45"/>
  <c r="L21" i="45"/>
  <c r="L22" i="45"/>
  <c r="L23" i="45"/>
  <c r="L7" i="45"/>
  <c r="L8" i="43"/>
  <c r="L9" i="43"/>
  <c r="L10" i="43"/>
  <c r="L11" i="43"/>
  <c r="L12" i="43"/>
  <c r="L13" i="43"/>
  <c r="L14" i="43"/>
  <c r="L15" i="43"/>
  <c r="L16" i="43"/>
  <c r="L7" i="43"/>
  <c r="K8" i="84" l="1"/>
  <c r="K9" i="84"/>
  <c r="K10" i="84"/>
  <c r="K11" i="84"/>
  <c r="K12" i="84"/>
  <c r="K13" i="84"/>
  <c r="K14" i="84"/>
  <c r="K15" i="84"/>
  <c r="K16" i="84"/>
  <c r="K17" i="84"/>
  <c r="K18" i="84"/>
  <c r="K19" i="84"/>
  <c r="K20" i="84"/>
  <c r="K21" i="84"/>
  <c r="K22" i="84"/>
  <c r="K23" i="84"/>
  <c r="K24" i="84"/>
  <c r="K25" i="84"/>
  <c r="K26" i="84"/>
  <c r="K27" i="84"/>
  <c r="K28" i="84"/>
  <c r="K29" i="84"/>
  <c r="K30" i="84"/>
  <c r="K31" i="84"/>
  <c r="K32" i="84"/>
  <c r="K33" i="84"/>
  <c r="K34" i="84"/>
  <c r="K35" i="84"/>
  <c r="K36" i="84"/>
  <c r="K37" i="84"/>
  <c r="K38" i="84"/>
  <c r="K39" i="84"/>
  <c r="K40" i="84"/>
  <c r="K41" i="84"/>
  <c r="K42" i="84"/>
  <c r="K43" i="84"/>
  <c r="K44" i="84"/>
  <c r="K45" i="84"/>
  <c r="K46" i="84"/>
  <c r="K47" i="84"/>
  <c r="K48" i="84"/>
  <c r="K49" i="84"/>
  <c r="K50" i="84"/>
  <c r="K51" i="84"/>
  <c r="K52" i="84"/>
  <c r="K53" i="84"/>
  <c r="K54" i="84"/>
  <c r="K55" i="84"/>
  <c r="K56" i="84"/>
  <c r="K57" i="84"/>
  <c r="K58" i="84"/>
  <c r="K59" i="84"/>
  <c r="K60" i="84"/>
  <c r="K61" i="84"/>
  <c r="K7" i="84"/>
  <c r="C12" i="40" l="1"/>
  <c r="C11" i="40"/>
  <c r="C10" i="40"/>
  <c r="C5" i="40"/>
  <c r="C4" i="40"/>
  <c r="C3" i="40"/>
  <c r="C2" i="40"/>
  <c r="D12" i="34" l="1"/>
  <c r="D11" i="34"/>
  <c r="D10" i="34"/>
  <c r="D5" i="34"/>
  <c r="D4" i="34"/>
  <c r="D3" i="34"/>
  <c r="D2" i="34"/>
  <c r="B29" i="11" l="1"/>
  <c r="B28" i="11"/>
  <c r="B25" i="11"/>
  <c r="B24" i="11"/>
  <c r="B21" i="11"/>
  <c r="B20" i="11"/>
  <c r="B16" i="11"/>
  <c r="B15" i="11"/>
  <c r="B12" i="11"/>
  <c r="B11" i="11"/>
  <c r="B8" i="11"/>
  <c r="B7" i="11"/>
  <c r="B3" i="11"/>
  <c r="B2" i="11"/>
  <c r="B22" i="9" l="1"/>
  <c r="B21" i="9"/>
  <c r="B17" i="9"/>
  <c r="B16" i="9"/>
  <c r="B12" i="9"/>
  <c r="B11" i="9"/>
  <c r="B7" i="9"/>
  <c r="B6" i="9"/>
  <c r="B3" i="9"/>
  <c r="B2" i="9"/>
  <c r="C13" i="4" l="1"/>
  <c r="C5" i="4"/>
  <c r="C4" i="4"/>
  <c r="C3" i="4"/>
  <c r="C2" i="4"/>
</calcChain>
</file>

<file path=xl/sharedStrings.xml><?xml version="1.0" encoding="utf-8"?>
<sst xmlns="http://schemas.openxmlformats.org/spreadsheetml/2006/main" count="4489" uniqueCount="935">
  <si>
    <t>REGIONI</t>
  </si>
  <si>
    <t>R U O L I</t>
  </si>
  <si>
    <t>TOTALE</t>
  </si>
  <si>
    <t>D I   C U I</t>
  </si>
  <si>
    <t>Sanitario</t>
  </si>
  <si>
    <t>Professionale</t>
  </si>
  <si>
    <t>Tecnico</t>
  </si>
  <si>
    <t>Amministrativo</t>
  </si>
  <si>
    <t>Medici e Odont.</t>
  </si>
  <si>
    <t>Pers. Infermieristico</t>
  </si>
  <si>
    <t>Totale</t>
  </si>
  <si>
    <t>% Donne</t>
  </si>
  <si>
    <t>010</t>
  </si>
  <si>
    <t xml:space="preserve">PIEMONTE             </t>
  </si>
  <si>
    <t>020</t>
  </si>
  <si>
    <t xml:space="preserve">VALLE D`AOSTA        </t>
  </si>
  <si>
    <t>030</t>
  </si>
  <si>
    <t xml:space="preserve">LOMBARDIA            </t>
  </si>
  <si>
    <t>041</t>
  </si>
  <si>
    <t xml:space="preserve">PROV. AUTON. BOLZANO </t>
  </si>
  <si>
    <t>042</t>
  </si>
  <si>
    <t xml:space="preserve">PROV. AUTON. TRENTO  </t>
  </si>
  <si>
    <t>050</t>
  </si>
  <si>
    <t xml:space="preserve">VENETO               </t>
  </si>
  <si>
    <t>060</t>
  </si>
  <si>
    <t>FRIULI VENEZIA GIULIA</t>
  </si>
  <si>
    <t>070</t>
  </si>
  <si>
    <t xml:space="preserve">LIGURIA              </t>
  </si>
  <si>
    <t>080</t>
  </si>
  <si>
    <t xml:space="preserve">EMILIA ROMAGNA       </t>
  </si>
  <si>
    <t>090</t>
  </si>
  <si>
    <t xml:space="preserve">TOSCANA              </t>
  </si>
  <si>
    <t>100</t>
  </si>
  <si>
    <t xml:space="preserve">UMBRIA               </t>
  </si>
  <si>
    <t>110</t>
  </si>
  <si>
    <t xml:space="preserve">MARCHE               </t>
  </si>
  <si>
    <t>120</t>
  </si>
  <si>
    <t xml:space="preserve">LAZIO                </t>
  </si>
  <si>
    <t>130</t>
  </si>
  <si>
    <t xml:space="preserve">ABRUZZO              </t>
  </si>
  <si>
    <t>140</t>
  </si>
  <si>
    <t xml:space="preserve">MOLISE               </t>
  </si>
  <si>
    <t>150</t>
  </si>
  <si>
    <t xml:space="preserve">CAMPANIA             </t>
  </si>
  <si>
    <t>160</t>
  </si>
  <si>
    <t xml:space="preserve">PUGLIA               </t>
  </si>
  <si>
    <t>170</t>
  </si>
  <si>
    <t xml:space="preserve">BASILICATA           </t>
  </si>
  <si>
    <t>180</t>
  </si>
  <si>
    <t xml:space="preserve">CALABRIA             </t>
  </si>
  <si>
    <t>190</t>
  </si>
  <si>
    <t xml:space="preserve">SICILIA              </t>
  </si>
  <si>
    <t>200</t>
  </si>
  <si>
    <t xml:space="preserve">SARDEGNA             </t>
  </si>
  <si>
    <t>ITALIA</t>
  </si>
  <si>
    <t>Personale dipendente del Servizio Sanitario Nazionale per Sesso</t>
  </si>
  <si>
    <t>(Aziende Sanitarie Locali e Aziende Ospedaliere)</t>
  </si>
  <si>
    <t>Anno 2017</t>
  </si>
  <si>
    <t>Il TOTALE comprende le Qualifiche Atipiche.</t>
  </si>
  <si>
    <t>Ministero della Salute
Direzione Generale della Digitalizzazione, del Sistema Informativo Sanitario e della Statistica 
Ufficio di Statistica</t>
  </si>
  <si>
    <t>Personale dipendente del Servizio Sanitario Nazionale</t>
  </si>
  <si>
    <t>Distribuzione percentuale per ruolo e per figure professionali del personale dipendente del Servizio Sanitario Nazionale</t>
  </si>
  <si>
    <t>Graf. 1 - Distribuzione percentuale per ruolo - Anno 2017</t>
  </si>
  <si>
    <t>Graf. 2 - Distribuzione percentuale per figure professionali - Anno 2017</t>
  </si>
  <si>
    <t xml:space="preserve">Ruoli </t>
  </si>
  <si>
    <t>Ruolo Sanitario</t>
  </si>
  <si>
    <t>Medici e Odontoiatri</t>
  </si>
  <si>
    <t>Infermieristico</t>
  </si>
  <si>
    <t xml:space="preserve">Altro </t>
  </si>
  <si>
    <t>MINISTERO DELLA SALUTE_x000D_
DIREZIONE GENERALE DELLA DIGITALIZZAZIONE, DEL SISTEMA INFORMATIVO SANITARIO E DELLA STATISTICA_x000D_
UFFICIO DI STATISTICA</t>
  </si>
  <si>
    <t>Ruolo Sanitario del Personale dipendente del Servizio Sanitario Nazionale per Sesso</t>
  </si>
  <si>
    <t>(Aziende Sanitarie Locali, Aziende Ospedaliere, Aziende Ospedaliere integrate con il SSN e Aziende Ospedaliere integrate con l'università)</t>
  </si>
  <si>
    <t>R U O L O   S A N I T A R I O</t>
  </si>
  <si>
    <t>Mecici e Odontoiatri</t>
  </si>
  <si>
    <t>Altro Laureato</t>
  </si>
  <si>
    <t>Didattico-Organizz.</t>
  </si>
  <si>
    <t>Tecnico-Sanitario</t>
  </si>
  <si>
    <t>Riabilitazione</t>
  </si>
  <si>
    <t>Vigilanza e Ispez.</t>
  </si>
  <si>
    <t>_</t>
  </si>
  <si>
    <t>Uomini</t>
  </si>
  <si>
    <t>Donne</t>
  </si>
  <si>
    <t xml:space="preserve">Uomini e Donne
</t>
  </si>
  <si>
    <t xml:space="preserve">Ruolo Sanitario
</t>
  </si>
  <si>
    <t xml:space="preserve">Ruolo Tecnico
</t>
  </si>
  <si>
    <t xml:space="preserve">Medici e Odontoiatri
</t>
  </si>
  <si>
    <t xml:space="preserve">Analisti
</t>
  </si>
  <si>
    <t>Medici</t>
  </si>
  <si>
    <t xml:space="preserve">Statistici
</t>
  </si>
  <si>
    <t>Odontoiatri</t>
  </si>
  <si>
    <t>Sociologi</t>
  </si>
  <si>
    <t xml:space="preserve">Assistenti sociali
</t>
  </si>
  <si>
    <t xml:space="preserve">Altro Personale Laureato
</t>
  </si>
  <si>
    <t xml:space="preserve">Collab.tecnico-profess.
</t>
  </si>
  <si>
    <t>Veterinari</t>
  </si>
  <si>
    <t xml:space="preserve">Assistenti tecnici
</t>
  </si>
  <si>
    <t>Farmacisti</t>
  </si>
  <si>
    <t>Programmatori</t>
  </si>
  <si>
    <t>Biologi</t>
  </si>
  <si>
    <t xml:space="preserve">Operatori tecnici
</t>
  </si>
  <si>
    <t>Chimici</t>
  </si>
  <si>
    <t xml:space="preserve">Op.Tecnici di Assistenza
</t>
  </si>
  <si>
    <t>Fisici</t>
  </si>
  <si>
    <t xml:space="preserve">Ausiliari Specializzati
</t>
  </si>
  <si>
    <t>Psicologi</t>
  </si>
  <si>
    <t>Dirigente delle Professioni Sanitarie</t>
  </si>
  <si>
    <t xml:space="preserve">Ruolo Amministrativo
</t>
  </si>
  <si>
    <t xml:space="preserve">Tecnico-Sanitario
</t>
  </si>
  <si>
    <t xml:space="preserve">Direttori Amministrativi
</t>
  </si>
  <si>
    <t xml:space="preserve">Collaboratori Ammin.
</t>
  </si>
  <si>
    <t xml:space="preserve">Vigilanza e Ispezione
</t>
  </si>
  <si>
    <t xml:space="preserve">Assistenti Ammin.
</t>
  </si>
  <si>
    <t xml:space="preserve">Personale Infermieristico
</t>
  </si>
  <si>
    <t xml:space="preserve">Coadiutori Ammin.
</t>
  </si>
  <si>
    <t xml:space="preserve">Operatori 1^ categoria
</t>
  </si>
  <si>
    <t>Commessi</t>
  </si>
  <si>
    <t xml:space="preserve">Operatori 2^ categoria
</t>
  </si>
  <si>
    <t xml:space="preserve">Pers. qualifiche Atipiche
</t>
  </si>
  <si>
    <t xml:space="preserve">Ruolo Professionale
</t>
  </si>
  <si>
    <t>Avvocati</t>
  </si>
  <si>
    <t xml:space="preserve">Restante Personale
</t>
  </si>
  <si>
    <t>Ingegneri</t>
  </si>
  <si>
    <t>Specializzandi</t>
  </si>
  <si>
    <t>Architetti</t>
  </si>
  <si>
    <t xml:space="preserve">Contratt. o equiparati
</t>
  </si>
  <si>
    <t>Geologi</t>
  </si>
  <si>
    <t xml:space="preserve">Pers. addetto ai L.S.U.
</t>
  </si>
  <si>
    <t>Assistenti Religiosi</t>
  </si>
  <si>
    <t>TOTALE  PERSONALE</t>
  </si>
  <si>
    <t>Ripartizione percentuale per genere dei ruoli del personale dipendente del Servizio Sanitario Nazionale</t>
  </si>
  <si>
    <t xml:space="preserve">Donne </t>
  </si>
  <si>
    <t xml:space="preserve">Uomini </t>
  </si>
  <si>
    <t xml:space="preserve">Ruolo Sanitario </t>
  </si>
  <si>
    <t>Ruolo Tecnico</t>
  </si>
  <si>
    <t>Ruolo Professionale</t>
  </si>
  <si>
    <t>Ruolo Amministrativo</t>
  </si>
  <si>
    <t>Graf. 3 - Ripartizione percentuale per genere dei ruoli del personale dipendente del Servizio Sanitario Nazionale - Anno 2017</t>
  </si>
  <si>
    <t xml:space="preserve">Ripartizione percentuale per genere e per profilo del ruolo sanitario del personale dipendente del Servizio Sanitario Nazionale </t>
  </si>
  <si>
    <t xml:space="preserve">Medici e Odotoiatri </t>
  </si>
  <si>
    <t>Personale infermieristico</t>
  </si>
  <si>
    <t xml:space="preserve">Altro laureato </t>
  </si>
  <si>
    <t xml:space="preserve">Dirigente delle Professioni Sanitarie </t>
  </si>
  <si>
    <t xml:space="preserve">Tecnico Sanitario </t>
  </si>
  <si>
    <t xml:space="preserve">Vigilanza e Ispezione </t>
  </si>
  <si>
    <t>Personale dipendente delle Aziende Sanitarie Locali</t>
  </si>
  <si>
    <t>Distribuzione percentuale per ruolo e per figure professionali del personale dipendente delle Aziende Sanitarie Locali</t>
  </si>
  <si>
    <t>RUOLI</t>
  </si>
  <si>
    <t>DI CUI</t>
  </si>
  <si>
    <t>Medici e Odon.</t>
  </si>
  <si>
    <t>Personale Inferm.</t>
  </si>
  <si>
    <t>S.s.n.</t>
  </si>
  <si>
    <t>Univ.</t>
  </si>
  <si>
    <t>Il TOTALE comprende le Qualifiche Atipiche</t>
  </si>
  <si>
    <t>Graf. 5 - Distribuzione percentuale per ruolo - Anno 2017</t>
  </si>
  <si>
    <t>Graf. 6 - Distribuzione percentuale per figure professionali  – Anno 2017</t>
  </si>
  <si>
    <t>Analisti</t>
  </si>
  <si>
    <t>Statistici</t>
  </si>
  <si>
    <t>Assistenti sociali</t>
  </si>
  <si>
    <t>Altro Personale Laureato</t>
  </si>
  <si>
    <t>Assistenti tecnici</t>
  </si>
  <si>
    <t>Operatori tecnici</t>
  </si>
  <si>
    <t>Ausiliari Specializzati</t>
  </si>
  <si>
    <t>Direttori Amministrativi</t>
  </si>
  <si>
    <t>Vigilanza e Ispezione</t>
  </si>
  <si>
    <t>Personale Infermieristico</t>
  </si>
  <si>
    <t>Operatori 1^ categoria</t>
  </si>
  <si>
    <t>Operatori 2^ categoria</t>
  </si>
  <si>
    <t>Restante Personale</t>
  </si>
  <si>
    <t>Asl elaborate: 101 / 101</t>
  </si>
  <si>
    <t>Uomini e Donne</t>
  </si>
  <si>
    <t>Collab.tecnico-profess.</t>
  </si>
  <si>
    <t>Op.Tecnici di Assistenza</t>
  </si>
  <si>
    <t>Collaboratori Ammin.</t>
  </si>
  <si>
    <t>Assistenti Ammin.</t>
  </si>
  <si>
    <t>Coadiutori Ammin.</t>
  </si>
  <si>
    <t>Pers. qualifiche Atipiche</t>
  </si>
  <si>
    <t>Contratt. o equiparati</t>
  </si>
  <si>
    <t>Pers. addetto ai L.S.U.</t>
  </si>
  <si>
    <t>Personale delle Strutture di Ricovero e Cura Pubbliche ed Equiparate alle Pubbliche</t>
  </si>
  <si>
    <t>ISTITUTI</t>
  </si>
  <si>
    <t>Rilevati</t>
  </si>
  <si>
    <t>Esistenti</t>
  </si>
  <si>
    <t>Non è compreso il Personale in Rapporto Libero Professionale o altro tipo di Rapporto. Il TOTALE comprende le Qualifiche Atipiche.</t>
  </si>
  <si>
    <t>Per gli  IRCCS sono state considerate anche le sedi distaccate.</t>
  </si>
  <si>
    <t>Distribuzione percentuale per ruolo e per figure professionali del personale delle strutture di ricovero pubbliche ed equiparate</t>
  </si>
  <si>
    <t>Graf. 7 - Distribuzione percentuale per ruolo  - Anno 2017</t>
  </si>
  <si>
    <t>Graf. 8 - Distribuzione percentuale per figure professionali  - Anno 2017</t>
  </si>
  <si>
    <t>Collaboratori tecnico-professionali</t>
  </si>
  <si>
    <t>Operatori Tecnici di Assistenza</t>
  </si>
  <si>
    <t>Collaboratori Amministrativi</t>
  </si>
  <si>
    <t>Assistenti Amministrativi</t>
  </si>
  <si>
    <t>Coadiutori Amministrativi</t>
  </si>
  <si>
    <t>Personale con qualifiche Atipiche</t>
  </si>
  <si>
    <t>Personale delle Aziende Ospedaliere</t>
  </si>
  <si>
    <t>RUOLO SANITARIO</t>
  </si>
  <si>
    <t>Altro</t>
  </si>
  <si>
    <t xml:space="preserve"> Rilev.</t>
  </si>
  <si>
    <t>Esist.</t>
  </si>
  <si>
    <t xml:space="preserve">s.s.n
</t>
  </si>
  <si>
    <t>universitari</t>
  </si>
  <si>
    <t xml:space="preserve">Assistenti Sociali
</t>
  </si>
  <si>
    <t xml:space="preserve">Collaboratori Tecnico-professionali
</t>
  </si>
  <si>
    <t xml:space="preserve">Assistenti Tecnici
</t>
  </si>
  <si>
    <t xml:space="preserve">Operatori Tecnici
</t>
  </si>
  <si>
    <t xml:space="preserve">Operatori Tecnici di Assistenza
</t>
  </si>
  <si>
    <t xml:space="preserve">Collaboratori Amministrativi
</t>
  </si>
  <si>
    <t xml:space="preserve">Assistenti Amministrativi
</t>
  </si>
  <si>
    <t xml:space="preserve">Coadiutori Amministrativi
</t>
  </si>
  <si>
    <t xml:space="preserve">Operatori I categoria
</t>
  </si>
  <si>
    <t xml:space="preserve">Operatori II categoria
</t>
  </si>
  <si>
    <t xml:space="preserve">Personale con Qualifiche Atipiche
</t>
  </si>
  <si>
    <t>Personale contrattista o equiparato</t>
  </si>
  <si>
    <t>Personale addetto ai L.S.U.</t>
  </si>
  <si>
    <t>TOTALE PERSONALE</t>
  </si>
  <si>
    <t>Istituti elaborati: 54 /  55</t>
  </si>
  <si>
    <t>Graf. 9 - Distribuzione percentuale per ruolo  - Anno 2017</t>
  </si>
  <si>
    <t>Graf. 10 - Distribuzione Percentuale per Figure Professionali  - Anno 2017</t>
  </si>
  <si>
    <t>Aziende ospedaliere per classe di personale</t>
  </si>
  <si>
    <t xml:space="preserve">C L A S S I   D I   P E R S O N A L E </t>
  </si>
  <si>
    <t>oltre 4000</t>
  </si>
  <si>
    <t>PERSONALE</t>
  </si>
  <si>
    <t>Azienda Ospedaliera: Ospedale a Gestione Diretta, costitutito in azienda ai sensi dell'art. 4, comma 1 del D.Leg. 502/92_x000D_Il TOTALE PERSONALE comprende il Personale Universitario</t>
  </si>
  <si>
    <t>1000-1500</t>
  </si>
  <si>
    <t>1501-2000</t>
  </si>
  <si>
    <t>2001-3000</t>
  </si>
  <si>
    <t>3001-4000</t>
  </si>
  <si>
    <t>&lt;1000</t>
  </si>
  <si>
    <t>Personale delle Aziende Ospedaliere per Sesso</t>
  </si>
  <si>
    <t>Ammin.</t>
  </si>
  <si>
    <t>Istituti elaborati: 54 / 55</t>
  </si>
  <si>
    <t>Aziende Ospedaliere</t>
  </si>
  <si>
    <t>Regione</t>
  </si>
  <si>
    <t>Usl</t>
  </si>
  <si>
    <t>Istituto</t>
  </si>
  <si>
    <t>Denominazione</t>
  </si>
  <si>
    <t>Indirizzo</t>
  </si>
  <si>
    <t>Città</t>
  </si>
  <si>
    <t>Personale SSN</t>
  </si>
  <si>
    <t>Personale Universitario</t>
  </si>
  <si>
    <t>210</t>
  </si>
  <si>
    <t>010906</t>
  </si>
  <si>
    <t xml:space="preserve">AZ. OSPEDAL. S. CROCE E CARLE           </t>
  </si>
  <si>
    <t xml:space="preserve">VIA COPPINO MICHELE 26                  </t>
  </si>
  <si>
    <t>CUNEO</t>
  </si>
  <si>
    <t>CN</t>
  </si>
  <si>
    <t>213</t>
  </si>
  <si>
    <t>010907</t>
  </si>
  <si>
    <t xml:space="preserve">AZ. SS.ANTONIO E BIAGIO E C.ARRIGO      </t>
  </si>
  <si>
    <t xml:space="preserve">VIA VENEZIA 16                          </t>
  </si>
  <si>
    <t>ALESSANDRIA</t>
  </si>
  <si>
    <t>AL</t>
  </si>
  <si>
    <t>301</t>
  </si>
  <si>
    <t>010908</t>
  </si>
  <si>
    <t xml:space="preserve">OSPEDALE MAURIZIANO UMBERTO I - TORINO  </t>
  </si>
  <si>
    <t xml:space="preserve">LARGO TURATI FILIPPO 62                 </t>
  </si>
  <si>
    <t>TORINO</t>
  </si>
  <si>
    <t>TO</t>
  </si>
  <si>
    <t>321</t>
  </si>
  <si>
    <t>030701</t>
  </si>
  <si>
    <t>ASST GRANDE OSPEDALE METROPOLITANO NIGUA</t>
  </si>
  <si>
    <t xml:space="preserve">PIAZZA OSPEDALE MAGGIORE N. 3           </t>
  </si>
  <si>
    <t>MILANO</t>
  </si>
  <si>
    <t>MI</t>
  </si>
  <si>
    <t>030702</t>
  </si>
  <si>
    <t xml:space="preserve">ASST SANTI PAOLO E CARLO                </t>
  </si>
  <si>
    <t xml:space="preserve">VIA A. DI RUDIN¿ N. 8                   </t>
  </si>
  <si>
    <t>030703</t>
  </si>
  <si>
    <t xml:space="preserve">ASST FATEBENEFRATELLI SACCO             </t>
  </si>
  <si>
    <t xml:space="preserve">VIA G.B. GRASSI N. 74                   </t>
  </si>
  <si>
    <t>030704</t>
  </si>
  <si>
    <t xml:space="preserve">ASST SPEC.ORT.TRAUMATOLOGICO G.PINI/CTO </t>
  </si>
  <si>
    <t xml:space="preserve">PIAZZA A. CARDINAL FERRARI, 1           </t>
  </si>
  <si>
    <t>030705</t>
  </si>
  <si>
    <t xml:space="preserve">ASST OVEST MILANESE                     </t>
  </si>
  <si>
    <t xml:space="preserve">VIA PAPA GIOVANNI PAOLO II C.P. 3       </t>
  </si>
  <si>
    <t>LEGNANO</t>
  </si>
  <si>
    <t>030706</t>
  </si>
  <si>
    <t xml:space="preserve">ASST RHODENSE                           </t>
  </si>
  <si>
    <t xml:space="preserve">VIALE FORLANINI N. 95                   </t>
  </si>
  <si>
    <t>GARBAGNATE MILANESE</t>
  </si>
  <si>
    <t>030707</t>
  </si>
  <si>
    <t xml:space="preserve">ASST NORD MILANO                        </t>
  </si>
  <si>
    <t xml:space="preserve">VIALE GIACOMO MATTEOTTI 83              </t>
  </si>
  <si>
    <t>SESTO SAN GIOVANNI</t>
  </si>
  <si>
    <t>030708</t>
  </si>
  <si>
    <t xml:space="preserve">ASST MELEGNANO E DELLA MARTESANA        </t>
  </si>
  <si>
    <t xml:space="preserve">VIA PANDINA N. 1                        </t>
  </si>
  <si>
    <t>VIZZOLO PREDABISSI</t>
  </si>
  <si>
    <t>030709</t>
  </si>
  <si>
    <t xml:space="preserve">ASST DI LODI                            </t>
  </si>
  <si>
    <t xml:space="preserve">VIA FISSIRAGA N. 15                     </t>
  </si>
  <si>
    <t>LODI</t>
  </si>
  <si>
    <t>LO</t>
  </si>
  <si>
    <t>322</t>
  </si>
  <si>
    <t>030710</t>
  </si>
  <si>
    <t xml:space="preserve">ASST DEI SETTE LAGHI                    </t>
  </si>
  <si>
    <t xml:space="preserve">VIALE BORRI N. 57                       </t>
  </si>
  <si>
    <t>VARESE</t>
  </si>
  <si>
    <t>VA</t>
  </si>
  <si>
    <t>030711</t>
  </si>
  <si>
    <t xml:space="preserve">ASST DELLA VALLE OLONA                  </t>
  </si>
  <si>
    <t xml:space="preserve">VIA A. DA BRESCIA N. 1                  </t>
  </si>
  <si>
    <t>BUSTO ARSIZIO</t>
  </si>
  <si>
    <t>030712</t>
  </si>
  <si>
    <t xml:space="preserve">ASST LARIANA                            </t>
  </si>
  <si>
    <t xml:space="preserve">VIA NAPOLEONA N. 60                     </t>
  </si>
  <si>
    <t>COMO</t>
  </si>
  <si>
    <t>CO</t>
  </si>
  <si>
    <t>323</t>
  </si>
  <si>
    <t>030713</t>
  </si>
  <si>
    <t xml:space="preserve">ASST DELLA VALTELLINA E DELL'ALTO LARIO </t>
  </si>
  <si>
    <t xml:space="preserve">VIA STELVIO N. 25                       </t>
  </si>
  <si>
    <t>SONDRIO</t>
  </si>
  <si>
    <t>SO</t>
  </si>
  <si>
    <t>030714</t>
  </si>
  <si>
    <t xml:space="preserve">ASST DELLA VALCAMONICA                  </t>
  </si>
  <si>
    <t xml:space="preserve">VIA NISSOLINA N. 2                      </t>
  </si>
  <si>
    <t>BRENO</t>
  </si>
  <si>
    <t>BS</t>
  </si>
  <si>
    <t>324</t>
  </si>
  <si>
    <t>030715</t>
  </si>
  <si>
    <t xml:space="preserve">ASST DI LECCO                           </t>
  </si>
  <si>
    <t xml:space="preserve">VIA DELL'EREMO N. 9/11                  </t>
  </si>
  <si>
    <t>LECCO</t>
  </si>
  <si>
    <t>LC</t>
  </si>
  <si>
    <t>030716</t>
  </si>
  <si>
    <t xml:space="preserve">ASST DI MONZA                           </t>
  </si>
  <si>
    <t xml:space="preserve">VIA PERGOLESI N. 33                     </t>
  </si>
  <si>
    <t>MONZA</t>
  </si>
  <si>
    <t>MB</t>
  </si>
  <si>
    <t>030717</t>
  </si>
  <si>
    <t xml:space="preserve">ASST DI VIMERCATE                       </t>
  </si>
  <si>
    <t xml:space="preserve">VIA SANTI COSMA E DAMIANO N. 10         </t>
  </si>
  <si>
    <t>VIMERCATE</t>
  </si>
  <si>
    <t>325</t>
  </si>
  <si>
    <t>030718</t>
  </si>
  <si>
    <t xml:space="preserve">ASST PAPA GIOVANNI XXIII                </t>
  </si>
  <si>
    <t>PIAZZA ORGANIZZAZIONE MONDIALE DELLA SAN</t>
  </si>
  <si>
    <t>BERGAMO</t>
  </si>
  <si>
    <t>BG</t>
  </si>
  <si>
    <t>030719</t>
  </si>
  <si>
    <t xml:space="preserve">ASST DI BERGAMO OVEST                   </t>
  </si>
  <si>
    <t xml:space="preserve">P.LE OSPEDALE N. 1                      </t>
  </si>
  <si>
    <t>TREVIGLIO</t>
  </si>
  <si>
    <t>030720</t>
  </si>
  <si>
    <t xml:space="preserve">ASST DI BERGAMO EST                     </t>
  </si>
  <si>
    <t xml:space="preserve">VIA PADERNO N. 21                       </t>
  </si>
  <si>
    <t>SERIATE</t>
  </si>
  <si>
    <t>326</t>
  </si>
  <si>
    <t>030721</t>
  </si>
  <si>
    <t xml:space="preserve">ASST DEGLI SPEDALI CIVILI DI BRESCIA    </t>
  </si>
  <si>
    <t xml:space="preserve">PIAZZALE SPEDALI CIVILI N. 1            </t>
  </si>
  <si>
    <t>BRESCIA</t>
  </si>
  <si>
    <t>030722</t>
  </si>
  <si>
    <t xml:space="preserve">ASST DELLA FRANCIACORTA                 </t>
  </si>
  <si>
    <t xml:space="preserve">VIALE MAZZINI N. 4                      </t>
  </si>
  <si>
    <t>CHIARI</t>
  </si>
  <si>
    <t>030723</t>
  </si>
  <si>
    <t xml:space="preserve">ASST DEL GARDA                          </t>
  </si>
  <si>
    <t xml:space="preserve">LOCALIT¿ MONTECROCE                     </t>
  </si>
  <si>
    <t>DESENZANO DEL GARDA</t>
  </si>
  <si>
    <t>327</t>
  </si>
  <si>
    <t>030724</t>
  </si>
  <si>
    <t xml:space="preserve">ASST DI CREMONA                         </t>
  </si>
  <si>
    <t xml:space="preserve">VIALE CONCORDIA N. 1                    </t>
  </si>
  <si>
    <t>CREMONA</t>
  </si>
  <si>
    <t>CR</t>
  </si>
  <si>
    <t>030725</t>
  </si>
  <si>
    <t xml:space="preserve">ASST DI MANTOVA                         </t>
  </si>
  <si>
    <t xml:space="preserve">STRADA LAGO PAIOLO N. 10                </t>
  </si>
  <si>
    <t>MANTOVA</t>
  </si>
  <si>
    <t>MN</t>
  </si>
  <si>
    <t>030726</t>
  </si>
  <si>
    <t xml:space="preserve">ASST DI CREMA                           </t>
  </si>
  <si>
    <t xml:space="preserve">LARGO UGO DOSSENA N. 2                  </t>
  </si>
  <si>
    <t>CREMA</t>
  </si>
  <si>
    <t>328</t>
  </si>
  <si>
    <t>030727</t>
  </si>
  <si>
    <t xml:space="preserve">ASST DI PAVIA                           </t>
  </si>
  <si>
    <t xml:space="preserve">VIALE REPUBBLICA N. 34                  </t>
  </si>
  <si>
    <t>PAVIA</t>
  </si>
  <si>
    <t>PV</t>
  </si>
  <si>
    <t>506</t>
  </si>
  <si>
    <t>050901</t>
  </si>
  <si>
    <t>AZIENDA OSPEDALIERA PADOVA</t>
  </si>
  <si>
    <t xml:space="preserve">VIA GIUSTINIANI, 1                      </t>
  </si>
  <si>
    <t>PADOVA</t>
  </si>
  <si>
    <t>PD</t>
  </si>
  <si>
    <t>201</t>
  </si>
  <si>
    <t>100901</t>
  </si>
  <si>
    <t>AZIENDA OSPEDALIERA DI PERUGIA</t>
  </si>
  <si>
    <t>PIAZZALE GIORGIO MENGHINI, 8/9</t>
  </si>
  <si>
    <t>PERUGIA</t>
  </si>
  <si>
    <t>PG</t>
  </si>
  <si>
    <t>202</t>
  </si>
  <si>
    <t>100902</t>
  </si>
  <si>
    <t>AZIENDA OSPEDALIERA 'S. MARIA' - TERNI</t>
  </si>
  <si>
    <t>VIA TRISTANO DI JOANNUCCIO</t>
  </si>
  <si>
    <t>TERNI</t>
  </si>
  <si>
    <t>TR</t>
  </si>
  <si>
    <t>110901</t>
  </si>
  <si>
    <t>A.O. OSPEDALI RIUNITI MARCHE NORD</t>
  </si>
  <si>
    <t>Piazzale Cinelli 4</t>
  </si>
  <si>
    <t>PESARO</t>
  </si>
  <si>
    <t>PU</t>
  </si>
  <si>
    <t>110905</t>
  </si>
  <si>
    <t>A.O.U.OSPEDALI RIUNITI - ANCONA</t>
  </si>
  <si>
    <t xml:space="preserve">VIA CONCA 71                            </t>
  </si>
  <si>
    <t>ANCONA</t>
  </si>
  <si>
    <t>AN</t>
  </si>
  <si>
    <t>120902</t>
  </si>
  <si>
    <t>AZIENDA OSP. S.GIOVANNI/ADDOLORATA ROMA</t>
  </si>
  <si>
    <t xml:space="preserve">VIA DELL`AMBA ARADAM 9                  </t>
  </si>
  <si>
    <t>ROMA</t>
  </si>
  <si>
    <t>RM</t>
  </si>
  <si>
    <t>203</t>
  </si>
  <si>
    <t>120901</t>
  </si>
  <si>
    <t>AZ.OSP.SAN CAMILLO-FORLANINI</t>
  </si>
  <si>
    <t>CIRCONVALLAZIONE GIANICOLENSE, 87</t>
  </si>
  <si>
    <t>150905</t>
  </si>
  <si>
    <t>AZIENDA OSPEDALIERA S. G. MOSCATI</t>
  </si>
  <si>
    <t>C.da Amoretta</t>
  </si>
  <si>
    <t>AVELLINO</t>
  </si>
  <si>
    <t>AV</t>
  </si>
  <si>
    <t>150906</t>
  </si>
  <si>
    <t>AZIENDA OSPEDALE `G.RUMMO`</t>
  </si>
  <si>
    <t>VIA DELL`ANGELO,1</t>
  </si>
  <si>
    <t>BENEVENTO</t>
  </si>
  <si>
    <t>BN</t>
  </si>
  <si>
    <t>150907</t>
  </si>
  <si>
    <t>A.O. SANT'ANNA E SAN SEBASTIANO  CASERTA</t>
  </si>
  <si>
    <t xml:space="preserve">VIA PALASCIANO             </t>
  </si>
  <si>
    <t>CASERTA</t>
  </si>
  <si>
    <t>CE</t>
  </si>
  <si>
    <t>204</t>
  </si>
  <si>
    <t>150901</t>
  </si>
  <si>
    <t>AZIENDA OSPEDALIERA 'A. CARDARELLI'</t>
  </si>
  <si>
    <t>VIA A.CARDARELLI 9</t>
  </si>
  <si>
    <t>NAPOLI</t>
  </si>
  <si>
    <t>NA</t>
  </si>
  <si>
    <t>150902</t>
  </si>
  <si>
    <t>A.O.SANTOBONO-PAUSILIPON</t>
  </si>
  <si>
    <t>VIA CROCE ROSSA 8</t>
  </si>
  <si>
    <t>150903</t>
  </si>
  <si>
    <t>A.zienda Ospedaliera dei Colli</t>
  </si>
  <si>
    <t>Via L. Bianchi</t>
  </si>
  <si>
    <t>170901</t>
  </si>
  <si>
    <t>AZIENDA OSPEDALIERA REGIONALE 'S. CARLO'</t>
  </si>
  <si>
    <t xml:space="preserve">Via Potito Petrone snc  </t>
  </si>
  <si>
    <t>POTENZA</t>
  </si>
  <si>
    <t>PZ</t>
  </si>
  <si>
    <t>180912</t>
  </si>
  <si>
    <t xml:space="preserve">AZIENDA OSPEDALIERA DI COSENZA          </t>
  </si>
  <si>
    <t xml:space="preserve">VIA SAN MARTINO                         </t>
  </si>
  <si>
    <t>COSENZA</t>
  </si>
  <si>
    <t>CS</t>
  </si>
  <si>
    <t>180913</t>
  </si>
  <si>
    <t>Azienda Ospedaliera Pugliese De Lellis</t>
  </si>
  <si>
    <t>Viale Pio X</t>
  </si>
  <si>
    <t>CATANZARO</t>
  </si>
  <si>
    <t>CZ</t>
  </si>
  <si>
    <t>180914</t>
  </si>
  <si>
    <t>A.O. MATER DOMINI CATANZARO</t>
  </si>
  <si>
    <t>VIALE EUROPA LOC. GERMANETO</t>
  </si>
  <si>
    <t>205</t>
  </si>
  <si>
    <t>180915</t>
  </si>
  <si>
    <t>Azienda Osp.  Bianchi-Melacrino-Morelli</t>
  </si>
  <si>
    <t>VIA PROVINCIALE SPIRITO SANTO, 24</t>
  </si>
  <si>
    <t>REGGIO DI CALABRIA</t>
  </si>
  <si>
    <t>RC</t>
  </si>
  <si>
    <t>190921</t>
  </si>
  <si>
    <t>A.O. per l'Emergenza Cannizzaro</t>
  </si>
  <si>
    <t>via Messina 829</t>
  </si>
  <si>
    <t>CATANIA</t>
  </si>
  <si>
    <t>CT</t>
  </si>
  <si>
    <t>190922</t>
  </si>
  <si>
    <t>ARNAS GARIBALDI</t>
  </si>
  <si>
    <t>PIAZZA SANTA MARIA DI GESU', 5/7</t>
  </si>
  <si>
    <t>190924</t>
  </si>
  <si>
    <t>Azienda Ospedaliera Papardo</t>
  </si>
  <si>
    <t>contrada papardo</t>
  </si>
  <si>
    <t>MESSINA</t>
  </si>
  <si>
    <t>ME</t>
  </si>
  <si>
    <t>206</t>
  </si>
  <si>
    <t>190926</t>
  </si>
  <si>
    <t>A.O.R Villa Sofia Cervello</t>
  </si>
  <si>
    <t>Viale Strasburgo, 233</t>
  </si>
  <si>
    <t>PALERMO</t>
  </si>
  <si>
    <t>PA</t>
  </si>
  <si>
    <t>190927</t>
  </si>
  <si>
    <t>Azienda Ospedaliera 'Civico-Di Cristina-</t>
  </si>
  <si>
    <t xml:space="preserve">Piazza Nicola Leotta, 4 </t>
  </si>
  <si>
    <t>200904</t>
  </si>
  <si>
    <t>AZIENDA OSPEDALIERA G.BROTZU</t>
  </si>
  <si>
    <t>PIAZZALE A. RICCHI N. 1</t>
  </si>
  <si>
    <t>CAGLIARI</t>
  </si>
  <si>
    <t>CA</t>
  </si>
  <si>
    <t>T O T A L E</t>
  </si>
  <si>
    <t>Personale degli Istituti di Ricovero e cura gestiti direttamente dalle Aziende Sanitarie Locali</t>
  </si>
  <si>
    <t>Personale degli Istituti di Ricovero e Cura gestiti direttamente dalle Aziende Sanitarie Locali</t>
  </si>
  <si>
    <t>Graf. 11 Distribuzione Percentuale per Ruolo - Anno 2017</t>
  </si>
  <si>
    <t>Graf. 12 - Distribuzione Percentuale per Figure Professionali  - Anno 2017</t>
  </si>
  <si>
    <t xml:space="preserve">Personale degli Istituti di Ricovero e Cura gestiti direttamente dalle Aziende Sanitarie Locali </t>
  </si>
  <si>
    <t>s.s.n</t>
  </si>
  <si>
    <t>Collaboratori Tecnico-professionali</t>
  </si>
  <si>
    <t>Assistenti Tecnici</t>
  </si>
  <si>
    <t>Operatori Tecnici</t>
  </si>
  <si>
    <t>Personale con Qualifiche Atipiche</t>
  </si>
  <si>
    <t>Istituti elaborati: 328 /  328</t>
  </si>
  <si>
    <t>Istituti di ricovero e cura gestiti direttamente dalle A.S.L. per classe di personale</t>
  </si>
  <si>
    <t>Minore di 100</t>
  </si>
  <si>
    <t>Tra 100 e 500</t>
  </si>
  <si>
    <t>Tra 501 e 1000</t>
  </si>
  <si>
    <t>Tra 1001 e 1500</t>
  </si>
  <si>
    <t>Tra 1501 e 2000</t>
  </si>
  <si>
    <t>oltre 2000</t>
  </si>
  <si>
    <t>Personale delle Aziende Ospedaliero-Universitarie e Policlinici</t>
  </si>
  <si>
    <t>Graf. 14 - Distribuzione Percentuale per Figure Professionali  - Anno 2017</t>
  </si>
  <si>
    <t>Graf. 13 - Distribuzione Percentuale per Ruolo  - Anno 2017</t>
  </si>
  <si>
    <t xml:space="preserve">Strutture elaborate: 27/ 27  Non è compreso il Personale in Rapporto Libero Professionale o altro tipo di Rapporto.
Per gli IRCCS sono state considerate anche le sedi distaccate.
</t>
  </si>
  <si>
    <t>Personale delle Aziende Ospedaliere integrate con il SSN</t>
  </si>
  <si>
    <t>Operatori I categoria</t>
  </si>
  <si>
    <t>Operatori II categoria</t>
  </si>
  <si>
    <t xml:space="preserve">Personale contrattista o equiparato
</t>
  </si>
  <si>
    <t xml:space="preserve">Personale addetto ai L.S.U.
</t>
  </si>
  <si>
    <t>Istituti elaborati: 16 /  16</t>
  </si>
  <si>
    <t>AZIENDE OSPEDALIERE INTEGRATE CON IL SSN</t>
  </si>
  <si>
    <t>Codice Regione</t>
  </si>
  <si>
    <t>Provincia</t>
  </si>
  <si>
    <t>120906</t>
  </si>
  <si>
    <t>POLICLINICO U. I</t>
  </si>
  <si>
    <t xml:space="preserve">VIALE DEL POLICLINICO 155               </t>
  </si>
  <si>
    <t>150908</t>
  </si>
  <si>
    <t>AZIENDA OSPEDALIERA UNIVERSITARIA UNICAM</t>
  </si>
  <si>
    <t>VIA COSTANTINOPOLI, 104</t>
  </si>
  <si>
    <t>150909</t>
  </si>
  <si>
    <t>A.O.U. 'FEDERICO II' DI NAPOLI</t>
  </si>
  <si>
    <t>VIA SERGIO PANSINI 5</t>
  </si>
  <si>
    <t>114</t>
  </si>
  <si>
    <t>160907</t>
  </si>
  <si>
    <t>AO UNIV. CONS. POLICLINICO BARI</t>
  </si>
  <si>
    <t>P.zza G. Cesare 11</t>
  </si>
  <si>
    <t>BARI</t>
  </si>
  <si>
    <t>BA</t>
  </si>
  <si>
    <t>190923</t>
  </si>
  <si>
    <t>A.O.U. POLICLINICO - VITTORIO EMANUELE</t>
  </si>
  <si>
    <t>VIA SANTA SOFIA 78</t>
  </si>
  <si>
    <t>190925</t>
  </si>
  <si>
    <t>Azienda Osp. Univ. G. Martino</t>
  </si>
  <si>
    <t>viale gazzi</t>
  </si>
  <si>
    <t>190928</t>
  </si>
  <si>
    <t>AZ.OSP.UNIV.P.GIACCONE</t>
  </si>
  <si>
    <t>Via del Vespro n. 129</t>
  </si>
  <si>
    <t>200905</t>
  </si>
  <si>
    <t>AZIENDA OSPEDALIERO UNIVERSITARIA SS</t>
  </si>
  <si>
    <t>VIA COPPINO N° 26</t>
  </si>
  <si>
    <t>SASSARI</t>
  </si>
  <si>
    <t>SS</t>
  </si>
  <si>
    <t>200906</t>
  </si>
  <si>
    <t>A.O.U. Cagliari</t>
  </si>
  <si>
    <t>via Ospeale, 46</t>
  </si>
  <si>
    <t>AZIENDE OSPEDALIERE INTEGRATE CON L'UNIVERSITA'</t>
  </si>
  <si>
    <t>010904</t>
  </si>
  <si>
    <t>AZIENDA OSPEDALIERO UNIVERSITARIA S.LUIG</t>
  </si>
  <si>
    <t xml:space="preserve">REGIONE GONZOLE 10                      </t>
  </si>
  <si>
    <t>ORBASSANO</t>
  </si>
  <si>
    <t>208</t>
  </si>
  <si>
    <t>010905</t>
  </si>
  <si>
    <t xml:space="preserve">AZIENDA OSPED. NOVARA E GALLIATE        </t>
  </si>
  <si>
    <t xml:space="preserve">CORSO MAZZINI GIUSEPPE 18               </t>
  </si>
  <si>
    <t>NOVARA</t>
  </si>
  <si>
    <t>NO</t>
  </si>
  <si>
    <t>010909</t>
  </si>
  <si>
    <t xml:space="preserve">AOU CITTA' DELLA SALUTE E DELLA SCIENZA </t>
  </si>
  <si>
    <t>CORSO LAZZARI FRANCESCO DETTO IL BRAMANT</t>
  </si>
  <si>
    <t>509</t>
  </si>
  <si>
    <t>050912</t>
  </si>
  <si>
    <t>AZ.OSP.UNIVERSITARIA INTEGRATA VERONA</t>
  </si>
  <si>
    <t xml:space="preserve">PIAZZALE STEFANI, 1                     </t>
  </si>
  <si>
    <t>VERONA</t>
  </si>
  <si>
    <t>VR</t>
  </si>
  <si>
    <t>102</t>
  </si>
  <si>
    <t>080902</t>
  </si>
  <si>
    <t>AZIENDA OSPEDALIERO-UNIVERSITARIA DI PAR</t>
  </si>
  <si>
    <t xml:space="preserve">VIA GRAMSCI, 14                         </t>
  </si>
  <si>
    <t>PARMA</t>
  </si>
  <si>
    <t>PR</t>
  </si>
  <si>
    <t>104</t>
  </si>
  <si>
    <t>080904</t>
  </si>
  <si>
    <t>AZIENDA OSPEDALIERO-UNIVERSITARIA DI MOD</t>
  </si>
  <si>
    <t xml:space="preserve">VIA DEL POZZO, 71                       </t>
  </si>
  <si>
    <t>MODENA</t>
  </si>
  <si>
    <t>MO</t>
  </si>
  <si>
    <t>105</t>
  </si>
  <si>
    <t>080908</t>
  </si>
  <si>
    <t>AZIENDA OSPEDALIERO-UNIVERSITARIA DI BOL</t>
  </si>
  <si>
    <t xml:space="preserve">VIA GIUSEPPE MASSARENTI 9               </t>
  </si>
  <si>
    <t>BOLOGNA</t>
  </si>
  <si>
    <t>BO</t>
  </si>
  <si>
    <t>109</t>
  </si>
  <si>
    <t>080909</t>
  </si>
  <si>
    <t>AZIENDA OSPEDALIERO-UNIVERSITARIA DI FER</t>
  </si>
  <si>
    <t xml:space="preserve">VIA ALDO MORO 8                         </t>
  </si>
  <si>
    <t>FERRARA</t>
  </si>
  <si>
    <t>FE</t>
  </si>
  <si>
    <t>090903</t>
  </si>
  <si>
    <t xml:space="preserve">AZ. OSPEDALIERO - UNIVERSITARIA CAREGGI </t>
  </si>
  <si>
    <t xml:space="preserve">LARGO BRAMBILLA, 3                      </t>
  </si>
  <si>
    <t>FIRENZE</t>
  </si>
  <si>
    <t>FI</t>
  </si>
  <si>
    <t>090904</t>
  </si>
  <si>
    <t xml:space="preserve">AZIENDA OSPEDALIERA MEYER               </t>
  </si>
  <si>
    <t xml:space="preserve">VIALE PIERACCINI 24                     </t>
  </si>
  <si>
    <t>090901</t>
  </si>
  <si>
    <t>AZIENDA OSPEDALIERO-UNIVERSITARIA PISANA</t>
  </si>
  <si>
    <t xml:space="preserve">VIA ROMA 67                             </t>
  </si>
  <si>
    <t>PISA</t>
  </si>
  <si>
    <t>PI</t>
  </si>
  <si>
    <t>090902</t>
  </si>
  <si>
    <t>AZIENDA OSPEDALIERA UNIVERSITARIA SENESE</t>
  </si>
  <si>
    <t xml:space="preserve">V.LE BRACCI - LOC.LE SCOTTE             </t>
  </si>
  <si>
    <t>SIENA</t>
  </si>
  <si>
    <t>SI</t>
  </si>
  <si>
    <t>120919</t>
  </si>
  <si>
    <t>AZIENDA OSPEDALIERA SANT`ANDREA</t>
  </si>
  <si>
    <t xml:space="preserve">VIA DI GROTTAROSSA 1035 - 1039          </t>
  </si>
  <si>
    <t>120920</t>
  </si>
  <si>
    <t>AZ. OSP. UNIV. POLICLINICO TOR VERGATA</t>
  </si>
  <si>
    <t>VIALE OXFORD , 81</t>
  </si>
  <si>
    <t>207</t>
  </si>
  <si>
    <t>150904</t>
  </si>
  <si>
    <t>A.O.OO.RR.S.GIOVANNI DI DIO E RUGGI D`AR</t>
  </si>
  <si>
    <t xml:space="preserve">S.LEONARDO                              </t>
  </si>
  <si>
    <t>SALERNO</t>
  </si>
  <si>
    <t>SA</t>
  </si>
  <si>
    <t>115</t>
  </si>
  <si>
    <t>160910</t>
  </si>
  <si>
    <t>AO UNIV. 'OO RR FOGGIA'</t>
  </si>
  <si>
    <t>Viale Luigi Pinto</t>
  </si>
  <si>
    <t>FOGGIA</t>
  </si>
  <si>
    <t>FG</t>
  </si>
  <si>
    <t>POLICLINICI UNIVERSITARI PRIVATI</t>
  </si>
  <si>
    <t>Codice USL</t>
  </si>
  <si>
    <t>Codice Istituto</t>
  </si>
  <si>
    <t>Personale Dip.</t>
  </si>
  <si>
    <t>Personale Enti</t>
  </si>
  <si>
    <t>LAZIO</t>
  </si>
  <si>
    <t>120905</t>
  </si>
  <si>
    <t>POLICLINICO A. GEMELLI E C.I.C.</t>
  </si>
  <si>
    <t>LARGO AGOSTINO GEMELLI 8</t>
  </si>
  <si>
    <t>120915</t>
  </si>
  <si>
    <t>POLICL. UNIV. CAMPUS BIO MEDICO</t>
  </si>
  <si>
    <t>Via Alvaro del Portillo 21</t>
  </si>
  <si>
    <t>Personale dei Policlinici Universitari Privati</t>
  </si>
  <si>
    <t>Dipendente</t>
  </si>
  <si>
    <t>Altro Rapporto</t>
  </si>
  <si>
    <t>Istituti elaborati:  2 / 2</t>
  </si>
  <si>
    <t>Personale delle delle strutture di ricovero equiparate alle pubbliche</t>
  </si>
  <si>
    <t>Distribuzione percentuale per tipologia di Istituto</t>
  </si>
  <si>
    <t>Istituto a carattere scientifico</t>
  </si>
  <si>
    <t xml:space="preserve">Ospedale Classificato </t>
  </si>
  <si>
    <t>Istituto qualificato Presidio USL</t>
  </si>
  <si>
    <t>Ente di Ricerca</t>
  </si>
  <si>
    <t xml:space="preserve">Policlinico Universitario </t>
  </si>
  <si>
    <t>Personale delle Strutture di Ricovero Equiparate Pubbliche</t>
  </si>
  <si>
    <t>Dipend.</t>
  </si>
  <si>
    <t>Altr. Rapp.</t>
  </si>
  <si>
    <t>Per gli IRCCS sono state considerate anche le sedi distaccate. 
Il "personale dipendente" per gli IRCCS pubblici e gli IRCCS fondazioni pubbliche comprende il "personale SSN" inserito nella tabella 1 del C.A..
Il "personale altro rapporto" per gli IRCCS pubblici e gli IRCCS fondazioni pubbliche comprende il "personale universitario" inserito nella tabella 1b del C.A. .</t>
  </si>
  <si>
    <t>tot</t>
  </si>
  <si>
    <t>Graf. 17 - Distribuzione Percentuale per Figure Professionali - Anno 2017</t>
  </si>
  <si>
    <t>dipendente</t>
  </si>
  <si>
    <t>altro rapporto</t>
  </si>
  <si>
    <t xml:space="preserve"> Il "personale dipendente" per gli IRCCS pubblici e gli IRCCS fondazioni pubbliche comprende il "personale SSN" inserito nella tabella 1 del C.A..
Il "personale altro rapporto" per gli IRCCS pubblici e gli IRCCS fondazioni pubbliche comprende il "personale universitario" inserito nella tabella 1b del C.A. .</t>
  </si>
  <si>
    <t>Strutture di Ricovero Equiparate Pubbliche per classe di personale</t>
  </si>
  <si>
    <t>C L A S S I   D I   P E R S O N A L E</t>
  </si>
  <si>
    <t>oltre 5000</t>
  </si>
  <si>
    <t>Il TOTALE PERSONALE comprende il Personale con altro tipo di rapporto.</t>
  </si>
  <si>
    <t>Per gli IRCCS sono state considerate anche le sedi distaccate.</t>
  </si>
  <si>
    <t>Personale degli istituti di ricovero e cura a carattere scientifico – privati</t>
  </si>
  <si>
    <t>Personale degli IRCCS privati e IRCCS fondazioni private</t>
  </si>
  <si>
    <t>Istituti elaborati:  31 / 31  Sedi Centrali e 10 / 10 Sedi Distaccate.</t>
  </si>
  <si>
    <t>IRCCS privati e IRCCS fondazioni private</t>
  </si>
  <si>
    <t>Personale</t>
  </si>
  <si>
    <t>Asl</t>
  </si>
  <si>
    <t>Sigla Provincia</t>
  </si>
  <si>
    <t>Altro rapporto</t>
  </si>
  <si>
    <t>Sedi</t>
  </si>
  <si>
    <t>209</t>
  </si>
  <si>
    <t>010920</t>
  </si>
  <si>
    <t xml:space="preserve">CENTRO AUXOLOGICO ITALIANO              </t>
  </si>
  <si>
    <t>OGGEBBIO</t>
  </si>
  <si>
    <t>VB</t>
  </si>
  <si>
    <t>Sede Distaccata</t>
  </si>
  <si>
    <t>010921</t>
  </si>
  <si>
    <t xml:space="preserve">FONDAZIONE SALVATORE MAUGERI            </t>
  </si>
  <si>
    <t>VERUNO</t>
  </si>
  <si>
    <t>010922</t>
  </si>
  <si>
    <t>FONDAZIONE DEL PIEMONTE PER L'ONCOLOGIA</t>
  </si>
  <si>
    <t>CANDIOLO</t>
  </si>
  <si>
    <t>Sede Unica</t>
  </si>
  <si>
    <t>030930</t>
  </si>
  <si>
    <t xml:space="preserve">IRCCS CENTRO MEDICO TRADATE             </t>
  </si>
  <si>
    <t>TRADATE</t>
  </si>
  <si>
    <t>030931</t>
  </si>
  <si>
    <t xml:space="preserve">ISTITUTO SCIENTIFICO MEDEA-BOSISIO P.   </t>
  </si>
  <si>
    <t>BOSISIO PARINI</t>
  </si>
  <si>
    <t>030932</t>
  </si>
  <si>
    <t xml:space="preserve">IRCCS CENTRO MEDICO DI LUMEZZANE        </t>
  </si>
  <si>
    <t>LUMEZZANE</t>
  </si>
  <si>
    <t>030933</t>
  </si>
  <si>
    <t xml:space="preserve">IRCCS CENTRO MEDICO DI CASTEL GOFFREDO  </t>
  </si>
  <si>
    <t>CASTEL GOFFREDO</t>
  </si>
  <si>
    <t>030934</t>
  </si>
  <si>
    <t>CENTRO CARDIOLOGICO "FOND. MONZINO" - MI</t>
  </si>
  <si>
    <t>030935</t>
  </si>
  <si>
    <t xml:space="preserve">IRCCS    S. RAFFAELE - MILANO           </t>
  </si>
  <si>
    <t>030936</t>
  </si>
  <si>
    <t xml:space="preserve">IST.AUXOLOGICO ITALIANO - MILANO        </t>
  </si>
  <si>
    <t>Sede Centrale</t>
  </si>
  <si>
    <t>030937</t>
  </si>
  <si>
    <t>IRCCS S.M.NASCENTE-FOND.DON C.GNOCCHI-MI</t>
  </si>
  <si>
    <t>030938</t>
  </si>
  <si>
    <t xml:space="preserve">IRCCS CENTRO MEDICO DI PAVIA            </t>
  </si>
  <si>
    <t>030939</t>
  </si>
  <si>
    <t xml:space="preserve">FOND.IST.NEUROL.C.MONDINO-PAVIA         </t>
  </si>
  <si>
    <t>030940</t>
  </si>
  <si>
    <t xml:space="preserve">IRCCS CENTRO MEDICO MONTESCANO          </t>
  </si>
  <si>
    <t>MONTESCANO</t>
  </si>
  <si>
    <t>030941</t>
  </si>
  <si>
    <t xml:space="preserve">ISTITUTO EUROPEO DI ONCOLOGIA-MILANO    </t>
  </si>
  <si>
    <t>030942</t>
  </si>
  <si>
    <t xml:space="preserve">IRCCS S.GIOVANNI DI DIO-FBF- BRESCIA    </t>
  </si>
  <si>
    <t>030943</t>
  </si>
  <si>
    <t xml:space="preserve">IST. CLIN. HUMANITAS - ROZZANO          </t>
  </si>
  <si>
    <t>ROZZANO</t>
  </si>
  <si>
    <t>030944</t>
  </si>
  <si>
    <t xml:space="preserve">IRCCS CENTRO MEDICO DI LISSONE          </t>
  </si>
  <si>
    <t>LISSONE</t>
  </si>
  <si>
    <t>030945</t>
  </si>
  <si>
    <t xml:space="preserve">IRCCS ISTITUTO SCIENTIFICO DI PAVIA     </t>
  </si>
  <si>
    <t>030946</t>
  </si>
  <si>
    <t>ISTITUTO ORTOPEDICO GALEAZZI SPA - MILAN</t>
  </si>
  <si>
    <t>030947</t>
  </si>
  <si>
    <t xml:space="preserve">I.R.C.C.S. POLICLINICO SAN DONATO       </t>
  </si>
  <si>
    <t>SAN DONATO MILANESE</t>
  </si>
  <si>
    <t>030948</t>
  </si>
  <si>
    <t xml:space="preserve">IRCCS MULTIMEDICA - MILANO              </t>
  </si>
  <si>
    <t>030949</t>
  </si>
  <si>
    <t>IRCCS IST. SCIENTIFICO DI RIABILITAZIONE</t>
  </si>
  <si>
    <t>030950</t>
  </si>
  <si>
    <t xml:space="preserve">SAN RAFFAELE TURRO                      </t>
  </si>
  <si>
    <t>502</t>
  </si>
  <si>
    <t>050140</t>
  </si>
  <si>
    <t>IRCSS MEDEA CONEGLIANO</t>
  </si>
  <si>
    <t>CONEGLIANO</t>
  </si>
  <si>
    <t>TV</t>
  </si>
  <si>
    <t>503</t>
  </si>
  <si>
    <t>050951</t>
  </si>
  <si>
    <t>IRCCS SAN CAMILLO</t>
  </si>
  <si>
    <t>VENEZIA</t>
  </si>
  <si>
    <t>VE</t>
  </si>
  <si>
    <t>103</t>
  </si>
  <si>
    <t>070960</t>
  </si>
  <si>
    <t>FONDAZIONE SALVATORE MAUGERI</t>
  </si>
  <si>
    <t>GENOVA</t>
  </si>
  <si>
    <t>GE</t>
  </si>
  <si>
    <t>080921</t>
  </si>
  <si>
    <t xml:space="preserve">I.R.S.T. SRL IRCCS                      </t>
  </si>
  <si>
    <t>MELDOLA</t>
  </si>
  <si>
    <t>FC</t>
  </si>
  <si>
    <t>090906</t>
  </si>
  <si>
    <t xml:space="preserve">FONDAZIONE STELLA MARIS - CALAMBRONE    </t>
  </si>
  <si>
    <t>090910</t>
  </si>
  <si>
    <t xml:space="preserve">FONDAZIONE DON CARLO GNOCCHI - ONLUS    </t>
  </si>
  <si>
    <t>120904</t>
  </si>
  <si>
    <t>OSPEDALE PEDIATRICO BAMBINO GESU`</t>
  </si>
  <si>
    <t>120909</t>
  </si>
  <si>
    <t>I.R.C.C.S. S. LUCIA</t>
  </si>
  <si>
    <t>120910</t>
  </si>
  <si>
    <t>IRCCS SAN RAFFAELE PISANA</t>
  </si>
  <si>
    <t>120911</t>
  </si>
  <si>
    <t>I.D.I.</t>
  </si>
  <si>
    <t>140911</t>
  </si>
  <si>
    <t>NEUROMED I.R.C.C.S.</t>
  </si>
  <si>
    <t>POZZILLI</t>
  </si>
  <si>
    <t>IS</t>
  </si>
  <si>
    <t>150911</t>
  </si>
  <si>
    <t xml:space="preserve">Istituti Clinici Scient. Maugeri  s.p.a </t>
  </si>
  <si>
    <t>TELESE TERME</t>
  </si>
  <si>
    <t>106</t>
  </si>
  <si>
    <t>160151</t>
  </si>
  <si>
    <t>IRCCS 'E.MEDEA'</t>
  </si>
  <si>
    <t>BRINDISI</t>
  </si>
  <si>
    <t>BR</t>
  </si>
  <si>
    <t>160905</t>
  </si>
  <si>
    <t>OSPEDALE CASA SOLLIEVO DELLA SOFFERENZA</t>
  </si>
  <si>
    <t>SAN GIOVANNI ROTONDO</t>
  </si>
  <si>
    <t>160906</t>
  </si>
  <si>
    <t>ICS MAUGERI SPA SOCIETA' BENEFIT</t>
  </si>
  <si>
    <t>CASSANO DELLE MURGE</t>
  </si>
  <si>
    <t>190929</t>
  </si>
  <si>
    <t>IRCCS Ismett</t>
  </si>
  <si>
    <t>190950</t>
  </si>
  <si>
    <t>ASSOCIAZIONE OASI MARIA SS</t>
  </si>
  <si>
    <t>TROINA</t>
  </si>
  <si>
    <t>EN</t>
  </si>
  <si>
    <t>Per il dettaglio dei profili professionali si rimanda alla tavola “Personale degli IRCCS privati e IRCCS fondazioni private”</t>
  </si>
  <si>
    <t>In corsivo vengono mostrate le fondazioni private</t>
  </si>
  <si>
    <t>Graf. 19 - Distribuzione Percentuale per Figure Professionali - Anno 2017</t>
  </si>
  <si>
    <t>Personale degli IRCCS pubblici e IRCCS fondazioni pubbliche</t>
  </si>
  <si>
    <t>s.s.n.</t>
  </si>
  <si>
    <t xml:space="preserve">Strutture elaborate: 20/ 22  Non è compreso il Personale in Rapporto Libero Professionale o altro tipo di Rapporto.
Per gli IRCCS sono state considerate anche le sedi distaccate.
</t>
  </si>
  <si>
    <t>IRCCS pubblici e IRCCS fondazioni pubbliche</t>
  </si>
  <si>
    <t>S.S.N.</t>
  </si>
  <si>
    <t>Universitario</t>
  </si>
  <si>
    <t>030920</t>
  </si>
  <si>
    <t xml:space="preserve">I.N.R.C.A.- PRESIDIO DI CASATENOVO      </t>
  </si>
  <si>
    <t>CASATENOVO</t>
  </si>
  <si>
    <t>030922</t>
  </si>
  <si>
    <t xml:space="preserve">FOND.IRCCS "ISTIT.NAZ.LE TUMORI"MILANO  </t>
  </si>
  <si>
    <t>030923</t>
  </si>
  <si>
    <t>FOND.IRCCS IST.NAZ.NEUROLOGICO C.BESTA-M</t>
  </si>
  <si>
    <t>030924</t>
  </si>
  <si>
    <t xml:space="preserve">POLICLINICO S. MATTEO - PAVIA           </t>
  </si>
  <si>
    <t>030925</t>
  </si>
  <si>
    <t>FONDAZ.IRCCS CA' GRANDA - OSPEDALE MAGGI</t>
  </si>
  <si>
    <t>050952</t>
  </si>
  <si>
    <t>IOV</t>
  </si>
  <si>
    <t>060901</t>
  </si>
  <si>
    <t>I.R.C.C.S.  BURLO GAROFOLO</t>
  </si>
  <si>
    <t>TRIESTE</t>
  </si>
  <si>
    <t>TS</t>
  </si>
  <si>
    <t>060902</t>
  </si>
  <si>
    <t>CENTRO  RIFERIMENTO ONCOLOGICO</t>
  </si>
  <si>
    <t>AVIANO</t>
  </si>
  <si>
    <t>PN</t>
  </si>
  <si>
    <t>070901</t>
  </si>
  <si>
    <t>IRCCS AOU S.MARTINO - IST</t>
  </si>
  <si>
    <t>070940</t>
  </si>
  <si>
    <t>IST.G.GASLINI</t>
  </si>
  <si>
    <t>080960</t>
  </si>
  <si>
    <t xml:space="preserve">ISTITUTO ORTOPEDICO RIZZOLI             </t>
  </si>
  <si>
    <t>110921</t>
  </si>
  <si>
    <t>OSPEDALI INRCA MARCHE</t>
  </si>
  <si>
    <t>120908</t>
  </si>
  <si>
    <t>ISTITUTI FISIOTERAPICI OSPITALIERI</t>
  </si>
  <si>
    <t>120918</t>
  </si>
  <si>
    <t>INMI 'L.SPALLANZANI' - IRCCS</t>
  </si>
  <si>
    <t>150910</t>
  </si>
  <si>
    <t>ISTITUTO NAZIONALE TUMORI DI NAPOLI</t>
  </si>
  <si>
    <t>160901</t>
  </si>
  <si>
    <t>ISTITUTO TUMORI GIOVANNI PAOLO II</t>
  </si>
  <si>
    <t>160902</t>
  </si>
  <si>
    <t>IRCCS 'SAVERIO DE BELLIS'</t>
  </si>
  <si>
    <t>CASTELLANA GROTTE</t>
  </si>
  <si>
    <t>170910</t>
  </si>
  <si>
    <t>C.R.O.B. - I.R.C.C.S.</t>
  </si>
  <si>
    <t>RIONERO IN VULTURE</t>
  </si>
  <si>
    <t>180916</t>
  </si>
  <si>
    <t>INRCA</t>
  </si>
  <si>
    <t>190960</t>
  </si>
  <si>
    <t>IRCCS Centro Neurolesi 'Bonino Pulejo'</t>
  </si>
  <si>
    <t>Per il dettaglio dei profili professionali si rimanda alla tavola “Personale degli IRCCS pubblici e IRCCS fondazioni pubbliche”</t>
  </si>
  <si>
    <t>In corsivo vengono mostrate le fondazioni pubbliche</t>
  </si>
  <si>
    <t>Personale degli ospedali classificati</t>
  </si>
  <si>
    <t>Personale degli Ospedali Classificati o Assimilati ai sensi dell'art.1, ultimo comma, della L 132/68</t>
  </si>
  <si>
    <t>Rilev.</t>
  </si>
  <si>
    <t>Istituti elaborati:  27 / 27</t>
  </si>
  <si>
    <t>Personale degli istituiti qualificati presidi delle A.S.L.</t>
  </si>
  <si>
    <t>Personale degli Istituti di Ricovero e Cura Privati qualificati Presidio della A.S.L.</t>
  </si>
  <si>
    <t>Personale degli enti di ricerca</t>
  </si>
  <si>
    <t>Personale degli Enti di Ricerca</t>
  </si>
  <si>
    <t>Aziende Sanitarie Locali per classe di personale</t>
  </si>
  <si>
    <t>C L A S S I   D I  P E R S O N A L E</t>
  </si>
  <si>
    <t>&lt;  500</t>
  </si>
  <si>
    <t>500-1000</t>
  </si>
  <si>
    <t>1001 -1500</t>
  </si>
  <si>
    <t>1501 -2000</t>
  </si>
  <si>
    <t>2001 -3500</t>
  </si>
  <si>
    <t>3501 -5000</t>
  </si>
  <si>
    <t xml:space="preserve">Totale </t>
  </si>
  <si>
    <t>Personale degli istituti di ricovero e cura a carattere scientifico – pubblici</t>
  </si>
  <si>
    <t>Univers.</t>
  </si>
  <si>
    <t>Non è compreso il Personale in Rapporto Libero Professionale o altro tipo di Rapporto. Il TOTALE comprende le Qualifiche Atipiche.
Per gli  IRCCS sono state considerate anche le sedi distaccate.</t>
  </si>
  <si>
    <t>Graf. 26 - Distribuzione Percentuale per Ruolo - Anno 2017</t>
  </si>
  <si>
    <t>Graf. 27 - Distribuzione Percentuale per Figure Professionali  - Anno 2017</t>
  </si>
  <si>
    <t>Graf. 23 - Distribuzione Percentuale per Figure Professionali - Anno 2017</t>
  </si>
  <si>
    <t>Graf. 20 - Distribuzione Percentuale per Ruolo  - Anno 2017</t>
  </si>
  <si>
    <t>Graf. 21 - Distribuzione Percentuale per Figure Professionali  - Anno 2017</t>
  </si>
  <si>
    <t>Graf. 15 - Distribuzione Percentuale per Tipologia di Istituto - Anno 2017</t>
  </si>
  <si>
    <t>Graf. 24 - Distribuzione Percentuale per Ruolo - Anno 2017</t>
  </si>
  <si>
    <t>Graf. 25 - Distribuzione Percentuale per Figure Professionali - Anno 2017</t>
  </si>
  <si>
    <t>Graf. 16 - Distribuzione Percentuale per Ruolo - Anno 2017</t>
  </si>
  <si>
    <t>Graf. 18 - Distribuzione Percentuale per Ruolo  - Anno 2017</t>
  </si>
  <si>
    <t>Graf. 22 - Distribuzione Percentuale per Ruolo  - Anno 2017</t>
  </si>
  <si>
    <t>Istituti elaborati:  109 / 111.  Per  gli  IRCCS sono state considerate anche le sedi  distaccate.</t>
  </si>
  <si>
    <t>&lt;100</t>
  </si>
  <si>
    <t>100-500</t>
  </si>
  <si>
    <t>501-1000</t>
  </si>
  <si>
    <t>1001 -2000</t>
  </si>
  <si>
    <t>2001 -5000</t>
  </si>
  <si>
    <t>Istituti elaborati:  17 / 17</t>
  </si>
  <si>
    <t>\</t>
  </si>
  <si>
    <t xml:space="preserve">Strutture elaborate: 516/ 518 - Non è compreso il Personale in Rapporto Libero Professionale o altro tipo di Rapporto.
Per gli IRCCS sono state considerate anche le sedi distaccate.
</t>
  </si>
  <si>
    <t>Codice</t>
  </si>
  <si>
    <t>Descrizione</t>
  </si>
  <si>
    <t>S</t>
  </si>
  <si>
    <t>Personale dipendente del Servizio Sanitario Nazionale (S.1 + A.1 + A.3.1 + A.3.2)</t>
  </si>
  <si>
    <t>S1</t>
  </si>
  <si>
    <t>Personale delle aziende sanitarie locali</t>
  </si>
  <si>
    <t>A</t>
  </si>
  <si>
    <t>Personale delle strutture di ricovero pubbliche ed equiparate</t>
  </si>
  <si>
    <t>A.1</t>
  </si>
  <si>
    <t>A.2</t>
  </si>
  <si>
    <t>Personale degli ospedali a gestione diretta delle A.S.L.</t>
  </si>
  <si>
    <t>A.3</t>
  </si>
  <si>
    <t>Personale delle aziende ospedaliero-universitarie e policlinici universitari privati</t>
  </si>
  <si>
    <t>A.3.1</t>
  </si>
  <si>
    <t>Personale delle aziende ospedaliero-universitarie integrate con il S.S.N.</t>
  </si>
  <si>
    <t>A.3.2</t>
  </si>
  <si>
    <t>Personale delle aziende ospedaliere integrate con l’università</t>
  </si>
  <si>
    <t>A.3.3</t>
  </si>
  <si>
    <t>Personale dei policlinici universitari privati</t>
  </si>
  <si>
    <t>A.4</t>
  </si>
  <si>
    <t>Personale delle strutture di ricovero equiparate alle pubbliche</t>
  </si>
  <si>
    <t>A.4.1.1</t>
  </si>
  <si>
    <t>A.4.1.2</t>
  </si>
  <si>
    <t>A.4.2</t>
  </si>
  <si>
    <t>A.4.3</t>
  </si>
  <si>
    <t>A.4.4</t>
  </si>
  <si>
    <t>G</t>
  </si>
  <si>
    <t>Grafico</t>
  </si>
  <si>
    <t>T</t>
  </si>
  <si>
    <t>Tabella</t>
  </si>
  <si>
    <t>Asl elaborate:  101 / 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</si>
</sst>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;\-#,##0;\_"/>
    <numFmt numFmtId="165" formatCode="#,##0.0;\-#,##0.0;\_"/>
    <numFmt numFmtId="166" formatCode="0.0%"/>
    <numFmt numFmtId="167" formatCode="0.0"/>
    <numFmt numFmtId="168" formatCode="#,##0\ ;\-#,##0\ ;\_"/>
  </numFmts>
  <fonts count="6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FFFFFF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Times New Roman"/>
      <family val="1"/>
    </font>
    <font>
      <b/>
      <i/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FFFF"/>
      <name val="Times New Roman"/>
      <family val="1"/>
    </font>
    <font>
      <sz val="8"/>
      <color rgb="FFFFFFFF"/>
      <name val="Times New Roman"/>
      <family val="1"/>
    </font>
    <font>
      <b/>
      <sz val="8"/>
      <color rgb="FFFFFFFF"/>
      <name val="Times New Roman"/>
      <family val="1"/>
    </font>
    <font>
      <sz val="9"/>
      <color rgb="FF000000"/>
      <name val="Arial"/>
      <family val="2"/>
    </font>
    <font>
      <b/>
      <sz val="11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rgb="FF333333"/>
      <name val="Times New Roman"/>
      <family val="1"/>
    </font>
    <font>
      <sz val="9"/>
      <color rgb="FF333333"/>
      <name val="Arial"/>
      <family val="2"/>
    </font>
    <font>
      <sz val="8"/>
      <color rgb="FF000000"/>
      <name val="Times New Roman"/>
      <family val="1"/>
    </font>
    <font>
      <sz val="11"/>
      <color theme="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333333"/>
      <name val="Arial"/>
    </font>
    <font>
      <b/>
      <sz val="8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8"/>
      </patternFill>
    </fill>
    <fill>
      <patternFill patternType="solid">
        <fgColor theme="3"/>
        <bgColor rgb="FFFFFFFF"/>
      </patternFill>
    </fill>
  </fills>
  <borders count="20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ACAD9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CACAD9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/>
      <top style="thin">
        <color rgb="FF000000"/>
      </top>
      <bottom style="thin">
        <color rgb="FFCACAD9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ACAD9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CACAD9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CACAD9"/>
      </right>
      <top/>
      <bottom/>
      <diagonal/>
    </border>
    <border>
      <left style="medium">
        <color rgb="FF000000"/>
      </left>
      <right style="thin">
        <color rgb="FFCACAD9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CACAD9"/>
      </bottom>
      <diagonal/>
    </border>
    <border>
      <left style="thin">
        <color rgb="FF000000"/>
      </left>
      <right/>
      <top/>
      <bottom style="thin">
        <color rgb="FFCACAD9"/>
      </bottom>
      <diagonal/>
    </border>
    <border>
      <left/>
      <right style="thin">
        <color rgb="FF000000"/>
      </right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CACAD9"/>
      </bottom>
      <diagonal/>
    </border>
    <border>
      <left/>
      <right/>
      <top style="thin">
        <color rgb="FF000000"/>
      </top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CACAD9"/>
      </right>
      <top style="medium">
        <color rgb="FF000000"/>
      </top>
      <bottom style="thin">
        <color rgb="FFCACA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/>
      <diagonal/>
    </border>
    <border>
      <left style="medium">
        <color rgb="FF000000"/>
      </left>
      <right style="thin">
        <color rgb="FFCAC9D9"/>
      </right>
      <top/>
      <bottom/>
      <diagonal/>
    </border>
    <border>
      <left style="medium">
        <color rgb="FF000000"/>
      </left>
      <right style="thin">
        <color rgb="FFCAC9D9"/>
      </right>
      <top/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CAC9D9"/>
      </bottom>
      <diagonal/>
    </border>
    <border>
      <left style="thin">
        <color rgb="FF000000"/>
      </left>
      <right style="thin">
        <color rgb="FFCAC9D9"/>
      </right>
      <top/>
      <bottom style="medium">
        <color rgb="FF000000"/>
      </bottom>
      <diagonal/>
    </border>
    <border>
      <left/>
      <right style="thin">
        <color indexed="3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  <border>
      <left/>
      <right style="medium">
        <color indexed="8"/>
      </right>
      <top/>
      <bottom style="thin">
        <color indexed="31"/>
      </bottom>
      <diagonal/>
    </border>
    <border>
      <left style="medium">
        <color indexed="8"/>
      </left>
      <right style="thin">
        <color indexed="31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CACAD9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 style="thin">
        <color rgb="FF000000"/>
      </left>
      <right style="thin">
        <color rgb="FFCACAD9"/>
      </right>
      <top style="thin">
        <color rgb="FF000000"/>
      </top>
      <bottom style="thin">
        <color rgb="FFCACAD9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rgb="FFCACAD9"/>
      </bottom>
      <diagonal/>
    </border>
    <border>
      <left/>
      <right style="thin">
        <color indexed="64"/>
      </right>
      <top style="thin">
        <color indexed="64"/>
      </top>
      <bottom style="thin">
        <color rgb="FFCACAD9"/>
      </bottom>
      <diagonal/>
    </border>
    <border>
      <left style="thin">
        <color indexed="64"/>
      </left>
      <right style="thick">
        <color rgb="FF000000"/>
      </right>
      <top style="thick">
        <color rgb="FF000000"/>
      </top>
      <bottom style="thin">
        <color indexed="64"/>
      </bottom>
      <diagonal/>
    </border>
    <border>
      <left/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CACAD9"/>
      </right>
      <top style="thin">
        <color rgb="FF000000"/>
      </top>
      <bottom style="thin">
        <color rgb="FF000000"/>
      </bottom>
      <diagonal/>
    </border>
    <border>
      <left/>
      <right style="thin">
        <color rgb="FFCACAD9"/>
      </right>
      <top style="thin">
        <color rgb="FF000000"/>
      </top>
      <bottom style="thin">
        <color rgb="FFCACAD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1">
    <xf numFmtId="0" fontId="0" fillId="0" borderId="0"/>
    <xf numFmtId="9" fontId="19" fillId="0" borderId="0" applyFont="0" applyFill="0" applyBorder="0" applyAlignment="0" applyProtection="0"/>
    <xf numFmtId="0" fontId="10" fillId="0" borderId="0"/>
    <xf numFmtId="0" fontId="23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9" fontId="45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21" fillId="7" borderId="0" applyNumberFormat="0" applyBorder="0" applyAlignment="0" applyProtection="0"/>
    <xf numFmtId="0" fontId="4" fillId="0" borderId="0"/>
    <xf numFmtId="0" fontId="3" fillId="0" borderId="0"/>
    <xf numFmtId="0" fontId="19" fillId="0" borderId="0"/>
    <xf numFmtId="0" fontId="2" fillId="0" borderId="0"/>
    <xf numFmtId="0" fontId="1" fillId="0" borderId="0"/>
  </cellStyleXfs>
  <cellXfs count="880">
    <xf numFmtId="0" fontId="0" fillId="0" borderId="0" xfId="0"/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Alignment="1">
      <alignment horizontal="left" vertical="center"/>
    </xf>
    <xf numFmtId="164" fontId="16" fillId="2" borderId="5" xfId="0" applyNumberFormat="1" applyFont="1" applyFill="1" applyBorder="1" applyAlignment="1">
      <alignment horizontal="right" vertical="center"/>
    </xf>
    <xf numFmtId="165" fontId="17" fillId="2" borderId="5" xfId="0" applyNumberFormat="1" applyFont="1" applyFill="1" applyBorder="1" applyAlignment="1">
      <alignment horizontal="right" vertical="center"/>
    </xf>
    <xf numFmtId="165" fontId="17" fillId="2" borderId="8" xfId="0" applyNumberFormat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0" fontId="10" fillId="4" borderId="0" xfId="2" applyFill="1"/>
    <xf numFmtId="0" fontId="10" fillId="4" borderId="0" xfId="2" applyFill="1" applyAlignment="1">
      <alignment horizontal="left"/>
    </xf>
    <xf numFmtId="0" fontId="23" fillId="4" borderId="0" xfId="3" applyNumberFormat="1" applyFont="1" applyFill="1" applyBorder="1" applyAlignment="1"/>
    <xf numFmtId="0" fontId="25" fillId="4" borderId="0" xfId="2" applyFont="1" applyFill="1"/>
    <xf numFmtId="166" fontId="10" fillId="4" borderId="0" xfId="2" applyNumberFormat="1" applyFill="1"/>
    <xf numFmtId="10" fontId="10" fillId="4" borderId="0" xfId="2" applyNumberFormat="1" applyFill="1"/>
    <xf numFmtId="0" fontId="26" fillId="4" borderId="0" xfId="2" applyFont="1" applyFill="1"/>
    <xf numFmtId="0" fontId="10" fillId="4" borderId="0" xfId="4" applyFill="1"/>
    <xf numFmtId="166" fontId="0" fillId="0" borderId="0" xfId="1" applyNumberFormat="1" applyFont="1"/>
    <xf numFmtId="0" fontId="28" fillId="5" borderId="0" xfId="5" applyFont="1" applyFill="1" applyAlignment="1">
      <alignment horizontal="left"/>
    </xf>
    <xf numFmtId="49" fontId="30" fillId="6" borderId="17" xfId="5" applyNumberFormat="1" applyFont="1" applyFill="1" applyBorder="1" applyAlignment="1">
      <alignment horizontal="center" vertical="center"/>
    </xf>
    <xf numFmtId="49" fontId="30" fillId="6" borderId="20" xfId="5" applyNumberFormat="1" applyFont="1" applyFill="1" applyBorder="1" applyAlignment="1">
      <alignment horizontal="center" vertical="center"/>
    </xf>
    <xf numFmtId="165" fontId="33" fillId="6" borderId="17" xfId="5" applyNumberFormat="1" applyFont="1" applyFill="1" applyBorder="1" applyAlignment="1">
      <alignment horizontal="right" vertical="center"/>
    </xf>
    <xf numFmtId="165" fontId="33" fillId="6" borderId="20" xfId="5" applyNumberFormat="1" applyFont="1" applyFill="1" applyBorder="1" applyAlignment="1">
      <alignment horizontal="right" vertical="center"/>
    </xf>
    <xf numFmtId="0" fontId="27" fillId="0" borderId="0" xfId="5"/>
    <xf numFmtId="0" fontId="13" fillId="2" borderId="0" xfId="0" applyFont="1" applyFill="1" applyAlignment="1">
      <alignment horizontal="left" vertical="top"/>
    </xf>
    <xf numFmtId="0" fontId="13" fillId="2" borderId="24" xfId="0" applyFont="1" applyFill="1" applyBorder="1" applyAlignment="1">
      <alignment horizontal="left" vertical="top" wrapText="1"/>
    </xf>
    <xf numFmtId="164" fontId="13" fillId="2" borderId="24" xfId="0" applyNumberFormat="1" applyFont="1" applyFill="1" applyBorder="1" applyAlignment="1">
      <alignment horizontal="right" vertical="top"/>
    </xf>
    <xf numFmtId="49" fontId="13" fillId="2" borderId="24" xfId="0" applyNumberFormat="1" applyFont="1" applyFill="1" applyBorder="1" applyAlignment="1">
      <alignment horizontal="left" vertical="top"/>
    </xf>
    <xf numFmtId="0" fontId="13" fillId="2" borderId="25" xfId="0" applyFont="1" applyFill="1" applyBorder="1" applyAlignment="1">
      <alignment horizontal="left" vertical="top" wrapText="1"/>
    </xf>
    <xf numFmtId="164" fontId="13" fillId="2" borderId="25" xfId="0" applyNumberFormat="1" applyFont="1" applyFill="1" applyBorder="1" applyAlignment="1">
      <alignment horizontal="right" vertical="top"/>
    </xf>
    <xf numFmtId="49" fontId="13" fillId="2" borderId="25" xfId="0" applyNumberFormat="1" applyFont="1" applyFill="1" applyBorder="1" applyAlignment="1">
      <alignment horizontal="left" vertical="top"/>
    </xf>
    <xf numFmtId="0" fontId="13" fillId="2" borderId="9" xfId="0" applyFont="1" applyFill="1" applyBorder="1" applyAlignment="1">
      <alignment horizontal="left" vertical="top"/>
    </xf>
    <xf numFmtId="0" fontId="13" fillId="2" borderId="9" xfId="0" applyFont="1" applyFill="1" applyBorder="1" applyAlignment="1">
      <alignment horizontal="right" vertical="top"/>
    </xf>
    <xf numFmtId="49" fontId="13" fillId="2" borderId="9" xfId="0" applyNumberFormat="1" applyFont="1" applyFill="1" applyBorder="1" applyAlignment="1">
      <alignment horizontal="left" vertical="top"/>
    </xf>
    <xf numFmtId="164" fontId="13" fillId="2" borderId="9" xfId="0" applyNumberFormat="1" applyFont="1" applyFill="1" applyBorder="1" applyAlignment="1">
      <alignment horizontal="right" vertical="top"/>
    </xf>
    <xf numFmtId="0" fontId="13" fillId="2" borderId="9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right" vertical="top"/>
    </xf>
    <xf numFmtId="10" fontId="25" fillId="4" borderId="0" xfId="2" applyNumberFormat="1" applyFont="1" applyFill="1"/>
    <xf numFmtId="0" fontId="36" fillId="4" borderId="0" xfId="2" applyFont="1" applyFill="1"/>
    <xf numFmtId="0" fontId="10" fillId="4" borderId="0" xfId="6" applyFill="1"/>
    <xf numFmtId="0" fontId="21" fillId="4" borderId="0" xfId="6" applyFont="1" applyFill="1"/>
    <xf numFmtId="0" fontId="20" fillId="4" borderId="0" xfId="6" applyFont="1" applyFill="1"/>
    <xf numFmtId="166" fontId="10" fillId="4" borderId="0" xfId="6" applyNumberFormat="1" applyFill="1"/>
    <xf numFmtId="10" fontId="10" fillId="4" borderId="0" xfId="6" applyNumberFormat="1" applyFill="1"/>
    <xf numFmtId="0" fontId="10" fillId="4" borderId="0" xfId="7" applyFill="1"/>
    <xf numFmtId="0" fontId="10" fillId="4" borderId="0" xfId="7" applyFill="1" applyAlignment="1">
      <alignment horizontal="left"/>
    </xf>
    <xf numFmtId="166" fontId="10" fillId="4" borderId="0" xfId="7" applyNumberFormat="1" applyFill="1"/>
    <xf numFmtId="10" fontId="10" fillId="4" borderId="0" xfId="7" applyNumberFormat="1" applyFill="1"/>
    <xf numFmtId="0" fontId="26" fillId="4" borderId="0" xfId="7" applyFont="1" applyFill="1"/>
    <xf numFmtId="49" fontId="13" fillId="2" borderId="8" xfId="0" applyNumberFormat="1" applyFont="1" applyFill="1" applyBorder="1" applyAlignment="1">
      <alignment horizontal="center" vertical="center"/>
    </xf>
    <xf numFmtId="49" fontId="13" fillId="2" borderId="30" xfId="0" applyNumberFormat="1" applyFont="1" applyFill="1" applyBorder="1" applyAlignment="1">
      <alignment horizontal="center" vertical="center"/>
    </xf>
    <xf numFmtId="49" fontId="13" fillId="2" borderId="31" xfId="0" applyNumberFormat="1" applyFont="1" applyFill="1" applyBorder="1" applyAlignment="1">
      <alignment horizontal="center" vertical="center"/>
    </xf>
    <xf numFmtId="49" fontId="18" fillId="2" borderId="32" xfId="0" applyNumberFormat="1" applyFont="1" applyFill="1" applyBorder="1" applyAlignment="1">
      <alignment horizontal="left" vertical="center"/>
    </xf>
    <xf numFmtId="164" fontId="16" fillId="2" borderId="8" xfId="0" applyNumberFormat="1" applyFont="1" applyFill="1" applyBorder="1" applyAlignment="1">
      <alignment horizontal="right" vertical="center"/>
    </xf>
    <xf numFmtId="164" fontId="16" fillId="2" borderId="30" xfId="0" applyNumberFormat="1" applyFont="1" applyFill="1" applyBorder="1" applyAlignment="1">
      <alignment horizontal="right" vertical="center"/>
    </xf>
    <xf numFmtId="49" fontId="16" fillId="2" borderId="40" xfId="0" applyNumberFormat="1" applyFont="1" applyFill="1" applyBorder="1" applyAlignment="1">
      <alignment horizontal="left" vertical="center"/>
    </xf>
    <xf numFmtId="164" fontId="16" fillId="2" borderId="11" xfId="0" applyNumberFormat="1" applyFont="1" applyFill="1" applyBorder="1" applyAlignment="1">
      <alignment horizontal="right" vertical="center"/>
    </xf>
    <xf numFmtId="0" fontId="37" fillId="2" borderId="0" xfId="0" applyFont="1" applyFill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3" fillId="2" borderId="30" xfId="0" applyNumberFormat="1" applyFont="1" applyFill="1" applyBorder="1" applyAlignment="1">
      <alignment horizontal="center"/>
    </xf>
    <xf numFmtId="49" fontId="16" fillId="2" borderId="0" xfId="0" applyNumberFormat="1" applyFont="1" applyFill="1" applyAlignment="1">
      <alignment horizontal="left" vertical="center"/>
    </xf>
    <xf numFmtId="49" fontId="16" fillId="2" borderId="32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9" fillId="4" borderId="0" xfId="8" applyFill="1"/>
    <xf numFmtId="0" fontId="9" fillId="4" borderId="0" xfId="8" applyFill="1" applyAlignment="1">
      <alignment horizontal="left"/>
    </xf>
    <xf numFmtId="166" fontId="9" fillId="4" borderId="0" xfId="8" applyNumberFormat="1" applyFill="1"/>
    <xf numFmtId="10" fontId="9" fillId="4" borderId="0" xfId="8" applyNumberFormat="1" applyFill="1"/>
    <xf numFmtId="0" fontId="26" fillId="4" borderId="0" xfId="8" applyFont="1" applyFill="1"/>
    <xf numFmtId="0" fontId="21" fillId="4" borderId="0" xfId="8" applyFont="1" applyFill="1"/>
    <xf numFmtId="0" fontId="12" fillId="2" borderId="55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49" fontId="13" fillId="2" borderId="60" xfId="0" applyNumberFormat="1" applyFont="1" applyFill="1" applyBorder="1" applyAlignment="1">
      <alignment horizontal="left"/>
    </xf>
    <xf numFmtId="164" fontId="16" fillId="2" borderId="24" xfId="0" applyNumberFormat="1" applyFont="1" applyFill="1" applyBorder="1" applyAlignment="1">
      <alignment horizontal="right"/>
    </xf>
    <xf numFmtId="164" fontId="16" fillId="2" borderId="61" xfId="0" applyNumberFormat="1" applyFont="1" applyFill="1" applyBorder="1" applyAlignment="1">
      <alignment horizontal="right"/>
    </xf>
    <xf numFmtId="49" fontId="13" fillId="2" borderId="62" xfId="0" applyNumberFormat="1" applyFont="1" applyFill="1" applyBorder="1" applyAlignment="1">
      <alignment horizontal="left"/>
    </xf>
    <xf numFmtId="164" fontId="16" fillId="2" borderId="25" xfId="0" applyNumberFormat="1" applyFont="1" applyFill="1" applyBorder="1" applyAlignment="1">
      <alignment horizontal="right"/>
    </xf>
    <xf numFmtId="164" fontId="16" fillId="2" borderId="63" xfId="0" applyNumberFormat="1" applyFont="1" applyFill="1" applyBorder="1" applyAlignment="1">
      <alignment horizontal="right"/>
    </xf>
    <xf numFmtId="0" fontId="16" fillId="2" borderId="64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49" fontId="13" fillId="2" borderId="64" xfId="0" applyNumberFormat="1" applyFont="1" applyFill="1" applyBorder="1" applyAlignment="1">
      <alignment horizontal="left"/>
    </xf>
    <xf numFmtId="164" fontId="16" fillId="2" borderId="9" xfId="0" applyNumberFormat="1" applyFont="1" applyFill="1" applyBorder="1" applyAlignment="1">
      <alignment horizontal="right"/>
    </xf>
    <xf numFmtId="0" fontId="13" fillId="2" borderId="64" xfId="0" applyFont="1" applyFill="1" applyBorder="1" applyAlignment="1">
      <alignment horizontal="left"/>
    </xf>
    <xf numFmtId="0" fontId="16" fillId="2" borderId="65" xfId="0" applyFont="1" applyFill="1" applyBorder="1" applyAlignment="1">
      <alignment horizontal="left"/>
    </xf>
    <xf numFmtId="0" fontId="13" fillId="2" borderId="69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3" fillId="2" borderId="70" xfId="0" applyFont="1" applyFill="1" applyBorder="1" applyAlignment="1">
      <alignment horizontal="left"/>
    </xf>
    <xf numFmtId="0" fontId="16" fillId="2" borderId="71" xfId="0" applyFont="1" applyFill="1" applyBorder="1" applyAlignment="1">
      <alignment horizontal="left"/>
    </xf>
    <xf numFmtId="0" fontId="38" fillId="4" borderId="0" xfId="8" applyFont="1" applyFill="1"/>
    <xf numFmtId="166" fontId="21" fillId="4" borderId="0" xfId="8" applyNumberFormat="1" applyFont="1" applyFill="1"/>
    <xf numFmtId="49" fontId="13" fillId="2" borderId="11" xfId="0" applyNumberFormat="1" applyFont="1" applyFill="1" applyBorder="1" applyAlignment="1">
      <alignment horizontal="center" vertical="center"/>
    </xf>
    <xf numFmtId="49" fontId="34" fillId="2" borderId="76" xfId="0" applyNumberFormat="1" applyFont="1" applyFill="1" applyBorder="1" applyAlignment="1">
      <alignment horizontal="center" vertical="center"/>
    </xf>
    <xf numFmtId="49" fontId="34" fillId="2" borderId="77" xfId="0" applyNumberFormat="1" applyFont="1" applyFill="1" applyBorder="1" applyAlignment="1">
      <alignment horizontal="center" vertical="center"/>
    </xf>
    <xf numFmtId="164" fontId="18" fillId="2" borderId="5" xfId="0" applyNumberFormat="1" applyFont="1" applyFill="1" applyBorder="1" applyAlignment="1">
      <alignment horizontal="right" vertical="center"/>
    </xf>
    <xf numFmtId="164" fontId="18" fillId="2" borderId="8" xfId="0" applyNumberFormat="1" applyFont="1" applyFill="1" applyBorder="1" applyAlignment="1">
      <alignment horizontal="right" vertical="center"/>
    </xf>
    <xf numFmtId="164" fontId="18" fillId="2" borderId="30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Alignment="1">
      <alignment horizontal="left" vertical="top"/>
    </xf>
    <xf numFmtId="49" fontId="18" fillId="2" borderId="0" xfId="0" applyNumberFormat="1" applyFont="1" applyFill="1" applyAlignment="1">
      <alignment horizontal="left" vertical="center"/>
    </xf>
    <xf numFmtId="49" fontId="41" fillId="2" borderId="40" xfId="0" applyNumberFormat="1" applyFont="1" applyFill="1" applyBorder="1" applyAlignment="1">
      <alignment horizontal="left" vertical="center"/>
    </xf>
    <xf numFmtId="49" fontId="34" fillId="2" borderId="5" xfId="0" applyNumberFormat="1" applyFont="1" applyFill="1" applyBorder="1" applyAlignment="1">
      <alignment horizontal="center" vertical="center"/>
    </xf>
    <xf numFmtId="49" fontId="34" fillId="2" borderId="8" xfId="0" applyNumberFormat="1" applyFont="1" applyFill="1" applyBorder="1" applyAlignment="1">
      <alignment horizontal="center" vertical="center" wrapText="1"/>
    </xf>
    <xf numFmtId="49" fontId="34" fillId="2" borderId="85" xfId="0" applyNumberFormat="1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right" vertical="center"/>
    </xf>
    <xf numFmtId="165" fontId="16" fillId="2" borderId="8" xfId="0" applyNumberFormat="1" applyFont="1" applyFill="1" applyBorder="1" applyAlignment="1">
      <alignment horizontal="right" vertical="center"/>
    </xf>
    <xf numFmtId="0" fontId="42" fillId="2" borderId="0" xfId="0" applyFont="1" applyFill="1" applyAlignment="1">
      <alignment horizontal="left" vertical="top"/>
    </xf>
    <xf numFmtId="0" fontId="43" fillId="2" borderId="0" xfId="0" applyFont="1" applyFill="1" applyAlignment="1">
      <alignment horizontal="left"/>
    </xf>
    <xf numFmtId="49" fontId="14" fillId="2" borderId="62" xfId="0" applyNumberFormat="1" applyFont="1" applyFill="1" applyBorder="1" applyAlignment="1">
      <alignment horizontal="left" vertical="center"/>
    </xf>
    <xf numFmtId="164" fontId="16" fillId="2" borderId="25" xfId="0" applyNumberFormat="1" applyFont="1" applyFill="1" applyBorder="1" applyAlignment="1">
      <alignment horizontal="right" vertical="center"/>
    </xf>
    <xf numFmtId="164" fontId="16" fillId="2" borderId="63" xfId="0" applyNumberFormat="1" applyFont="1" applyFill="1" applyBorder="1" applyAlignment="1">
      <alignment horizontal="right" vertical="center"/>
    </xf>
    <xf numFmtId="49" fontId="14" fillId="2" borderId="87" xfId="0" applyNumberFormat="1" applyFont="1" applyFill="1" applyBorder="1" applyAlignment="1">
      <alignment horizontal="left" vertical="center"/>
    </xf>
    <xf numFmtId="0" fontId="14" fillId="2" borderId="87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left" vertical="center"/>
    </xf>
    <xf numFmtId="49" fontId="13" fillId="2" borderId="87" xfId="0" applyNumberFormat="1" applyFont="1" applyFill="1" applyBorder="1" applyAlignment="1">
      <alignment horizontal="left" vertical="center"/>
    </xf>
    <xf numFmtId="49" fontId="13" fillId="2" borderId="62" xfId="0" applyNumberFormat="1" applyFont="1" applyFill="1" applyBorder="1" applyAlignment="1">
      <alignment horizontal="left" vertical="center"/>
    </xf>
    <xf numFmtId="0" fontId="13" fillId="2" borderId="87" xfId="0" applyFont="1" applyFill="1" applyBorder="1" applyAlignment="1">
      <alignment horizontal="left" vertical="center"/>
    </xf>
    <xf numFmtId="0" fontId="13" fillId="2" borderId="62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right" vertical="center"/>
    </xf>
    <xf numFmtId="0" fontId="16" fillId="2" borderId="63" xfId="0" applyFont="1" applyFill="1" applyBorder="1" applyAlignment="1">
      <alignment horizontal="right" vertical="center"/>
    </xf>
    <xf numFmtId="0" fontId="13" fillId="2" borderId="25" xfId="0" applyFont="1" applyFill="1" applyBorder="1" applyAlignment="1">
      <alignment horizontal="left" vertical="center"/>
    </xf>
    <xf numFmtId="0" fontId="13" fillId="2" borderId="69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88" xfId="0" applyFont="1" applyFill="1" applyBorder="1" applyAlignment="1">
      <alignment horizontal="left" vertical="center"/>
    </xf>
    <xf numFmtId="0" fontId="16" fillId="2" borderId="71" xfId="0" applyFont="1" applyFill="1" applyBorder="1" applyAlignment="1">
      <alignment horizontal="left" vertical="center"/>
    </xf>
    <xf numFmtId="49" fontId="13" fillId="2" borderId="70" xfId="0" applyNumberFormat="1" applyFont="1" applyFill="1" applyBorder="1" applyAlignment="1">
      <alignment horizontal="left" vertical="center"/>
    </xf>
    <xf numFmtId="164" fontId="16" fillId="2" borderId="71" xfId="0" applyNumberFormat="1" applyFont="1" applyFill="1" applyBorder="1" applyAlignment="1">
      <alignment horizontal="right" vertical="center"/>
    </xf>
    <xf numFmtId="164" fontId="16" fillId="2" borderId="89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49" fontId="13" fillId="3" borderId="26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90" xfId="0" applyNumberFormat="1" applyFont="1" applyFill="1" applyBorder="1" applyAlignment="1">
      <alignment horizontal="center" vertical="center" wrapText="1"/>
    </xf>
    <xf numFmtId="49" fontId="13" fillId="3" borderId="91" xfId="0" applyNumberFormat="1" applyFont="1" applyFill="1" applyBorder="1" applyAlignment="1">
      <alignment horizontal="center" vertical="center" wrapText="1"/>
    </xf>
    <xf numFmtId="49" fontId="13" fillId="3" borderId="29" xfId="0" applyNumberFormat="1" applyFont="1" applyFill="1" applyBorder="1" applyAlignment="1">
      <alignment horizontal="center" vertical="center" wrapText="1"/>
    </xf>
    <xf numFmtId="49" fontId="18" fillId="2" borderId="87" xfId="0" applyNumberFormat="1" applyFont="1" applyFill="1" applyBorder="1" applyAlignment="1">
      <alignment horizontal="left" vertical="center"/>
    </xf>
    <xf numFmtId="49" fontId="18" fillId="2" borderId="25" xfId="0" applyNumberFormat="1" applyFont="1" applyFill="1" applyBorder="1" applyAlignment="1">
      <alignment horizontal="center" vertical="center"/>
    </xf>
    <xf numFmtId="49" fontId="18" fillId="2" borderId="25" xfId="0" applyNumberFormat="1" applyFont="1" applyFill="1" applyBorder="1" applyAlignment="1">
      <alignment horizontal="left" vertical="center" wrapText="1"/>
    </xf>
    <xf numFmtId="49" fontId="18" fillId="2" borderId="25" xfId="0" applyNumberFormat="1" applyFont="1" applyFill="1" applyBorder="1" applyAlignment="1">
      <alignment horizontal="left" vertical="center"/>
    </xf>
    <xf numFmtId="164" fontId="18" fillId="2" borderId="25" xfId="0" applyNumberFormat="1" applyFont="1" applyFill="1" applyBorder="1" applyAlignment="1">
      <alignment horizontal="right" vertical="center"/>
    </xf>
    <xf numFmtId="164" fontId="16" fillId="2" borderId="92" xfId="0" applyNumberFormat="1" applyFont="1" applyFill="1" applyBorder="1" applyAlignment="1">
      <alignment horizontal="right" vertical="center"/>
    </xf>
    <xf numFmtId="49" fontId="44" fillId="3" borderId="93" xfId="0" applyNumberFormat="1" applyFont="1" applyFill="1" applyBorder="1" applyAlignment="1">
      <alignment horizontal="left" vertical="center"/>
    </xf>
    <xf numFmtId="49" fontId="44" fillId="3" borderId="94" xfId="0" applyNumberFormat="1" applyFont="1" applyFill="1" applyBorder="1" applyAlignment="1">
      <alignment horizontal="left" vertical="center"/>
    </xf>
    <xf numFmtId="49" fontId="44" fillId="3" borderId="94" xfId="0" applyNumberFormat="1" applyFont="1" applyFill="1" applyBorder="1" applyAlignment="1">
      <alignment horizontal="right" vertical="center"/>
    </xf>
    <xf numFmtId="164" fontId="44" fillId="3" borderId="95" xfId="0" applyNumberFormat="1" applyFont="1" applyFill="1" applyBorder="1" applyAlignment="1">
      <alignment horizontal="right" vertical="center"/>
    </xf>
    <xf numFmtId="164" fontId="44" fillId="3" borderId="36" xfId="0" applyNumberFormat="1" applyFont="1" applyFill="1" applyBorder="1" applyAlignment="1">
      <alignment horizontal="right" vertical="center"/>
    </xf>
    <xf numFmtId="0" fontId="24" fillId="4" borderId="0" xfId="3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49" fontId="30" fillId="6" borderId="0" xfId="5" applyNumberFormat="1" applyFont="1" applyFill="1" applyAlignment="1">
      <alignment horizontal="center" vertical="center"/>
    </xf>
    <xf numFmtId="49" fontId="31" fillId="6" borderId="0" xfId="5" applyNumberFormat="1" applyFont="1" applyFill="1" applyAlignment="1">
      <alignment horizontal="left" vertical="center"/>
    </xf>
    <xf numFmtId="0" fontId="8" fillId="4" borderId="0" xfId="9" applyFill="1"/>
    <xf numFmtId="10" fontId="8" fillId="4" borderId="0" xfId="9" applyNumberFormat="1" applyFill="1"/>
    <xf numFmtId="9" fontId="8" fillId="4" borderId="0" xfId="10" applyFont="1" applyFill="1"/>
    <xf numFmtId="0" fontId="26" fillId="4" borderId="0" xfId="9" applyFont="1" applyFill="1"/>
    <xf numFmtId="0" fontId="46" fillId="2" borderId="0" xfId="0" applyFont="1" applyFill="1" applyAlignment="1">
      <alignment horizontal="center" vertical="center"/>
    </xf>
    <xf numFmtId="49" fontId="47" fillId="2" borderId="0" xfId="0" applyNumberFormat="1" applyFont="1" applyFill="1" applyAlignment="1">
      <alignment horizontal="left" vertical="center"/>
    </xf>
    <xf numFmtId="164" fontId="16" fillId="2" borderId="32" xfId="0" applyNumberFormat="1" applyFont="1" applyFill="1" applyBorder="1" applyAlignment="1">
      <alignment horizontal="right" vertical="center"/>
    </xf>
    <xf numFmtId="0" fontId="48" fillId="2" borderId="0" xfId="0" applyFont="1" applyFill="1" applyAlignment="1">
      <alignment horizontal="left" vertical="center"/>
    </xf>
    <xf numFmtId="166" fontId="10" fillId="4" borderId="0" xfId="4" applyNumberFormat="1" applyFill="1"/>
    <xf numFmtId="0" fontId="37" fillId="2" borderId="0" xfId="0" applyFont="1" applyFill="1" applyAlignment="1">
      <alignment horizontal="center"/>
    </xf>
    <xf numFmtId="0" fontId="37" fillId="2" borderId="107" xfId="0" applyFont="1" applyFill="1" applyBorder="1" applyAlignment="1">
      <alignment horizontal="left"/>
    </xf>
    <xf numFmtId="164" fontId="16" fillId="2" borderId="109" xfId="0" applyNumberFormat="1" applyFont="1" applyFill="1" applyBorder="1" applyAlignment="1">
      <alignment horizontal="right"/>
    </xf>
    <xf numFmtId="164" fontId="16" fillId="2" borderId="110" xfId="0" applyNumberFormat="1" applyFont="1" applyFill="1" applyBorder="1" applyAlignment="1">
      <alignment horizontal="right"/>
    </xf>
    <xf numFmtId="164" fontId="16" fillId="2" borderId="111" xfId="0" applyNumberFormat="1" applyFont="1" applyFill="1" applyBorder="1" applyAlignment="1">
      <alignment horizontal="right"/>
    </xf>
    <xf numFmtId="49" fontId="13" fillId="2" borderId="112" xfId="0" applyNumberFormat="1" applyFont="1" applyFill="1" applyBorder="1" applyAlignment="1">
      <alignment horizontal="left"/>
    </xf>
    <xf numFmtId="164" fontId="16" fillId="2" borderId="113" xfId="0" applyNumberFormat="1" applyFont="1" applyFill="1" applyBorder="1" applyAlignment="1">
      <alignment horizontal="right"/>
    </xf>
    <xf numFmtId="164" fontId="16" fillId="2" borderId="0" xfId="0" applyNumberFormat="1" applyFont="1" applyFill="1" applyAlignment="1">
      <alignment horizontal="right"/>
    </xf>
    <xf numFmtId="164" fontId="16" fillId="2" borderId="114" xfId="0" applyNumberFormat="1" applyFont="1" applyFill="1" applyBorder="1" applyAlignment="1">
      <alignment horizontal="right"/>
    </xf>
    <xf numFmtId="49" fontId="13" fillId="2" borderId="115" xfId="0" applyNumberFormat="1" applyFont="1" applyFill="1" applyBorder="1" applyAlignment="1">
      <alignment horizontal="left"/>
    </xf>
    <xf numFmtId="0" fontId="13" fillId="2" borderId="116" xfId="0" applyFont="1" applyFill="1" applyBorder="1" applyAlignment="1">
      <alignment horizontal="left"/>
    </xf>
    <xf numFmtId="0" fontId="16" fillId="2" borderId="106" xfId="0" applyFont="1" applyFill="1" applyBorder="1" applyAlignment="1">
      <alignment horizontal="left"/>
    </xf>
    <xf numFmtId="0" fontId="16" fillId="2" borderId="12" xfId="0" applyFont="1" applyFill="1" applyBorder="1" applyAlignment="1">
      <alignment horizontal="left"/>
    </xf>
    <xf numFmtId="0" fontId="16" fillId="2" borderId="76" xfId="0" applyFont="1" applyFill="1" applyBorder="1" applyAlignment="1">
      <alignment horizontal="left"/>
    </xf>
    <xf numFmtId="49" fontId="13" fillId="2" borderId="116" xfId="0" applyNumberFormat="1" applyFont="1" applyFill="1" applyBorder="1" applyAlignment="1">
      <alignment horizontal="left"/>
    </xf>
    <xf numFmtId="164" fontId="16" fillId="2" borderId="106" xfId="0" applyNumberFormat="1" applyFont="1" applyFill="1" applyBorder="1" applyAlignment="1">
      <alignment horizontal="right"/>
    </xf>
    <xf numFmtId="164" fontId="16" fillId="2" borderId="12" xfId="0" applyNumberFormat="1" applyFont="1" applyFill="1" applyBorder="1" applyAlignment="1">
      <alignment horizontal="right"/>
    </xf>
    <xf numFmtId="164" fontId="16" fillId="2" borderId="76" xfId="0" applyNumberFormat="1" applyFont="1" applyFill="1" applyBorder="1" applyAlignment="1">
      <alignment horizontal="right"/>
    </xf>
    <xf numFmtId="49" fontId="13" fillId="2" borderId="117" xfId="0" applyNumberFormat="1" applyFont="1" applyFill="1" applyBorder="1" applyAlignment="1">
      <alignment horizontal="left"/>
    </xf>
    <xf numFmtId="164" fontId="16" fillId="2" borderId="118" xfId="0" applyNumberFormat="1" applyFont="1" applyFill="1" applyBorder="1" applyAlignment="1">
      <alignment horizontal="right"/>
    </xf>
    <xf numFmtId="164" fontId="16" fillId="2" borderId="107" xfId="0" applyNumberFormat="1" applyFont="1" applyFill="1" applyBorder="1" applyAlignment="1">
      <alignment horizontal="right"/>
    </xf>
    <xf numFmtId="164" fontId="16" fillId="2" borderId="119" xfId="0" applyNumberFormat="1" applyFont="1" applyFill="1" applyBorder="1" applyAlignment="1">
      <alignment horizontal="right"/>
    </xf>
    <xf numFmtId="0" fontId="13" fillId="2" borderId="112" xfId="0" applyFont="1" applyFill="1" applyBorder="1" applyAlignment="1">
      <alignment horizontal="left"/>
    </xf>
    <xf numFmtId="0" fontId="16" fillId="2" borderId="109" xfId="0" applyFont="1" applyFill="1" applyBorder="1" applyAlignment="1">
      <alignment horizontal="left"/>
    </xf>
    <xf numFmtId="0" fontId="16" fillId="2" borderId="110" xfId="0" applyFont="1" applyFill="1" applyBorder="1" applyAlignment="1">
      <alignment horizontal="left"/>
    </xf>
    <xf numFmtId="0" fontId="16" fillId="2" borderId="111" xfId="0" applyFont="1" applyFill="1" applyBorder="1" applyAlignment="1">
      <alignment horizontal="left"/>
    </xf>
    <xf numFmtId="0" fontId="13" fillId="2" borderId="120" xfId="0" applyFont="1" applyFill="1" applyBorder="1" applyAlignment="1">
      <alignment horizontal="left"/>
    </xf>
    <xf numFmtId="0" fontId="16" fillId="2" borderId="106" xfId="0" applyFont="1" applyFill="1" applyBorder="1" applyAlignment="1">
      <alignment horizontal="right"/>
    </xf>
    <xf numFmtId="0" fontId="16" fillId="2" borderId="12" xfId="0" applyFont="1" applyFill="1" applyBorder="1" applyAlignment="1">
      <alignment horizontal="right"/>
    </xf>
    <xf numFmtId="0" fontId="16" fillId="2" borderId="76" xfId="0" applyFont="1" applyFill="1" applyBorder="1" applyAlignment="1">
      <alignment horizontal="right"/>
    </xf>
    <xf numFmtId="0" fontId="16" fillId="2" borderId="121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right"/>
    </xf>
    <xf numFmtId="0" fontId="16" fillId="2" borderId="122" xfId="0" applyFont="1" applyFill="1" applyBorder="1" applyAlignment="1">
      <alignment horizontal="left"/>
    </xf>
    <xf numFmtId="0" fontId="16" fillId="2" borderId="123" xfId="0" applyFont="1" applyFill="1" applyBorder="1" applyAlignment="1">
      <alignment horizontal="right"/>
    </xf>
    <xf numFmtId="0" fontId="13" fillId="2" borderId="124" xfId="0" applyFont="1" applyFill="1" applyBorder="1" applyAlignment="1">
      <alignment horizontal="left"/>
    </xf>
    <xf numFmtId="0" fontId="16" fillId="2" borderId="125" xfId="0" applyFont="1" applyFill="1" applyBorder="1" applyAlignment="1">
      <alignment horizontal="left"/>
    </xf>
    <xf numFmtId="0" fontId="16" fillId="2" borderId="80" xfId="0" applyFont="1" applyFill="1" applyBorder="1" applyAlignment="1">
      <alignment horizontal="left"/>
    </xf>
    <xf numFmtId="0" fontId="16" fillId="2" borderId="126" xfId="0" applyFont="1" applyFill="1" applyBorder="1" applyAlignment="1">
      <alignment horizontal="left"/>
    </xf>
    <xf numFmtId="0" fontId="49" fillId="2" borderId="0" xfId="0" applyFont="1" applyFill="1" applyAlignment="1">
      <alignment horizontal="left"/>
    </xf>
    <xf numFmtId="167" fontId="11" fillId="2" borderId="0" xfId="0" applyNumberFormat="1" applyFont="1" applyFill="1" applyAlignment="1">
      <alignment horizontal="left"/>
    </xf>
    <xf numFmtId="1" fontId="11" fillId="2" borderId="0" xfId="0" applyNumberFormat="1" applyFont="1" applyFill="1" applyAlignment="1">
      <alignment horizontal="left"/>
    </xf>
    <xf numFmtId="0" fontId="7" fillId="4" borderId="0" xfId="11" applyFill="1"/>
    <xf numFmtId="0" fontId="7" fillId="0" borderId="0" xfId="11" applyFill="1" applyBorder="1"/>
    <xf numFmtId="10" fontId="7" fillId="4" borderId="0" xfId="11" applyNumberFormat="1" applyFill="1"/>
    <xf numFmtId="0" fontId="26" fillId="4" borderId="0" xfId="11" applyFont="1" applyFill="1"/>
    <xf numFmtId="164" fontId="16" fillId="2" borderId="9" xfId="0" applyNumberFormat="1" applyFont="1" applyFill="1" applyBorder="1" applyAlignment="1">
      <alignment horizontal="right" vertical="center"/>
    </xf>
    <xf numFmtId="165" fontId="16" fillId="2" borderId="9" xfId="0" applyNumberFormat="1" applyFont="1" applyFill="1" applyBorder="1" applyAlignment="1">
      <alignment horizontal="right" vertical="center"/>
    </xf>
    <xf numFmtId="165" fontId="16" fillId="2" borderId="65" xfId="0" applyNumberFormat="1" applyFont="1" applyFill="1" applyBorder="1" applyAlignment="1">
      <alignment horizontal="right" vertical="center"/>
    </xf>
    <xf numFmtId="164" fontId="16" fillId="2" borderId="65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49" fontId="13" fillId="2" borderId="134" xfId="0" applyNumberFormat="1" applyFont="1" applyFill="1" applyBorder="1" applyAlignment="1">
      <alignment horizontal="left"/>
    </xf>
    <xf numFmtId="49" fontId="13" fillId="2" borderId="135" xfId="0" applyNumberFormat="1" applyFont="1" applyFill="1" applyBorder="1" applyAlignment="1">
      <alignment horizontal="left"/>
    </xf>
    <xf numFmtId="0" fontId="16" fillId="2" borderId="136" xfId="0" applyFont="1" applyFill="1" applyBorder="1" applyAlignment="1">
      <alignment horizontal="left"/>
    </xf>
    <xf numFmtId="0" fontId="16" fillId="2" borderId="139" xfId="0" applyFont="1" applyFill="1" applyBorder="1" applyAlignment="1">
      <alignment horizontal="left"/>
    </xf>
    <xf numFmtId="0" fontId="16" fillId="2" borderId="69" xfId="0" applyFont="1" applyFill="1" applyBorder="1" applyAlignment="1">
      <alignment horizontal="left"/>
    </xf>
    <xf numFmtId="0" fontId="16" fillId="2" borderId="140" xfId="0" applyFont="1" applyFill="1" applyBorder="1" applyAlignment="1">
      <alignment horizontal="left"/>
    </xf>
    <xf numFmtId="0" fontId="16" fillId="2" borderId="141" xfId="0" applyFont="1" applyFill="1" applyBorder="1" applyAlignment="1">
      <alignment horizontal="left"/>
    </xf>
    <xf numFmtId="49" fontId="18" fillId="2" borderId="32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left" vertical="center"/>
    </xf>
    <xf numFmtId="49" fontId="18" fillId="2" borderId="32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left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164" fontId="18" fillId="2" borderId="5" xfId="0" applyNumberFormat="1" applyFont="1" applyFill="1" applyBorder="1" applyAlignment="1">
      <alignment horizontal="right" vertical="center" wrapText="1"/>
    </xf>
    <xf numFmtId="164" fontId="18" fillId="2" borderId="30" xfId="0" applyNumberFormat="1" applyFont="1" applyFill="1" applyBorder="1" applyAlignment="1">
      <alignment horizontal="right" vertical="center" wrapText="1"/>
    </xf>
    <xf numFmtId="0" fontId="39" fillId="6" borderId="142" xfId="5" applyFont="1" applyFill="1" applyBorder="1" applyAlignment="1">
      <alignment horizontal="left"/>
    </xf>
    <xf numFmtId="0" fontId="30" fillId="6" borderId="142" xfId="5" applyFont="1" applyFill="1" applyBorder="1" applyAlignment="1">
      <alignment horizontal="center"/>
    </xf>
    <xf numFmtId="0" fontId="39" fillId="6" borderId="144" xfId="5" applyFont="1" applyFill="1" applyBorder="1" applyAlignment="1">
      <alignment horizontal="left"/>
    </xf>
    <xf numFmtId="0" fontId="30" fillId="6" borderId="144" xfId="5" applyFont="1" applyFill="1" applyBorder="1" applyAlignment="1">
      <alignment horizontal="center"/>
    </xf>
    <xf numFmtId="49" fontId="30" fillId="6" borderId="147" xfId="5" applyNumberFormat="1" applyFont="1" applyFill="1" applyBorder="1" applyAlignment="1">
      <alignment horizontal="left"/>
    </xf>
    <xf numFmtId="164" fontId="32" fillId="6" borderId="148" xfId="5" applyNumberFormat="1" applyFont="1" applyFill="1" applyBorder="1" applyAlignment="1">
      <alignment horizontal="right"/>
    </xf>
    <xf numFmtId="164" fontId="32" fillId="6" borderId="147" xfId="5" applyNumberFormat="1" applyFont="1" applyFill="1" applyBorder="1" applyAlignment="1">
      <alignment horizontal="right"/>
    </xf>
    <xf numFmtId="164" fontId="32" fillId="6" borderId="149" xfId="5" applyNumberFormat="1" applyFont="1" applyFill="1" applyBorder="1" applyAlignment="1">
      <alignment horizontal="right"/>
    </xf>
    <xf numFmtId="49" fontId="30" fillId="6" borderId="46" xfId="5" applyNumberFormat="1" applyFont="1" applyFill="1" applyBorder="1" applyAlignment="1">
      <alignment horizontal="left"/>
    </xf>
    <xf numFmtId="164" fontId="32" fillId="6" borderId="47" xfId="5" applyNumberFormat="1" applyFont="1" applyFill="1" applyBorder="1" applyAlignment="1">
      <alignment horizontal="right"/>
    </xf>
    <xf numFmtId="164" fontId="32" fillId="6" borderId="46" xfId="5" applyNumberFormat="1" applyFont="1" applyFill="1" applyBorder="1" applyAlignment="1">
      <alignment horizontal="right"/>
    </xf>
    <xf numFmtId="164" fontId="32" fillId="6" borderId="48" xfId="5" applyNumberFormat="1" applyFont="1" applyFill="1" applyBorder="1" applyAlignment="1">
      <alignment horizontal="right"/>
    </xf>
    <xf numFmtId="0" fontId="30" fillId="6" borderId="145" xfId="5" applyFont="1" applyFill="1" applyBorder="1" applyAlignment="1">
      <alignment horizontal="left"/>
    </xf>
    <xf numFmtId="0" fontId="32" fillId="6" borderId="146" xfId="5" applyFont="1" applyFill="1" applyBorder="1" applyAlignment="1">
      <alignment horizontal="left"/>
    </xf>
    <xf numFmtId="0" fontId="32" fillId="6" borderId="145" xfId="5" applyFont="1" applyFill="1" applyBorder="1" applyAlignment="1">
      <alignment horizontal="left"/>
    </xf>
    <xf numFmtId="0" fontId="32" fillId="6" borderId="150" xfId="5" applyFont="1" applyFill="1" applyBorder="1" applyAlignment="1">
      <alignment horizontal="left"/>
    </xf>
    <xf numFmtId="0" fontId="30" fillId="6" borderId="49" xfId="5" applyFont="1" applyFill="1" applyBorder="1" applyAlignment="1">
      <alignment horizontal="left"/>
    </xf>
    <xf numFmtId="0" fontId="32" fillId="6" borderId="0" xfId="5" applyFont="1" applyFill="1" applyAlignment="1">
      <alignment horizontal="left"/>
    </xf>
    <xf numFmtId="0" fontId="32" fillId="6" borderId="154" xfId="5" applyFont="1" applyFill="1" applyBorder="1" applyAlignment="1">
      <alignment horizontal="left"/>
    </xf>
    <xf numFmtId="0" fontId="30" fillId="6" borderId="155" xfId="5" applyFont="1" applyFill="1" applyBorder="1" applyAlignment="1">
      <alignment horizontal="left"/>
    </xf>
    <xf numFmtId="0" fontId="32" fillId="6" borderId="156" xfId="5" applyFont="1" applyFill="1" applyBorder="1" applyAlignment="1">
      <alignment horizontal="left"/>
    </xf>
    <xf numFmtId="0" fontId="32" fillId="6" borderId="157" xfId="5" applyFont="1" applyFill="1" applyBorder="1" applyAlignment="1">
      <alignment horizontal="left"/>
    </xf>
    <xf numFmtId="0" fontId="30" fillId="6" borderId="53" xfId="5" applyFont="1" applyFill="1" applyBorder="1" applyAlignment="1">
      <alignment horizontal="left"/>
    </xf>
    <xf numFmtId="0" fontId="32" fillId="6" borderId="54" xfId="5" applyFont="1" applyFill="1" applyBorder="1" applyAlignment="1">
      <alignment horizontal="left"/>
    </xf>
    <xf numFmtId="0" fontId="32" fillId="6" borderId="53" xfId="5" applyFont="1" applyFill="1" applyBorder="1" applyAlignment="1">
      <alignment horizontal="left"/>
    </xf>
    <xf numFmtId="0" fontId="7" fillId="4" borderId="0" xfId="12" applyFill="1"/>
    <xf numFmtId="10" fontId="7" fillId="4" borderId="0" xfId="12" applyNumberFormat="1" applyFill="1"/>
    <xf numFmtId="0" fontId="26" fillId="4" borderId="0" xfId="12" applyFont="1" applyFill="1"/>
    <xf numFmtId="49" fontId="34" fillId="2" borderId="11" xfId="0" applyNumberFormat="1" applyFont="1" applyFill="1" applyBorder="1" applyAlignment="1">
      <alignment horizontal="center" vertical="center"/>
    </xf>
    <xf numFmtId="49" fontId="34" fillId="2" borderId="8" xfId="0" applyNumberFormat="1" applyFont="1" applyFill="1" applyBorder="1" applyAlignment="1">
      <alignment horizontal="center" vertical="center"/>
    </xf>
    <xf numFmtId="49" fontId="34" fillId="2" borderId="31" xfId="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right" vertical="center"/>
    </xf>
    <xf numFmtId="165" fontId="18" fillId="2" borderId="8" xfId="0" applyNumberFormat="1" applyFont="1" applyFill="1" applyBorder="1" applyAlignment="1">
      <alignment horizontal="right" vertical="center"/>
    </xf>
    <xf numFmtId="166" fontId="0" fillId="0" borderId="0" xfId="0" applyNumberFormat="1"/>
    <xf numFmtId="0" fontId="7" fillId="4" borderId="0" xfId="4" applyFont="1" applyFill="1"/>
    <xf numFmtId="9" fontId="0" fillId="0" borderId="0" xfId="1" applyFont="1"/>
    <xf numFmtId="49" fontId="13" fillId="2" borderId="69" xfId="0" applyNumberFormat="1" applyFont="1" applyFill="1" applyBorder="1" applyAlignment="1">
      <alignment horizontal="left" vertical="center"/>
    </xf>
    <xf numFmtId="164" fontId="16" fillId="2" borderId="24" xfId="0" applyNumberFormat="1" applyFont="1" applyFill="1" applyBorder="1" applyAlignment="1">
      <alignment horizontal="right" vertical="center"/>
    </xf>
    <xf numFmtId="0" fontId="16" fillId="2" borderId="63" xfId="0" applyFont="1" applyFill="1" applyBorder="1" applyAlignment="1">
      <alignment horizontal="left" vertical="center"/>
    </xf>
    <xf numFmtId="0" fontId="13" fillId="2" borderId="69" xfId="0" applyFont="1" applyFill="1" applyBorder="1" applyAlignment="1">
      <alignment horizontal="right" vertical="center"/>
    </xf>
    <xf numFmtId="0" fontId="13" fillId="2" borderId="70" xfId="0" applyFont="1" applyFill="1" applyBorder="1" applyAlignment="1">
      <alignment horizontal="left" vertical="center"/>
    </xf>
    <xf numFmtId="164" fontId="18" fillId="2" borderId="7" xfId="0" applyNumberFormat="1" applyFont="1" applyFill="1" applyBorder="1" applyAlignment="1">
      <alignment horizontal="right" vertical="center"/>
    </xf>
    <xf numFmtId="164" fontId="18" fillId="2" borderId="40" xfId="0" applyNumberFormat="1" applyFont="1" applyFill="1" applyBorder="1" applyAlignment="1">
      <alignment horizontal="right" vertical="center"/>
    </xf>
    <xf numFmtId="0" fontId="6" fillId="4" borderId="0" xfId="13" applyFill="1"/>
    <xf numFmtId="10" fontId="6" fillId="4" borderId="0" xfId="13" applyNumberFormat="1" applyFill="1"/>
    <xf numFmtId="0" fontId="26" fillId="4" borderId="0" xfId="13" applyFont="1" applyFill="1"/>
    <xf numFmtId="49" fontId="14" fillId="2" borderId="32" xfId="0" applyNumberFormat="1" applyFont="1" applyFill="1" applyBorder="1" applyAlignment="1">
      <alignment horizontal="center"/>
    </xf>
    <xf numFmtId="49" fontId="14" fillId="2" borderId="5" xfId="0" applyNumberFormat="1" applyFont="1" applyFill="1" applyBorder="1" applyAlignment="1">
      <alignment horizontal="center"/>
    </xf>
    <xf numFmtId="49" fontId="14" fillId="2" borderId="30" xfId="0" applyNumberFormat="1" applyFont="1" applyFill="1" applyBorder="1" applyAlignment="1">
      <alignment horizontal="center"/>
    </xf>
    <xf numFmtId="49" fontId="14" fillId="2" borderId="102" xfId="0" applyNumberFormat="1" applyFont="1" applyFill="1" applyBorder="1" applyAlignment="1">
      <alignment horizontal="center"/>
    </xf>
    <xf numFmtId="49" fontId="14" fillId="2" borderId="103" xfId="0" applyNumberFormat="1" applyFont="1" applyFill="1" applyBorder="1" applyAlignment="1">
      <alignment horizontal="center"/>
    </xf>
    <xf numFmtId="49" fontId="14" fillId="2" borderId="165" xfId="0" applyNumberFormat="1" applyFont="1" applyFill="1" applyBorder="1" applyAlignment="1">
      <alignment horizontal="center"/>
    </xf>
    <xf numFmtId="49" fontId="14" fillId="2" borderId="102" xfId="0" applyNumberFormat="1" applyFont="1" applyFill="1" applyBorder="1" applyAlignment="1">
      <alignment horizontal="center" vertical="center"/>
    </xf>
    <xf numFmtId="49" fontId="14" fillId="2" borderId="165" xfId="0" applyNumberFormat="1" applyFont="1" applyFill="1" applyBorder="1" applyAlignment="1">
      <alignment horizontal="center" vertical="center"/>
    </xf>
    <xf numFmtId="49" fontId="16" fillId="2" borderId="166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left"/>
    </xf>
    <xf numFmtId="168" fontId="16" fillId="2" borderId="24" xfId="0" applyNumberFormat="1" applyFont="1" applyFill="1" applyBorder="1" applyAlignment="1">
      <alignment horizontal="right"/>
    </xf>
    <xf numFmtId="168" fontId="16" fillId="2" borderId="61" xfId="0" applyNumberFormat="1" applyFont="1" applyFill="1" applyBorder="1" applyAlignment="1">
      <alignment horizontal="right"/>
    </xf>
    <xf numFmtId="168" fontId="16" fillId="2" borderId="25" xfId="0" applyNumberFormat="1" applyFont="1" applyFill="1" applyBorder="1" applyAlignment="1">
      <alignment horizontal="right"/>
    </xf>
    <xf numFmtId="168" fontId="16" fillId="2" borderId="63" xfId="0" applyNumberFormat="1" applyFont="1" applyFill="1" applyBorder="1" applyAlignment="1">
      <alignment horizontal="right"/>
    </xf>
    <xf numFmtId="0" fontId="16" fillId="2" borderId="9" xfId="0" applyFont="1" applyFill="1" applyBorder="1" applyAlignment="1">
      <alignment horizontal="right"/>
    </xf>
    <xf numFmtId="0" fontId="16" fillId="2" borderId="65" xfId="0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6" fillId="2" borderId="71" xfId="0" applyFont="1" applyFill="1" applyBorder="1" applyAlignment="1">
      <alignment horizontal="right"/>
    </xf>
    <xf numFmtId="49" fontId="18" fillId="2" borderId="121" xfId="0" applyNumberFormat="1" applyFont="1" applyFill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/>
    </xf>
    <xf numFmtId="49" fontId="18" fillId="2" borderId="31" xfId="0" applyNumberFormat="1" applyFont="1" applyFill="1" applyBorder="1" applyAlignment="1">
      <alignment horizontal="left" vertical="center"/>
    </xf>
    <xf numFmtId="49" fontId="51" fillId="2" borderId="121" xfId="0" applyNumberFormat="1" applyFont="1" applyFill="1" applyBorder="1" applyAlignment="1">
      <alignment horizontal="left" vertical="center"/>
    </xf>
    <xf numFmtId="49" fontId="51" fillId="2" borderId="7" xfId="0" applyNumberFormat="1" applyFont="1" applyFill="1" applyBorder="1" applyAlignment="1">
      <alignment horizontal="left" vertical="center"/>
    </xf>
    <xf numFmtId="164" fontId="51" fillId="2" borderId="7" xfId="0" applyNumberFormat="1" applyFont="1" applyFill="1" applyBorder="1" applyAlignment="1">
      <alignment horizontal="right" vertical="center"/>
    </xf>
    <xf numFmtId="49" fontId="51" fillId="2" borderId="31" xfId="0" applyNumberFormat="1" applyFont="1" applyFill="1" applyBorder="1" applyAlignment="1">
      <alignment horizontal="left" vertical="center"/>
    </xf>
    <xf numFmtId="49" fontId="18" fillId="2" borderId="171" xfId="0" applyNumberFormat="1" applyFont="1" applyFill="1" applyBorder="1" applyAlignment="1">
      <alignment horizontal="left" vertical="center"/>
    </xf>
    <xf numFmtId="49" fontId="18" fillId="2" borderId="128" xfId="0" applyNumberFormat="1" applyFont="1" applyFill="1" applyBorder="1" applyAlignment="1">
      <alignment horizontal="left" vertical="center"/>
    </xf>
    <xf numFmtId="164" fontId="18" fillId="2" borderId="128" xfId="0" applyNumberFormat="1" applyFont="1" applyFill="1" applyBorder="1" applyAlignment="1">
      <alignment horizontal="right" vertical="center"/>
    </xf>
    <xf numFmtId="49" fontId="18" fillId="2" borderId="172" xfId="0" applyNumberFormat="1" applyFont="1" applyFill="1" applyBorder="1" applyAlignment="1">
      <alignment horizontal="left" vertical="center"/>
    </xf>
    <xf numFmtId="49" fontId="13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49" fontId="31" fillId="6" borderId="0" xfId="5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/>
    </xf>
    <xf numFmtId="168" fontId="16" fillId="2" borderId="9" xfId="0" applyNumberFormat="1" applyFont="1" applyFill="1" applyBorder="1" applyAlignment="1">
      <alignment horizontal="right"/>
    </xf>
    <xf numFmtId="0" fontId="5" fillId="4" borderId="0" xfId="14" applyFill="1"/>
    <xf numFmtId="10" fontId="5" fillId="4" borderId="0" xfId="14" applyNumberFormat="1" applyFill="1"/>
    <xf numFmtId="0" fontId="26" fillId="4" borderId="0" xfId="14" applyFont="1" applyFill="1"/>
    <xf numFmtId="49" fontId="34" fillId="2" borderId="11" xfId="0" applyNumberFormat="1" applyFont="1" applyFill="1" applyBorder="1" applyAlignment="1">
      <alignment horizontal="center"/>
    </xf>
    <xf numFmtId="49" fontId="34" fillId="2" borderId="5" xfId="0" applyNumberFormat="1" applyFont="1" applyFill="1" applyBorder="1" applyAlignment="1">
      <alignment horizontal="center"/>
    </xf>
    <xf numFmtId="49" fontId="34" fillId="2" borderId="8" xfId="0" applyNumberFormat="1" applyFont="1" applyFill="1" applyBorder="1" applyAlignment="1">
      <alignment horizontal="center"/>
    </xf>
    <xf numFmtId="49" fontId="34" fillId="2" borderId="30" xfId="0" applyNumberFormat="1" applyFont="1" applyFill="1" applyBorder="1" applyAlignment="1">
      <alignment horizontal="center"/>
    </xf>
    <xf numFmtId="49" fontId="14" fillId="2" borderId="32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49" fontId="14" fillId="2" borderId="176" xfId="0" applyNumberFormat="1" applyFont="1" applyFill="1" applyBorder="1" applyAlignment="1">
      <alignment horizontal="center" vertical="center"/>
    </xf>
    <xf numFmtId="49" fontId="14" fillId="2" borderId="30" xfId="0" applyNumberFormat="1" applyFont="1" applyFill="1" applyBorder="1" applyAlignment="1">
      <alignment horizontal="center" vertical="center"/>
    </xf>
    <xf numFmtId="0" fontId="30" fillId="6" borderId="0" xfId="5" applyFont="1" applyFill="1" applyAlignment="1">
      <alignment horizontal="left"/>
    </xf>
    <xf numFmtId="49" fontId="21" fillId="7" borderId="11" xfId="15" applyNumberFormat="1" applyBorder="1" applyAlignment="1">
      <alignment horizontal="center" vertical="center"/>
    </xf>
    <xf numFmtId="164" fontId="21" fillId="7" borderId="5" xfId="15" applyNumberFormat="1" applyBorder="1" applyAlignment="1">
      <alignment horizontal="right" vertical="center"/>
    </xf>
    <xf numFmtId="165" fontId="21" fillId="7" borderId="5" xfId="15" applyNumberFormat="1" applyBorder="1" applyAlignment="1">
      <alignment horizontal="right" vertical="center"/>
    </xf>
    <xf numFmtId="165" fontId="21" fillId="7" borderId="8" xfId="15" applyNumberFormat="1" applyBorder="1" applyAlignment="1">
      <alignment horizontal="right" vertical="center"/>
    </xf>
    <xf numFmtId="165" fontId="21" fillId="7" borderId="17" xfId="15" applyNumberFormat="1" applyBorder="1" applyAlignment="1">
      <alignment horizontal="right" vertical="center"/>
    </xf>
    <xf numFmtId="165" fontId="21" fillId="7" borderId="20" xfId="15" applyNumberFormat="1" applyBorder="1" applyAlignment="1">
      <alignment horizontal="right" vertical="center"/>
    </xf>
    <xf numFmtId="0" fontId="21" fillId="7" borderId="9" xfId="15" applyBorder="1" applyAlignment="1">
      <alignment horizontal="center" vertical="top" wrapText="1"/>
    </xf>
    <xf numFmtId="164" fontId="21" fillId="7" borderId="9" xfId="15" applyNumberFormat="1" applyBorder="1" applyAlignment="1">
      <alignment horizontal="right" vertical="top"/>
    </xf>
    <xf numFmtId="0" fontId="21" fillId="7" borderId="5" xfId="15" applyBorder="1" applyAlignment="1">
      <alignment horizontal="left" vertical="top" wrapText="1"/>
    </xf>
    <xf numFmtId="164" fontId="21" fillId="7" borderId="5" xfId="15" applyNumberFormat="1" applyBorder="1" applyAlignment="1">
      <alignment horizontal="right" vertical="top"/>
    </xf>
    <xf numFmtId="49" fontId="21" fillId="7" borderId="5" xfId="15" applyNumberFormat="1" applyBorder="1" applyAlignment="1">
      <alignment horizontal="center" vertical="top"/>
    </xf>
    <xf numFmtId="0" fontId="21" fillId="7" borderId="5" xfId="15" applyBorder="1" applyAlignment="1">
      <alignment horizontal="center" vertical="top" wrapText="1"/>
    </xf>
    <xf numFmtId="49" fontId="21" fillId="7" borderId="5" xfId="15" applyNumberFormat="1" applyBorder="1" applyAlignment="1">
      <alignment horizontal="left" vertical="top"/>
    </xf>
    <xf numFmtId="49" fontId="21" fillId="7" borderId="24" xfId="15" applyNumberFormat="1" applyBorder="1" applyAlignment="1">
      <alignment horizontal="center" vertical="top"/>
    </xf>
    <xf numFmtId="164" fontId="21" fillId="7" borderId="24" xfId="15" applyNumberFormat="1" applyBorder="1" applyAlignment="1">
      <alignment horizontal="right" vertical="top"/>
    </xf>
    <xf numFmtId="49" fontId="21" fillId="7" borderId="78" xfId="15" applyNumberFormat="1" applyBorder="1" applyAlignment="1">
      <alignment horizontal="center"/>
    </xf>
    <xf numFmtId="49" fontId="21" fillId="7" borderId="127" xfId="15" applyNumberFormat="1" applyBorder="1" applyAlignment="1">
      <alignment horizontal="center" vertical="center"/>
    </xf>
    <xf numFmtId="49" fontId="21" fillId="7" borderId="128" xfId="15" applyNumberFormat="1" applyBorder="1" applyAlignment="1">
      <alignment horizontal="center" vertical="center"/>
    </xf>
    <xf numFmtId="49" fontId="21" fillId="7" borderId="79" xfId="15" applyNumberFormat="1" applyBorder="1" applyAlignment="1">
      <alignment horizontal="center" vertical="top"/>
    </xf>
    <xf numFmtId="49" fontId="21" fillId="7" borderId="81" xfId="15" applyNumberFormat="1" applyBorder="1" applyAlignment="1">
      <alignment horizontal="center" vertical="center"/>
    </xf>
    <xf numFmtId="164" fontId="21" fillId="7" borderId="82" xfId="15" applyNumberFormat="1" applyBorder="1" applyAlignment="1">
      <alignment horizontal="right" vertical="center"/>
    </xf>
    <xf numFmtId="164" fontId="21" fillId="7" borderId="177" xfId="15" applyNumberFormat="1" applyBorder="1" applyAlignment="1">
      <alignment horizontal="right" vertical="center"/>
    </xf>
    <xf numFmtId="49" fontId="21" fillId="7" borderId="38" xfId="15" applyNumberFormat="1" applyBorder="1" applyAlignment="1">
      <alignment horizontal="center" vertical="center"/>
    </xf>
    <xf numFmtId="49" fontId="21" fillId="7" borderId="40" xfId="15" applyNumberFormat="1" applyBorder="1" applyAlignment="1">
      <alignment horizontal="center" vertical="center"/>
    </xf>
    <xf numFmtId="164" fontId="21" fillId="7" borderId="11" xfId="15" applyNumberFormat="1" applyBorder="1" applyAlignment="1">
      <alignment horizontal="right" vertical="center"/>
    </xf>
    <xf numFmtId="49" fontId="21" fillId="7" borderId="33" xfId="15" applyNumberFormat="1" applyBorder="1" applyAlignment="1">
      <alignment horizontal="center" vertical="center"/>
    </xf>
    <xf numFmtId="164" fontId="21" fillId="7" borderId="34" xfId="15" applyNumberFormat="1" applyBorder="1" applyAlignment="1">
      <alignment horizontal="right" vertical="center"/>
    </xf>
    <xf numFmtId="164" fontId="21" fillId="7" borderId="35" xfId="15" applyNumberFormat="1" applyBorder="1" applyAlignment="1">
      <alignment horizontal="right" vertical="center"/>
    </xf>
    <xf numFmtId="164" fontId="21" fillId="7" borderId="36" xfId="15" applyNumberFormat="1" applyBorder="1" applyAlignment="1">
      <alignment horizontal="right" vertical="center"/>
    </xf>
    <xf numFmtId="164" fontId="21" fillId="7" borderId="180" xfId="15" applyNumberFormat="1" applyBorder="1" applyAlignment="1">
      <alignment horizontal="right" vertical="center"/>
    </xf>
    <xf numFmtId="164" fontId="21" fillId="7" borderId="104" xfId="15" applyNumberFormat="1" applyBorder="1" applyAlignment="1">
      <alignment horizontal="right" vertical="center"/>
    </xf>
    <xf numFmtId="49" fontId="21" fillId="7" borderId="1" xfId="15" applyNumberFormat="1" applyBorder="1" applyAlignment="1">
      <alignment horizontal="center"/>
    </xf>
    <xf numFmtId="164" fontId="21" fillId="7" borderId="5" xfId="15" applyNumberFormat="1" applyBorder="1" applyAlignment="1">
      <alignment horizontal="right"/>
    </xf>
    <xf numFmtId="49" fontId="21" fillId="7" borderId="11" xfId="15" applyNumberFormat="1" applyBorder="1" applyAlignment="1">
      <alignment horizontal="left"/>
    </xf>
    <xf numFmtId="164" fontId="21" fillId="7" borderId="8" xfId="15" applyNumberFormat="1" applyBorder="1" applyAlignment="1">
      <alignment horizontal="right"/>
    </xf>
    <xf numFmtId="49" fontId="21" fillId="7" borderId="59" xfId="15" applyNumberFormat="1" applyBorder="1" applyAlignment="1">
      <alignment horizontal="center"/>
    </xf>
    <xf numFmtId="49" fontId="21" fillId="7" borderId="58" xfId="15" applyNumberFormat="1" applyBorder="1" applyAlignment="1">
      <alignment horizontal="center" wrapText="1"/>
    </xf>
    <xf numFmtId="49" fontId="21" fillId="7" borderId="56" xfId="15" applyNumberFormat="1" applyBorder="1" applyAlignment="1">
      <alignment horizontal="center"/>
    </xf>
    <xf numFmtId="49" fontId="21" fillId="7" borderId="57" xfId="15" applyNumberFormat="1" applyBorder="1" applyAlignment="1">
      <alignment horizontal="center"/>
    </xf>
    <xf numFmtId="49" fontId="21" fillId="7" borderId="11" xfId="15" applyNumberFormat="1" applyBorder="1" applyAlignment="1">
      <alignment horizontal="center"/>
    </xf>
    <xf numFmtId="49" fontId="21" fillId="7" borderId="66" xfId="15" applyNumberFormat="1" applyBorder="1" applyAlignment="1">
      <alignment horizontal="center"/>
    </xf>
    <xf numFmtId="164" fontId="21" fillId="7" borderId="67" xfId="15" applyNumberFormat="1" applyBorder="1" applyAlignment="1">
      <alignment horizontal="right"/>
    </xf>
    <xf numFmtId="164" fontId="21" fillId="7" borderId="68" xfId="15" applyNumberFormat="1" applyBorder="1" applyAlignment="1">
      <alignment horizontal="right"/>
    </xf>
    <xf numFmtId="49" fontId="21" fillId="7" borderId="72" xfId="15" applyNumberFormat="1" applyBorder="1" applyAlignment="1">
      <alignment horizontal="center"/>
    </xf>
    <xf numFmtId="164" fontId="21" fillId="7" borderId="73" xfId="15" applyNumberFormat="1" applyBorder="1" applyAlignment="1">
      <alignment horizontal="right"/>
    </xf>
    <xf numFmtId="164" fontId="21" fillId="7" borderId="74" xfId="15" applyNumberFormat="1" applyBorder="1" applyAlignment="1">
      <alignment horizontal="right"/>
    </xf>
    <xf numFmtId="49" fontId="21" fillId="7" borderId="4" xfId="15" applyNumberFormat="1" applyBorder="1" applyAlignment="1">
      <alignment horizontal="center" vertical="center"/>
    </xf>
    <xf numFmtId="49" fontId="21" fillId="7" borderId="79" xfId="15" applyNumberFormat="1" applyBorder="1" applyAlignment="1">
      <alignment horizontal="left" vertical="center"/>
    </xf>
    <xf numFmtId="49" fontId="21" fillId="7" borderId="80" xfId="15" applyNumberFormat="1" applyBorder="1" applyAlignment="1">
      <alignment horizontal="center" vertical="top"/>
    </xf>
    <xf numFmtId="49" fontId="21" fillId="7" borderId="79" xfId="15" applyNumberFormat="1" applyBorder="1" applyAlignment="1">
      <alignment horizontal="center" vertical="top" wrapText="1"/>
    </xf>
    <xf numFmtId="164" fontId="21" fillId="7" borderId="83" xfId="15" applyNumberFormat="1" applyBorder="1" applyAlignment="1">
      <alignment horizontal="right" vertical="center"/>
    </xf>
    <xf numFmtId="164" fontId="21" fillId="7" borderId="84" xfId="15" applyNumberFormat="1" applyBorder="1" applyAlignment="1">
      <alignment horizontal="right" vertical="center"/>
    </xf>
    <xf numFmtId="49" fontId="21" fillId="7" borderId="86" xfId="15" applyNumberFormat="1" applyBorder="1" applyAlignment="1">
      <alignment horizontal="center" vertical="center"/>
    </xf>
    <xf numFmtId="49" fontId="21" fillId="7" borderId="32" xfId="15" applyNumberFormat="1" applyBorder="1" applyAlignment="1">
      <alignment horizontal="left" vertical="center"/>
    </xf>
    <xf numFmtId="164" fontId="21" fillId="7" borderId="8" xfId="15" applyNumberFormat="1" applyBorder="1" applyAlignment="1">
      <alignment horizontal="right" vertical="center"/>
    </xf>
    <xf numFmtId="49" fontId="21" fillId="7" borderId="66" xfId="15" applyNumberFormat="1" applyBorder="1" applyAlignment="1">
      <alignment horizontal="center" vertical="center"/>
    </xf>
    <xf numFmtId="164" fontId="21" fillId="7" borderId="67" xfId="15" applyNumberFormat="1" applyBorder="1" applyAlignment="1">
      <alignment horizontal="right" vertical="center"/>
    </xf>
    <xf numFmtId="164" fontId="21" fillId="7" borderId="68" xfId="15" applyNumberFormat="1" applyBorder="1" applyAlignment="1">
      <alignment horizontal="right" vertical="center"/>
    </xf>
    <xf numFmtId="49" fontId="21" fillId="7" borderId="72" xfId="15" applyNumberFormat="1" applyBorder="1" applyAlignment="1">
      <alignment horizontal="center" vertical="center"/>
    </xf>
    <xf numFmtId="164" fontId="21" fillId="7" borderId="73" xfId="15" applyNumberFormat="1" applyBorder="1" applyAlignment="1">
      <alignment horizontal="right" vertical="center"/>
    </xf>
    <xf numFmtId="164" fontId="21" fillId="7" borderId="74" xfId="15" applyNumberFormat="1" applyBorder="1" applyAlignment="1">
      <alignment horizontal="right" vertical="center"/>
    </xf>
    <xf numFmtId="49" fontId="21" fillId="7" borderId="1" xfId="15" applyNumberFormat="1" applyBorder="1" applyAlignment="1">
      <alignment horizontal="center" vertical="center"/>
    </xf>
    <xf numFmtId="164" fontId="21" fillId="7" borderId="59" xfId="15" applyNumberFormat="1" applyBorder="1" applyAlignment="1">
      <alignment horizontal="right" vertical="center"/>
    </xf>
    <xf numFmtId="164" fontId="21" fillId="7" borderId="58" xfId="15" applyNumberFormat="1" applyBorder="1" applyAlignment="1">
      <alignment horizontal="right" vertical="center"/>
    </xf>
    <xf numFmtId="49" fontId="21" fillId="7" borderId="32" xfId="15" applyNumberFormat="1" applyBorder="1" applyAlignment="1">
      <alignment horizontal="center" vertical="center"/>
    </xf>
    <xf numFmtId="49" fontId="21" fillId="7" borderId="59" xfId="15" applyNumberFormat="1" applyBorder="1" applyAlignment="1">
      <alignment horizontal="center" vertical="center"/>
    </xf>
    <xf numFmtId="49" fontId="21" fillId="7" borderId="58" xfId="15" applyNumberFormat="1" applyBorder="1" applyAlignment="1">
      <alignment horizontal="center" vertical="center" wrapText="1"/>
    </xf>
    <xf numFmtId="49" fontId="21" fillId="7" borderId="105" xfId="15" applyNumberFormat="1" applyBorder="1" applyAlignment="1">
      <alignment horizontal="center"/>
    </xf>
    <xf numFmtId="49" fontId="21" fillId="7" borderId="12" xfId="15" applyNumberFormat="1" applyBorder="1" applyAlignment="1">
      <alignment horizontal="center"/>
    </xf>
    <xf numFmtId="49" fontId="21" fillId="7" borderId="76" xfId="15" applyNumberFormat="1" applyBorder="1" applyAlignment="1">
      <alignment horizontal="center" wrapText="1"/>
    </xf>
    <xf numFmtId="164" fontId="21" fillId="7" borderId="39" xfId="15" applyNumberFormat="1" applyBorder="1" applyAlignment="1">
      <alignment horizontal="right"/>
    </xf>
    <xf numFmtId="164" fontId="21" fillId="7" borderId="7" xfId="15" applyNumberFormat="1" applyBorder="1" applyAlignment="1">
      <alignment horizontal="right"/>
    </xf>
    <xf numFmtId="164" fontId="21" fillId="7" borderId="6" xfId="15" applyNumberFormat="1" applyBorder="1" applyAlignment="1">
      <alignment horizontal="right"/>
    </xf>
    <xf numFmtId="49" fontId="21" fillId="7" borderId="108" xfId="15" applyNumberFormat="1" applyBorder="1" applyAlignment="1">
      <alignment horizontal="center"/>
    </xf>
    <xf numFmtId="164" fontId="21" fillId="7" borderId="127" xfId="15" applyNumberFormat="1" applyBorder="1" applyAlignment="1">
      <alignment horizontal="right"/>
    </xf>
    <xf numFmtId="164" fontId="21" fillId="7" borderId="128" xfId="15" applyNumberFormat="1" applyBorder="1" applyAlignment="1">
      <alignment horizontal="right"/>
    </xf>
    <xf numFmtId="164" fontId="21" fillId="7" borderId="129" xfId="15" applyNumberFormat="1" applyBorder="1" applyAlignment="1">
      <alignment horizontal="right"/>
    </xf>
    <xf numFmtId="49" fontId="21" fillId="7" borderId="108" xfId="15" applyNumberFormat="1" applyBorder="1" applyAlignment="1">
      <alignment horizontal="left"/>
    </xf>
    <xf numFmtId="0" fontId="21" fillId="7" borderId="0" xfId="15" applyAlignment="1">
      <alignment horizontal="left"/>
    </xf>
    <xf numFmtId="49" fontId="21" fillId="7" borderId="130" xfId="15" applyNumberFormat="1" applyBorder="1" applyAlignment="1">
      <alignment horizontal="center" vertical="center"/>
    </xf>
    <xf numFmtId="49" fontId="21" fillId="7" borderId="39" xfId="15" applyNumberFormat="1" applyBorder="1" applyAlignment="1">
      <alignment horizontal="center" vertical="center"/>
    </xf>
    <xf numFmtId="49" fontId="21" fillId="7" borderId="5" xfId="15" applyNumberFormat="1" applyBorder="1" applyAlignment="1">
      <alignment horizontal="center" vertical="center"/>
    </xf>
    <xf numFmtId="49" fontId="21" fillId="7" borderId="7" xfId="15" applyNumberFormat="1" applyBorder="1" applyAlignment="1">
      <alignment horizontal="center" vertical="center"/>
    </xf>
    <xf numFmtId="49" fontId="21" fillId="7" borderId="8" xfId="15" applyNumberFormat="1" applyBorder="1" applyAlignment="1">
      <alignment horizontal="center" vertical="center"/>
    </xf>
    <xf numFmtId="165" fontId="21" fillId="7" borderId="67" xfId="15" applyNumberFormat="1" applyBorder="1" applyAlignment="1">
      <alignment horizontal="right" vertical="center"/>
    </xf>
    <xf numFmtId="0" fontId="21" fillId="7" borderId="67" xfId="15" applyBorder="1" applyAlignment="1">
      <alignment horizontal="right" vertical="center"/>
    </xf>
    <xf numFmtId="164" fontId="21" fillId="7" borderId="38" xfId="15" applyNumberFormat="1" applyBorder="1" applyAlignment="1">
      <alignment horizontal="right" vertical="center"/>
    </xf>
    <xf numFmtId="164" fontId="21" fillId="7" borderId="66" xfId="15" applyNumberFormat="1" applyBorder="1" applyAlignment="1">
      <alignment horizontal="right" vertical="center"/>
    </xf>
    <xf numFmtId="165" fontId="21" fillId="7" borderId="68" xfId="15" applyNumberFormat="1" applyBorder="1" applyAlignment="1">
      <alignment horizontal="right" vertical="center"/>
    </xf>
    <xf numFmtId="49" fontId="21" fillId="7" borderId="133" xfId="15" applyNumberFormat="1" applyBorder="1" applyAlignment="1">
      <alignment horizontal="center"/>
    </xf>
    <xf numFmtId="49" fontId="21" fillId="7" borderId="137" xfId="15" applyNumberFormat="1" applyBorder="1" applyAlignment="1">
      <alignment horizontal="center"/>
    </xf>
    <xf numFmtId="49" fontId="21" fillId="7" borderId="138" xfId="15" applyNumberFormat="1" applyBorder="1" applyAlignment="1">
      <alignment horizontal="center"/>
    </xf>
    <xf numFmtId="49" fontId="21" fillId="7" borderId="5" xfId="15" applyNumberFormat="1" applyBorder="1" applyAlignment="1">
      <alignment horizontal="center" vertical="top" wrapText="1"/>
    </xf>
    <xf numFmtId="49" fontId="21" fillId="7" borderId="5" xfId="15" applyNumberFormat="1" applyBorder="1" applyAlignment="1">
      <alignment horizontal="center"/>
    </xf>
    <xf numFmtId="49" fontId="21" fillId="7" borderId="1" xfId="15" applyNumberFormat="1" applyBorder="1" applyAlignment="1">
      <alignment horizontal="center"/>
    </xf>
    <xf numFmtId="164" fontId="18" fillId="2" borderId="7" xfId="0" applyNumberFormat="1" applyFont="1" applyFill="1" applyBorder="1" applyAlignment="1">
      <alignment horizontal="right" vertical="center"/>
    </xf>
    <xf numFmtId="164" fontId="16" fillId="2" borderId="5" xfId="0" applyNumberFormat="1" applyFont="1" applyFill="1" applyBorder="1" applyAlignment="1">
      <alignment horizontal="right" vertical="center"/>
    </xf>
    <xf numFmtId="49" fontId="21" fillId="7" borderId="45" xfId="15" applyNumberFormat="1" applyBorder="1" applyAlignment="1">
      <alignment horizontal="center"/>
    </xf>
    <xf numFmtId="49" fontId="21" fillId="7" borderId="17" xfId="15" applyNumberFormat="1" applyBorder="1" applyAlignment="1">
      <alignment horizontal="center"/>
    </xf>
    <xf numFmtId="49" fontId="21" fillId="7" borderId="17" xfId="15" applyNumberFormat="1" applyBorder="1" applyAlignment="1">
      <alignment horizontal="center" wrapText="1"/>
    </xf>
    <xf numFmtId="49" fontId="21" fillId="7" borderId="20" xfId="15" applyNumberFormat="1" applyBorder="1" applyAlignment="1">
      <alignment horizontal="center" wrapText="1"/>
    </xf>
    <xf numFmtId="164" fontId="21" fillId="7" borderId="17" xfId="15" applyNumberFormat="1" applyBorder="1" applyAlignment="1">
      <alignment horizontal="right"/>
    </xf>
    <xf numFmtId="164" fontId="21" fillId="7" borderId="45" xfId="15" applyNumberFormat="1" applyBorder="1" applyAlignment="1">
      <alignment horizontal="right"/>
    </xf>
    <xf numFmtId="49" fontId="21" fillId="7" borderId="43" xfId="15" applyNumberFormat="1" applyBorder="1" applyAlignment="1">
      <alignment horizontal="center"/>
    </xf>
    <xf numFmtId="49" fontId="21" fillId="7" borderId="45" xfId="15" applyNumberFormat="1" applyBorder="1" applyAlignment="1">
      <alignment horizontal="left"/>
    </xf>
    <xf numFmtId="164" fontId="21" fillId="7" borderId="20" xfId="15" applyNumberFormat="1" applyBorder="1" applyAlignment="1">
      <alignment horizontal="right"/>
    </xf>
    <xf numFmtId="49" fontId="21" fillId="7" borderId="145" xfId="15" applyNumberFormat="1" applyBorder="1" applyAlignment="1">
      <alignment horizontal="center"/>
    </xf>
    <xf numFmtId="49" fontId="21" fillId="7" borderId="146" xfId="15" applyNumberFormat="1" applyBorder="1" applyAlignment="1">
      <alignment horizontal="center"/>
    </xf>
    <xf numFmtId="49" fontId="21" fillId="7" borderId="146" xfId="15" applyNumberFormat="1" applyBorder="1" applyAlignment="1">
      <alignment horizontal="center" wrapText="1"/>
    </xf>
    <xf numFmtId="49" fontId="21" fillId="7" borderId="151" xfId="15" applyNumberFormat="1" applyBorder="1" applyAlignment="1">
      <alignment horizontal="center"/>
    </xf>
    <xf numFmtId="164" fontId="21" fillId="7" borderId="152" xfId="15" applyNumberFormat="1" applyBorder="1" applyAlignment="1">
      <alignment horizontal="right"/>
    </xf>
    <xf numFmtId="164" fontId="21" fillId="7" borderId="151" xfId="15" applyNumberFormat="1" applyBorder="1" applyAlignment="1">
      <alignment horizontal="right"/>
    </xf>
    <xf numFmtId="164" fontId="21" fillId="7" borderId="153" xfId="15" applyNumberFormat="1" applyBorder="1" applyAlignment="1">
      <alignment horizontal="right"/>
    </xf>
    <xf numFmtId="49" fontId="21" fillId="7" borderId="158" xfId="15" applyNumberFormat="1" applyBorder="1" applyAlignment="1">
      <alignment horizontal="center"/>
    </xf>
    <xf numFmtId="164" fontId="21" fillId="7" borderId="51" xfId="15" applyNumberFormat="1" applyBorder="1" applyAlignment="1">
      <alignment horizontal="right"/>
    </xf>
    <xf numFmtId="164" fontId="21" fillId="7" borderId="52" xfId="15" applyNumberFormat="1" applyBorder="1" applyAlignment="1">
      <alignment horizontal="right"/>
    </xf>
    <xf numFmtId="49" fontId="21" fillId="7" borderId="5" xfId="15" applyNumberFormat="1" applyBorder="1" applyAlignment="1">
      <alignment horizontal="center"/>
    </xf>
    <xf numFmtId="49" fontId="21" fillId="7" borderId="1" xfId="15" applyNumberFormat="1" applyBorder="1" applyAlignment="1">
      <alignment horizontal="center"/>
    </xf>
    <xf numFmtId="164" fontId="18" fillId="2" borderId="7" xfId="0" applyNumberFormat="1" applyFont="1" applyFill="1" applyBorder="1" applyAlignment="1">
      <alignment horizontal="right" vertical="center"/>
    </xf>
    <xf numFmtId="0" fontId="53" fillId="2" borderId="0" xfId="0" applyFont="1" applyFill="1" applyAlignment="1">
      <alignment horizontal="left" vertical="center"/>
    </xf>
    <xf numFmtId="164" fontId="16" fillId="2" borderId="5" xfId="0" applyNumberFormat="1" applyFont="1" applyFill="1" applyBorder="1" applyAlignment="1">
      <alignment horizontal="right" vertical="center"/>
    </xf>
    <xf numFmtId="49" fontId="34" fillId="2" borderId="5" xfId="0" applyNumberFormat="1" applyFont="1" applyFill="1" applyBorder="1" applyAlignment="1">
      <alignment horizontal="center"/>
    </xf>
    <xf numFmtId="49" fontId="13" fillId="2" borderId="32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Alignment="1">
      <alignment horizontal="left" vertical="center"/>
    </xf>
    <xf numFmtId="49" fontId="18" fillId="8" borderId="0" xfId="0" applyNumberFormat="1" applyFont="1" applyFill="1" applyAlignment="1">
      <alignment horizontal="left" vertical="center"/>
    </xf>
    <xf numFmtId="49" fontId="21" fillId="7" borderId="167" xfId="15" applyNumberFormat="1" applyBorder="1" applyAlignment="1">
      <alignment horizontal="center" vertical="center"/>
    </xf>
    <xf numFmtId="164" fontId="21" fillId="7" borderId="33" xfId="15" applyNumberFormat="1" applyBorder="1" applyAlignment="1">
      <alignment horizontal="right" vertical="center"/>
    </xf>
    <xf numFmtId="49" fontId="21" fillId="7" borderId="5" xfId="15" applyNumberFormat="1" applyBorder="1" applyAlignment="1">
      <alignment horizontal="center" wrapText="1"/>
    </xf>
    <xf numFmtId="49" fontId="21" fillId="7" borderId="8" xfId="15" applyNumberFormat="1" applyBorder="1" applyAlignment="1">
      <alignment horizontal="center" wrapText="1"/>
    </xf>
    <xf numFmtId="168" fontId="21" fillId="7" borderId="5" xfId="15" applyNumberFormat="1" applyBorder="1" applyAlignment="1">
      <alignment horizontal="right"/>
    </xf>
    <xf numFmtId="168" fontId="21" fillId="7" borderId="8" xfId="15" applyNumberFormat="1" applyBorder="1" applyAlignment="1">
      <alignment horizontal="right"/>
    </xf>
    <xf numFmtId="168" fontId="21" fillId="7" borderId="67" xfId="15" applyNumberFormat="1" applyBorder="1" applyAlignment="1">
      <alignment horizontal="right"/>
    </xf>
    <xf numFmtId="168" fontId="21" fillId="7" borderId="68" xfId="15" applyNumberFormat="1" applyBorder="1" applyAlignment="1">
      <alignment horizontal="right"/>
    </xf>
    <xf numFmtId="49" fontId="21" fillId="7" borderId="168" xfId="15" applyNumberFormat="1" applyBorder="1" applyAlignment="1">
      <alignment horizontal="center"/>
    </xf>
    <xf numFmtId="168" fontId="21" fillId="7" borderId="73" xfId="15" applyNumberFormat="1" applyBorder="1" applyAlignment="1">
      <alignment horizontal="right"/>
    </xf>
    <xf numFmtId="168" fontId="21" fillId="7" borderId="74" xfId="15" applyNumberFormat="1" applyBorder="1" applyAlignment="1">
      <alignment horizontal="right"/>
    </xf>
    <xf numFmtId="0" fontId="4" fillId="4" borderId="0" xfId="16" applyFill="1"/>
    <xf numFmtId="10" fontId="4" fillId="4" borderId="0" xfId="16" applyNumberFormat="1" applyFill="1"/>
    <xf numFmtId="0" fontId="26" fillId="4" borderId="0" xfId="16" applyFont="1" applyFill="1"/>
    <xf numFmtId="164" fontId="16" fillId="2" borderId="6" xfId="0" applyNumberFormat="1" applyFont="1" applyFill="1" applyBorder="1" applyAlignment="1">
      <alignment horizontal="right" vertical="center"/>
    </xf>
    <xf numFmtId="164" fontId="16" fillId="2" borderId="176" xfId="0" applyNumberFormat="1" applyFont="1" applyFill="1" applyBorder="1" applyAlignment="1">
      <alignment horizontal="right" vertical="center"/>
    </xf>
    <xf numFmtId="0" fontId="29" fillId="6" borderId="0" xfId="5" applyFont="1" applyFill="1" applyAlignment="1">
      <alignment horizontal="left" vertical="top" wrapText="1"/>
    </xf>
    <xf numFmtId="49" fontId="30" fillId="6" borderId="0" xfId="5" applyNumberFormat="1" applyFont="1" applyFill="1" applyAlignment="1">
      <alignment horizontal="center" vertical="center"/>
    </xf>
    <xf numFmtId="0" fontId="34" fillId="2" borderId="0" xfId="0" applyFont="1" applyFill="1" applyAlignment="1">
      <alignment horizontal="left" vertical="top" wrapText="1"/>
    </xf>
    <xf numFmtId="164" fontId="21" fillId="7" borderId="181" xfId="15" applyNumberFormat="1" applyBorder="1" applyAlignment="1">
      <alignment horizontal="right" vertical="center"/>
    </xf>
    <xf numFmtId="0" fontId="21" fillId="7" borderId="5" xfId="15" applyBorder="1" applyAlignment="1">
      <alignment horizontal="right"/>
    </xf>
    <xf numFmtId="49" fontId="21" fillId="7" borderId="50" xfId="15" applyNumberFormat="1" applyBorder="1" applyAlignment="1">
      <alignment horizontal="center"/>
    </xf>
    <xf numFmtId="0" fontId="18" fillId="2" borderId="0" xfId="0" applyFont="1" applyFill="1" applyAlignment="1">
      <alignment horizontal="left" vertical="center" wrapText="1"/>
    </xf>
    <xf numFmtId="49" fontId="21" fillId="7" borderId="0" xfId="15" applyNumberFormat="1" applyBorder="1" applyAlignment="1">
      <alignment horizontal="center"/>
    </xf>
    <xf numFmtId="49" fontId="21" fillId="7" borderId="0" xfId="15" applyNumberFormat="1" applyBorder="1" applyAlignment="1">
      <alignment horizontal="center" wrapText="1"/>
    </xf>
    <xf numFmtId="164" fontId="21" fillId="7" borderId="182" xfId="15" applyNumberFormat="1" applyBorder="1" applyAlignment="1">
      <alignment horizontal="right"/>
    </xf>
    <xf numFmtId="164" fontId="21" fillId="7" borderId="0" xfId="15" applyNumberFormat="1" applyBorder="1" applyAlignment="1">
      <alignment horizontal="right"/>
    </xf>
    <xf numFmtId="0" fontId="32" fillId="6" borderId="183" xfId="5" applyFont="1" applyFill="1" applyBorder="1" applyAlignment="1">
      <alignment horizontal="left"/>
    </xf>
    <xf numFmtId="164" fontId="28" fillId="5" borderId="0" xfId="5" applyNumberFormat="1" applyFont="1" applyFill="1" applyAlignment="1">
      <alignment horizontal="left"/>
    </xf>
    <xf numFmtId="164" fontId="21" fillId="7" borderId="76" xfId="15" applyNumberFormat="1" applyBorder="1" applyAlignment="1">
      <alignment horizontal="right"/>
    </xf>
    <xf numFmtId="49" fontId="21" fillId="7" borderId="5" xfId="15" applyNumberFormat="1" applyBorder="1" applyAlignment="1">
      <alignment horizontal="left"/>
    </xf>
    <xf numFmtId="49" fontId="21" fillId="7" borderId="5" xfId="15" applyNumberFormat="1" applyBorder="1" applyAlignment="1">
      <alignment horizontal="left" wrapText="1"/>
    </xf>
    <xf numFmtId="49" fontId="21" fillId="7" borderId="8" xfId="15" applyNumberFormat="1" applyBorder="1" applyAlignment="1">
      <alignment horizontal="left" wrapText="1"/>
    </xf>
    <xf numFmtId="49" fontId="21" fillId="7" borderId="0" xfId="15" applyNumberFormat="1" applyBorder="1" applyAlignment="1">
      <alignment horizontal="left" wrapText="1"/>
    </xf>
    <xf numFmtId="168" fontId="21" fillId="7" borderId="76" xfId="15" applyNumberFormat="1" applyBorder="1" applyAlignment="1">
      <alignment horizontal="right"/>
    </xf>
    <xf numFmtId="168" fontId="21" fillId="7" borderId="0" xfId="15" applyNumberFormat="1" applyBorder="1" applyAlignment="1">
      <alignment horizontal="right"/>
    </xf>
    <xf numFmtId="0" fontId="16" fillId="2" borderId="126" xfId="0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right" vertical="center"/>
    </xf>
    <xf numFmtId="164" fontId="21" fillId="7" borderId="34" xfId="15" applyNumberFormat="1" applyBorder="1" applyAlignment="1">
      <alignment horizontal="right" vertical="center"/>
    </xf>
    <xf numFmtId="49" fontId="54" fillId="2" borderId="11" xfId="0" applyNumberFormat="1" applyFont="1" applyFill="1" applyBorder="1" applyAlignment="1">
      <alignment horizontal="left" vertical="center"/>
    </xf>
    <xf numFmtId="164" fontId="21" fillId="7" borderId="34" xfId="15" applyNumberFormat="1" applyBorder="1" applyAlignment="1">
      <alignment horizontal="right" vertical="center"/>
    </xf>
    <xf numFmtId="0" fontId="0" fillId="0" borderId="0" xfId="0" applyFill="1"/>
    <xf numFmtId="166" fontId="0" fillId="0" borderId="0" xfId="1" applyNumberFormat="1" applyFont="1" applyFill="1"/>
    <xf numFmtId="0" fontId="26" fillId="0" borderId="0" xfId="13" applyFont="1" applyFill="1"/>
    <xf numFmtId="0" fontId="26" fillId="0" borderId="0" xfId="14" applyFont="1" applyFill="1"/>
    <xf numFmtId="0" fontId="5" fillId="0" borderId="0" xfId="14" applyFill="1"/>
    <xf numFmtId="49" fontId="21" fillId="7" borderId="32" xfId="15" applyNumberFormat="1" applyBorder="1" applyAlignment="1">
      <alignment horizontal="center"/>
    </xf>
    <xf numFmtId="49" fontId="21" fillId="7" borderId="102" xfId="15" applyNumberFormat="1" applyBorder="1" applyAlignment="1">
      <alignment horizontal="center"/>
    </xf>
    <xf numFmtId="49" fontId="21" fillId="7" borderId="103" xfId="15" applyNumberFormat="1" applyBorder="1" applyAlignment="1">
      <alignment horizontal="center"/>
    </xf>
    <xf numFmtId="49" fontId="21" fillId="7" borderId="100" xfId="15" applyNumberFormat="1" applyBorder="1" applyAlignment="1">
      <alignment horizontal="center"/>
    </xf>
    <xf numFmtId="49" fontId="21" fillId="7" borderId="30" xfId="15" applyNumberFormat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49" fontId="21" fillId="7" borderId="1" xfId="15" applyNumberFormat="1" applyBorder="1" applyAlignment="1">
      <alignment horizontal="center" vertical="center"/>
    </xf>
    <xf numFmtId="49" fontId="21" fillId="7" borderId="79" xfId="15" applyNumberFormat="1" applyBorder="1" applyAlignment="1">
      <alignment horizontal="center" vertical="center"/>
    </xf>
    <xf numFmtId="49" fontId="21" fillId="7" borderId="38" xfId="15" applyNumberFormat="1" applyBorder="1" applyAlignment="1">
      <alignment horizontal="center" vertical="center"/>
    </xf>
    <xf numFmtId="49" fontId="21" fillId="7" borderId="4" xfId="15" applyNumberFormat="1" applyBorder="1" applyAlignment="1">
      <alignment horizontal="center"/>
    </xf>
    <xf numFmtId="49" fontId="34" fillId="2" borderId="5" xfId="0" applyNumberFormat="1" applyFont="1" applyFill="1" applyBorder="1" applyAlignment="1">
      <alignment horizontal="center" vertical="center"/>
    </xf>
    <xf numFmtId="49" fontId="21" fillId="7" borderId="78" xfId="15" applyNumberFormat="1" applyBorder="1" applyAlignment="1">
      <alignment horizontal="center"/>
    </xf>
    <xf numFmtId="164" fontId="18" fillId="2" borderId="8" xfId="0" applyNumberFormat="1" applyFont="1" applyFill="1" applyBorder="1" applyAlignment="1">
      <alignment horizontal="right" vertical="center"/>
    </xf>
    <xf numFmtId="49" fontId="34" fillId="2" borderId="6" xfId="0" applyNumberFormat="1" applyFont="1" applyFill="1" applyBorder="1" applyAlignment="1">
      <alignment horizontal="center" vertical="center"/>
    </xf>
    <xf numFmtId="164" fontId="18" fillId="2" borderId="7" xfId="0" applyNumberFormat="1" applyFont="1" applyFill="1" applyBorder="1" applyAlignment="1">
      <alignment horizontal="right" vertical="center"/>
    </xf>
    <xf numFmtId="49" fontId="21" fillId="7" borderId="5" xfId="15" applyNumberFormat="1" applyBorder="1" applyAlignment="1">
      <alignment horizontal="center"/>
    </xf>
    <xf numFmtId="49" fontId="21" fillId="7" borderId="101" xfId="15" applyNumberFormat="1" applyBorder="1" applyAlignment="1">
      <alignment horizontal="center"/>
    </xf>
    <xf numFmtId="49" fontId="21" fillId="7" borderId="1" xfId="15" applyNumberFormat="1" applyBorder="1" applyAlignment="1">
      <alignment horizontal="center"/>
    </xf>
    <xf numFmtId="164" fontId="21" fillId="7" borderId="34" xfId="15" applyNumberFormat="1" applyBorder="1" applyAlignment="1">
      <alignment horizontal="right" vertical="center"/>
    </xf>
    <xf numFmtId="49" fontId="21" fillId="7" borderId="5" xfId="15" applyNumberFormat="1" applyBorder="1" applyAlignment="1">
      <alignment horizontal="center" vertical="center"/>
    </xf>
    <xf numFmtId="49" fontId="21" fillId="7" borderId="159" xfId="15" applyNumberFormat="1" applyBorder="1" applyAlignment="1">
      <alignment horizontal="center" vertical="center"/>
    </xf>
    <xf numFmtId="49" fontId="21" fillId="7" borderId="11" xfId="15" applyNumberFormat="1" applyBorder="1" applyAlignment="1">
      <alignment horizontal="left" vertical="center"/>
    </xf>
    <xf numFmtId="49" fontId="21" fillId="7" borderId="121" xfId="15" applyNumberFormat="1" applyBorder="1" applyAlignment="1">
      <alignment horizontal="left" vertical="center"/>
    </xf>
    <xf numFmtId="49" fontId="21" fillId="7" borderId="160" xfId="15" applyNumberFormat="1" applyBorder="1" applyAlignment="1">
      <alignment horizontal="center" vertical="center"/>
    </xf>
    <xf numFmtId="0" fontId="21" fillId="7" borderId="79" xfId="15" applyBorder="1" applyAlignment="1">
      <alignment horizontal="center" vertical="center"/>
    </xf>
    <xf numFmtId="49" fontId="21" fillId="7" borderId="125" xfId="15" applyNumberFormat="1" applyBorder="1" applyAlignment="1">
      <alignment horizontal="center" vertical="center"/>
    </xf>
    <xf numFmtId="49" fontId="21" fillId="7" borderId="80" xfId="15" applyNumberFormat="1" applyBorder="1" applyAlignment="1">
      <alignment horizontal="center" vertical="center"/>
    </xf>
    <xf numFmtId="164" fontId="21" fillId="7" borderId="161" xfId="15" applyNumberFormat="1" applyBorder="1" applyAlignment="1">
      <alignment horizontal="right" vertical="center"/>
    </xf>
    <xf numFmtId="164" fontId="21" fillId="7" borderId="162" xfId="15" applyNumberFormat="1" applyBorder="1" applyAlignment="1">
      <alignment horizontal="right" vertical="center"/>
    </xf>
    <xf numFmtId="164" fontId="21" fillId="7" borderId="163" xfId="15" applyNumberFormat="1" applyBorder="1" applyAlignment="1">
      <alignment horizontal="right" vertical="center"/>
    </xf>
    <xf numFmtId="0" fontId="3" fillId="4" borderId="0" xfId="17" applyFill="1"/>
    <xf numFmtId="10" fontId="3" fillId="4" borderId="0" xfId="17" applyNumberFormat="1" applyFill="1"/>
    <xf numFmtId="0" fontId="26" fillId="4" borderId="0" xfId="17" applyFont="1" applyFill="1"/>
    <xf numFmtId="49" fontId="57" fillId="2" borderId="6" xfId="0" applyNumberFormat="1" applyFont="1" applyFill="1" applyBorder="1" applyAlignment="1">
      <alignment horizontal="center" vertical="center"/>
    </xf>
    <xf numFmtId="49" fontId="57" fillId="2" borderId="5" xfId="0" applyNumberFormat="1" applyFont="1" applyFill="1" applyBorder="1" applyAlignment="1">
      <alignment horizontal="center" vertical="center"/>
    </xf>
    <xf numFmtId="49" fontId="55" fillId="7" borderId="38" xfId="15" applyNumberFormat="1" applyFont="1" applyBorder="1" applyAlignment="1">
      <alignment horizontal="center" vertical="center"/>
    </xf>
    <xf numFmtId="164" fontId="55" fillId="7" borderId="67" xfId="15" applyNumberFormat="1" applyFont="1" applyBorder="1" applyAlignment="1">
      <alignment horizontal="right" vertical="center"/>
    </xf>
    <xf numFmtId="165" fontId="55" fillId="7" borderId="67" xfId="15" applyNumberFormat="1" applyFont="1" applyBorder="1" applyAlignment="1">
      <alignment horizontal="right" vertical="center"/>
    </xf>
    <xf numFmtId="165" fontId="55" fillId="7" borderId="68" xfId="15" applyNumberFormat="1" applyFont="1" applyBorder="1" applyAlignment="1">
      <alignment horizontal="right" vertical="center"/>
    </xf>
    <xf numFmtId="49" fontId="58" fillId="2" borderId="40" xfId="0" applyNumberFormat="1" applyFont="1" applyFill="1" applyBorder="1" applyAlignment="1">
      <alignment horizontal="left" vertical="center"/>
    </xf>
    <xf numFmtId="164" fontId="58" fillId="2" borderId="5" xfId="0" applyNumberFormat="1" applyFont="1" applyFill="1" applyBorder="1" applyAlignment="1">
      <alignment horizontal="right" vertical="center"/>
    </xf>
    <xf numFmtId="165" fontId="58" fillId="2" borderId="5" xfId="0" applyNumberFormat="1" applyFont="1" applyFill="1" applyBorder="1" applyAlignment="1">
      <alignment horizontal="right" vertical="center"/>
    </xf>
    <xf numFmtId="165" fontId="58" fillId="2" borderId="8" xfId="0" applyNumberFormat="1" applyFont="1" applyFill="1" applyBorder="1" applyAlignment="1">
      <alignment horizontal="right" vertical="center"/>
    </xf>
    <xf numFmtId="164" fontId="58" fillId="2" borderId="8" xfId="0" applyNumberFormat="1" applyFont="1" applyFill="1" applyBorder="1" applyAlignment="1">
      <alignment horizontal="right" vertical="center"/>
    </xf>
    <xf numFmtId="49" fontId="21" fillId="7" borderId="173" xfId="15" applyNumberFormat="1" applyBorder="1" applyAlignment="1">
      <alignment horizontal="center" vertical="center"/>
    </xf>
    <xf numFmtId="164" fontId="21" fillId="7" borderId="34" xfId="15" applyNumberFormat="1" applyBorder="1" applyAlignment="1">
      <alignment horizontal="right" vertical="center"/>
    </xf>
    <xf numFmtId="0" fontId="11" fillId="2" borderId="0" xfId="18" applyFont="1" applyFill="1" applyAlignment="1">
      <alignment horizontal="left"/>
    </xf>
    <xf numFmtId="0" fontId="12" fillId="2" borderId="0" xfId="18" applyFont="1" applyFill="1" applyAlignment="1">
      <alignment horizontal="center" vertical="center"/>
    </xf>
    <xf numFmtId="49" fontId="34" fillId="2" borderId="11" xfId="18" applyNumberFormat="1" applyFont="1" applyFill="1" applyBorder="1" applyAlignment="1">
      <alignment horizontal="center"/>
    </xf>
    <xf numFmtId="49" fontId="34" fillId="2" borderId="5" xfId="18" applyNumberFormat="1" applyFont="1" applyFill="1" applyBorder="1" applyAlignment="1">
      <alignment horizontal="center"/>
    </xf>
    <xf numFmtId="49" fontId="34" fillId="2" borderId="8" xfId="18" applyNumberFormat="1" applyFont="1" applyFill="1" applyBorder="1" applyAlignment="1">
      <alignment horizontal="center"/>
    </xf>
    <xf numFmtId="49" fontId="34" fillId="2" borderId="11" xfId="18" applyNumberFormat="1" applyFont="1" applyFill="1" applyBorder="1" applyAlignment="1">
      <alignment horizontal="center" vertical="center"/>
    </xf>
    <xf numFmtId="49" fontId="34" fillId="2" borderId="30" xfId="18" applyNumberFormat="1" applyFont="1" applyFill="1" applyBorder="1" applyAlignment="1">
      <alignment horizontal="center" vertical="center"/>
    </xf>
    <xf numFmtId="49" fontId="15" fillId="2" borderId="0" xfId="18" applyNumberFormat="1" applyFont="1" applyFill="1" applyAlignment="1">
      <alignment horizontal="left" vertical="center"/>
    </xf>
    <xf numFmtId="49" fontId="16" fillId="2" borderId="32" xfId="18" applyNumberFormat="1" applyFont="1" applyFill="1" applyBorder="1" applyAlignment="1">
      <alignment horizontal="left" vertical="center"/>
    </xf>
    <xf numFmtId="164" fontId="16" fillId="2" borderId="11" xfId="18" applyNumberFormat="1" applyFont="1" applyFill="1" applyBorder="1" applyAlignment="1">
      <alignment horizontal="right" vertical="center"/>
    </xf>
    <xf numFmtId="164" fontId="16" fillId="2" borderId="5" xfId="18" applyNumberFormat="1" applyFont="1" applyFill="1" applyBorder="1" applyAlignment="1">
      <alignment horizontal="right" vertical="center"/>
    </xf>
    <xf numFmtId="164" fontId="16" fillId="2" borderId="8" xfId="18" applyNumberFormat="1" applyFont="1" applyFill="1" applyBorder="1" applyAlignment="1">
      <alignment horizontal="right" vertical="center"/>
    </xf>
    <xf numFmtId="164" fontId="16" fillId="2" borderId="30" xfId="18" applyNumberFormat="1" applyFont="1" applyFill="1" applyBorder="1" applyAlignment="1">
      <alignment horizontal="right" vertical="center"/>
    </xf>
    <xf numFmtId="0" fontId="12" fillId="2" borderId="0" xfId="18" applyFont="1" applyFill="1" applyAlignment="1">
      <alignment horizontal="left" vertical="center"/>
    </xf>
    <xf numFmtId="0" fontId="19" fillId="0" borderId="0" xfId="18"/>
    <xf numFmtId="0" fontId="13" fillId="2" borderId="0" xfId="18" applyFont="1" applyFill="1" applyAlignment="1">
      <alignment horizontal="left"/>
    </xf>
    <xf numFmtId="49" fontId="13" fillId="2" borderId="60" xfId="18" applyNumberFormat="1" applyFont="1" applyFill="1" applyBorder="1" applyAlignment="1">
      <alignment horizontal="left"/>
    </xf>
    <xf numFmtId="164" fontId="13" fillId="2" borderId="24" xfId="18" applyNumberFormat="1" applyFont="1" applyFill="1" applyBorder="1" applyAlignment="1">
      <alignment horizontal="right"/>
    </xf>
    <xf numFmtId="164" fontId="13" fillId="2" borderId="61" xfId="18" applyNumberFormat="1" applyFont="1" applyFill="1" applyBorder="1" applyAlignment="1">
      <alignment horizontal="right"/>
    </xf>
    <xf numFmtId="49" fontId="13" fillId="2" borderId="62" xfId="18" applyNumberFormat="1" applyFont="1" applyFill="1" applyBorder="1" applyAlignment="1">
      <alignment horizontal="left"/>
    </xf>
    <xf numFmtId="164" fontId="13" fillId="2" borderId="25" xfId="18" applyNumberFormat="1" applyFont="1" applyFill="1" applyBorder="1" applyAlignment="1">
      <alignment horizontal="right"/>
    </xf>
    <xf numFmtId="164" fontId="13" fillId="2" borderId="63" xfId="18" applyNumberFormat="1" applyFont="1" applyFill="1" applyBorder="1" applyAlignment="1">
      <alignment horizontal="right"/>
    </xf>
    <xf numFmtId="0" fontId="13" fillId="2" borderId="64" xfId="18" applyFont="1" applyFill="1" applyBorder="1" applyAlignment="1">
      <alignment horizontal="left"/>
    </xf>
    <xf numFmtId="0" fontId="13" fillId="2" borderId="9" xfId="18" applyFont="1" applyFill="1" applyBorder="1" applyAlignment="1">
      <alignment horizontal="left"/>
    </xf>
    <xf numFmtId="0" fontId="13" fillId="2" borderId="65" xfId="18" applyFont="1" applyFill="1" applyBorder="1" applyAlignment="1">
      <alignment horizontal="left"/>
    </xf>
    <xf numFmtId="0" fontId="13" fillId="2" borderId="69" xfId="18" applyFont="1" applyFill="1" applyBorder="1" applyAlignment="1">
      <alignment horizontal="left"/>
    </xf>
    <xf numFmtId="0" fontId="16" fillId="2" borderId="0" xfId="18" applyFont="1" applyFill="1" applyAlignment="1">
      <alignment horizontal="left"/>
    </xf>
    <xf numFmtId="0" fontId="13" fillId="2" borderId="70" xfId="18" applyFont="1" applyFill="1" applyBorder="1" applyAlignment="1">
      <alignment horizontal="left"/>
    </xf>
    <xf numFmtId="0" fontId="13" fillId="2" borderId="71" xfId="18" applyFont="1" applyFill="1" applyBorder="1" applyAlignment="1">
      <alignment horizontal="left"/>
    </xf>
    <xf numFmtId="49" fontId="18" fillId="2" borderId="0" xfId="18" applyNumberFormat="1" applyFont="1" applyFill="1" applyAlignment="1">
      <alignment horizontal="left" vertical="center"/>
    </xf>
    <xf numFmtId="0" fontId="2" fillId="4" borderId="0" xfId="19" applyFill="1"/>
    <xf numFmtId="10" fontId="2" fillId="4" borderId="0" xfId="19" applyNumberFormat="1" applyFill="1"/>
    <xf numFmtId="0" fontId="26" fillId="4" borderId="0" xfId="19" applyFont="1" applyFill="1"/>
    <xf numFmtId="0" fontId="19" fillId="0" borderId="0" xfId="0" applyFont="1"/>
    <xf numFmtId="0" fontId="12" fillId="2" borderId="55" xfId="18" applyFont="1" applyFill="1" applyBorder="1" applyAlignment="1">
      <alignment horizontal="left"/>
    </xf>
    <xf numFmtId="0" fontId="13" fillId="2" borderId="0" xfId="18" applyFont="1" applyFill="1" applyAlignment="1">
      <alignment horizontal="center"/>
    </xf>
    <xf numFmtId="164" fontId="16" fillId="2" borderId="24" xfId="18" applyNumberFormat="1" applyFont="1" applyFill="1" applyBorder="1" applyAlignment="1">
      <alignment horizontal="right"/>
    </xf>
    <xf numFmtId="164" fontId="16" fillId="2" borderId="61" xfId="18" applyNumberFormat="1" applyFont="1" applyFill="1" applyBorder="1" applyAlignment="1">
      <alignment horizontal="right"/>
    </xf>
    <xf numFmtId="164" fontId="16" fillId="2" borderId="25" xfId="18" applyNumberFormat="1" applyFont="1" applyFill="1" applyBorder="1" applyAlignment="1">
      <alignment horizontal="right"/>
    </xf>
    <xf numFmtId="164" fontId="16" fillId="2" borderId="63" xfId="18" applyNumberFormat="1" applyFont="1" applyFill="1" applyBorder="1" applyAlignment="1">
      <alignment horizontal="right"/>
    </xf>
    <xf numFmtId="0" fontId="16" fillId="2" borderId="64" xfId="18" applyFont="1" applyFill="1" applyBorder="1" applyAlignment="1">
      <alignment horizontal="left"/>
    </xf>
    <xf numFmtId="0" fontId="16" fillId="2" borderId="9" xfId="18" applyFont="1" applyFill="1" applyBorder="1" applyAlignment="1">
      <alignment horizontal="left"/>
    </xf>
    <xf numFmtId="49" fontId="13" fillId="2" borderId="64" xfId="18" applyNumberFormat="1" applyFont="1" applyFill="1" applyBorder="1" applyAlignment="1">
      <alignment horizontal="left"/>
    </xf>
    <xf numFmtId="164" fontId="16" fillId="2" borderId="9" xfId="18" applyNumberFormat="1" applyFont="1" applyFill="1" applyBorder="1" applyAlignment="1">
      <alignment horizontal="right"/>
    </xf>
    <xf numFmtId="0" fontId="16" fillId="2" borderId="65" xfId="18" applyFont="1" applyFill="1" applyBorder="1" applyAlignment="1">
      <alignment horizontal="left"/>
    </xf>
    <xf numFmtId="0" fontId="16" fillId="2" borderId="71" xfId="18" applyFont="1" applyFill="1" applyBorder="1" applyAlignment="1">
      <alignment horizontal="left"/>
    </xf>
    <xf numFmtId="49" fontId="21" fillId="7" borderId="179" xfId="15" applyNumberFormat="1" applyBorder="1" applyAlignment="1">
      <alignment horizontal="center"/>
    </xf>
    <xf numFmtId="49" fontId="21" fillId="7" borderId="197" xfId="15" applyNumberFormat="1" applyBorder="1" applyAlignment="1">
      <alignment horizontal="center"/>
    </xf>
    <xf numFmtId="49" fontId="21" fillId="7" borderId="165" xfId="15" applyNumberFormat="1" applyBorder="1" applyAlignment="1">
      <alignment horizontal="center"/>
    </xf>
    <xf numFmtId="49" fontId="42" fillId="2" borderId="32" xfId="18" applyNumberFormat="1" applyFont="1" applyFill="1" applyBorder="1" applyAlignment="1">
      <alignment horizontal="left" vertical="center"/>
    </xf>
    <xf numFmtId="164" fontId="42" fillId="2" borderId="5" xfId="18" applyNumberFormat="1" applyFont="1" applyFill="1" applyBorder="1" applyAlignment="1">
      <alignment horizontal="right" vertical="center"/>
    </xf>
    <xf numFmtId="164" fontId="42" fillId="2" borderId="30" xfId="18" applyNumberFormat="1" applyFont="1" applyFill="1" applyBorder="1" applyAlignment="1">
      <alignment horizontal="right" vertical="center"/>
    </xf>
    <xf numFmtId="164" fontId="19" fillId="0" borderId="0" xfId="18" applyNumberFormat="1"/>
    <xf numFmtId="49" fontId="21" fillId="7" borderId="8" xfId="15" applyNumberFormat="1" applyBorder="1" applyAlignment="1">
      <alignment horizontal="left" vertical="top" wrapText="1"/>
    </xf>
    <xf numFmtId="49" fontId="21" fillId="7" borderId="5" xfId="15" applyNumberFormat="1" applyBorder="1" applyAlignment="1">
      <alignment horizontal="left" vertical="top" wrapText="1"/>
    </xf>
    <xf numFmtId="49" fontId="21" fillId="7" borderId="6" xfId="15" applyNumberFormat="1" applyBorder="1" applyAlignment="1">
      <alignment horizontal="center" vertical="center"/>
    </xf>
    <xf numFmtId="49" fontId="21" fillId="7" borderId="26" xfId="15" applyNumberFormat="1" applyBorder="1" applyAlignment="1">
      <alignment horizontal="center" vertical="center" wrapText="1"/>
    </xf>
    <xf numFmtId="49" fontId="21" fillId="7" borderId="41" xfId="15" applyNumberFormat="1" applyBorder="1" applyAlignment="1">
      <alignment horizontal="center" vertical="center" wrapText="1"/>
    </xf>
    <xf numFmtId="49" fontId="21" fillId="7" borderId="29" xfId="15" applyNumberFormat="1" applyBorder="1" applyAlignment="1">
      <alignment horizontal="center" vertical="center" wrapText="1"/>
    </xf>
    <xf numFmtId="0" fontId="21" fillId="7" borderId="93" xfId="15" applyBorder="1" applyAlignment="1">
      <alignment horizontal="left" vertical="center"/>
    </xf>
    <xf numFmtId="0" fontId="21" fillId="7" borderId="94" xfId="15" applyBorder="1" applyAlignment="1">
      <alignment horizontal="left" vertical="center"/>
    </xf>
    <xf numFmtId="49" fontId="21" fillId="7" borderId="94" xfId="15" applyNumberFormat="1" applyBorder="1" applyAlignment="1">
      <alignment horizontal="right" vertical="center"/>
    </xf>
    <xf numFmtId="164" fontId="21" fillId="7" borderId="95" xfId="15" applyNumberFormat="1" applyBorder="1" applyAlignment="1">
      <alignment horizontal="right" vertical="center"/>
    </xf>
    <xf numFmtId="0" fontId="21" fillId="7" borderId="33" xfId="15" applyBorder="1" applyAlignment="1">
      <alignment horizontal="left" vertical="center"/>
    </xf>
    <xf numFmtId="0" fontId="21" fillId="7" borderId="34" xfId="15" applyBorder="1" applyAlignment="1">
      <alignment horizontal="left" vertical="center"/>
    </xf>
    <xf numFmtId="49" fontId="21" fillId="7" borderId="34" xfId="15" applyNumberFormat="1" applyBorder="1" applyAlignment="1">
      <alignment horizontal="right" vertical="center"/>
    </xf>
    <xf numFmtId="49" fontId="21" fillId="7" borderId="105" xfId="15" applyNumberFormat="1" applyBorder="1" applyAlignment="1">
      <alignment horizontal="left" vertical="center"/>
    </xf>
    <xf numFmtId="49" fontId="21" fillId="7" borderId="12" xfId="15" applyNumberFormat="1" applyBorder="1" applyAlignment="1">
      <alignment horizontal="left" vertical="center"/>
    </xf>
    <xf numFmtId="49" fontId="21" fillId="7" borderId="12" xfId="15" applyNumberFormat="1" applyBorder="1" applyAlignment="1">
      <alignment horizontal="center" vertical="center"/>
    </xf>
    <xf numFmtId="49" fontId="21" fillId="7" borderId="12" xfId="15" applyNumberFormat="1" applyBorder="1" applyAlignment="1">
      <alignment horizontal="left" vertical="center" wrapText="1"/>
    </xf>
    <xf numFmtId="49" fontId="21" fillId="7" borderId="10" xfId="15" applyNumberFormat="1" applyBorder="1" applyAlignment="1">
      <alignment horizontal="center" vertical="center"/>
    </xf>
    <xf numFmtId="49" fontId="21" fillId="7" borderId="0" xfId="15" applyNumberFormat="1" applyBorder="1" applyAlignment="1">
      <alignment horizontal="left" vertical="center"/>
    </xf>
    <xf numFmtId="0" fontId="21" fillId="7" borderId="199" xfId="15" applyBorder="1" applyAlignment="1">
      <alignment horizontal="left"/>
    </xf>
    <xf numFmtId="164" fontId="21" fillId="7" borderId="199" xfId="15" applyNumberFormat="1" applyBorder="1" applyAlignment="1">
      <alignment horizontal="right" vertical="center"/>
    </xf>
    <xf numFmtId="0" fontId="21" fillId="7" borderId="200" xfId="15" applyBorder="1" applyAlignment="1">
      <alignment horizontal="left"/>
    </xf>
    <xf numFmtId="0" fontId="21" fillId="7" borderId="86" xfId="15" applyBorder="1" applyAlignment="1">
      <alignment horizontal="left" vertical="center"/>
    </xf>
    <xf numFmtId="0" fontId="21" fillId="7" borderId="173" xfId="15" applyBorder="1" applyAlignment="1">
      <alignment horizontal="left" vertical="center"/>
    </xf>
    <xf numFmtId="0" fontId="21" fillId="7" borderId="173" xfId="15" applyBorder="1" applyAlignment="1">
      <alignment horizontal="center" vertical="center"/>
    </xf>
    <xf numFmtId="0" fontId="21" fillId="7" borderId="173" xfId="15" applyBorder="1" applyAlignment="1">
      <alignment horizontal="left" vertical="center" wrapText="1"/>
    </xf>
    <xf numFmtId="0" fontId="21" fillId="7" borderId="174" xfId="15" applyBorder="1" applyAlignment="1">
      <alignment horizontal="center" vertical="center"/>
    </xf>
    <xf numFmtId="164" fontId="21" fillId="7" borderId="200" xfId="15" applyNumberFormat="1" applyBorder="1" applyAlignment="1">
      <alignment horizontal="right" vertical="center"/>
    </xf>
    <xf numFmtId="0" fontId="20" fillId="0" borderId="201" xfId="20" applyFont="1" applyBorder="1"/>
    <xf numFmtId="0" fontId="20" fillId="0" borderId="0" xfId="20" applyFont="1"/>
    <xf numFmtId="0" fontId="1" fillId="0" borderId="0" xfId="20"/>
    <xf numFmtId="49" fontId="21" fillId="7" borderId="1" xfId="15" applyNumberFormat="1" applyBorder="1" applyAlignment="1">
      <alignment horizontal="center" vertical="center"/>
    </xf>
    <xf numFmtId="49" fontId="21" fillId="7" borderId="86" xfId="15" applyNumberFormat="1" applyBorder="1" applyAlignment="1">
      <alignment horizontal="center" vertical="center"/>
    </xf>
    <xf numFmtId="49" fontId="21" fillId="7" borderId="121" xfId="15" applyNumberFormat="1" applyBorder="1" applyAlignment="1">
      <alignment horizontal="center" vertical="center"/>
    </xf>
    <xf numFmtId="0" fontId="59" fillId="2" borderId="0" xfId="0" applyFont="1" applyFill="1" applyAlignment="1">
      <alignment horizontal="left"/>
    </xf>
    <xf numFmtId="164" fontId="62" fillId="2" borderId="25" xfId="0" applyNumberFormat="1" applyFont="1" applyFill="1" applyBorder="1" applyAlignment="1">
      <alignment horizontal="right" vertical="center"/>
    </xf>
    <xf numFmtId="164" fontId="62" fillId="2" borderId="24" xfId="0" applyNumberFormat="1" applyFont="1" applyFill="1" applyBorder="1" applyAlignment="1">
      <alignment horizontal="right" vertical="center"/>
    </xf>
    <xf numFmtId="0" fontId="61" fillId="2" borderId="114" xfId="0" applyFont="1" applyFill="1" applyBorder="1" applyAlignment="1">
      <alignment horizontal="left" vertical="center"/>
    </xf>
    <xf numFmtId="0" fontId="62" fillId="2" borderId="114" xfId="0" applyFont="1" applyFill="1" applyBorder="1" applyAlignment="1">
      <alignment horizontal="left" vertical="center"/>
    </xf>
    <xf numFmtId="164" fontId="62" fillId="2" borderId="114" xfId="0" applyNumberFormat="1" applyFont="1" applyFill="1" applyBorder="1" applyAlignment="1">
      <alignment horizontal="left" vertical="center"/>
    </xf>
    <xf numFmtId="0" fontId="62" fillId="2" borderId="25" xfId="0" applyFont="1" applyFill="1" applyBorder="1" applyAlignment="1">
      <alignment horizontal="right" vertical="center"/>
    </xf>
    <xf numFmtId="164" fontId="62" fillId="2" borderId="0" xfId="0" applyNumberFormat="1" applyFont="1" applyFill="1" applyAlignment="1">
      <alignment horizontal="right" vertical="center"/>
    </xf>
    <xf numFmtId="0" fontId="62" fillId="2" borderId="204" xfId="0" applyFont="1" applyFill="1" applyBorder="1" applyAlignment="1">
      <alignment horizontal="right" vertical="center"/>
    </xf>
    <xf numFmtId="164" fontId="62" fillId="2" borderId="204" xfId="0" applyNumberFormat="1" applyFont="1" applyFill="1" applyBorder="1" applyAlignment="1">
      <alignment horizontal="right" vertical="center"/>
    </xf>
    <xf numFmtId="49" fontId="63" fillId="2" borderId="0" xfId="0" applyNumberFormat="1" applyFont="1" applyFill="1" applyAlignment="1">
      <alignment horizontal="left" vertical="center"/>
    </xf>
    <xf numFmtId="0" fontId="62" fillId="2" borderId="0" xfId="0" applyFont="1" applyFill="1" applyAlignment="1">
      <alignment horizontal="right" vertical="center"/>
    </xf>
    <xf numFmtId="0" fontId="61" fillId="2" borderId="0" xfId="0" applyFont="1" applyFill="1" applyAlignment="1">
      <alignment horizontal="left" vertical="center"/>
    </xf>
    <xf numFmtId="0" fontId="63" fillId="2" borderId="0" xfId="0" applyFont="1" applyFill="1" applyAlignment="1">
      <alignment horizontal="left" vertical="center"/>
    </xf>
    <xf numFmtId="0" fontId="21" fillId="7" borderId="6" xfId="15" applyBorder="1" applyAlignment="1">
      <alignment horizontal="right" vertical="center"/>
    </xf>
    <xf numFmtId="164" fontId="21" fillId="7" borderId="6" xfId="15" applyNumberFormat="1" applyBorder="1" applyAlignment="1">
      <alignment horizontal="right" vertical="center"/>
    </xf>
    <xf numFmtId="0" fontId="21" fillId="7" borderId="205" xfId="15" applyBorder="1" applyAlignment="1">
      <alignment horizontal="right" vertical="center"/>
    </xf>
    <xf numFmtId="0" fontId="21" fillId="7" borderId="206" xfId="15" applyBorder="1" applyAlignment="1">
      <alignment horizontal="right" vertical="center"/>
    </xf>
    <xf numFmtId="164" fontId="59" fillId="2" borderId="0" xfId="0" applyNumberFormat="1" applyFont="1" applyFill="1" applyAlignment="1">
      <alignment horizontal="left"/>
    </xf>
    <xf numFmtId="0" fontId="22" fillId="4" borderId="0" xfId="2" applyFont="1" applyFill="1" applyAlignment="1">
      <alignment horizontal="left" wrapText="1"/>
    </xf>
    <xf numFmtId="0" fontId="24" fillId="4" borderId="0" xfId="3" applyNumberFormat="1" applyFont="1" applyFill="1" applyBorder="1" applyAlignment="1">
      <alignment horizontal="center" vertical="center"/>
    </xf>
    <xf numFmtId="0" fontId="24" fillId="4" borderId="0" xfId="3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49" fontId="21" fillId="7" borderId="1" xfId="15" applyNumberFormat="1" applyBorder="1" applyAlignment="1">
      <alignment horizontal="center" vertical="center"/>
    </xf>
    <xf numFmtId="49" fontId="21" fillId="7" borderId="2" xfId="15" applyNumberFormat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21" fillId="7" borderId="3" xfId="15" applyNumberFormat="1" applyBorder="1" applyAlignment="1">
      <alignment horizontal="center" vertical="center"/>
    </xf>
    <xf numFmtId="49" fontId="21" fillId="7" borderId="4" xfId="15" applyNumberFormat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 vertical="center"/>
    </xf>
    <xf numFmtId="49" fontId="21" fillId="7" borderId="15" xfId="15" applyNumberFormat="1" applyBorder="1" applyAlignment="1">
      <alignment horizontal="center" vertical="center"/>
    </xf>
    <xf numFmtId="49" fontId="29" fillId="6" borderId="16" xfId="5" applyNumberFormat="1" applyFont="1" applyFill="1" applyBorder="1" applyAlignment="1">
      <alignment horizontal="center" vertical="center"/>
    </xf>
    <xf numFmtId="49" fontId="30" fillId="6" borderId="17" xfId="5" applyNumberFormat="1" applyFont="1" applyFill="1" applyBorder="1" applyAlignment="1">
      <alignment horizontal="center" vertical="center"/>
    </xf>
    <xf numFmtId="49" fontId="29" fillId="6" borderId="17" xfId="5" applyNumberFormat="1" applyFont="1" applyFill="1" applyBorder="1" applyAlignment="1">
      <alignment horizontal="center" vertical="center"/>
    </xf>
    <xf numFmtId="49" fontId="30" fillId="6" borderId="18" xfId="5" applyNumberFormat="1" applyFont="1" applyFill="1" applyBorder="1" applyAlignment="1">
      <alignment horizontal="center" vertical="center"/>
    </xf>
    <xf numFmtId="0" fontId="29" fillId="6" borderId="0" xfId="5" applyFont="1" applyFill="1" applyAlignment="1">
      <alignment horizontal="left" vertical="top" wrapText="1"/>
    </xf>
    <xf numFmtId="49" fontId="30" fillId="6" borderId="0" xfId="5" applyNumberFormat="1" applyFont="1" applyFill="1" applyAlignment="1">
      <alignment horizontal="center" vertical="center"/>
    </xf>
    <xf numFmtId="49" fontId="21" fillId="7" borderId="13" xfId="15" applyNumberFormat="1" applyBorder="1" applyAlignment="1">
      <alignment horizontal="center" vertical="center"/>
    </xf>
    <xf numFmtId="49" fontId="21" fillId="7" borderId="14" xfId="15" applyNumberFormat="1" applyBorder="1" applyAlignment="1">
      <alignment horizontal="center" vertical="center"/>
    </xf>
    <xf numFmtId="49" fontId="30" fillId="6" borderId="19" xfId="5" applyNumberFormat="1" applyFont="1" applyFill="1" applyBorder="1" applyAlignment="1">
      <alignment horizontal="center" vertical="center"/>
    </xf>
    <xf numFmtId="49" fontId="30" fillId="6" borderId="16" xfId="5" applyNumberFormat="1" applyFont="1" applyFill="1" applyBorder="1" applyAlignment="1">
      <alignment horizontal="center" vertical="center"/>
    </xf>
    <xf numFmtId="49" fontId="30" fillId="6" borderId="21" xfId="5" applyNumberFormat="1" applyFont="1" applyFill="1" applyBorder="1" applyAlignment="1">
      <alignment horizontal="center" vertical="center"/>
    </xf>
    <xf numFmtId="49" fontId="30" fillId="6" borderId="22" xfId="5" applyNumberFormat="1" applyFont="1" applyFill="1" applyBorder="1" applyAlignment="1">
      <alignment horizontal="center" vertical="center"/>
    </xf>
    <xf numFmtId="164" fontId="32" fillId="6" borderId="17" xfId="5" applyNumberFormat="1" applyFont="1" applyFill="1" applyBorder="1" applyAlignment="1">
      <alignment horizontal="right" vertical="center"/>
    </xf>
    <xf numFmtId="165" fontId="33" fillId="6" borderId="22" xfId="5" applyNumberFormat="1" applyFont="1" applyFill="1" applyBorder="1" applyAlignment="1">
      <alignment horizontal="right" vertical="center"/>
    </xf>
    <xf numFmtId="49" fontId="31" fillId="6" borderId="23" xfId="5" applyNumberFormat="1" applyFont="1" applyFill="1" applyBorder="1" applyAlignment="1">
      <alignment horizontal="left" vertical="center"/>
    </xf>
    <xf numFmtId="165" fontId="33" fillId="6" borderId="17" xfId="5" applyNumberFormat="1" applyFont="1" applyFill="1" applyBorder="1" applyAlignment="1">
      <alignment horizontal="right" vertical="center"/>
    </xf>
    <xf numFmtId="49" fontId="21" fillId="7" borderId="23" xfId="15" applyNumberFormat="1" applyBorder="1" applyAlignment="1">
      <alignment horizontal="center" vertical="center"/>
    </xf>
    <xf numFmtId="164" fontId="21" fillId="7" borderId="17" xfId="15" applyNumberFormat="1" applyBorder="1" applyAlignment="1">
      <alignment horizontal="right" vertical="center"/>
    </xf>
    <xf numFmtId="165" fontId="21" fillId="7" borderId="17" xfId="15" applyNumberFormat="1" applyBorder="1" applyAlignment="1">
      <alignment horizontal="right" vertical="center"/>
    </xf>
    <xf numFmtId="165" fontId="21" fillId="7" borderId="22" xfId="15" applyNumberFormat="1" applyBorder="1" applyAlignment="1">
      <alignment horizontal="right" vertical="center"/>
    </xf>
    <xf numFmtId="0" fontId="35" fillId="4" borderId="0" xfId="2" applyFont="1" applyFill="1" applyAlignment="1">
      <alignment horizontal="left" wrapText="1"/>
    </xf>
    <xf numFmtId="0" fontId="34" fillId="2" borderId="0" xfId="0" applyFont="1" applyFill="1" applyAlignment="1">
      <alignment horizontal="left" vertical="center" wrapText="1"/>
    </xf>
    <xf numFmtId="0" fontId="22" fillId="4" borderId="0" xfId="6" applyFont="1" applyFill="1" applyAlignment="1">
      <alignment horizontal="left" wrapText="1"/>
    </xf>
    <xf numFmtId="0" fontId="22" fillId="4" borderId="0" xfId="7" applyFont="1" applyFill="1" applyAlignment="1">
      <alignment horizontal="left" wrapText="1"/>
    </xf>
    <xf numFmtId="49" fontId="13" fillId="2" borderId="39" xfId="0" applyNumberFormat="1" applyFont="1" applyFill="1" applyBorder="1" applyAlignment="1">
      <alignment horizontal="center" vertical="center"/>
    </xf>
    <xf numFmtId="49" fontId="13" fillId="2" borderId="31" xfId="0" applyNumberFormat="1" applyFont="1" applyFill="1" applyBorder="1" applyAlignment="1">
      <alignment horizontal="center" vertical="center"/>
    </xf>
    <xf numFmtId="49" fontId="21" fillId="7" borderId="26" xfId="15" applyNumberFormat="1" applyBorder="1" applyAlignment="1">
      <alignment horizontal="center" vertical="center"/>
    </xf>
    <xf numFmtId="49" fontId="21" fillId="7" borderId="27" xfId="15" applyNumberFormat="1" applyBorder="1" applyAlignment="1">
      <alignment horizontal="center" vertical="center"/>
    </xf>
    <xf numFmtId="49" fontId="21" fillId="7" borderId="28" xfId="15" applyNumberFormat="1" applyBorder="1" applyAlignment="1">
      <alignment horizontal="center" vertical="center"/>
    </xf>
    <xf numFmtId="0" fontId="63" fillId="2" borderId="0" xfId="0" applyFont="1" applyFill="1" applyAlignment="1">
      <alignment horizontal="left" vertical="center"/>
    </xf>
    <xf numFmtId="49" fontId="21" fillId="7" borderId="160" xfId="15" applyNumberFormat="1" applyBorder="1" applyAlignment="1">
      <alignment horizontal="left" vertical="center"/>
    </xf>
    <xf numFmtId="49" fontId="61" fillId="2" borderId="87" xfId="0" applyNumberFormat="1" applyFont="1" applyFill="1" applyBorder="1" applyAlignment="1">
      <alignment horizontal="left" vertical="center"/>
    </xf>
    <xf numFmtId="49" fontId="61" fillId="2" borderId="25" xfId="0" applyNumberFormat="1" applyFont="1" applyFill="1" applyBorder="1" applyAlignment="1">
      <alignment horizontal="left" vertical="center"/>
    </xf>
    <xf numFmtId="0" fontId="61" fillId="2" borderId="203" xfId="0" applyFont="1" applyFill="1" applyBorder="1" applyAlignment="1">
      <alignment horizontal="left" vertical="center"/>
    </xf>
    <xf numFmtId="49" fontId="61" fillId="2" borderId="204" xfId="0" applyNumberFormat="1" applyFont="1" applyFill="1" applyBorder="1" applyAlignment="1">
      <alignment horizontal="left" vertical="center"/>
    </xf>
    <xf numFmtId="49" fontId="63" fillId="2" borderId="0" xfId="0" applyNumberFormat="1" applyFont="1" applyFill="1" applyAlignment="1">
      <alignment horizontal="left" vertical="center"/>
    </xf>
    <xf numFmtId="0" fontId="61" fillId="2" borderId="0" xfId="0" applyFont="1" applyFill="1" applyAlignment="1">
      <alignment horizontal="left" vertical="center"/>
    </xf>
    <xf numFmtId="0" fontId="62" fillId="2" borderId="25" xfId="0" applyFont="1" applyFill="1" applyBorder="1" applyAlignment="1">
      <alignment horizontal="right" vertical="center"/>
    </xf>
    <xf numFmtId="49" fontId="21" fillId="7" borderId="39" xfId="15" applyNumberFormat="1" applyBorder="1" applyAlignment="1">
      <alignment horizontal="center" vertical="center"/>
    </xf>
    <xf numFmtId="0" fontId="61" fillId="2" borderId="87" xfId="0" applyFont="1" applyFill="1" applyBorder="1" applyAlignment="1">
      <alignment horizontal="left" vertical="center"/>
    </xf>
    <xf numFmtId="49" fontId="21" fillId="7" borderId="39" xfId="15" applyNumberFormat="1" applyBorder="1" applyAlignment="1">
      <alignment horizontal="left" vertical="center"/>
    </xf>
    <xf numFmtId="49" fontId="21" fillId="7" borderId="202" xfId="15" applyNumberFormat="1" applyBorder="1" applyAlignment="1">
      <alignment horizontal="left" vertical="center"/>
    </xf>
    <xf numFmtId="49" fontId="61" fillId="2" borderId="0" xfId="0" applyNumberFormat="1" applyFont="1" applyFill="1" applyAlignment="1">
      <alignment horizontal="left" vertical="center"/>
    </xf>
    <xf numFmtId="49" fontId="61" fillId="2" borderId="114" xfId="0" applyNumberFormat="1" applyFont="1" applyFill="1" applyBorder="1" applyAlignment="1">
      <alignment horizontal="left" vertical="center"/>
    </xf>
    <xf numFmtId="49" fontId="21" fillId="7" borderId="6" xfId="15" applyNumberFormat="1" applyBorder="1" applyAlignment="1">
      <alignment horizontal="left" vertical="center"/>
    </xf>
    <xf numFmtId="0" fontId="60" fillId="2" borderId="0" xfId="0" applyFont="1" applyFill="1" applyAlignment="1">
      <alignment horizontal="left" vertical="center" wrapText="1"/>
    </xf>
    <xf numFmtId="49" fontId="61" fillId="2" borderId="0" xfId="0" applyNumberFormat="1" applyFont="1" applyFill="1" applyAlignment="1">
      <alignment horizontal="center" vertical="center"/>
    </xf>
    <xf numFmtId="0" fontId="62" fillId="2" borderId="114" xfId="0" applyFont="1" applyFill="1" applyBorder="1" applyAlignment="1">
      <alignment horizontal="right" vertical="center"/>
    </xf>
    <xf numFmtId="0" fontId="62" fillId="2" borderId="114" xfId="0" applyFont="1" applyFill="1" applyBorder="1" applyAlignment="1">
      <alignment horizontal="center" vertical="center"/>
    </xf>
    <xf numFmtId="49" fontId="40" fillId="2" borderId="0" xfId="0" applyNumberFormat="1" applyFont="1" applyFill="1" applyAlignment="1">
      <alignment horizontal="center" vertical="center"/>
    </xf>
    <xf numFmtId="49" fontId="21" fillId="7" borderId="78" xfId="15" applyNumberFormat="1" applyBorder="1" applyAlignment="1">
      <alignment horizontal="center" vertical="center"/>
    </xf>
    <xf numFmtId="49" fontId="21" fillId="7" borderId="79" xfId="15" applyNumberFormat="1" applyBorder="1" applyAlignment="1">
      <alignment horizontal="center" vertical="center"/>
    </xf>
    <xf numFmtId="0" fontId="34" fillId="2" borderId="0" xfId="0" applyFont="1" applyFill="1" applyAlignment="1">
      <alignment horizontal="left" vertical="top" wrapText="1"/>
    </xf>
    <xf numFmtId="49" fontId="21" fillId="7" borderId="37" xfId="15" applyNumberFormat="1" applyBorder="1" applyAlignment="1">
      <alignment horizontal="center" vertical="center"/>
    </xf>
    <xf numFmtId="49" fontId="21" fillId="7" borderId="24" xfId="15" applyNumberFormat="1" applyBorder="1" applyAlignment="1">
      <alignment horizontal="center" vertical="center"/>
    </xf>
    <xf numFmtId="49" fontId="21" fillId="7" borderId="38" xfId="15" applyNumberFormat="1" applyBorder="1" applyAlignment="1">
      <alignment horizontal="center" vertical="center"/>
    </xf>
    <xf numFmtId="49" fontId="34" fillId="2" borderId="39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/>
    </xf>
    <xf numFmtId="49" fontId="13" fillId="2" borderId="30" xfId="0" applyNumberFormat="1" applyFont="1" applyFill="1" applyBorder="1" applyAlignment="1">
      <alignment horizontal="center"/>
    </xf>
    <xf numFmtId="49" fontId="21" fillId="7" borderId="41" xfId="15" applyNumberFormat="1" applyBorder="1" applyAlignment="1">
      <alignment horizontal="center" vertical="center"/>
    </xf>
    <xf numFmtId="49" fontId="21" fillId="7" borderId="42" xfId="15" applyNumberFormat="1" applyBorder="1" applyAlignment="1">
      <alignment horizontal="center" vertical="center"/>
    </xf>
    <xf numFmtId="49" fontId="21" fillId="7" borderId="29" xfId="15" applyNumberFormat="1" applyBorder="1" applyAlignment="1">
      <alignment horizontal="center" vertical="center"/>
    </xf>
    <xf numFmtId="0" fontId="22" fillId="4" borderId="0" xfId="8" applyFont="1" applyFill="1" applyAlignment="1">
      <alignment horizontal="left" wrapText="1"/>
    </xf>
    <xf numFmtId="49" fontId="18" fillId="2" borderId="0" xfId="18" applyNumberFormat="1" applyFont="1" applyFill="1" applyAlignment="1">
      <alignment horizontal="left" vertical="center"/>
    </xf>
    <xf numFmtId="49" fontId="21" fillId="7" borderId="178" xfId="15" applyNumberFormat="1" applyBorder="1" applyAlignment="1">
      <alignment horizontal="center" vertical="center"/>
    </xf>
    <xf numFmtId="49" fontId="21" fillId="7" borderId="5" xfId="15" applyNumberFormat="1" applyBorder="1" applyAlignment="1">
      <alignment horizontal="center"/>
    </xf>
    <xf numFmtId="49" fontId="21" fillId="7" borderId="39" xfId="15" applyNumberFormat="1" applyBorder="1" applyAlignment="1">
      <alignment horizontal="center"/>
    </xf>
    <xf numFmtId="49" fontId="21" fillId="7" borderId="196" xfId="15" applyNumberFormat="1" applyBorder="1" applyAlignment="1">
      <alignment horizontal="center"/>
    </xf>
    <xf numFmtId="49" fontId="21" fillId="7" borderId="165" xfId="15" applyNumberFormat="1" applyBorder="1" applyAlignment="1">
      <alignment horizontal="center"/>
    </xf>
    <xf numFmtId="0" fontId="34" fillId="2" borderId="0" xfId="18" applyFont="1" applyFill="1" applyAlignment="1">
      <alignment horizontal="left" vertical="center" wrapText="1"/>
    </xf>
    <xf numFmtId="49" fontId="13" fillId="2" borderId="0" xfId="18" applyNumberFormat="1" applyFont="1" applyFill="1" applyAlignment="1">
      <alignment horizontal="center" vertical="center"/>
    </xf>
    <xf numFmtId="49" fontId="21" fillId="7" borderId="90" xfId="15" applyNumberFormat="1" applyBorder="1" applyAlignment="1">
      <alignment horizontal="center"/>
    </xf>
    <xf numFmtId="49" fontId="21" fillId="7" borderId="164" xfId="15" applyNumberFormat="1" applyBorder="1" applyAlignment="1">
      <alignment horizontal="center" vertical="center"/>
    </xf>
    <xf numFmtId="49" fontId="21" fillId="7" borderId="75" xfId="15" applyNumberFormat="1" applyBorder="1" applyAlignment="1">
      <alignment horizontal="center"/>
    </xf>
    <xf numFmtId="0" fontId="34" fillId="2" borderId="0" xfId="18" applyFont="1" applyFill="1" applyAlignment="1">
      <alignment horizontal="left" vertical="top" wrapText="1"/>
    </xf>
    <xf numFmtId="0" fontId="18" fillId="2" borderId="0" xfId="18" applyFont="1" applyFill="1" applyAlignment="1">
      <alignment horizontal="left" vertical="center" wrapText="1"/>
    </xf>
    <xf numFmtId="49" fontId="13" fillId="3" borderId="26" xfId="0" applyNumberFormat="1" applyFont="1" applyFill="1" applyBorder="1" applyAlignment="1">
      <alignment horizontal="center" vertical="center"/>
    </xf>
    <xf numFmtId="49" fontId="21" fillId="7" borderId="187" xfId="15" applyNumberFormat="1" applyBorder="1" applyAlignment="1">
      <alignment horizontal="center" vertical="center"/>
    </xf>
    <xf numFmtId="49" fontId="21" fillId="7" borderId="188" xfId="15" applyNumberFormat="1" applyBorder="1" applyAlignment="1">
      <alignment horizontal="center" vertical="center"/>
    </xf>
    <xf numFmtId="49" fontId="21" fillId="7" borderId="189" xfId="15" applyNumberFormat="1" applyBorder="1" applyAlignment="1">
      <alignment horizontal="center" vertical="center"/>
    </xf>
    <xf numFmtId="49" fontId="21" fillId="7" borderId="190" xfId="15" applyNumberFormat="1" applyBorder="1" applyAlignment="1">
      <alignment horizontal="center" vertical="center"/>
    </xf>
    <xf numFmtId="49" fontId="21" fillId="7" borderId="184" xfId="15" applyNumberFormat="1" applyBorder="1" applyAlignment="1">
      <alignment horizontal="center" vertical="center"/>
    </xf>
    <xf numFmtId="49" fontId="21" fillId="7" borderId="185" xfId="15" applyNumberFormat="1" applyBorder="1" applyAlignment="1">
      <alignment horizontal="center" vertical="center"/>
    </xf>
    <xf numFmtId="49" fontId="21" fillId="7" borderId="186" xfId="15" applyNumberFormat="1" applyBorder="1" applyAlignment="1">
      <alignment horizontal="center" vertical="center"/>
    </xf>
    <xf numFmtId="49" fontId="21" fillId="7" borderId="76" xfId="15" applyNumberFormat="1" applyBorder="1" applyAlignment="1">
      <alignment horizontal="center" vertical="center"/>
    </xf>
    <xf numFmtId="49" fontId="13" fillId="2" borderId="121" xfId="0" applyNumberFormat="1" applyFont="1" applyFill="1" applyBorder="1" applyAlignment="1">
      <alignment horizontal="center" vertical="top"/>
    </xf>
    <xf numFmtId="49" fontId="13" fillId="2" borderId="176" xfId="0" applyNumberFormat="1" applyFont="1" applyFill="1" applyBorder="1" applyAlignment="1">
      <alignment horizontal="center" vertical="top"/>
    </xf>
    <xf numFmtId="49" fontId="13" fillId="2" borderId="106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106" xfId="0" applyNumberFormat="1" applyFont="1" applyFill="1" applyBorder="1" applyAlignment="1">
      <alignment horizontal="center" vertical="top"/>
    </xf>
    <xf numFmtId="49" fontId="13" fillId="2" borderId="76" xfId="0" applyNumberFormat="1" applyFont="1" applyFill="1" applyBorder="1" applyAlignment="1">
      <alignment horizontal="center" vertical="top"/>
    </xf>
    <xf numFmtId="49" fontId="21" fillId="7" borderId="4" xfId="15" applyNumberFormat="1" applyBorder="1" applyAlignment="1">
      <alignment horizontal="center"/>
    </xf>
    <xf numFmtId="49" fontId="34" fillId="2" borderId="8" xfId="0" applyNumberFormat="1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/>
    </xf>
    <xf numFmtId="49" fontId="34" fillId="2" borderId="85" xfId="0" applyNumberFormat="1" applyFont="1" applyFill="1" applyBorder="1" applyAlignment="1">
      <alignment horizontal="center" vertical="center" wrapText="1"/>
    </xf>
    <xf numFmtId="49" fontId="21" fillId="7" borderId="85" xfId="15" applyNumberFormat="1" applyBorder="1" applyAlignment="1">
      <alignment horizontal="center" vertical="center"/>
    </xf>
    <xf numFmtId="0" fontId="22" fillId="4" borderId="0" xfId="9" applyFont="1" applyFill="1" applyAlignment="1">
      <alignment horizontal="left" wrapText="1"/>
    </xf>
    <xf numFmtId="49" fontId="21" fillId="7" borderId="98" xfId="15" applyNumberFormat="1" applyBorder="1" applyAlignment="1">
      <alignment horizontal="center" vertical="center"/>
    </xf>
    <xf numFmtId="49" fontId="21" fillId="7" borderId="32" xfId="15" applyNumberFormat="1" applyBorder="1" applyAlignment="1">
      <alignment horizontal="center"/>
    </xf>
    <xf numFmtId="49" fontId="21" fillId="7" borderId="100" xfId="15" applyNumberFormat="1" applyBorder="1" applyAlignment="1">
      <alignment horizontal="center"/>
    </xf>
    <xf numFmtId="49" fontId="21" fillId="7" borderId="101" xfId="15" applyNumberFormat="1" applyBorder="1" applyAlignment="1">
      <alignment horizontal="center"/>
    </xf>
    <xf numFmtId="49" fontId="21" fillId="7" borderId="102" xfId="15" applyNumberFormat="1" applyBorder="1" applyAlignment="1">
      <alignment horizontal="center"/>
    </xf>
    <xf numFmtId="49" fontId="21" fillId="7" borderId="99" xfId="15" applyNumberFormat="1" applyBorder="1" applyAlignment="1">
      <alignment horizontal="center"/>
    </xf>
    <xf numFmtId="49" fontId="21" fillId="7" borderId="96" xfId="15" applyNumberFormat="1" applyBorder="1" applyAlignment="1">
      <alignment horizontal="center" vertical="center"/>
    </xf>
    <xf numFmtId="49" fontId="21" fillId="7" borderId="97" xfId="15" applyNumberFormat="1" applyBorder="1" applyAlignment="1">
      <alignment horizontal="center"/>
    </xf>
    <xf numFmtId="49" fontId="21" fillId="7" borderId="1" xfId="15" applyNumberFormat="1" applyBorder="1" applyAlignment="1">
      <alignment horizontal="center"/>
    </xf>
    <xf numFmtId="164" fontId="18" fillId="2" borderId="8" xfId="0" applyNumberFormat="1" applyFont="1" applyFill="1" applyBorder="1" applyAlignment="1">
      <alignment horizontal="right" vertical="center"/>
    </xf>
    <xf numFmtId="164" fontId="21" fillId="7" borderId="83" xfId="15" applyNumberFormat="1" applyBorder="1" applyAlignment="1">
      <alignment horizontal="right" vertical="center"/>
    </xf>
    <xf numFmtId="49" fontId="21" fillId="7" borderId="80" xfId="15" applyNumberFormat="1" applyBorder="1" applyAlignment="1">
      <alignment horizontal="center" vertical="top"/>
    </xf>
    <xf numFmtId="49" fontId="21" fillId="7" borderId="78" xfId="15" applyNumberFormat="1" applyBorder="1" applyAlignment="1">
      <alignment horizontal="center"/>
    </xf>
    <xf numFmtId="0" fontId="22" fillId="4" borderId="0" xfId="11" applyFont="1" applyFill="1" applyAlignment="1">
      <alignment horizontal="left" wrapText="1"/>
    </xf>
    <xf numFmtId="49" fontId="21" fillId="7" borderId="131" xfId="15" applyNumberFormat="1" applyBorder="1" applyAlignment="1">
      <alignment horizontal="center" vertical="center"/>
    </xf>
    <xf numFmtId="49" fontId="21" fillId="7" borderId="132" xfId="15" applyNumberFormat="1" applyBorder="1" applyAlignment="1">
      <alignment horizontal="center" vertical="center"/>
    </xf>
    <xf numFmtId="49" fontId="21" fillId="7" borderId="7" xfId="15" applyNumberFormat="1" applyBorder="1" applyAlignment="1">
      <alignment horizontal="center" vertical="center"/>
    </xf>
    <xf numFmtId="49" fontId="21" fillId="7" borderId="8" xfId="15" applyNumberFormat="1" applyBorder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49" fontId="21" fillId="7" borderId="5" xfId="15" applyNumberFormat="1" applyBorder="1" applyAlignment="1">
      <alignment horizontal="center" vertical="top"/>
    </xf>
    <xf numFmtId="49" fontId="21" fillId="7" borderId="143" xfId="15" applyNumberFormat="1" applyBorder="1" applyAlignment="1">
      <alignment horizontal="center"/>
    </xf>
    <xf numFmtId="49" fontId="50" fillId="2" borderId="0" xfId="0" applyNumberFormat="1" applyFont="1" applyFill="1" applyAlignment="1">
      <alignment horizontal="left" vertical="top"/>
    </xf>
    <xf numFmtId="49" fontId="50" fillId="2" borderId="0" xfId="0" applyNumberFormat="1" applyFont="1" applyFill="1" applyAlignment="1">
      <alignment horizontal="center" vertical="center"/>
    </xf>
    <xf numFmtId="0" fontId="22" fillId="4" borderId="0" xfId="12" applyFont="1" applyFill="1" applyAlignment="1">
      <alignment horizontal="left" wrapText="1"/>
    </xf>
    <xf numFmtId="0" fontId="22" fillId="4" borderId="0" xfId="17" applyFont="1" applyFill="1" applyAlignment="1">
      <alignment horizontal="left" wrapText="1"/>
    </xf>
    <xf numFmtId="49" fontId="55" fillId="7" borderId="131" xfId="15" applyNumberFormat="1" applyFont="1" applyBorder="1" applyAlignment="1">
      <alignment horizontal="center" vertical="center"/>
    </xf>
    <xf numFmtId="49" fontId="55" fillId="7" borderId="132" xfId="15" applyNumberFormat="1" applyFont="1" applyBorder="1" applyAlignment="1">
      <alignment horizontal="center" vertical="center"/>
    </xf>
    <xf numFmtId="49" fontId="21" fillId="7" borderId="169" xfId="15" applyNumberFormat="1" applyBorder="1" applyAlignment="1">
      <alignment horizontal="center" vertical="center"/>
    </xf>
    <xf numFmtId="49" fontId="21" fillId="7" borderId="170" xfId="15" applyNumberFormat="1" applyBorder="1" applyAlignment="1">
      <alignment horizontal="center" vertical="center"/>
    </xf>
    <xf numFmtId="49" fontId="21" fillId="7" borderId="194" xfId="15" applyNumberFormat="1" applyBorder="1" applyAlignment="1">
      <alignment horizontal="center" vertical="center"/>
    </xf>
    <xf numFmtId="49" fontId="21" fillId="7" borderId="80" xfId="15" applyNumberFormat="1" applyBorder="1" applyAlignment="1">
      <alignment horizontal="center" vertical="center"/>
    </xf>
    <xf numFmtId="49" fontId="21" fillId="7" borderId="195" xfId="15" applyNumberFormat="1" applyBorder="1" applyAlignment="1">
      <alignment horizontal="center" vertical="center"/>
    </xf>
    <xf numFmtId="49" fontId="56" fillId="2" borderId="5" xfId="0" applyNumberFormat="1" applyFont="1" applyFill="1" applyBorder="1" applyAlignment="1">
      <alignment horizontal="center" vertical="center"/>
    </xf>
    <xf numFmtId="49" fontId="13" fillId="2" borderId="86" xfId="0" applyNumberFormat="1" applyFont="1" applyFill="1" applyBorder="1" applyAlignment="1">
      <alignment horizontal="center" vertical="center"/>
    </xf>
    <xf numFmtId="49" fontId="13" fillId="2" borderId="192" xfId="0" applyNumberFormat="1" applyFont="1" applyFill="1" applyBorder="1" applyAlignment="1">
      <alignment horizontal="center" vertical="center"/>
    </xf>
    <xf numFmtId="49" fontId="21" fillId="7" borderId="86" xfId="15" applyNumberFormat="1" applyBorder="1" applyAlignment="1">
      <alignment horizontal="center" vertical="center"/>
    </xf>
    <xf numFmtId="49" fontId="21" fillId="7" borderId="173" xfId="15" applyNumberFormat="1" applyBorder="1" applyAlignment="1">
      <alignment horizontal="center" vertical="center"/>
    </xf>
    <xf numFmtId="49" fontId="21" fillId="7" borderId="174" xfId="15" applyNumberFormat="1" applyBorder="1" applyAlignment="1">
      <alignment horizontal="center" vertical="center"/>
    </xf>
    <xf numFmtId="49" fontId="21" fillId="7" borderId="69" xfId="15" applyNumberFormat="1" applyBorder="1" applyAlignment="1">
      <alignment horizontal="center" vertical="center"/>
    </xf>
    <xf numFmtId="49" fontId="21" fillId="7" borderId="193" xfId="15" applyNumberFormat="1" applyBorder="1" applyAlignment="1">
      <alignment horizontal="center" vertical="center"/>
    </xf>
    <xf numFmtId="49" fontId="55" fillId="7" borderId="5" xfId="15" applyNumberFormat="1" applyFont="1" applyBorder="1" applyAlignment="1">
      <alignment horizontal="center" vertical="center"/>
    </xf>
    <xf numFmtId="49" fontId="55" fillId="7" borderId="6" xfId="15" applyNumberFormat="1" applyFont="1" applyBorder="1" applyAlignment="1">
      <alignment horizontal="center" vertical="center"/>
    </xf>
    <xf numFmtId="49" fontId="21" fillId="7" borderId="121" xfId="15" applyNumberFormat="1" applyBorder="1" applyAlignment="1">
      <alignment horizontal="center" vertical="center"/>
    </xf>
    <xf numFmtId="49" fontId="21" fillId="7" borderId="6" xfId="15" applyNumberFormat="1" applyBorder="1" applyAlignment="1">
      <alignment horizontal="center" vertical="center"/>
    </xf>
    <xf numFmtId="49" fontId="21" fillId="7" borderId="31" xfId="15" applyNumberFormat="1" applyBorder="1" applyAlignment="1">
      <alignment horizontal="center" vertical="center"/>
    </xf>
    <xf numFmtId="49" fontId="56" fillId="2" borderId="6" xfId="0" applyNumberFormat="1" applyFont="1" applyFill="1" applyBorder="1" applyAlignment="1">
      <alignment horizontal="center" vertical="center"/>
    </xf>
    <xf numFmtId="49" fontId="57" fillId="2" borderId="6" xfId="0" applyNumberFormat="1" applyFont="1" applyFill="1" applyBorder="1" applyAlignment="1">
      <alignment horizontal="center" vertical="center"/>
    </xf>
    <xf numFmtId="49" fontId="13" fillId="2" borderId="121" xfId="0" applyNumberFormat="1" applyFont="1" applyFill="1" applyBorder="1" applyAlignment="1">
      <alignment horizontal="center" vertical="center"/>
    </xf>
    <xf numFmtId="49" fontId="13" fillId="2" borderId="191" xfId="0" applyNumberFormat="1" applyFont="1" applyFill="1" applyBorder="1" applyAlignment="1">
      <alignment horizontal="center" vertical="center"/>
    </xf>
    <xf numFmtId="49" fontId="13" fillId="2" borderId="174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49" fontId="21" fillId="7" borderId="5" xfId="15" applyNumberFormat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21" fillId="7" borderId="58" xfId="15" applyNumberFormat="1" applyBorder="1" applyAlignment="1">
      <alignment horizontal="center" vertical="center"/>
    </xf>
    <xf numFmtId="164" fontId="18" fillId="2" borderId="7" xfId="0" applyNumberFormat="1" applyFont="1" applyFill="1" applyBorder="1" applyAlignment="1">
      <alignment horizontal="right" vertical="center"/>
    </xf>
    <xf numFmtId="164" fontId="21" fillId="7" borderId="162" xfId="15" applyNumberFormat="1" applyBorder="1" applyAlignment="1">
      <alignment horizontal="right" vertical="center"/>
    </xf>
    <xf numFmtId="49" fontId="16" fillId="2" borderId="0" xfId="0" applyNumberFormat="1" applyFont="1" applyFill="1" applyAlignment="1">
      <alignment horizontal="left" vertical="center"/>
    </xf>
    <xf numFmtId="0" fontId="22" fillId="4" borderId="0" xfId="13" applyFont="1" applyFill="1" applyAlignment="1">
      <alignment horizontal="left" wrapText="1"/>
    </xf>
    <xf numFmtId="49" fontId="13" fillId="2" borderId="102" xfId="0" applyNumberFormat="1" applyFont="1" applyFill="1" applyBorder="1" applyAlignment="1">
      <alignment horizontal="center"/>
    </xf>
    <xf numFmtId="49" fontId="13" fillId="2" borderId="101" xfId="0" applyNumberFormat="1" applyFont="1" applyFill="1" applyBorder="1" applyAlignment="1">
      <alignment horizontal="center"/>
    </xf>
    <xf numFmtId="49" fontId="13" fillId="2" borderId="103" xfId="0" applyNumberFormat="1" applyFont="1" applyFill="1" applyBorder="1" applyAlignment="1">
      <alignment horizontal="center"/>
    </xf>
    <xf numFmtId="49" fontId="21" fillId="7" borderId="98" xfId="15" applyNumberFormat="1" applyBorder="1" applyAlignment="1">
      <alignment horizontal="center"/>
    </xf>
    <xf numFmtId="49" fontId="13" fillId="2" borderId="32" xfId="0" applyNumberFormat="1" applyFont="1" applyFill="1" applyBorder="1" applyAlignment="1">
      <alignment horizontal="center"/>
    </xf>
    <xf numFmtId="49" fontId="21" fillId="7" borderId="58" xfId="15" applyNumberFormat="1" applyBorder="1" applyAlignment="1">
      <alignment horizontal="center"/>
    </xf>
    <xf numFmtId="49" fontId="21" fillId="7" borderId="4" xfId="15" applyNumberFormat="1" applyBorder="1" applyAlignment="1">
      <alignment horizontal="left" vertical="center"/>
    </xf>
    <xf numFmtId="49" fontId="21" fillId="7" borderId="169" xfId="15" applyNumberFormat="1" applyBorder="1" applyAlignment="1">
      <alignment horizontal="left" vertical="center"/>
    </xf>
    <xf numFmtId="49" fontId="21" fillId="7" borderId="198" xfId="15" applyNumberFormat="1" applyBorder="1" applyAlignment="1">
      <alignment horizontal="center" vertical="center"/>
    </xf>
    <xf numFmtId="49" fontId="21" fillId="7" borderId="199" xfId="15" applyNumberFormat="1" applyBorder="1" applyAlignment="1">
      <alignment horizontal="center" vertical="center"/>
    </xf>
    <xf numFmtId="0" fontId="22" fillId="4" borderId="0" xfId="16" applyFont="1" applyFill="1" applyAlignment="1">
      <alignment horizontal="left" wrapText="1"/>
    </xf>
    <xf numFmtId="0" fontId="52" fillId="2" borderId="0" xfId="0" applyFont="1" applyFill="1" applyAlignment="1">
      <alignment horizontal="left" vertical="center" wrapText="1"/>
    </xf>
    <xf numFmtId="0" fontId="53" fillId="2" borderId="0" xfId="0" applyFont="1" applyFill="1" applyBorder="1" applyAlignment="1">
      <alignment horizontal="left" vertical="center"/>
    </xf>
    <xf numFmtId="0" fontId="22" fillId="4" borderId="0" xfId="14" applyFont="1" applyFill="1" applyAlignment="1">
      <alignment horizontal="left" wrapText="1"/>
    </xf>
    <xf numFmtId="49" fontId="13" fillId="2" borderId="11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164" fontId="16" fillId="2" borderId="5" xfId="0" applyNumberFormat="1" applyFont="1" applyFill="1" applyBorder="1" applyAlignment="1">
      <alignment horizontal="right" vertical="center"/>
    </xf>
    <xf numFmtId="49" fontId="34" fillId="2" borderId="5" xfId="0" applyNumberFormat="1" applyFont="1" applyFill="1" applyBorder="1" applyAlignment="1">
      <alignment horizontal="center"/>
    </xf>
    <xf numFmtId="164" fontId="21" fillId="7" borderId="34" xfId="15" applyNumberFormat="1" applyBorder="1" applyAlignment="1">
      <alignment horizontal="right" vertical="center"/>
    </xf>
    <xf numFmtId="49" fontId="21" fillId="7" borderId="42" xfId="15" applyNumberFormat="1" applyBorder="1" applyAlignment="1">
      <alignment horizontal="center"/>
    </xf>
    <xf numFmtId="49" fontId="21" fillId="7" borderId="175" xfId="15" applyNumberFormat="1" applyBorder="1" applyAlignment="1">
      <alignment horizontal="center" vertical="center"/>
    </xf>
    <xf numFmtId="0" fontId="22" fillId="4" borderId="0" xfId="19" applyFont="1" applyFill="1" applyAlignment="1">
      <alignment horizontal="left" wrapText="1"/>
    </xf>
    <xf numFmtId="49" fontId="13" fillId="2" borderId="11" xfId="18" applyNumberFormat="1" applyFont="1" applyFill="1" applyBorder="1" applyAlignment="1">
      <alignment horizontal="center"/>
    </xf>
    <xf numFmtId="49" fontId="13" fillId="2" borderId="8" xfId="18" applyNumberFormat="1" applyFont="1" applyFill="1" applyBorder="1" applyAlignment="1">
      <alignment horizontal="center"/>
    </xf>
    <xf numFmtId="49" fontId="13" fillId="2" borderId="5" xfId="18" applyNumberFormat="1" applyFont="1" applyFill="1" applyBorder="1" applyAlignment="1">
      <alignment horizontal="center"/>
    </xf>
    <xf numFmtId="49" fontId="13" fillId="2" borderId="32" xfId="0" applyNumberFormat="1" applyFont="1" applyFill="1" applyBorder="1" applyAlignment="1">
      <alignment horizontal="center" vertical="center"/>
    </xf>
    <xf numFmtId="49" fontId="13" fillId="2" borderId="176" xfId="0" applyNumberFormat="1" applyFont="1" applyFill="1" applyBorder="1" applyAlignment="1">
      <alignment horizontal="center" vertical="center"/>
    </xf>
    <xf numFmtId="49" fontId="21" fillId="7" borderId="75" xfId="15" applyNumberFormat="1" applyBorder="1" applyAlignment="1">
      <alignment horizontal="center" vertical="center"/>
    </xf>
    <xf numFmtId="49" fontId="21" fillId="7" borderId="44" xfId="15" applyNumberFormat="1" applyBorder="1" applyAlignment="1">
      <alignment horizontal="center"/>
    </xf>
    <xf numFmtId="49" fontId="21" fillId="7" borderId="43" xfId="15" applyNumberFormat="1" applyBorder="1" applyAlignment="1">
      <alignment horizontal="center"/>
    </xf>
    <xf numFmtId="0" fontId="64" fillId="2" borderId="0" xfId="0" applyFont="1" applyFill="1" applyAlignment="1">
      <alignment horizontal="left"/>
    </xf>
    <xf numFmtId="0" fontId="60" fillId="2" borderId="0" xfId="0" applyFont="1" applyFill="1" applyAlignment="1">
      <alignment horizontal="left" vertical="top" wrapText="1"/>
    </xf>
    <xf numFmtId="0" fontId="61" fillId="2" borderId="0" xfId="0" applyFont="1" applyFill="1" applyAlignment="1">
      <alignment horizontal="center" vertical="center"/>
    </xf>
    <xf numFmtId="49" fontId="61" fillId="2" borderId="60" xfId="0" applyNumberFormat="1" applyFont="1" applyFill="1" applyBorder="1" applyAlignment="1">
      <alignment horizontal="left" vertical="center"/>
    </xf>
    <xf numFmtId="164" fontId="62" fillId="2" borderId="111" xfId="0" applyNumberFormat="1" applyFont="1" applyFill="1" applyBorder="1" applyAlignment="1">
      <alignment horizontal="right" vertical="center"/>
    </xf>
    <xf numFmtId="164" fontId="62" fillId="2" borderId="85" xfId="0" applyNumberFormat="1" applyFont="1" applyFill="1" applyBorder="1" applyAlignment="1">
      <alignment horizontal="right" vertical="center"/>
    </xf>
    <xf numFmtId="49" fontId="61" fillId="2" borderId="62" xfId="0" applyNumberFormat="1" applyFont="1" applyFill="1" applyBorder="1" applyAlignment="1">
      <alignment horizontal="left" vertical="center"/>
    </xf>
    <xf numFmtId="164" fontId="62" fillId="2" borderId="114" xfId="0" applyNumberFormat="1" applyFont="1" applyFill="1" applyBorder="1" applyAlignment="1">
      <alignment horizontal="right" vertical="center"/>
    </xf>
    <xf numFmtId="164" fontId="62" fillId="2" borderId="193" xfId="0" applyNumberFormat="1" applyFont="1" applyFill="1" applyBorder="1" applyAlignment="1">
      <alignment horizontal="right" vertical="center"/>
    </xf>
    <xf numFmtId="0" fontId="61" fillId="2" borderId="64" xfId="0" applyFont="1" applyFill="1" applyBorder="1" applyAlignment="1">
      <alignment horizontal="left" vertical="center"/>
    </xf>
    <xf numFmtId="0" fontId="62" fillId="2" borderId="9" xfId="0" applyFont="1" applyFill="1" applyBorder="1" applyAlignment="1">
      <alignment horizontal="left" vertical="center"/>
    </xf>
    <xf numFmtId="0" fontId="62" fillId="2" borderId="62" xfId="0" applyFont="1" applyFill="1" applyBorder="1" applyAlignment="1">
      <alignment horizontal="left" vertical="center"/>
    </xf>
    <xf numFmtId="0" fontId="62" fillId="2" borderId="25" xfId="0" applyFont="1" applyFill="1" applyBorder="1" applyAlignment="1">
      <alignment horizontal="left" vertical="center"/>
    </xf>
    <xf numFmtId="0" fontId="62" fillId="2" borderId="63" xfId="0" applyFont="1" applyFill="1" applyBorder="1" applyAlignment="1">
      <alignment horizontal="left" vertical="center"/>
    </xf>
    <xf numFmtId="0" fontId="61" fillId="2" borderId="9" xfId="0" applyFont="1" applyFill="1" applyBorder="1" applyAlignment="1">
      <alignment horizontal="left" vertical="center"/>
    </xf>
    <xf numFmtId="164" fontId="21" fillId="7" borderId="31" xfId="15" applyNumberFormat="1" applyBorder="1" applyAlignment="1">
      <alignment horizontal="right" vertical="center"/>
    </xf>
    <xf numFmtId="0" fontId="61" fillId="2" borderId="69" xfId="0" applyFont="1" applyFill="1" applyBorder="1" applyAlignment="1">
      <alignment horizontal="left" vertical="center"/>
    </xf>
    <xf numFmtId="0" fontId="62" fillId="2" borderId="69" xfId="0" applyFont="1" applyFill="1" applyBorder="1" applyAlignment="1">
      <alignment horizontal="left" vertical="center"/>
    </xf>
    <xf numFmtId="0" fontId="62" fillId="2" borderId="0" xfId="0" applyFont="1" applyFill="1" applyAlignment="1">
      <alignment horizontal="left" vertical="center"/>
    </xf>
    <xf numFmtId="164" fontId="61" fillId="2" borderId="111" xfId="0" applyNumberFormat="1" applyFont="1" applyFill="1" applyBorder="1" applyAlignment="1">
      <alignment horizontal="right" vertical="center"/>
    </xf>
    <xf numFmtId="164" fontId="61" fillId="2" borderId="85" xfId="0" applyNumberFormat="1" applyFont="1" applyFill="1" applyBorder="1" applyAlignment="1">
      <alignment horizontal="right" vertical="center"/>
    </xf>
    <xf numFmtId="164" fontId="61" fillId="2" borderId="114" xfId="0" applyNumberFormat="1" applyFont="1" applyFill="1" applyBorder="1" applyAlignment="1">
      <alignment horizontal="right" vertical="center"/>
    </xf>
    <xf numFmtId="164" fontId="61" fillId="2" borderId="193" xfId="0" applyNumberFormat="1" applyFont="1" applyFill="1" applyBorder="1" applyAlignment="1">
      <alignment horizontal="right" vertical="center"/>
    </xf>
    <xf numFmtId="0" fontId="61" fillId="2" borderId="70" xfId="0" applyFont="1" applyFill="1" applyBorder="1" applyAlignment="1">
      <alignment horizontal="left" vertical="center"/>
    </xf>
    <xf numFmtId="0" fontId="62" fillId="2" borderId="71" xfId="0" applyFont="1" applyFill="1" applyBorder="1" applyAlignment="1">
      <alignment horizontal="left" vertical="center"/>
    </xf>
    <xf numFmtId="0" fontId="61" fillId="2" borderId="71" xfId="0" applyFont="1" applyFill="1" applyBorder="1" applyAlignment="1">
      <alignment horizontal="left" vertical="center"/>
    </xf>
    <xf numFmtId="49" fontId="61" fillId="2" borderId="70" xfId="0" applyNumberFormat="1" applyFont="1" applyFill="1" applyBorder="1" applyAlignment="1">
      <alignment horizontal="left" vertical="center"/>
    </xf>
    <xf numFmtId="164" fontId="61" fillId="2" borderId="71" xfId="0" applyNumberFormat="1" applyFont="1" applyFill="1" applyBorder="1" applyAlignment="1">
      <alignment horizontal="right" vertical="center"/>
    </xf>
    <xf numFmtId="164" fontId="61" fillId="2" borderId="89" xfId="0" applyNumberFormat="1" applyFont="1" applyFill="1" applyBorder="1" applyAlignment="1">
      <alignment horizontal="right" vertical="center"/>
    </xf>
    <xf numFmtId="164" fontId="21" fillId="7" borderId="207" xfId="15" applyNumberFormat="1" applyBorder="1" applyAlignment="1">
      <alignment horizontal="right" vertical="center"/>
    </xf>
  </cellXfs>
  <cellStyles count="21">
    <cellStyle name="Colore 5" xfId="15" builtinId="45"/>
    <cellStyle name="Normale" xfId="0" builtinId="0"/>
    <cellStyle name="Normale 2" xfId="5"/>
    <cellStyle name="Normale 2 2 2" xfId="3"/>
    <cellStyle name="Normale 3" xfId="4"/>
    <cellStyle name="Normale 3 2" xfId="12"/>
    <cellStyle name="Normale 3 3" xfId="13"/>
    <cellStyle name="Normale 3 4" xfId="14"/>
    <cellStyle name="Normale 3 5" xfId="16"/>
    <cellStyle name="Normale 3 6" xfId="17"/>
    <cellStyle name="Normale 3 7" xfId="19"/>
    <cellStyle name="Normale 4" xfId="2"/>
    <cellStyle name="Normale 5" xfId="6"/>
    <cellStyle name="Normale 5 2" xfId="7"/>
    <cellStyle name="Normale 5 3" xfId="8"/>
    <cellStyle name="Normale 5 4" xfId="9"/>
    <cellStyle name="Normale 5 5" xfId="11"/>
    <cellStyle name="Normale 6" xfId="18"/>
    <cellStyle name="Normale 6 2" xfId="20"/>
    <cellStyle name="Percentuale" xfId="1" builtinId="5"/>
    <cellStyle name="Percentual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6114556476900673E-2"/>
                  <c:y val="4.85304677773668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91-4A0B-A618-D5B4AC10E9AF}"/>
                </c:ext>
              </c:extLst>
            </c:dLbl>
            <c:dLbl>
              <c:idx val="1"/>
              <c:layout>
                <c:manualLayout>
                  <c:x val="1.1740412979351033E-2"/>
                  <c:y val="9.67018912499415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91-4A0B-A618-D5B4AC10E9AF}"/>
                </c:ext>
              </c:extLst>
            </c:dLbl>
            <c:dLbl>
              <c:idx val="3"/>
              <c:layout>
                <c:manualLayout>
                  <c:x val="-0.10619469026548672"/>
                  <c:y val="-5.1452394407690213E-3"/>
                </c:manualLayout>
              </c:layout>
              <c:tx>
                <c:rich>
                  <a:bodyPr/>
                  <a:lstStyle/>
                  <a:p>
                    <a:fld id="{E4FCB420-2AD6-4D39-9698-E4B3CE810104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 </a:t>
                    </a:r>
                    <a:fld id="{53C2FF58-9766-4606-9CFE-3BF94C0F736C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40117994100295"/>
                      <c:h val="0.206857675404119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B91-4A0B-A618-D5B4AC10E9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1'!$A$2:$A$5</c:f>
              <c:strCache>
                <c:ptCount val="4"/>
                <c:pt idx="0">
                  <c:v>Sanitario</c:v>
                </c:pt>
                <c:pt idx="1">
                  <c:v>Professionale</c:v>
                </c:pt>
                <c:pt idx="2">
                  <c:v>Tecnico</c:v>
                </c:pt>
                <c:pt idx="3">
                  <c:v>Amministrativo</c:v>
                </c:pt>
              </c:strCache>
            </c:strRef>
          </c:cat>
          <c:val>
            <c:numRef>
              <c:f>'Hidden 1'!$D$2:$D$5</c:f>
              <c:numCache>
                <c:formatCode>0.0%</c:formatCode>
                <c:ptCount val="4"/>
                <c:pt idx="0">
                  <c:v>0.71499999999999997</c:v>
                </c:pt>
                <c:pt idx="1">
                  <c:v>2E-3</c:v>
                </c:pt>
                <c:pt idx="2">
                  <c:v>0.17580000000000001</c:v>
                </c:pt>
                <c:pt idx="3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1-4A0B-A618-D5B4AC10E9A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Personale</a:t>
            </a:r>
          </a:p>
          <a:p>
            <a:pPr>
              <a:defRPr sz="1100"/>
            </a:pPr>
            <a:r>
              <a:rPr lang="en-US" sz="1100"/>
              <a:t>Infermieristico</a:t>
            </a:r>
          </a:p>
        </c:rich>
      </c:tx>
      <c:layout>
        <c:manualLayout>
          <c:xMode val="edge"/>
          <c:yMode val="edge"/>
          <c:x val="0.28507617306520416"/>
          <c:y val="0.375159167431894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26A-45AA-BB82-625735E21C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26A-45AA-BB82-625735E21C76}"/>
              </c:ext>
            </c:extLst>
          </c:dPt>
          <c:dLbls>
            <c:delete val="1"/>
          </c:dLbls>
          <c:cat>
            <c:strRef>
              <c:f>'Hidden 3'!$A$7:$A$8</c:f>
              <c:strCache>
                <c:ptCount val="2"/>
                <c:pt idx="0">
                  <c:v>Donne </c:v>
                </c:pt>
                <c:pt idx="1">
                  <c:v>Uomini </c:v>
                </c:pt>
              </c:strCache>
            </c:strRef>
          </c:cat>
          <c:val>
            <c:numRef>
              <c:f>'Hidden 3'!$B$7:$B$8</c:f>
              <c:numCache>
                <c:formatCode>0.0%</c:formatCode>
                <c:ptCount val="2"/>
                <c:pt idx="0">
                  <c:v>0.77548040879138225</c:v>
                </c:pt>
                <c:pt idx="1">
                  <c:v>0.22451959120861775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326A-45AA-BB82-625735E21C7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>
                <a:effectLst/>
              </a:rPr>
              <a:t>Dirigente delle </a:t>
            </a:r>
            <a:endParaRPr lang="it-IT" sz="1100">
              <a:effectLst/>
            </a:endParaRPr>
          </a:p>
          <a:p>
            <a:pPr>
              <a:defRPr sz="1100"/>
            </a:pPr>
            <a:r>
              <a:rPr lang="en-US" sz="1100" b="1" i="0" baseline="0">
                <a:effectLst/>
              </a:rPr>
              <a:t>Professioni Sanitarie</a:t>
            </a:r>
            <a:endParaRPr lang="it-IT" sz="1100">
              <a:effectLst/>
            </a:endParaRPr>
          </a:p>
        </c:rich>
      </c:tx>
      <c:layout>
        <c:manualLayout>
          <c:xMode val="edge"/>
          <c:yMode val="edge"/>
          <c:x val="0.2307464960390006"/>
          <c:y val="0.38083333333333336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252-4F7D-A951-75AFA64904B9}"/>
              </c:ext>
            </c:extLst>
          </c:dPt>
          <c:dLbls>
            <c:delete val="1"/>
          </c:dLbls>
          <c:cat>
            <c:strRef>
              <c:f>'Hidden 3'!$A$15:$A$16</c:f>
              <c:strCache>
                <c:ptCount val="2"/>
                <c:pt idx="0">
                  <c:v>Donne </c:v>
                </c:pt>
                <c:pt idx="1">
                  <c:v>Uomini </c:v>
                </c:pt>
              </c:strCache>
            </c:strRef>
          </c:cat>
          <c:val>
            <c:numRef>
              <c:f>'Hidden 3'!$B$15:$B$16</c:f>
              <c:numCache>
                <c:formatCode>0.0%</c:formatCode>
                <c:ptCount val="2"/>
                <c:pt idx="0">
                  <c:v>0.62049861495844871</c:v>
                </c:pt>
                <c:pt idx="1">
                  <c:v>0.37950138504155123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A252-4F7D-A951-75AFA64904B9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  <c:extLst/>
      </c:doughnut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Tecnico</a:t>
            </a:r>
          </a:p>
          <a:p>
            <a:pPr>
              <a:defRPr sz="1100"/>
            </a:pPr>
            <a:r>
              <a:rPr lang="en-US" sz="1100"/>
              <a:t>Sanitario</a:t>
            </a:r>
          </a:p>
        </c:rich>
      </c:tx>
      <c:layout>
        <c:manualLayout>
          <c:xMode val="edge"/>
          <c:yMode val="edge"/>
          <c:x val="0.37179155730533681"/>
          <c:y val="0.38069237106607351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BA9-4815-9784-71E27DA55405}"/>
              </c:ext>
            </c:extLst>
          </c:dPt>
          <c:dLbls>
            <c:delete val="1"/>
          </c:dLbls>
          <c:cat>
            <c:strRef>
              <c:f>'Hidden 3'!$A$20:$A$21</c:f>
              <c:strCache>
                <c:ptCount val="2"/>
                <c:pt idx="0">
                  <c:v>Donne </c:v>
                </c:pt>
                <c:pt idx="1">
                  <c:v>Uomini </c:v>
                </c:pt>
              </c:strCache>
            </c:strRef>
          </c:cat>
          <c:val>
            <c:numRef>
              <c:f>'[1]Hidden 3'!$C$20:$C$21</c:f>
              <c:numCache>
                <c:formatCode>General</c:formatCode>
                <c:ptCount val="2"/>
                <c:pt idx="0">
                  <c:v>0.61907884465261509</c:v>
                </c:pt>
                <c:pt idx="1">
                  <c:v>0.38092115534738485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A9-4815-9784-71E27DA55405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Riabilitazione</a:t>
            </a:r>
          </a:p>
        </c:rich>
      </c:tx>
      <c:layout>
        <c:manualLayout>
          <c:xMode val="edge"/>
          <c:yMode val="edge"/>
          <c:x val="0.33497968718261223"/>
          <c:y val="0.45886287113559843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13F-47A8-8C88-E494F50EFFEA}"/>
              </c:ext>
            </c:extLst>
          </c:dPt>
          <c:dLbls>
            <c:delete val="1"/>
          </c:dLbls>
          <c:cat>
            <c:strRef>
              <c:f>'Hidden 3'!$A$24:$A$25</c:f>
              <c:strCache>
                <c:ptCount val="2"/>
                <c:pt idx="0">
                  <c:v>Donne </c:v>
                </c:pt>
                <c:pt idx="1">
                  <c:v>Uomini </c:v>
                </c:pt>
              </c:strCache>
            </c:strRef>
          </c:cat>
          <c:val>
            <c:numRef>
              <c:f>'Hidden 3'!$B$24:$B$25</c:f>
              <c:numCache>
                <c:formatCode>0.0%</c:formatCode>
                <c:ptCount val="2"/>
                <c:pt idx="0">
                  <c:v>0.81705712029481448</c:v>
                </c:pt>
                <c:pt idx="1">
                  <c:v>0.18294287970518558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3F-47A8-8C88-E494F50EFFE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Vigilanza</a:t>
            </a:r>
            <a:r>
              <a:rPr lang="en-US" sz="1100" baseline="0"/>
              <a:t> e </a:t>
            </a:r>
          </a:p>
          <a:p>
            <a:pPr>
              <a:defRPr sz="1100"/>
            </a:pPr>
            <a:r>
              <a:rPr lang="en-US" sz="1100" baseline="0"/>
              <a:t>Ispezione</a:t>
            </a:r>
            <a:endParaRPr lang="en-US" sz="1100"/>
          </a:p>
        </c:rich>
      </c:tx>
      <c:layout>
        <c:manualLayout>
          <c:xMode val="edge"/>
          <c:yMode val="edge"/>
          <c:x val="0.34420678448100755"/>
          <c:y val="0.35572237526782979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4BC-4B4E-8C5A-DDFA32B7C476}"/>
              </c:ext>
            </c:extLst>
          </c:dPt>
          <c:dLbls>
            <c:delete val="1"/>
          </c:dLbls>
          <c:cat>
            <c:multiLvlStrRef>
              <c:f>'Hidden 3'!$A$28:$B$29</c:f>
              <c:multiLvlStrCache>
                <c:ptCount val="2"/>
                <c:lvl>
                  <c:pt idx="0">
                    <c:v>41,9%</c:v>
                  </c:pt>
                  <c:pt idx="1">
                    <c:v>58,1%</c:v>
                  </c:pt>
                </c:lvl>
                <c:lvl>
                  <c:pt idx="0">
                    <c:v>Donne </c:v>
                  </c:pt>
                  <c:pt idx="1">
                    <c:v>Uomini </c:v>
                  </c:pt>
                </c:lvl>
              </c:multiLvlStrCache>
            </c:multiLvlStrRef>
          </c:cat>
          <c:val>
            <c:numRef>
              <c:f>'[1]Hidden 3'!$C$28:$C$29</c:f>
              <c:numCache>
                <c:formatCode>General</c:formatCode>
                <c:ptCount val="2"/>
                <c:pt idx="0">
                  <c:v>0.41156390014934924</c:v>
                </c:pt>
                <c:pt idx="1">
                  <c:v>0.58843609985065071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BC-4B4E-8C5A-DDFA32B7C47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2.2332108486439194E-2"/>
                  <c:y val="7.80333603166445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BB-4A8B-96FF-F4851F5C4610}"/>
                </c:ext>
              </c:extLst>
            </c:dLbl>
            <c:dLbl>
              <c:idx val="1"/>
              <c:layout>
                <c:manualLayout>
                  <c:x val="3.8407232429279667E-2"/>
                  <c:y val="0.1133127878185896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BB-4A8B-96FF-F4851F5C4610}"/>
                </c:ext>
              </c:extLst>
            </c:dLbl>
            <c:dLbl>
              <c:idx val="3"/>
              <c:layout>
                <c:manualLayout>
                  <c:x val="-2.9629629629629631E-2"/>
                  <c:y val="-4.088443305174960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185185185185186"/>
                      <c:h val="0.115363263264067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EBB-4A8B-96FF-F4851F5C46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4'!$A$2:$A$5</c:f>
              <c:strCache>
                <c:ptCount val="4"/>
                <c:pt idx="0">
                  <c:v>Sanitario</c:v>
                </c:pt>
                <c:pt idx="1">
                  <c:v>Professionale</c:v>
                </c:pt>
                <c:pt idx="2">
                  <c:v>Tecnico</c:v>
                </c:pt>
                <c:pt idx="3">
                  <c:v>Amministrativo</c:v>
                </c:pt>
              </c:strCache>
            </c:strRef>
          </c:cat>
          <c:val>
            <c:numRef>
              <c:f>'Hidden 4'!$C$2:$C$5</c:f>
              <c:numCache>
                <c:formatCode>0.0%</c:formatCode>
                <c:ptCount val="4"/>
                <c:pt idx="0">
                  <c:v>0.71099999999999997</c:v>
                </c:pt>
                <c:pt idx="1">
                  <c:v>2E-3</c:v>
                </c:pt>
                <c:pt idx="2">
                  <c:v>0.17299999999999999</c:v>
                </c:pt>
                <c:pt idx="3">
                  <c:v>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BB-4A8B-96FF-F4851F5C461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'Hidden 4'!$A$10:$A$12</c:f>
              <c:strCache>
                <c:ptCount val="3"/>
                <c:pt idx="0">
                  <c:v>Medici e Odontoiatri</c:v>
                </c:pt>
                <c:pt idx="1">
                  <c:v>Infermieristico</c:v>
                </c:pt>
                <c:pt idx="2">
                  <c:v>Altro </c:v>
                </c:pt>
              </c:strCache>
            </c:strRef>
          </c:cat>
          <c:val>
            <c:numRef>
              <c:f>'Hidden 4'!$C$10:$C$12</c:f>
              <c:numCache>
                <c:formatCode>0.0%</c:formatCode>
                <c:ptCount val="3"/>
                <c:pt idx="0">
                  <c:v>0.23488870879850215</c:v>
                </c:pt>
                <c:pt idx="1">
                  <c:v>0.57005477231762358</c:v>
                </c:pt>
                <c:pt idx="2">
                  <c:v>0.19505651888387429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7-4A36-969C-AB113900073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4"/>
          <c:dLbls>
            <c:dLbl>
              <c:idx val="0"/>
              <c:layout>
                <c:manualLayout>
                  <c:x val="-1.3554946429922532E-2"/>
                  <c:y val="4.96436470031408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6F-4F6C-A772-80CFC717207D}"/>
                </c:ext>
              </c:extLst>
            </c:dLbl>
            <c:dLbl>
              <c:idx val="1"/>
              <c:layout>
                <c:manualLayout>
                  <c:x val="1.7653159208757443E-2"/>
                  <c:y val="0.1292932317886492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6F-4F6C-A772-80CFC717207D}"/>
                </c:ext>
              </c:extLst>
            </c:dLbl>
            <c:dLbl>
              <c:idx val="3"/>
              <c:layout>
                <c:manualLayout>
                  <c:x val="-5.6171470805617151E-2"/>
                  <c:y val="-3.82968030635514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459719142645971"/>
                      <c:h val="0.121311475409836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B6F-4F6C-A772-80CFC7172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Foglio8!$A$2:$A$5</c:f>
              <c:strCache>
                <c:ptCount val="4"/>
                <c:pt idx="0">
                  <c:v>Sanitario</c:v>
                </c:pt>
                <c:pt idx="1">
                  <c:v>Professionale</c:v>
                </c:pt>
                <c:pt idx="2">
                  <c:v>Tecnico</c:v>
                </c:pt>
                <c:pt idx="3">
                  <c:v>Amministrativo</c:v>
                </c:pt>
              </c:strCache>
            </c:strRef>
          </c:cat>
          <c:val>
            <c:numRef>
              <c:f>Foglio8!$D$2:$D$5</c:f>
              <c:numCache>
                <c:formatCode>0.0%</c:formatCode>
                <c:ptCount val="4"/>
                <c:pt idx="0">
                  <c:v>0.7504790593428855</c:v>
                </c:pt>
                <c:pt idx="1">
                  <c:v>1.5269425998087542E-3</c:v>
                </c:pt>
                <c:pt idx="2">
                  <c:v>0.17380121777451896</c:v>
                </c:pt>
                <c:pt idx="3">
                  <c:v>7.4192780282786752E-2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F-4F6C-A772-80CFC717207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33-4A4D-BF71-ABB625ABE1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Foglio8!$A$10:$A$12</c:f>
              <c:strCache>
                <c:ptCount val="3"/>
                <c:pt idx="0">
                  <c:v>Medici e Odontoiatri</c:v>
                </c:pt>
                <c:pt idx="1">
                  <c:v>Infermieristico</c:v>
                </c:pt>
                <c:pt idx="2">
                  <c:v>Altro </c:v>
                </c:pt>
              </c:strCache>
            </c:strRef>
          </c:cat>
          <c:val>
            <c:numRef>
              <c:f>'Hidden 5'!$C$10:$C$12</c:f>
              <c:numCache>
                <c:formatCode>0.0%</c:formatCode>
                <c:ptCount val="3"/>
                <c:pt idx="0">
                  <c:v>0.25700000000000001</c:v>
                </c:pt>
                <c:pt idx="1">
                  <c:v>0.59360000000000002</c:v>
                </c:pt>
                <c:pt idx="2">
                  <c:v>0.14940000000000001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33-4A4D-BF71-ABB625ABE1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0361433105939708E-2"/>
                  <c:y val="4.328024552495872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CD-492A-9C15-3ADB3A9A9628}"/>
                </c:ext>
              </c:extLst>
            </c:dLbl>
            <c:dLbl>
              <c:idx val="1"/>
              <c:layout>
                <c:manualLayout>
                  <c:x val="2.8318397839468272E-3"/>
                  <c:y val="0.131863447492872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CD-492A-9C15-3ADB3A9A9628}"/>
                </c:ext>
              </c:extLst>
            </c:dLbl>
            <c:dLbl>
              <c:idx val="3"/>
              <c:layout>
                <c:manualLayout>
                  <c:x val="-0.10857537017226968"/>
                  <c:y val="-3.3095644576876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171492204899778"/>
                      <c:h val="0.183137815162699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2CD-492A-9C15-3ADB3A9A96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6'!$A$2:$A$5</c:f>
              <c:strCache>
                <c:ptCount val="4"/>
                <c:pt idx="0">
                  <c:v>Sanitario</c:v>
                </c:pt>
                <c:pt idx="1">
                  <c:v>Professionale</c:v>
                </c:pt>
                <c:pt idx="2">
                  <c:v>Tecnico</c:v>
                </c:pt>
                <c:pt idx="3">
                  <c:v>Amministrativo</c:v>
                </c:pt>
              </c:strCache>
            </c:strRef>
          </c:cat>
          <c:val>
            <c:numRef>
              <c:f>'Hidden 6'!$C$2:$C$5</c:f>
              <c:numCache>
                <c:formatCode>0.0%</c:formatCode>
                <c:ptCount val="4"/>
                <c:pt idx="0">
                  <c:v>0.72499999999999998</c:v>
                </c:pt>
                <c:pt idx="1">
                  <c:v>2E-3</c:v>
                </c:pt>
                <c:pt idx="2">
                  <c:v>0.17799999999999999</c:v>
                </c:pt>
                <c:pt idx="3">
                  <c:v>9.4600000000000004E-2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CD-492A-9C15-3ADB3A9A9628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fld id="{E90D4206-AC91-4C29-A144-EB6C7E6B712B}" type="CATEGORYNAME">
                      <a:rPr lang="en-US"/>
                      <a:pPr/>
                      <a:t>[NOME CATEGORIA]</a:t>
                    </a:fld>
                    <a:r>
                      <a:rPr lang="en-US"/>
                      <a:t> </a:t>
                    </a:r>
                    <a:fld id="{5BC24BCF-CA36-4FEB-8936-00D638683CAA}" type="VALUE">
                      <a:rPr lang="en-US"/>
                      <a:pPr/>
                      <a:t>[VALORE]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72D-472E-AEED-55D80A64BC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4DA58BA-2989-4681-B5DB-921F79FD2370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 58,7%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72D-472E-AEED-55D80A64BCD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CD451D1-D300-4016-AB9D-77899E1D20BB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 </a:t>
                    </a:r>
                    <a:fld id="{D3B87DE1-C134-4E97-90A3-DE56E6ED2E9D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72D-472E-AEED-55D80A64BC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1'!$A$10:$A$12</c:f>
              <c:strCache>
                <c:ptCount val="3"/>
                <c:pt idx="0">
                  <c:v>Medici e Odontoiatri</c:v>
                </c:pt>
                <c:pt idx="1">
                  <c:v>Infermieristico</c:v>
                </c:pt>
                <c:pt idx="2">
                  <c:v>Altro </c:v>
                </c:pt>
              </c:strCache>
            </c:strRef>
          </c:cat>
          <c:val>
            <c:numRef>
              <c:f>'Hidden 1'!$C$10:$C$12</c:f>
              <c:numCache>
                <c:formatCode>0.0%</c:formatCode>
                <c:ptCount val="3"/>
                <c:pt idx="0">
                  <c:v>0.23400000000000001</c:v>
                </c:pt>
                <c:pt idx="1">
                  <c:v>0.58699999999999997</c:v>
                </c:pt>
                <c:pt idx="2">
                  <c:v>0.17899999999999999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2D-472E-AEED-55D80A64BCD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fld id="{C425439D-3BD7-4AEC-9598-858F230D307A}" type="CATEGORYNAME">
                      <a:rPr lang="en-US"/>
                      <a:pPr/>
                      <a:t>[NOME CATEGORIA]</a:t>
                    </a:fld>
                    <a:r>
                      <a:rPr lang="en-US"/>
                      <a:t> </a:t>
                    </a:r>
                    <a:fld id="{8B4057AE-8CB5-42A7-899B-A23F746C507F}" type="VALUE">
                      <a:rPr lang="en-US"/>
                      <a:pPr/>
                      <a:t>[VALORE]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057-4284-AB3D-7D8861786077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57-4284-AB3D-7D8861786077}"/>
                </c:ext>
              </c:extLst>
            </c:dLbl>
            <c:dLbl>
              <c:idx val="2"/>
              <c:layout>
                <c:manualLayout>
                  <c:x val="-6.3888888888888884E-2"/>
                  <c:y val="3.87483934750370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57-4284-AB3D-7D8861786077}"/>
                </c:ext>
              </c:extLst>
            </c:dLbl>
            <c:dLbl>
              <c:idx val="3"/>
              <c:layout>
                <c:manualLayout>
                  <c:x val="-0.12777777777777777"/>
                  <c:y val="-8.8770143351458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57-4284-AB3D-7D88617860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6'!$A$10:$A$12</c:f>
              <c:strCache>
                <c:ptCount val="3"/>
                <c:pt idx="0">
                  <c:v>Medici e Odontoiatri</c:v>
                </c:pt>
                <c:pt idx="1">
                  <c:v>Infermieristico</c:v>
                </c:pt>
                <c:pt idx="2">
                  <c:v>Altro </c:v>
                </c:pt>
              </c:strCache>
            </c:strRef>
          </c:cat>
          <c:val>
            <c:numRef>
              <c:f>'Hidden 6'!$C$10:$C$12</c:f>
              <c:numCache>
                <c:formatCode>0.0%</c:formatCode>
                <c:ptCount val="3"/>
                <c:pt idx="0">
                  <c:v>0.24444778211675178</c:v>
                </c:pt>
                <c:pt idx="1">
                  <c:v>0.60695904676078904</c:v>
                </c:pt>
                <c:pt idx="2">
                  <c:v>0.14859317112245921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57-4284-AB3D-7D886178607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5.2517395057161478E-2"/>
                  <c:y val="-1.87558755335499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02-4C95-9ECD-8CC45B6AEDAD}"/>
                </c:ext>
              </c:extLst>
            </c:dLbl>
            <c:dLbl>
              <c:idx val="1"/>
              <c:layout>
                <c:manualLayout>
                  <c:x val="2.9637536918623426E-2"/>
                  <c:y val="0.187233313840003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02-4C95-9ECD-8CC45B6AEDAD}"/>
                </c:ext>
              </c:extLst>
            </c:dLbl>
            <c:dLbl>
              <c:idx val="2"/>
              <c:layout>
                <c:manualLayout>
                  <c:x val="0.15997768735283927"/>
                  <c:y val="3.36146246870823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02-4C95-9ECD-8CC45B6AEDAD}"/>
                </c:ext>
              </c:extLst>
            </c:dLbl>
            <c:dLbl>
              <c:idx val="3"/>
              <c:layout>
                <c:manualLayout>
                  <c:x val="-0.10439970171513796"/>
                  <c:y val="-3.5340601526732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727069351230425"/>
                      <c:h val="0.143259985831215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D02-4C95-9ECD-8CC45B6AED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7 '!$A$2:$A$5</c:f>
              <c:strCache>
                <c:ptCount val="4"/>
                <c:pt idx="0">
                  <c:v>Sanitario</c:v>
                </c:pt>
                <c:pt idx="1">
                  <c:v>Professionale</c:v>
                </c:pt>
                <c:pt idx="2">
                  <c:v>Tecnico</c:v>
                </c:pt>
                <c:pt idx="3">
                  <c:v>Amministrativo</c:v>
                </c:pt>
              </c:strCache>
            </c:strRef>
          </c:cat>
          <c:val>
            <c:numRef>
              <c:f>'Hidden 7 '!$C$2:$C$5</c:f>
              <c:numCache>
                <c:formatCode>0.0%</c:formatCode>
                <c:ptCount val="4"/>
                <c:pt idx="0">
                  <c:v>0.78472680223985614</c:v>
                </c:pt>
                <c:pt idx="1">
                  <c:v>7.8974673494335251E-4</c:v>
                </c:pt>
                <c:pt idx="2">
                  <c:v>0.17236222490138667</c:v>
                </c:pt>
                <c:pt idx="3">
                  <c:v>4.2000000000000003E-2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2-4C95-9ECD-8CC45B6AEDA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 w="3175">
      <a:solidFill>
        <a:schemeClr val="tx1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A3-4585-8581-36DAED5B49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7 '!$A$10:$A$12</c:f>
              <c:strCache>
                <c:ptCount val="3"/>
                <c:pt idx="0">
                  <c:v>Medici e Odontoiatri</c:v>
                </c:pt>
                <c:pt idx="1">
                  <c:v>Infermieristico</c:v>
                </c:pt>
                <c:pt idx="2">
                  <c:v>Altro </c:v>
                </c:pt>
              </c:strCache>
            </c:strRef>
          </c:cat>
          <c:val>
            <c:numRef>
              <c:f>'Hidden 7 '!$D$10:$D$12</c:f>
              <c:numCache>
                <c:formatCode>0.0%</c:formatCode>
                <c:ptCount val="3"/>
                <c:pt idx="0">
                  <c:v>0.25111747544230617</c:v>
                </c:pt>
                <c:pt idx="1">
                  <c:v>0.61327587591338562</c:v>
                </c:pt>
                <c:pt idx="2">
                  <c:v>0.13560664864430824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A3-4585-8581-36DAED5B49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 w="3175"/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729373628739975E-3"/>
                  <c:y val="0.1236822566582243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7F-43ED-820A-F0121687DDE7}"/>
                </c:ext>
              </c:extLst>
            </c:dLbl>
            <c:dLbl>
              <c:idx val="1"/>
              <c:layout>
                <c:manualLayout>
                  <c:x val="2.9478732009940001E-2"/>
                  <c:y val="0.105062828567539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7F-43ED-820A-F0121687DDE7}"/>
                </c:ext>
              </c:extLst>
            </c:dLbl>
            <c:dLbl>
              <c:idx val="2"/>
              <c:layout>
                <c:manualLayout>
                  <c:x val="0.15241685144124167"/>
                  <c:y val="4.94799369586450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7F-43ED-820A-F0121687DDE7}"/>
                </c:ext>
              </c:extLst>
            </c:dLbl>
            <c:dLbl>
              <c:idx val="3"/>
              <c:layout>
                <c:manualLayout>
                  <c:x val="-0.15668883961566887"/>
                  <c:y val="-1.29951572393626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090169992609019"/>
                      <c:h val="0.169737546923146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F7F-43ED-820A-F0121687D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8'!$A$2:$A$5</c:f>
              <c:strCache>
                <c:ptCount val="4"/>
                <c:pt idx="0">
                  <c:v>Sanitario</c:v>
                </c:pt>
                <c:pt idx="1">
                  <c:v>Professionale</c:v>
                </c:pt>
                <c:pt idx="2">
                  <c:v>Tecnico</c:v>
                </c:pt>
                <c:pt idx="3">
                  <c:v>Amministrativo</c:v>
                </c:pt>
              </c:strCache>
            </c:strRef>
          </c:cat>
          <c:val>
            <c:numRef>
              <c:f>'Hidden 8'!$D$2:$D$5</c:f>
              <c:numCache>
                <c:formatCode>0.0%</c:formatCode>
                <c:ptCount val="4"/>
                <c:pt idx="0">
                  <c:v>0.72</c:v>
                </c:pt>
                <c:pt idx="1">
                  <c:v>3.0000000000000001E-3</c:v>
                </c:pt>
                <c:pt idx="2">
                  <c:v>0.17899999999999999</c:v>
                </c:pt>
                <c:pt idx="3">
                  <c:v>9.8000000000000004E-2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7F-43ED-820A-F0121687DDE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 w="3175">
      <a:solidFill>
        <a:schemeClr val="tx1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B8-470D-87BB-3E80021FCF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8'!$A$10:$A$12</c:f>
              <c:strCache>
                <c:ptCount val="3"/>
                <c:pt idx="0">
                  <c:v>Medici e Odontoiatri</c:v>
                </c:pt>
                <c:pt idx="1">
                  <c:v>Infermieristico</c:v>
                </c:pt>
                <c:pt idx="2">
                  <c:v>Altro </c:v>
                </c:pt>
              </c:strCache>
            </c:strRef>
          </c:cat>
          <c:val>
            <c:numRef>
              <c:f>'Hidden 8'!$C$10:$C$12</c:f>
              <c:numCache>
                <c:formatCode>0.0%</c:formatCode>
                <c:ptCount val="3"/>
                <c:pt idx="0">
                  <c:v>0.27289716391825719</c:v>
                </c:pt>
                <c:pt idx="1">
                  <c:v>0.58268588534546906</c:v>
                </c:pt>
                <c:pt idx="2">
                  <c:v>0.14441695073627381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8-470D-87BB-3E80021FCF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 w="3175">
      <a:solidFill>
        <a:schemeClr val="tx1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Tipologia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40857392825908E-2"/>
                  <c:y val="-3.5981700204141175E-2"/>
                </c:manualLayout>
              </c:layout>
              <c:tx>
                <c:rich>
                  <a:bodyPr/>
                  <a:lstStyle/>
                  <a:p>
                    <a:fld id="{680FA5A1-1894-4173-ABC1-9BEF7A354328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 56,3%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295-4C14-88E4-9A8E3DA1580B}"/>
                </c:ext>
              </c:extLst>
            </c:dLbl>
            <c:dLbl>
              <c:idx val="1"/>
              <c:layout>
                <c:manualLayout>
                  <c:x val="0.10417106793349604"/>
                  <c:y val="-0.169191792046892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95-4C14-88E4-9A8E3DA1580B}"/>
                </c:ext>
              </c:extLst>
            </c:dLbl>
            <c:dLbl>
              <c:idx val="2"/>
              <c:layout>
                <c:manualLayout>
                  <c:x val="-3.8150134910894459E-2"/>
                  <c:y val="5.53168722048457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95-4C14-88E4-9A8E3DA1580B}"/>
                </c:ext>
              </c:extLst>
            </c:dLbl>
            <c:dLbl>
              <c:idx val="3"/>
              <c:layout>
                <c:manualLayout>
                  <c:x val="-0.12566021434820637"/>
                  <c:y val="-4.152449693788281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95-4C14-88E4-9A8E3DA158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9'!$A$1:$A$5</c:f>
              <c:strCache>
                <c:ptCount val="5"/>
                <c:pt idx="0">
                  <c:v>Istituto a carattere scientifico</c:v>
                </c:pt>
                <c:pt idx="1">
                  <c:v>Ospedale Classificato </c:v>
                </c:pt>
                <c:pt idx="2">
                  <c:v>Istituto qualificato Presidio USL</c:v>
                </c:pt>
                <c:pt idx="3">
                  <c:v>Ente di Ricerca</c:v>
                </c:pt>
                <c:pt idx="4">
                  <c:v>Policlinico Universitario </c:v>
                </c:pt>
              </c:strCache>
            </c:strRef>
          </c:cat>
          <c:val>
            <c:numRef>
              <c:f>'Hidden 9'!$E$1:$E$5</c:f>
              <c:numCache>
                <c:formatCode>0.0%</c:formatCode>
                <c:ptCount val="5"/>
                <c:pt idx="0">
                  <c:v>0.57299999999999995</c:v>
                </c:pt>
                <c:pt idx="1">
                  <c:v>0.246</c:v>
                </c:pt>
                <c:pt idx="2">
                  <c:v>0.14499999999999999</c:v>
                </c:pt>
                <c:pt idx="3">
                  <c:v>1.7999999999999999E-2</c:v>
                </c:pt>
                <c:pt idx="4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95-4C14-88E4-9A8E3DA1580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23940898012748407"/>
                  <c:y val="-0.175591839232586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49-4805-B1A9-6A605DE65962}"/>
                </c:ext>
              </c:extLst>
            </c:dLbl>
            <c:dLbl>
              <c:idx val="1"/>
              <c:layout>
                <c:manualLayout>
                  <c:x val="3.8526199850018747E-2"/>
                  <c:y val="0.105062828567539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49-4805-B1A9-6A605DE65962}"/>
                </c:ext>
              </c:extLst>
            </c:dLbl>
            <c:dLbl>
              <c:idx val="3"/>
              <c:layout>
                <c:manualLayout>
                  <c:x val="-1.6669713160854895E-2"/>
                  <c:y val="-3.32690515976115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36904761904762"/>
                      <c:h val="0.160803991821928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A49-4805-B1A9-6A605DE659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10'!$A$2:$A$5</c:f>
              <c:strCache>
                <c:ptCount val="4"/>
                <c:pt idx="0">
                  <c:v>Sanitario</c:v>
                </c:pt>
                <c:pt idx="1">
                  <c:v>Professionale</c:v>
                </c:pt>
                <c:pt idx="2">
                  <c:v>Tecnico</c:v>
                </c:pt>
                <c:pt idx="3">
                  <c:v>Amministrativo</c:v>
                </c:pt>
              </c:strCache>
            </c:strRef>
          </c:cat>
          <c:val>
            <c:numRef>
              <c:f>'Hidden 10'!$C$2:$C$5</c:f>
              <c:numCache>
                <c:formatCode>0.0%</c:formatCode>
                <c:ptCount val="4"/>
                <c:pt idx="0">
                  <c:v>0.69440694713110762</c:v>
                </c:pt>
                <c:pt idx="1">
                  <c:v>1.6560669106698025E-3</c:v>
                </c:pt>
                <c:pt idx="2">
                  <c:v>0.17722699249899104</c:v>
                </c:pt>
                <c:pt idx="3">
                  <c:v>0.12670999345923153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49-4805-B1A9-6A605DE6596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1"/>
              <c:layout>
                <c:manualLayout>
                  <c:x val="2.5859974630120009E-2"/>
                  <c:y val="-1.3781911232830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B1-4AD6-9427-7A85786C013F}"/>
                </c:ext>
              </c:extLst>
            </c:dLbl>
            <c:dLbl>
              <c:idx val="2"/>
              <c:layout>
                <c:manualLayout>
                  <c:x val="-2.8254096300323259E-2"/>
                  <c:y val="3.65444503946638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16780994803266519"/>
                      <c:h val="8.02425838497934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EB1-4AD6-9427-7A85786C013F}"/>
                </c:ext>
              </c:extLst>
            </c:dLbl>
            <c:dLbl>
              <c:idx val="3"/>
              <c:layout>
                <c:manualLayout>
                  <c:x val="-0.15833333333333349"/>
                  <c:y val="-0.14736286919831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B1-4AD6-9427-7A85786C01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'Hidden 10'!$A$10:$A$12</c:f>
              <c:strCache>
                <c:ptCount val="3"/>
                <c:pt idx="0">
                  <c:v>Medici e Odontoiatri</c:v>
                </c:pt>
                <c:pt idx="1">
                  <c:v>Infermieristico</c:v>
                </c:pt>
                <c:pt idx="2">
                  <c:v>Altro </c:v>
                </c:pt>
              </c:strCache>
            </c:strRef>
          </c:cat>
          <c:val>
            <c:numRef>
              <c:f>'Hidden 10'!$C$10:$C$12</c:f>
              <c:numCache>
                <c:formatCode>0.0%</c:formatCode>
                <c:ptCount val="3"/>
                <c:pt idx="0">
                  <c:v>0.23672291474608201</c:v>
                </c:pt>
                <c:pt idx="1">
                  <c:v>0.56593450639304177</c:v>
                </c:pt>
                <c:pt idx="2">
                  <c:v>0.19734257886087619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FEB1-4AD6-9427-7A85786C013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  <c:extLst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22120033436800354"/>
                  <c:y val="-0.1221704718374076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A4-4586-B977-89592AF0944C}"/>
                </c:ext>
              </c:extLst>
            </c:dLbl>
            <c:dLbl>
              <c:idx val="1"/>
              <c:layout>
                <c:manualLayout>
                  <c:x val="8.301001350332321E-2"/>
                  <c:y val="0.123305388596062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A4-4586-B977-89592AF0944C}"/>
                </c:ext>
              </c:extLst>
            </c:dLbl>
            <c:dLbl>
              <c:idx val="3"/>
              <c:layout>
                <c:manualLayout>
                  <c:x val="0"/>
                  <c:y val="-1.7043513611943173E-2"/>
                </c:manualLayout>
              </c:layout>
              <c:tx>
                <c:rich>
                  <a:bodyPr/>
                  <a:lstStyle/>
                  <a:p>
                    <a:fld id="{2455E577-9EB1-4A11-8F38-18753433D2E2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 </a:t>
                    </a:r>
                  </a:p>
                  <a:p>
                    <a:r>
                      <a:rPr lang="en-US" baseline="0"/>
                      <a:t>14,6%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092798812175204"/>
                      <c:h val="0.138935549714718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BA4-4586-B977-89592AF094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11'!$A$2:$A$5</c:f>
              <c:strCache>
                <c:ptCount val="4"/>
                <c:pt idx="0">
                  <c:v>Sanitario</c:v>
                </c:pt>
                <c:pt idx="1">
                  <c:v>Professionale</c:v>
                </c:pt>
                <c:pt idx="2">
                  <c:v>Tecnico</c:v>
                </c:pt>
                <c:pt idx="3">
                  <c:v>Amministrativo</c:v>
                </c:pt>
              </c:strCache>
            </c:strRef>
          </c:cat>
          <c:val>
            <c:numRef>
              <c:f>'Hidden 11'!$D$2:$D$5</c:f>
              <c:numCache>
                <c:formatCode>0.0%</c:formatCode>
                <c:ptCount val="4"/>
                <c:pt idx="0">
                  <c:v>0.70005673356499543</c:v>
                </c:pt>
                <c:pt idx="1">
                  <c:v>3.5103893340897811E-3</c:v>
                </c:pt>
                <c:pt idx="2">
                  <c:v>0.15048578115027303</c:v>
                </c:pt>
                <c:pt idx="3">
                  <c:v>0.14594709595064179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A4-4586-B977-89592AF0944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solidFill>
        <a:sysClr val="windowText" lastClr="000000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2.9761904761904628E-2"/>
                  <c:y val="2.90340540789593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25595238095233"/>
                      <c:h val="0.295723183595460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09A-4541-995A-114F3D407EE9}"/>
                </c:ext>
              </c:extLst>
            </c:dLbl>
            <c:dLbl>
              <c:idx val="1"/>
              <c:layout>
                <c:manualLayout>
                  <c:x val="2.5793728908886336E-2"/>
                  <c:y val="4.498431879707921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A-4541-995A-114F3D407EE9}"/>
                </c:ext>
              </c:extLst>
            </c:dLbl>
            <c:dLbl>
              <c:idx val="2"/>
              <c:layout>
                <c:manualLayout>
                  <c:x val="-6.3888888888888884E-2"/>
                  <c:y val="3.87483934750370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A-4541-995A-114F3D407EE9}"/>
                </c:ext>
              </c:extLst>
            </c:dLbl>
            <c:dLbl>
              <c:idx val="3"/>
              <c:layout>
                <c:manualLayout>
                  <c:x val="-0.15833333333333349"/>
                  <c:y val="-0.14736286919831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A-4541-995A-114F3D407E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11'!$A$10:$A$12</c:f>
              <c:strCache>
                <c:ptCount val="3"/>
                <c:pt idx="0">
                  <c:v>Medici e Odontoiatri</c:v>
                </c:pt>
                <c:pt idx="1">
                  <c:v>Infermieristico</c:v>
                </c:pt>
                <c:pt idx="2">
                  <c:v>Altro </c:v>
                </c:pt>
              </c:strCache>
            </c:strRef>
          </c:cat>
          <c:val>
            <c:numRef>
              <c:f>'Hidden 11'!$D$10:$D$12</c:f>
              <c:numCache>
                <c:formatCode>0.0%</c:formatCode>
                <c:ptCount val="3"/>
                <c:pt idx="0">
                  <c:v>0.28820341386820647</c:v>
                </c:pt>
                <c:pt idx="1">
                  <c:v>0.45190700501443548</c:v>
                </c:pt>
                <c:pt idx="2">
                  <c:v>0.25988958111735805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9A-4541-995A-114F3D407EE9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solidFill>
        <a:sysClr val="windowText" lastClr="000000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Ruolo</a:t>
            </a:r>
          </a:p>
          <a:p>
            <a:pPr>
              <a:defRPr sz="1600"/>
            </a:pPr>
            <a:r>
              <a:rPr lang="en-US" sz="1600"/>
              <a:t>Sanitario</a:t>
            </a:r>
          </a:p>
        </c:rich>
      </c:tx>
      <c:layout>
        <c:manualLayout>
          <c:xMode val="edge"/>
          <c:yMode val="edge"/>
          <c:x val="0.42009161060434891"/>
          <c:y val="0.42303354573714719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FBE-45F4-BA43-2C2CD3BDF38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9048D10-CE9C-4EEA-BE23-C4D7E4BA869F}" type="CATEGORYNAME">
                      <a:rPr lang="en-US"/>
                      <a:pPr/>
                      <a:t>[NOME CATEGORIA]</a:t>
                    </a:fld>
                    <a:fld id="{C35E3B9F-FDAB-4E5C-88EE-8989A3F61B56}" type="VALUE">
                      <a:rPr lang="en-US" baseline="0"/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BE-45F4-BA43-2C2CD3BDF38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575E6EB-AC3C-4053-A1F3-63CFEE52565D}" type="CATEGORYNAME">
                      <a:rPr lang="en-US"/>
                      <a:pPr/>
                      <a:t>[NOME CATEGORIA]</a:t>
                    </a:fld>
                    <a:fld id="{BE8B3593-6D6C-4AA9-854D-0930115ABEC1}" type="VALUE">
                      <a:rPr lang="en-US" baseline="0"/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FBE-45F4-BA43-2C2CD3BDF3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2'!$A$6:$A$7</c:f>
              <c:strCache>
                <c:ptCount val="2"/>
                <c:pt idx="0">
                  <c:v>Donne </c:v>
                </c:pt>
                <c:pt idx="1">
                  <c:v>Uomini </c:v>
                </c:pt>
              </c:strCache>
            </c:strRef>
          </c:cat>
          <c:val>
            <c:numRef>
              <c:f>'Hidden 2'!$B$6:$B$7</c:f>
              <c:numCache>
                <c:formatCode>0.0%</c:formatCode>
                <c:ptCount val="2"/>
                <c:pt idx="0">
                  <c:v>0.67378305970910235</c:v>
                </c:pt>
                <c:pt idx="1">
                  <c:v>0.32621694029089765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BE-45F4-BA43-2C2CD3BDF38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solidFill>
        <a:srgbClr val="5F5F5F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4471249520776194"/>
                  <c:y val="-0.1711250616819773"/>
                </c:manualLayout>
              </c:layout>
              <c:tx>
                <c:rich>
                  <a:bodyPr/>
                  <a:lstStyle/>
                  <a:p>
                    <a:fld id="{A66C8906-8629-41AB-A3AC-5284BF313181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 </a:t>
                    </a:r>
                  </a:p>
                  <a:p>
                    <a:r>
                      <a:rPr lang="en-US" baseline="0"/>
                      <a:t>70,5%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52A-4C4C-B76B-294D47B9EB9E}"/>
                </c:ext>
              </c:extLst>
            </c:dLbl>
            <c:dLbl>
              <c:idx val="1"/>
              <c:layout>
                <c:manualLayout>
                  <c:x val="1.1740599840750243E-2"/>
                  <c:y val="9.16624959157121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2A-4C4C-B76B-294D47B9EB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Foglio2!$A$2:$A$5</c:f>
              <c:strCache>
                <c:ptCount val="4"/>
                <c:pt idx="0">
                  <c:v>Sanitario</c:v>
                </c:pt>
                <c:pt idx="1">
                  <c:v>Professionale</c:v>
                </c:pt>
                <c:pt idx="2">
                  <c:v>Tecnico</c:v>
                </c:pt>
                <c:pt idx="3">
                  <c:v>Amministrativo</c:v>
                </c:pt>
              </c:strCache>
            </c:strRef>
          </c:cat>
          <c:val>
            <c:numRef>
              <c:f>Foglio2!$C$2:$C$5</c:f>
              <c:numCache>
                <c:formatCode>0.0%</c:formatCode>
                <c:ptCount val="4"/>
                <c:pt idx="0">
                  <c:v>0.71130000000000004</c:v>
                </c:pt>
                <c:pt idx="1">
                  <c:v>2.7499999999999998E-3</c:v>
                </c:pt>
                <c:pt idx="2">
                  <c:v>0.186</c:v>
                </c:pt>
                <c:pt idx="3">
                  <c:v>9.9779999999999994E-2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2A-4C4C-B76B-294D47B9EB9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1.5117157974300721E-2"/>
                  <c:y val="1.27063696902417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699924414210129"/>
                      <c:h val="0.222028924140639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7A5-4898-8A84-BA8C1C879662}"/>
                </c:ext>
              </c:extLst>
            </c:dLbl>
            <c:dLbl>
              <c:idx val="1"/>
              <c:layout>
                <c:manualLayout>
                  <c:x val="4.6485141738235099E-2"/>
                  <c:y val="-4.1263491594783461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622059147368483"/>
                      <c:h val="0.12121612041000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7A5-4898-8A84-BA8C1C879662}"/>
                </c:ext>
              </c:extLst>
            </c:dLbl>
            <c:dLbl>
              <c:idx val="2"/>
              <c:layout>
                <c:manualLayout>
                  <c:x val="-6.3888918647073883E-2"/>
                  <c:y val="-1.052654304565657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A5-4898-8A84-BA8C1C879662}"/>
                </c:ext>
              </c:extLst>
            </c:dLbl>
            <c:dLbl>
              <c:idx val="3"/>
              <c:layout>
                <c:manualLayout>
                  <c:x val="-0.15833333333333349"/>
                  <c:y val="-0.14736286919831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A5-4898-8A84-BA8C1C879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Foglio2!$A$10:$B$12</c:f>
              <c:strCache>
                <c:ptCount val="3"/>
                <c:pt idx="0">
                  <c:v>Medici e Odontoiatri</c:v>
                </c:pt>
                <c:pt idx="1">
                  <c:v>Infermieristico</c:v>
                </c:pt>
                <c:pt idx="2">
                  <c:v>Altro </c:v>
                </c:pt>
              </c:strCache>
            </c:strRef>
          </c:cat>
          <c:val>
            <c:numRef>
              <c:f>Foglio2!$C$10:$C$12</c:f>
              <c:numCache>
                <c:formatCode>0.0%</c:formatCode>
                <c:ptCount val="3"/>
                <c:pt idx="0">
                  <c:v>0.25900000000000001</c:v>
                </c:pt>
                <c:pt idx="1">
                  <c:v>0.56100000000000005</c:v>
                </c:pt>
                <c:pt idx="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A5-4898-8A84-BA8C1C87966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8040558831491355"/>
                  <c:y val="-0.2375598460146006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E1-45B6-A6C2-620F73C4AE55}"/>
                </c:ext>
              </c:extLst>
            </c:dLbl>
            <c:dLbl>
              <c:idx val="1"/>
              <c:layout>
                <c:manualLayout>
                  <c:x val="1.1740404646728576E-2"/>
                  <c:y val="9.58458154937467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E1-45B6-A6C2-620F73C4AE55}"/>
                </c:ext>
              </c:extLst>
            </c:dLbl>
            <c:dLbl>
              <c:idx val="3"/>
              <c:layout>
                <c:manualLayout>
                  <c:x val="-0.12069324294104493"/>
                  <c:y val="-3.54718870082005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261584454409569"/>
                      <c:h val="0.129104039698002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2E1-45B6-A6C2-620F73C4AE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12'!$A$2:$A$5</c:f>
              <c:strCache>
                <c:ptCount val="4"/>
                <c:pt idx="0">
                  <c:v>Sanitario</c:v>
                </c:pt>
                <c:pt idx="1">
                  <c:v>Professionale</c:v>
                </c:pt>
                <c:pt idx="2">
                  <c:v>Tecnico</c:v>
                </c:pt>
                <c:pt idx="3">
                  <c:v>Amministrativo</c:v>
                </c:pt>
              </c:strCache>
            </c:strRef>
          </c:cat>
          <c:val>
            <c:numRef>
              <c:f>'Hidden 12'!$D$2:$D$5</c:f>
              <c:numCache>
                <c:formatCode>0.0%</c:formatCode>
                <c:ptCount val="4"/>
                <c:pt idx="0">
                  <c:v>0.74525694182686264</c:v>
                </c:pt>
                <c:pt idx="1">
                  <c:v>2.0731247644176403E-3</c:v>
                </c:pt>
                <c:pt idx="2">
                  <c:v>0.16094986807387862</c:v>
                </c:pt>
                <c:pt idx="3">
                  <c:v>9.1720065334841061E-2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E1-45B6-A6C2-620F73C4AE55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solidFill>
        <a:sysClr val="windowText" lastClr="000000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2.7210884353741496E-2"/>
                  <c:y val="-1.34001567944434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07180650037793"/>
                      <c:h val="0.259988963190587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1A3-4161-B629-243D7EDA74F4}"/>
                </c:ext>
              </c:extLst>
            </c:dLbl>
            <c:dLbl>
              <c:idx val="1"/>
              <c:layout>
                <c:manualLayout>
                  <c:x val="0.14474690663667039"/>
                  <c:y val="-6.69700089300379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552520220686697"/>
                      <c:h val="0.122434372662195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1A3-4161-B629-243D7EDA74F4}"/>
                </c:ext>
              </c:extLst>
            </c:dLbl>
            <c:dLbl>
              <c:idx val="2"/>
              <c:layout>
                <c:manualLayout>
                  <c:x val="-6.3888888888888884E-2"/>
                  <c:y val="3.87483934750370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A3-4161-B629-243D7EDA74F4}"/>
                </c:ext>
              </c:extLst>
            </c:dLbl>
            <c:dLbl>
              <c:idx val="3"/>
              <c:layout>
                <c:manualLayout>
                  <c:x val="-0.15833333333333349"/>
                  <c:y val="-0.14736286919831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A3-4161-B629-243D7EDA74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12'!$A$10:$A$12</c:f>
              <c:strCache>
                <c:ptCount val="3"/>
                <c:pt idx="0">
                  <c:v>Medici e Odontoiatri</c:v>
                </c:pt>
                <c:pt idx="1">
                  <c:v>Infermieristico</c:v>
                </c:pt>
                <c:pt idx="2">
                  <c:v>Altro </c:v>
                </c:pt>
              </c:strCache>
            </c:strRef>
          </c:cat>
          <c:val>
            <c:numRef>
              <c:f>'Hidden 12'!$D$10:$D$12</c:f>
              <c:numCache>
                <c:formatCode>0.0%</c:formatCode>
                <c:ptCount val="3"/>
                <c:pt idx="0">
                  <c:v>0.31</c:v>
                </c:pt>
                <c:pt idx="1">
                  <c:v>0.53700000000000003</c:v>
                </c:pt>
                <c:pt idx="2">
                  <c:v>0.153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A3-4161-B629-243D7EDA74F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20699043492046715"/>
                  <c:y val="-0.1485225772573577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B0-4DC8-8312-BD73F572E141}"/>
                </c:ext>
              </c:extLst>
            </c:dLbl>
            <c:dLbl>
              <c:idx val="1"/>
              <c:layout>
                <c:manualLayout>
                  <c:x val="1.1740485564304473E-2"/>
                  <c:y val="1.1260571595217294E-2"/>
                </c:manualLayout>
              </c:layout>
              <c:tx>
                <c:rich>
                  <a:bodyPr/>
                  <a:lstStyle/>
                  <a:p>
                    <a:fld id="{55211E91-FE18-49F5-A2FE-A578E641B22F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 </a:t>
                    </a:r>
                  </a:p>
                  <a:p>
                    <a:fld id="{298C67E4-0F47-4E78-8433-EBEF6CFD5CAF}" type="VALUE">
                      <a:rPr lang="en-US" baseline="0"/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4B0-4DC8-8312-BD73F572E141}"/>
                </c:ext>
              </c:extLst>
            </c:dLbl>
            <c:dLbl>
              <c:idx val="3"/>
              <c:layout>
                <c:manualLayout>
                  <c:x val="-0.16107382550335569"/>
                  <c:y val="-2.40512798581573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889634601043994"/>
                      <c:h val="0.145798527589985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4B0-4DC8-8312-BD73F572E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Foglio5!$A$2:$A$5</c:f>
              <c:strCache>
                <c:ptCount val="4"/>
                <c:pt idx="0">
                  <c:v>Sanitario</c:v>
                </c:pt>
                <c:pt idx="1">
                  <c:v>Professionale</c:v>
                </c:pt>
                <c:pt idx="2">
                  <c:v>Tecnico</c:v>
                </c:pt>
                <c:pt idx="3">
                  <c:v>Amministrativo</c:v>
                </c:pt>
              </c:strCache>
            </c:strRef>
          </c:cat>
          <c:val>
            <c:numRef>
              <c:f>Foglio5!$C$2:$C$5</c:f>
              <c:numCache>
                <c:formatCode>0.0%</c:formatCode>
                <c:ptCount val="4"/>
                <c:pt idx="0">
                  <c:v>0.66100000000000003</c:v>
                </c:pt>
                <c:pt idx="1">
                  <c:v>6.9999999999999999E-4</c:v>
                </c:pt>
                <c:pt idx="2">
                  <c:v>0.22</c:v>
                </c:pt>
                <c:pt idx="3">
                  <c:v>0.11799999999999999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B0-4DC8-8312-BD73F572E14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fld id="{42DA1590-A564-43BB-8AF6-9262E7BDBDAF}" type="CATEGORYNAME">
                      <a:rPr lang="en-US"/>
                      <a:pPr/>
                      <a:t>[NOME CATEGORIA]</a:t>
                    </a:fld>
                    <a:r>
                      <a:rPr lang="en-US"/>
                      <a:t> </a:t>
                    </a:r>
                    <a:fld id="{EC1B9AB6-3B56-42FD-8835-B020BAE446B9}" type="VALUE">
                      <a:rPr lang="en-US"/>
                      <a:pPr/>
                      <a:t>[VALORE]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AFF-42AA-978B-B55F16AA3A9C}"/>
                </c:ext>
              </c:extLst>
            </c:dLbl>
            <c:dLbl>
              <c:idx val="1"/>
              <c:layout>
                <c:manualLayout>
                  <c:x val="3.1211772685717106E-3"/>
                  <c:y val="-8.781841896496720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124332773010113"/>
                      <c:h val="0.122845916699368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AFF-42AA-978B-B55F16AA3A9C}"/>
                </c:ext>
              </c:extLst>
            </c:dLbl>
            <c:dLbl>
              <c:idx val="2"/>
              <c:layout>
                <c:manualLayout>
                  <c:x val="-2.4937568197233771E-2"/>
                  <c:y val="2.53030679453770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534831460674158"/>
                      <c:h val="0.148818077360669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AFF-42AA-978B-B55F16AA3A9C}"/>
                </c:ext>
              </c:extLst>
            </c:dLbl>
            <c:dLbl>
              <c:idx val="3"/>
              <c:layout>
                <c:manualLayout>
                  <c:x val="-0.15833333333333349"/>
                  <c:y val="-0.14736286919831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FF-42AA-978B-B55F16AA3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Foglio5!$A$10:$A$12</c:f>
              <c:strCache>
                <c:ptCount val="3"/>
                <c:pt idx="0">
                  <c:v>Medici e Odontoiatri</c:v>
                </c:pt>
                <c:pt idx="1">
                  <c:v>Infermieristico</c:v>
                </c:pt>
                <c:pt idx="2">
                  <c:v>Altro </c:v>
                </c:pt>
              </c:strCache>
            </c:strRef>
          </c:cat>
          <c:val>
            <c:numRef>
              <c:f>Foglio5!$C$10:$C$12</c:f>
              <c:numCache>
                <c:formatCode>0.0%</c:formatCode>
                <c:ptCount val="3"/>
                <c:pt idx="0">
                  <c:v>0.20699999999999999</c:v>
                </c:pt>
                <c:pt idx="1">
                  <c:v>0.57399999999999995</c:v>
                </c:pt>
                <c:pt idx="2">
                  <c:v>0.21919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FF-42AA-978B-B55F16AA3A9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Ruoli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384814566340639E-2"/>
          <c:y val="0.24194689041277656"/>
          <c:w val="0.80923037086731875"/>
          <c:h val="0.65492990053950895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3556253898755929"/>
                  <c:y val="-0.2297334780681571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15-4BD5-B031-AE97D0D43486}"/>
                </c:ext>
              </c:extLst>
            </c:dLbl>
            <c:dLbl>
              <c:idx val="1"/>
              <c:layout>
                <c:manualLayout>
                  <c:x val="2.3698551134023044E-2"/>
                  <c:y val="0.1412325563011877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15-4BD5-B031-AE97D0D43486}"/>
                </c:ext>
              </c:extLst>
            </c:dLbl>
            <c:dLbl>
              <c:idx val="2"/>
              <c:layout>
                <c:manualLayout>
                  <c:x val="2.7718654002330423E-2"/>
                  <c:y val="-4.67803794913201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D2-47FA-BFB3-8AA64C6A6B3C}"/>
                </c:ext>
              </c:extLst>
            </c:dLbl>
            <c:dLbl>
              <c:idx val="3"/>
              <c:layout>
                <c:manualLayout>
                  <c:x val="-8.0717488789237665E-2"/>
                  <c:y val="-4.12522479539031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76681614349776"/>
                      <c:h val="0.161344509346124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CD2-47FA-BFB3-8AA64C6A6B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14 '!$A$2:$A$5</c:f>
              <c:strCache>
                <c:ptCount val="4"/>
                <c:pt idx="0">
                  <c:v>Sanitario</c:v>
                </c:pt>
                <c:pt idx="1">
                  <c:v>Professionale</c:v>
                </c:pt>
                <c:pt idx="2">
                  <c:v>Tecnico</c:v>
                </c:pt>
                <c:pt idx="3">
                  <c:v>Amministrativo</c:v>
                </c:pt>
              </c:strCache>
            </c:strRef>
          </c:cat>
          <c:val>
            <c:numRef>
              <c:f>'Hidden 14 '!$C$2:$C$5</c:f>
              <c:numCache>
                <c:formatCode>0.0%</c:formatCode>
                <c:ptCount val="4"/>
                <c:pt idx="0">
                  <c:v>0.76300000000000001</c:v>
                </c:pt>
                <c:pt idx="1">
                  <c:v>8.9999999999999998E-4</c:v>
                </c:pt>
                <c:pt idx="2">
                  <c:v>0.13</c:v>
                </c:pt>
                <c:pt idx="3">
                  <c:v>0.106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15-4BD5-B031-AE97D0D4348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Ruolo</a:t>
            </a:r>
          </a:p>
          <a:p>
            <a:pPr>
              <a:defRPr/>
            </a:pPr>
            <a:r>
              <a:rPr lang="en-US"/>
              <a:t>Sanitario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fld id="{178BCA39-A275-4BA7-9127-6D876B7B8209}" type="CATEGORYNAME">
                      <a:rPr lang="en-US"/>
                      <a:pPr/>
                      <a:t>[NOME CATEGORIA]</a:t>
                    </a:fld>
                    <a:r>
                      <a:rPr lang="en-US"/>
                      <a:t>  </a:t>
                    </a:r>
                    <a:fld id="{D0ED94AD-3E98-47A6-81B0-8AF8C139CA98}" type="VALUE">
                      <a:rPr lang="en-US"/>
                      <a:pPr/>
                      <a:t>[VALORE]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7B9-4FF1-84F9-872E1118FF10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B9-4FF1-84F9-872E1118FF10}"/>
                </c:ext>
              </c:extLst>
            </c:dLbl>
            <c:dLbl>
              <c:idx val="2"/>
              <c:layout>
                <c:manualLayout>
                  <c:x val="-6.3888888888888884E-2"/>
                  <c:y val="3.87483934750370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B9-4FF1-84F9-872E1118FF10}"/>
                </c:ext>
              </c:extLst>
            </c:dLbl>
            <c:dLbl>
              <c:idx val="3"/>
              <c:layout>
                <c:manualLayout>
                  <c:x val="-0.15833333333333349"/>
                  <c:y val="-0.14736286919831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B9-4FF1-84F9-872E1118FF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14 '!$A$10:$A$12</c:f>
              <c:strCache>
                <c:ptCount val="3"/>
                <c:pt idx="0">
                  <c:v>Medici e Odontoiatri</c:v>
                </c:pt>
                <c:pt idx="1">
                  <c:v>Infermieristico</c:v>
                </c:pt>
                <c:pt idx="2">
                  <c:v>Altro </c:v>
                </c:pt>
              </c:strCache>
            </c:strRef>
          </c:cat>
          <c:val>
            <c:numRef>
              <c:f>'Hidden 14 '!$C$10:$C$12</c:f>
              <c:numCache>
                <c:formatCode>0.0%</c:formatCode>
                <c:ptCount val="3"/>
                <c:pt idx="0">
                  <c:v>0.23699999999999999</c:v>
                </c:pt>
                <c:pt idx="1">
                  <c:v>0.60799999999999998</c:v>
                </c:pt>
                <c:pt idx="2">
                  <c:v>0.155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B9-4FF1-84F9-872E1118FF1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Ruolo</a:t>
            </a:r>
          </a:p>
          <a:p>
            <a:pPr>
              <a:defRPr/>
            </a:pPr>
            <a:r>
              <a:rPr lang="en-US" sz="1600"/>
              <a:t>Professionale</a:t>
            </a:r>
          </a:p>
        </c:rich>
      </c:tx>
      <c:layout>
        <c:manualLayout>
          <c:xMode val="edge"/>
          <c:yMode val="edge"/>
          <c:x val="0.37179155730533675"/>
          <c:y val="0.39324798154555962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2C7-4571-8848-FBC1409BE49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CEEBCAF-3750-4429-BEE3-D495B93AC41B}" type="CATEGORYNAME">
                      <a:rPr lang="en-US"/>
                      <a:pPr/>
                      <a:t>[NOME CATEGORIA]</a:t>
                    </a:fld>
                    <a:r>
                      <a:rPr lang="en-US"/>
                      <a:t>18,8%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2C7-4571-8848-FBC1409BE494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C7-4571-8848-FBC1409BE494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C7-4571-8848-FBC1409BE494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C7-4571-8848-FBC1409BE4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2'!$A$16:$A$17</c:f>
              <c:strCache>
                <c:ptCount val="2"/>
                <c:pt idx="0">
                  <c:v>Donne </c:v>
                </c:pt>
                <c:pt idx="1">
                  <c:v>Uomini </c:v>
                </c:pt>
              </c:strCache>
            </c:strRef>
          </c:cat>
          <c:val>
            <c:numRef>
              <c:f>'Hidden 2'!$B$16:$B$17</c:f>
              <c:numCache>
                <c:formatCode>0.0%</c:formatCode>
                <c:ptCount val="2"/>
                <c:pt idx="0">
                  <c:v>0.19561815336463223</c:v>
                </c:pt>
                <c:pt idx="1">
                  <c:v>0.80438184663536771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C7-4571-8848-FBC1409BE49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/>
              <a:t>Ruolo</a:t>
            </a:r>
          </a:p>
          <a:p>
            <a:pPr>
              <a:defRPr/>
            </a:pPr>
            <a:r>
              <a:rPr lang="en-US" sz="1800"/>
              <a:t>Tecnico</a:t>
            </a:r>
          </a:p>
        </c:rich>
      </c:tx>
      <c:layout>
        <c:manualLayout>
          <c:xMode val="edge"/>
          <c:yMode val="edge"/>
          <c:x val="0.42179155730533674"/>
          <c:y val="0.38487757455923588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EE5-494C-B729-9FF038FE2DC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CCC195E-E48D-4B72-BF5F-DFD187FB82AC}" type="CATEGORYNAME">
                      <a:rPr lang="en-US"/>
                      <a:pPr/>
                      <a:t>[NOME CATEGORIA]</a:t>
                    </a:fld>
                    <a:r>
                      <a:rPr lang="en-US"/>
                      <a:t> </a:t>
                    </a:r>
                    <a:fld id="{2761D345-5C47-4D68-9CA2-5866227A6197}" type="VALUE">
                      <a:rPr lang="en-US"/>
                      <a:pPr/>
                      <a:t>[VALORE]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EE5-494C-B729-9FF038FE2DC0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E5-494C-B729-9FF038FE2DC0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E5-494C-B729-9FF038FE2D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E5-494C-B729-9FF038FE2D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2'!$A$11:$A$12</c:f>
              <c:strCache>
                <c:ptCount val="2"/>
                <c:pt idx="0">
                  <c:v>Donne </c:v>
                </c:pt>
                <c:pt idx="1">
                  <c:v>Uomini </c:v>
                </c:pt>
              </c:strCache>
            </c:strRef>
          </c:cat>
          <c:val>
            <c:numRef>
              <c:f>'Hidden 2'!$B$11:$B$12</c:f>
              <c:numCache>
                <c:formatCode>0.0%</c:formatCode>
                <c:ptCount val="2"/>
                <c:pt idx="0">
                  <c:v>0.6212568218449851</c:v>
                </c:pt>
                <c:pt idx="1">
                  <c:v>0.37874317815501496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E5-494C-B729-9FF038FE2DC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Ruolo</a:t>
            </a:r>
          </a:p>
          <a:p>
            <a:pPr>
              <a:defRPr sz="1400"/>
            </a:pPr>
            <a:r>
              <a:rPr lang="en-US" sz="1400"/>
              <a:t>Amministrativo</a:t>
            </a:r>
          </a:p>
        </c:rich>
      </c:tx>
      <c:layout>
        <c:manualLayout>
          <c:xMode val="edge"/>
          <c:yMode val="edge"/>
          <c:x val="0.36345822397200389"/>
          <c:y val="0.39324798154555962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196-43BF-A0D5-27468151375E}"/>
              </c:ext>
            </c:extLst>
          </c:dPt>
          <c:dLbls>
            <c:dLbl>
              <c:idx val="0"/>
              <c:layout>
                <c:manualLayout>
                  <c:x val="5.5555555555554534E-3"/>
                  <c:y val="2.5111220958971826E-2"/>
                </c:manualLayout>
              </c:layout>
              <c:tx>
                <c:rich>
                  <a:bodyPr/>
                  <a:lstStyle/>
                  <a:p>
                    <a:fld id="{AFD3A50C-F3AE-4887-B721-7F34DE0A7388}" type="CATEGORYNAME">
                      <a:rPr lang="en-US"/>
                      <a:pPr/>
                      <a:t>[NOME CATEGORIA]</a:t>
                    </a:fld>
                    <a:r>
                      <a:rPr lang="en-US"/>
                      <a:t> </a:t>
                    </a:r>
                    <a:fld id="{98F89B1C-807A-42BB-B7E3-25389E91EA89}" type="VALUE">
                      <a:rPr lang="en-US"/>
                      <a:pPr/>
                      <a:t>[VALORE]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77777777777779"/>
                      <c:h val="7.200659087164278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196-43BF-A0D5-27468151375E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96-43BF-A0D5-27468151375E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96-43BF-A0D5-27468151375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96-43BF-A0D5-2746815137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2'!$A$21:$A$22</c:f>
              <c:strCache>
                <c:ptCount val="2"/>
                <c:pt idx="0">
                  <c:v>Donne </c:v>
                </c:pt>
                <c:pt idx="1">
                  <c:v>Uomini </c:v>
                </c:pt>
              </c:strCache>
            </c:strRef>
          </c:cat>
          <c:val>
            <c:numRef>
              <c:f>'Hidden 2'!$B$21:$B$22</c:f>
              <c:numCache>
                <c:formatCode>0.0%</c:formatCode>
                <c:ptCount val="2"/>
                <c:pt idx="0">
                  <c:v>0.71611916062952785</c:v>
                </c:pt>
                <c:pt idx="1">
                  <c:v>0.28388083937047215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96-43BF-A0D5-27468151375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Totale</a:t>
            </a:r>
          </a:p>
        </c:rich>
      </c:tx>
      <c:layout>
        <c:manualLayout>
          <c:xMode val="edge"/>
          <c:yMode val="edge"/>
          <c:x val="0.41068044619422589"/>
          <c:y val="0.43091481298401768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172-46DD-ACC7-738ECCCD24C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64AEEA3-CD01-4E5F-8C77-7EF20AC2D1AD}" type="CATEGORYNAME">
                      <a:rPr lang="en-US"/>
                      <a:pPr/>
                      <a:t>[NOME CATEGORIA]</a:t>
                    </a:fld>
                    <a:r>
                      <a:rPr lang="en-US"/>
                      <a:t> </a:t>
                    </a:r>
                    <a:fld id="{9B9F80C8-70C6-48B0-8A98-5DD22B03030D}" type="VALUE">
                      <a:rPr lang="en-US"/>
                      <a:pPr/>
                      <a:t>[VALORE]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172-46DD-ACC7-738ECCCD24C1}"/>
                </c:ext>
              </c:extLst>
            </c:dLbl>
            <c:dLbl>
              <c:idx val="1"/>
              <c:layout>
                <c:manualLayout>
                  <c:x val="5.5555555555555504E-2"/>
                  <c:y val="-4.4636019113527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72-46DD-ACC7-738ECCCD24C1}"/>
                </c:ext>
              </c:extLst>
            </c:dLbl>
            <c:dLbl>
              <c:idx val="2"/>
              <c:layout>
                <c:manualLayout>
                  <c:x val="-0.10555577427821536"/>
                  <c:y val="-0.10354852529246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72-46DD-ACC7-738ECCCD24C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72-46DD-ACC7-738ECCCD24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'Hidden 2'!$A$2:$A$3</c:f>
              <c:strCache>
                <c:ptCount val="2"/>
                <c:pt idx="0">
                  <c:v>Donne </c:v>
                </c:pt>
                <c:pt idx="1">
                  <c:v>Uomini </c:v>
                </c:pt>
              </c:strCache>
            </c:strRef>
          </c:cat>
          <c:val>
            <c:numRef>
              <c:f>'Hidden 2'!$B$2:$B$3</c:f>
              <c:numCache>
                <c:formatCode>0.0%</c:formatCode>
                <c:ptCount val="2"/>
                <c:pt idx="0">
                  <c:v>0.66779112287114095</c:v>
                </c:pt>
                <c:pt idx="1">
                  <c:v>0.33220887712885905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72-46DD-ACC7-738ECCCD24C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Medici e </a:t>
            </a:r>
          </a:p>
          <a:p>
            <a:pPr>
              <a:defRPr sz="1100"/>
            </a:pPr>
            <a:r>
              <a:rPr lang="en-US" sz="1100"/>
              <a:t>Odontoiatri</a:t>
            </a:r>
          </a:p>
        </c:rich>
      </c:tx>
      <c:layout>
        <c:manualLayout>
          <c:xMode val="edge"/>
          <c:yMode val="edge"/>
          <c:x val="0.29439975624619136"/>
          <c:y val="0.35652739516375881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8C8-41D8-8C81-DB17DE22D282}"/>
              </c:ext>
            </c:extLst>
          </c:dPt>
          <c:dLbls>
            <c:delete val="1"/>
          </c:dLbls>
          <c:cat>
            <c:strRef>
              <c:f>'Hidden 3'!$A$2:$A$3</c:f>
              <c:strCache>
                <c:ptCount val="2"/>
                <c:pt idx="0">
                  <c:v>Donne </c:v>
                </c:pt>
                <c:pt idx="1">
                  <c:v>Uomini </c:v>
                </c:pt>
              </c:strCache>
            </c:strRef>
          </c:cat>
          <c:val>
            <c:numRef>
              <c:f>'Hidden 3'!$B$2:$B$3</c:f>
              <c:numCache>
                <c:formatCode>0.0%</c:formatCode>
                <c:ptCount val="2"/>
                <c:pt idx="0">
                  <c:v>0.44353115727002967</c:v>
                </c:pt>
                <c:pt idx="1">
                  <c:v>0.55646884272997033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8-41D8-8C81-DB17DE22D28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Altro </a:t>
            </a:r>
          </a:p>
          <a:p>
            <a:pPr>
              <a:defRPr sz="1100"/>
            </a:pPr>
            <a:r>
              <a:rPr lang="en-US" sz="1100"/>
              <a:t>Laureato</a:t>
            </a:r>
          </a:p>
        </c:rich>
      </c:tx>
      <c:layout>
        <c:manualLayout>
          <c:xMode val="edge"/>
          <c:yMode val="edge"/>
          <c:x val="0.35819215925248832"/>
          <c:y val="0.33493725130088764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F58-42EA-A410-A6B57EA3FF60}"/>
              </c:ext>
            </c:extLst>
          </c:dPt>
          <c:dLbls>
            <c:delete val="1"/>
          </c:dLbls>
          <c:cat>
            <c:strRef>
              <c:f>'Hidden 3'!$A$11:$A$12</c:f>
              <c:strCache>
                <c:ptCount val="2"/>
                <c:pt idx="0">
                  <c:v>Donne </c:v>
                </c:pt>
                <c:pt idx="1">
                  <c:v>Uomini </c:v>
                </c:pt>
              </c:strCache>
            </c:strRef>
          </c:cat>
          <c:val>
            <c:numRef>
              <c:f>'Hidden 3'!$B$11:$B$12</c:f>
              <c:numCache>
                <c:formatCode>0.0%</c:formatCode>
                <c:ptCount val="2"/>
                <c:pt idx="0">
                  <c:v>0.59604484967964511</c:v>
                </c:pt>
                <c:pt idx="1">
                  <c:v>0.40395515032035484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5F58-42EA-A410-A6B57EA3FF6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  <c:extLst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14287</xdr:rowOff>
    </xdr:from>
    <xdr:to>
      <xdr:col>8</xdr:col>
      <xdr:colOff>47625</xdr:colOff>
      <xdr:row>23</xdr:row>
      <xdr:rowOff>171451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</xdr:row>
      <xdr:rowOff>185737</xdr:rowOff>
    </xdr:from>
    <xdr:to>
      <xdr:col>16</xdr:col>
      <xdr:colOff>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F8082098-3ACC-4BB0-B2A0-B07D048394F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 sz="1400">
            <a:latin typeface="Biondi" panose="02000505030000020004" pitchFamily="2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F8082098-3ACC-4BB0-B2A0-B07D048394F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 sz="1400">
            <a:latin typeface="Biondi" panose="02000505030000020004" pitchFamily="2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F8082098-3ACC-4BB0-B2A0-B07D048394F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 sz="1400">
            <a:latin typeface="Biondi" panose="02000505030000020004" pitchFamily="2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F8082098-3ACC-4BB0-B2A0-B07D048394F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 sz="1400">
            <a:latin typeface="Biondi" panose="02000505030000020004" pitchFamily="2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185736</xdr:rowOff>
    </xdr:from>
    <xdr:to>
      <xdr:col>8</xdr:col>
      <xdr:colOff>28575</xdr:colOff>
      <xdr:row>23</xdr:row>
      <xdr:rowOff>190499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9</xdr:row>
      <xdr:rowOff>52387</xdr:rowOff>
    </xdr:from>
    <xdr:to>
      <xdr:col>16</xdr:col>
      <xdr:colOff>0</xdr:colOff>
      <xdr:row>24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171449</xdr:rowOff>
    </xdr:from>
    <xdr:to>
      <xdr:col>8</xdr:col>
      <xdr:colOff>28575</xdr:colOff>
      <xdr:row>24</xdr:row>
      <xdr:rowOff>28574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4762</xdr:rowOff>
    </xdr:from>
    <xdr:to>
      <xdr:col>16</xdr:col>
      <xdr:colOff>38100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9</xdr:row>
      <xdr:rowOff>4761</xdr:rowOff>
    </xdr:from>
    <xdr:to>
      <xdr:col>8</xdr:col>
      <xdr:colOff>28574</xdr:colOff>
      <xdr:row>23</xdr:row>
      <xdr:rowOff>180975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4762</xdr:rowOff>
    </xdr:from>
    <xdr:to>
      <xdr:col>16</xdr:col>
      <xdr:colOff>28575</xdr:colOff>
      <xdr:row>24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14287</xdr:rowOff>
    </xdr:from>
    <xdr:to>
      <xdr:col>8</xdr:col>
      <xdr:colOff>9525</xdr:colOff>
      <xdr:row>23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23813</xdr:rowOff>
    </xdr:from>
    <xdr:to>
      <xdr:col>16</xdr:col>
      <xdr:colOff>0</xdr:colOff>
      <xdr:row>23</xdr:row>
      <xdr:rowOff>171451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9</xdr:row>
      <xdr:rowOff>14287</xdr:rowOff>
    </xdr:from>
    <xdr:to>
      <xdr:col>8</xdr:col>
      <xdr:colOff>9525</xdr:colOff>
      <xdr:row>24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9</xdr:row>
      <xdr:rowOff>14287</xdr:rowOff>
    </xdr:from>
    <xdr:to>
      <xdr:col>16</xdr:col>
      <xdr:colOff>19050</xdr:colOff>
      <xdr:row>24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10</xdr:row>
      <xdr:rowOff>14287</xdr:rowOff>
    </xdr:from>
    <xdr:to>
      <xdr:col>11</xdr:col>
      <xdr:colOff>581024</xdr:colOff>
      <xdr:row>29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27</xdr:row>
      <xdr:rowOff>14286</xdr:rowOff>
    </xdr:from>
    <xdr:to>
      <xdr:col>9</xdr:col>
      <xdr:colOff>180974</xdr:colOff>
      <xdr:row>42</xdr:row>
      <xdr:rowOff>133349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590550</xdr:colOff>
      <xdr:row>44</xdr:row>
      <xdr:rowOff>14287</xdr:rowOff>
    </xdr:from>
    <xdr:to>
      <xdr:col>9</xdr:col>
      <xdr:colOff>285750</xdr:colOff>
      <xdr:row>60</xdr:row>
      <xdr:rowOff>787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27</xdr:row>
      <xdr:rowOff>23812</xdr:rowOff>
    </xdr:from>
    <xdr:to>
      <xdr:col>17</xdr:col>
      <xdr:colOff>295275</xdr:colOff>
      <xdr:row>43</xdr:row>
      <xdr:rowOff>10312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44</xdr:row>
      <xdr:rowOff>4762</xdr:rowOff>
    </xdr:from>
    <xdr:to>
      <xdr:col>17</xdr:col>
      <xdr:colOff>314325</xdr:colOff>
      <xdr:row>59</xdr:row>
      <xdr:rowOff>181762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</xdr:colOff>
      <xdr:row>9</xdr:row>
      <xdr:rowOff>14287</xdr:rowOff>
    </xdr:from>
    <xdr:to>
      <xdr:col>12</xdr:col>
      <xdr:colOff>333375</xdr:colOff>
      <xdr:row>25</xdr:row>
      <xdr:rowOff>787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9</xdr:row>
      <xdr:rowOff>119061</xdr:rowOff>
    </xdr:from>
    <xdr:to>
      <xdr:col>7</xdr:col>
      <xdr:colOff>581025</xdr:colOff>
      <xdr:row>24</xdr:row>
      <xdr:rowOff>104774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9</xdr:row>
      <xdr:rowOff>4762</xdr:rowOff>
    </xdr:from>
    <xdr:to>
      <xdr:col>16</xdr:col>
      <xdr:colOff>19050</xdr:colOff>
      <xdr:row>24</xdr:row>
      <xdr:rowOff>28575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4762</xdr:rowOff>
    </xdr:from>
    <xdr:to>
      <xdr:col>8</xdr:col>
      <xdr:colOff>9525</xdr:colOff>
      <xdr:row>23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</xdr:row>
      <xdr:rowOff>185737</xdr:rowOff>
    </xdr:from>
    <xdr:to>
      <xdr:col>16</xdr:col>
      <xdr:colOff>0</xdr:colOff>
      <xdr:row>23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2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157161</xdr:rowOff>
    </xdr:from>
    <xdr:to>
      <xdr:col>7</xdr:col>
      <xdr:colOff>590550</xdr:colOff>
      <xdr:row>23</xdr:row>
      <xdr:rowOff>142874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9</xdr:row>
      <xdr:rowOff>4763</xdr:rowOff>
    </xdr:from>
    <xdr:to>
      <xdr:col>14</xdr:col>
      <xdr:colOff>590550</xdr:colOff>
      <xdr:row>24</xdr:row>
      <xdr:rowOff>19051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185737</xdr:rowOff>
    </xdr:from>
    <xdr:to>
      <xdr:col>7</xdr:col>
      <xdr:colOff>600075</xdr:colOff>
      <xdr:row>23</xdr:row>
      <xdr:rowOff>180975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9</xdr:row>
      <xdr:rowOff>14287</xdr:rowOff>
    </xdr:from>
    <xdr:to>
      <xdr:col>15</xdr:col>
      <xdr:colOff>561975</xdr:colOff>
      <xdr:row>24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3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4762</xdr:rowOff>
    </xdr:from>
    <xdr:to>
      <xdr:col>8</xdr:col>
      <xdr:colOff>9525</xdr:colOff>
      <xdr:row>24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14287</xdr:rowOff>
    </xdr:from>
    <xdr:to>
      <xdr:col>15</xdr:col>
      <xdr:colOff>0</xdr:colOff>
      <xdr:row>23</xdr:row>
      <xdr:rowOff>180975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3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14287</xdr:rowOff>
    </xdr:from>
    <xdr:to>
      <xdr:col>7</xdr:col>
      <xdr:colOff>600075</xdr:colOff>
      <xdr:row>23</xdr:row>
      <xdr:rowOff>180975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4762</xdr:rowOff>
    </xdr:from>
    <xdr:to>
      <xdr:col>16</xdr:col>
      <xdr:colOff>19050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3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B47D181C-ADA7-4EA3-B0B5-D3DE47593F5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 sz="1400">
            <a:latin typeface="Biondi" panose="02000505030000020004" pitchFamily="2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B47D181C-ADA7-4EA3-B0B5-D3DE47593F5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latin typeface="Biondi" panose="02000505030000020004" pitchFamily="2" charset="0"/>
            </a:rPr>
            <a:t>Genere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B47D181C-ADA7-4EA3-B0B5-D3DE47593F5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latin typeface="Biondi" panose="02000505030000020004" pitchFamily="2" charset="0"/>
            </a:rPr>
            <a:t>Genere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B47D181C-ADA7-4EA3-B0B5-D3DE47593F5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latin typeface="Biondi" panose="02000505030000020004" pitchFamily="2" charset="0"/>
            </a:rPr>
            <a:t>Genere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4762</xdr:rowOff>
    </xdr:from>
    <xdr:to>
      <xdr:col>5</xdr:col>
      <xdr:colOff>149925</xdr:colOff>
      <xdr:row>15</xdr:row>
      <xdr:rowOff>168562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26</xdr:row>
      <xdr:rowOff>23812</xdr:rowOff>
    </xdr:from>
    <xdr:to>
      <xdr:col>5</xdr:col>
      <xdr:colOff>149925</xdr:colOff>
      <xdr:row>32</xdr:row>
      <xdr:rowOff>187612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9</xdr:row>
      <xdr:rowOff>23812</xdr:rowOff>
    </xdr:from>
    <xdr:to>
      <xdr:col>13</xdr:col>
      <xdr:colOff>149925</xdr:colOff>
      <xdr:row>15</xdr:row>
      <xdr:rowOff>187612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26</xdr:row>
      <xdr:rowOff>14287</xdr:rowOff>
    </xdr:from>
    <xdr:to>
      <xdr:col>13</xdr:col>
      <xdr:colOff>149925</xdr:colOff>
      <xdr:row>32</xdr:row>
      <xdr:rowOff>178087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43</xdr:row>
      <xdr:rowOff>14287</xdr:rowOff>
    </xdr:from>
    <xdr:to>
      <xdr:col>5</xdr:col>
      <xdr:colOff>140400</xdr:colOff>
      <xdr:row>49</xdr:row>
      <xdr:rowOff>178087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19050</xdr:colOff>
      <xdr:row>43</xdr:row>
      <xdr:rowOff>33337</xdr:rowOff>
    </xdr:from>
    <xdr:to>
      <xdr:col>13</xdr:col>
      <xdr:colOff>159450</xdr:colOff>
      <xdr:row>50</xdr:row>
      <xdr:rowOff>6637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285750</xdr:colOff>
      <xdr:row>60</xdr:row>
      <xdr:rowOff>23812</xdr:rowOff>
    </xdr:from>
    <xdr:to>
      <xdr:col>9</xdr:col>
      <xdr:colOff>426150</xdr:colOff>
      <xdr:row>66</xdr:row>
      <xdr:rowOff>187612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2" name="CasellaDiTesto 2"/>
        <cdr:cNvSpPr txBox="1"/>
      </cdr:nvSpPr>
      <cdr:spPr>
        <a:xfrm xmlns:a="http://schemas.openxmlformats.org/drawingml/2006/main">
          <a:off x="50800" y="50800"/>
          <a:ext cx="1000131" cy="304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 sz="1400">
            <a:latin typeface="Biondi" panose="02000505030000020004" pitchFamily="2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0.01674</cdr:y>
    </cdr:from>
    <cdr:to>
      <cdr:x>0.22986</cdr:x>
      <cdr:y>0.11718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F8082098-3ACC-4BB0-B2A0-B07D048394F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00125" cy="30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 sz="1400">
            <a:latin typeface="Biondi" panose="02000505030000020004" pitchFamily="2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giannetti-esterno/Desktop/Personale%202016/Versione%20finale/Tabelle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1,2"/>
      <sheetName val="Hidden 1"/>
      <sheetName val="tab 1"/>
      <sheetName val="Grafico 3"/>
      <sheetName val="Hidden 2"/>
      <sheetName val="tab 2"/>
      <sheetName val="tab 3"/>
      <sheetName val="Grafico 4"/>
      <sheetName val="Hidden 3"/>
      <sheetName val="Grafico 5,6"/>
      <sheetName val="Hidden 4"/>
      <sheetName val="tab 4"/>
      <sheetName val="tab 5"/>
      <sheetName val="tab 6"/>
      <sheetName val="tab 7"/>
      <sheetName val="tab 8"/>
      <sheetName val="tab 9"/>
      <sheetName val="Grafico 7,8"/>
      <sheetName val="Hidden 5"/>
      <sheetName val="tab 10"/>
      <sheetName val="tab 11"/>
      <sheetName val="Grafico 9,10"/>
      <sheetName val="Hidden 6"/>
      <sheetName val="tab 12"/>
      <sheetName val="tab 13"/>
      <sheetName val="tab 14"/>
      <sheetName val="tab 15"/>
      <sheetName val="tab 16"/>
      <sheetName val="tab 17."/>
      <sheetName val="Grafico 11,12"/>
      <sheetName val="Hidden 7"/>
      <sheetName val="tab 18"/>
      <sheetName val="tab 19"/>
      <sheetName val="tab 20"/>
      <sheetName val="Grafico 13,14"/>
      <sheetName val="Hidden 8"/>
      <sheetName val="tab 21"/>
      <sheetName val="tab 22"/>
      <sheetName val="tab 23"/>
      <sheetName val="tab 24"/>
      <sheetName val="tab 25"/>
      <sheetName val="tab 26"/>
      <sheetName val="tab 27"/>
      <sheetName val="tab 28"/>
      <sheetName val="Grafico15."/>
      <sheetName val="Hidden 9"/>
      <sheetName val="Grafico 16,17"/>
      <sheetName val="Hidden 10"/>
      <sheetName val="Tab.29"/>
      <sheetName val="Tab.30"/>
      <sheetName val="Tab.31"/>
      <sheetName val="Grafico 18,19"/>
      <sheetName val="Hidden 11"/>
      <sheetName val="Tab.32"/>
      <sheetName val="Tab.33"/>
      <sheetName val="Tab.34"/>
      <sheetName val="Grafico20,21"/>
      <sheetName val="Hidden 12"/>
      <sheetName val="Tab.35"/>
      <sheetName val="Tab.36"/>
      <sheetName val="Tab.37"/>
      <sheetName val="Grafico 22,23"/>
      <sheetName val="Hidden 13"/>
      <sheetName val="Tab.38"/>
      <sheetName val="Tab.39"/>
      <sheetName val="Grafico 24,25"/>
      <sheetName val="Hidden 14"/>
      <sheetName val="Tab.40"/>
      <sheetName val="Tab.41"/>
      <sheetName val="Grafico 26,27"/>
      <sheetName val="Hidden 15"/>
      <sheetName val="Tab.42"/>
      <sheetName val="Tab.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C20">
            <v>0.61907884465261509</v>
          </cell>
        </row>
        <row r="21">
          <cell r="C21">
            <v>0.38092115534738485</v>
          </cell>
        </row>
        <row r="28">
          <cell r="C28">
            <v>0.41156390014934924</v>
          </cell>
        </row>
        <row r="29">
          <cell r="C29">
            <v>0.58843609985065071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Istituto a carattere scientifico</v>
          </cell>
        </row>
      </sheetData>
      <sheetData sheetId="46"/>
      <sheetData sheetId="47">
        <row r="2">
          <cell r="A2" t="str">
            <v>Sanitario</v>
          </cell>
        </row>
      </sheetData>
      <sheetData sheetId="48"/>
      <sheetData sheetId="49"/>
      <sheetData sheetId="50"/>
      <sheetData sheetId="51"/>
      <sheetData sheetId="52">
        <row r="2">
          <cell r="A2" t="str">
            <v>Sanitario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3">
          <cell r="A3" t="str">
            <v>Sanitario</v>
          </cell>
        </row>
      </sheetData>
      <sheetData sheetId="63"/>
      <sheetData sheetId="64"/>
      <sheetData sheetId="65"/>
      <sheetData sheetId="66">
        <row r="2">
          <cell r="A2" t="str">
            <v>Sanitario</v>
          </cell>
        </row>
      </sheetData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35" sqref="B35"/>
    </sheetView>
  </sheetViews>
  <sheetFormatPr defaultRowHeight="15" x14ac:dyDescent="0.25"/>
  <cols>
    <col min="1" max="1" width="7" style="627" bestFit="1" customWidth="1"/>
    <col min="2" max="2" width="72.85546875" style="627" bestFit="1" customWidth="1"/>
    <col min="3" max="16384" width="9.140625" style="627"/>
  </cols>
  <sheetData>
    <row r="1" spans="1:3" ht="15.75" thickBot="1" x14ac:dyDescent="0.3">
      <c r="A1" s="625" t="s">
        <v>904</v>
      </c>
      <c r="B1" s="625" t="s">
        <v>905</v>
      </c>
      <c r="C1" s="626"/>
    </row>
    <row r="2" spans="1:3" ht="15.75" thickTop="1" x14ac:dyDescent="0.25">
      <c r="A2" s="627" t="s">
        <v>906</v>
      </c>
      <c r="B2" s="627" t="s">
        <v>907</v>
      </c>
    </row>
    <row r="3" spans="1:3" x14ac:dyDescent="0.25">
      <c r="A3" s="627" t="s">
        <v>908</v>
      </c>
      <c r="B3" s="627" t="s">
        <v>909</v>
      </c>
    </row>
    <row r="4" spans="1:3" x14ac:dyDescent="0.25">
      <c r="A4" s="627" t="s">
        <v>910</v>
      </c>
      <c r="B4" s="627" t="s">
        <v>911</v>
      </c>
    </row>
    <row r="5" spans="1:3" x14ac:dyDescent="0.25">
      <c r="A5" s="627" t="s">
        <v>912</v>
      </c>
      <c r="B5" s="627" t="s">
        <v>193</v>
      </c>
    </row>
    <row r="6" spans="1:3" x14ac:dyDescent="0.25">
      <c r="A6" s="627" t="s">
        <v>913</v>
      </c>
      <c r="B6" s="627" t="s">
        <v>914</v>
      </c>
    </row>
    <row r="7" spans="1:3" x14ac:dyDescent="0.25">
      <c r="A7" s="627" t="s">
        <v>915</v>
      </c>
      <c r="B7" s="627" t="s">
        <v>916</v>
      </c>
    </row>
    <row r="8" spans="1:3" x14ac:dyDescent="0.25">
      <c r="A8" s="627" t="s">
        <v>917</v>
      </c>
      <c r="B8" s="627" t="s">
        <v>918</v>
      </c>
    </row>
    <row r="9" spans="1:3" x14ac:dyDescent="0.25">
      <c r="A9" s="627" t="s">
        <v>919</v>
      </c>
      <c r="B9" s="627" t="s">
        <v>920</v>
      </c>
    </row>
    <row r="10" spans="1:3" x14ac:dyDescent="0.25">
      <c r="A10" s="627" t="s">
        <v>921</v>
      </c>
      <c r="B10" s="627" t="s">
        <v>922</v>
      </c>
    </row>
    <row r="11" spans="1:3" x14ac:dyDescent="0.25">
      <c r="A11" s="627" t="s">
        <v>923</v>
      </c>
      <c r="B11" s="627" t="s">
        <v>924</v>
      </c>
    </row>
    <row r="12" spans="1:3" x14ac:dyDescent="0.25">
      <c r="A12" s="627" t="s">
        <v>925</v>
      </c>
      <c r="B12" s="627" t="s">
        <v>678</v>
      </c>
    </row>
    <row r="13" spans="1:3" x14ac:dyDescent="0.25">
      <c r="A13" s="627" t="s">
        <v>926</v>
      </c>
      <c r="B13" s="627" t="s">
        <v>881</v>
      </c>
    </row>
    <row r="14" spans="1:3" x14ac:dyDescent="0.25">
      <c r="A14" s="627" t="s">
        <v>927</v>
      </c>
      <c r="B14" s="627" t="s">
        <v>864</v>
      </c>
    </row>
    <row r="15" spans="1:3" x14ac:dyDescent="0.25">
      <c r="A15" s="627" t="s">
        <v>928</v>
      </c>
      <c r="B15" s="627" t="s">
        <v>868</v>
      </c>
    </row>
    <row r="16" spans="1:3" x14ac:dyDescent="0.25">
      <c r="A16" s="627" t="s">
        <v>929</v>
      </c>
      <c r="B16" s="627" t="s">
        <v>870</v>
      </c>
    </row>
    <row r="17" spans="1:2" x14ac:dyDescent="0.25">
      <c r="A17" s="627" t="s">
        <v>930</v>
      </c>
      <c r="B17" s="627" t="s">
        <v>931</v>
      </c>
    </row>
    <row r="18" spans="1:2" x14ac:dyDescent="0.25">
      <c r="A18" s="627" t="s">
        <v>932</v>
      </c>
      <c r="B18" s="627" t="s">
        <v>933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J31" sqref="J31"/>
    </sheetView>
  </sheetViews>
  <sheetFormatPr defaultRowHeight="12.75" x14ac:dyDescent="0.2"/>
  <cols>
    <col min="2" max="2" width="9.140625" style="26"/>
  </cols>
  <sheetData>
    <row r="1" spans="1:2" ht="15" x14ac:dyDescent="0.25">
      <c r="A1" s="48" t="s">
        <v>138</v>
      </c>
    </row>
    <row r="2" spans="1:2" ht="15" x14ac:dyDescent="0.25">
      <c r="A2" s="21" t="s">
        <v>130</v>
      </c>
      <c r="B2" s="26">
        <f>'S_T3 SSN x profilo e genere'!F10/'S_T3 SSN x profilo e genere'!G10</f>
        <v>0.44353115727002967</v>
      </c>
    </row>
    <row r="3" spans="1:2" ht="15" x14ac:dyDescent="0.25">
      <c r="A3" s="21" t="s">
        <v>131</v>
      </c>
      <c r="B3" s="26">
        <f>'S_T3 SSN x profilo e genere'!E10/'S_T3 SSN x profilo e genere'!G10</f>
        <v>0.55646884272997033</v>
      </c>
    </row>
    <row r="4" spans="1:2" ht="15" x14ac:dyDescent="0.25">
      <c r="A4" s="48"/>
    </row>
    <row r="5" spans="1:2" ht="15" x14ac:dyDescent="0.25">
      <c r="A5" s="48"/>
    </row>
    <row r="6" spans="1:2" ht="15" x14ac:dyDescent="0.25">
      <c r="A6" s="48" t="s">
        <v>139</v>
      </c>
    </row>
    <row r="7" spans="1:2" ht="15" x14ac:dyDescent="0.25">
      <c r="A7" s="21" t="s">
        <v>130</v>
      </c>
      <c r="B7" s="26">
        <f>'S_T3 SSN x profilo e genere'!F25/'S_T3 SSN x profilo e genere'!G25</f>
        <v>0.77548040879138225</v>
      </c>
    </row>
    <row r="8" spans="1:2" ht="15" x14ac:dyDescent="0.25">
      <c r="A8" s="21" t="s">
        <v>131</v>
      </c>
      <c r="B8" s="26">
        <f>'S_T3 SSN x profilo e genere'!E25/'S_T3 SSN x profilo e genere'!G25</f>
        <v>0.22451959120861775</v>
      </c>
    </row>
    <row r="9" spans="1:2" ht="15" x14ac:dyDescent="0.25">
      <c r="A9" s="48"/>
    </row>
    <row r="10" spans="1:2" ht="15" x14ac:dyDescent="0.25">
      <c r="A10" s="48" t="s">
        <v>140</v>
      </c>
    </row>
    <row r="11" spans="1:2" ht="15" x14ac:dyDescent="0.25">
      <c r="A11" s="21" t="s">
        <v>130</v>
      </c>
      <c r="B11" s="26">
        <f>'S_T3 SSN x profilo e genere'!F14/'S_T3 SSN x profilo e genere'!G14</f>
        <v>0.59604484967964511</v>
      </c>
    </row>
    <row r="12" spans="1:2" ht="15" x14ac:dyDescent="0.25">
      <c r="A12" s="21" t="s">
        <v>131</v>
      </c>
      <c r="B12" s="26">
        <f>'S_T3 SSN x profilo e genere'!E14/'S_T3 SSN x profilo e genere'!G14</f>
        <v>0.40395515032035484</v>
      </c>
    </row>
    <row r="13" spans="1:2" ht="15" x14ac:dyDescent="0.25">
      <c r="A13" s="48"/>
    </row>
    <row r="14" spans="1:2" ht="15" x14ac:dyDescent="0.25">
      <c r="A14" s="48" t="s">
        <v>141</v>
      </c>
    </row>
    <row r="15" spans="1:2" ht="15" x14ac:dyDescent="0.25">
      <c r="A15" s="21" t="s">
        <v>130</v>
      </c>
      <c r="B15" s="26">
        <f>'S_T3 SSN x profilo e genere'!F21/'S_T3 SSN x profilo e genere'!G21</f>
        <v>0.62049861495844871</v>
      </c>
    </row>
    <row r="16" spans="1:2" ht="15" x14ac:dyDescent="0.25">
      <c r="A16" s="21" t="s">
        <v>131</v>
      </c>
      <c r="B16" s="26">
        <f>'S_T3 SSN x profilo e genere'!E21/'S_T3 SSN x profilo e genere'!G21</f>
        <v>0.37950138504155123</v>
      </c>
    </row>
    <row r="17" spans="1:2" ht="15" x14ac:dyDescent="0.25">
      <c r="A17" s="48"/>
    </row>
    <row r="18" spans="1:2" ht="15" x14ac:dyDescent="0.25">
      <c r="A18" s="48"/>
    </row>
    <row r="19" spans="1:2" ht="15" x14ac:dyDescent="0.25">
      <c r="A19" s="48" t="s">
        <v>142</v>
      </c>
    </row>
    <row r="20" spans="1:2" ht="15" x14ac:dyDescent="0.25">
      <c r="A20" s="21" t="s">
        <v>130</v>
      </c>
      <c r="B20" s="26">
        <f>'S_T3 SSN x profilo e genere'!F22/'S_T3 SSN x profilo e genere'!G22</f>
        <v>0.62516779571067338</v>
      </c>
    </row>
    <row r="21" spans="1:2" ht="15" x14ac:dyDescent="0.25">
      <c r="A21" s="21" t="s">
        <v>131</v>
      </c>
      <c r="B21" s="26">
        <f>'S_T3 SSN x profilo e genere'!E22/'S_T3 SSN x profilo e genere'!G22</f>
        <v>0.37483220428932662</v>
      </c>
    </row>
    <row r="22" spans="1:2" ht="15" x14ac:dyDescent="0.25">
      <c r="A22" s="48"/>
    </row>
    <row r="23" spans="1:2" ht="15" x14ac:dyDescent="0.25">
      <c r="A23" s="48" t="s">
        <v>77</v>
      </c>
    </row>
    <row r="24" spans="1:2" ht="15" x14ac:dyDescent="0.25">
      <c r="A24" s="21" t="s">
        <v>130</v>
      </c>
      <c r="B24" s="26">
        <f>'S_T3 SSN x profilo e genere'!F23/'S_T3 SSN x profilo e genere'!G23</f>
        <v>0.81705712029481448</v>
      </c>
    </row>
    <row r="25" spans="1:2" ht="15" x14ac:dyDescent="0.25">
      <c r="A25" s="21" t="s">
        <v>131</v>
      </c>
      <c r="B25" s="26">
        <f>'S_T3 SSN x profilo e genere'!E23/'S_T3 SSN x profilo e genere'!G23</f>
        <v>0.18294287970518558</v>
      </c>
    </row>
    <row r="26" spans="1:2" ht="15" x14ac:dyDescent="0.25">
      <c r="A26" s="48"/>
    </row>
    <row r="27" spans="1:2" ht="15" x14ac:dyDescent="0.25">
      <c r="A27" s="48" t="s">
        <v>143</v>
      </c>
    </row>
    <row r="28" spans="1:2" ht="15" x14ac:dyDescent="0.25">
      <c r="A28" s="21" t="s">
        <v>130</v>
      </c>
      <c r="B28" s="26">
        <f>'S_T3 SSN x profilo e genere'!F24/'S_T3 SSN x profilo e genere'!G24</f>
        <v>0.41922706348356709</v>
      </c>
    </row>
    <row r="29" spans="1:2" ht="15" x14ac:dyDescent="0.25">
      <c r="A29" s="21" t="s">
        <v>131</v>
      </c>
      <c r="B29" s="26">
        <f>'S_T3 SSN x profilo e genere'!E24/'S_T3 SSN x profilo e genere'!G24</f>
        <v>0.58077293651643291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R7" sqref="R7"/>
    </sheetView>
  </sheetViews>
  <sheetFormatPr defaultColWidth="9.140625" defaultRowHeight="15" x14ac:dyDescent="0.25"/>
  <cols>
    <col min="1" max="1" width="14.85546875" style="53" bestFit="1" customWidth="1"/>
    <col min="2" max="12" width="9.140625" style="53"/>
    <col min="13" max="14" width="9.140625" style="53" customWidth="1"/>
    <col min="15" max="22" width="9.140625" style="53"/>
    <col min="23" max="23" width="9.7109375" style="53" bestFit="1" customWidth="1"/>
    <col min="24" max="16384" width="9.140625" style="53"/>
  </cols>
  <sheetData>
    <row r="1" spans="1:16" ht="15" customHeight="1" x14ac:dyDescent="0.25">
      <c r="A1" s="687" t="s">
        <v>59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</row>
    <row r="2" spans="1:16" x14ac:dyDescent="0.25">
      <c r="A2" s="687"/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</row>
    <row r="3" spans="1:16" x14ac:dyDescent="0.25">
      <c r="A3" s="687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</row>
    <row r="4" spans="1:16" x14ac:dyDescent="0.25">
      <c r="A4" s="54"/>
      <c r="B4" s="54"/>
      <c r="C4" s="54"/>
      <c r="D4" s="54"/>
      <c r="E4" s="54"/>
      <c r="F4" s="54"/>
      <c r="G4" s="54"/>
      <c r="H4" s="54"/>
      <c r="I4" s="54"/>
    </row>
    <row r="5" spans="1:16" x14ac:dyDescent="0.25">
      <c r="B5" s="20"/>
      <c r="C5" s="20"/>
      <c r="D5" s="20"/>
      <c r="E5" s="20"/>
    </row>
    <row r="6" spans="1:16" x14ac:dyDescent="0.25">
      <c r="B6" s="651" t="s">
        <v>144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</row>
    <row r="7" spans="1:16" ht="29.25" customHeight="1" x14ac:dyDescent="0.25">
      <c r="B7" s="652" t="s">
        <v>145</v>
      </c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</row>
    <row r="8" spans="1:16" x14ac:dyDescent="0.25">
      <c r="B8" s="651" t="s">
        <v>57</v>
      </c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</row>
    <row r="18" spans="2:14" x14ac:dyDescent="0.25">
      <c r="N18" s="55"/>
    </row>
    <row r="22" spans="2:14" x14ac:dyDescent="0.25">
      <c r="B22" s="56"/>
      <c r="N22" s="56"/>
    </row>
    <row r="25" spans="2:14" x14ac:dyDescent="0.25">
      <c r="B25" s="57" t="s">
        <v>153</v>
      </c>
      <c r="J25" s="57" t="s">
        <v>154</v>
      </c>
    </row>
  </sheetData>
  <mergeCells count="4">
    <mergeCell ref="A1:N3"/>
    <mergeCell ref="B6:P6"/>
    <mergeCell ref="B7:P7"/>
    <mergeCell ref="B8:P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B12"/>
    </sheetView>
  </sheetViews>
  <sheetFormatPr defaultRowHeight="12.75" x14ac:dyDescent="0.2"/>
  <cols>
    <col min="3" max="3" width="9.140625" style="26"/>
  </cols>
  <sheetData>
    <row r="1" spans="1:3" ht="15" x14ac:dyDescent="0.25">
      <c r="A1" s="25" t="s">
        <v>64</v>
      </c>
      <c r="B1" s="25"/>
    </row>
    <row r="2" spans="1:3" ht="15" x14ac:dyDescent="0.25">
      <c r="A2" s="25" t="s">
        <v>4</v>
      </c>
      <c r="B2" s="25"/>
      <c r="C2" s="26">
        <v>0.71099999999999997</v>
      </c>
    </row>
    <row r="3" spans="1:3" ht="15" x14ac:dyDescent="0.25">
      <c r="A3" s="25" t="s">
        <v>5</v>
      </c>
      <c r="B3" s="25"/>
      <c r="C3" s="26">
        <v>2E-3</v>
      </c>
    </row>
    <row r="4" spans="1:3" ht="15" x14ac:dyDescent="0.25">
      <c r="A4" s="25" t="s">
        <v>6</v>
      </c>
      <c r="B4" s="25"/>
      <c r="C4" s="26">
        <v>0.17299999999999999</v>
      </c>
    </row>
    <row r="5" spans="1:3" ht="15" x14ac:dyDescent="0.25">
      <c r="A5" s="25" t="s">
        <v>7</v>
      </c>
      <c r="B5" s="25"/>
      <c r="C5" s="26">
        <v>0.114</v>
      </c>
    </row>
    <row r="6" spans="1:3" ht="15" x14ac:dyDescent="0.25">
      <c r="A6" s="25"/>
      <c r="B6" s="25"/>
    </row>
    <row r="7" spans="1:3" ht="15" x14ac:dyDescent="0.25">
      <c r="A7" s="25"/>
      <c r="B7" s="25"/>
    </row>
    <row r="8" spans="1:3" ht="15" x14ac:dyDescent="0.25">
      <c r="A8" s="25"/>
      <c r="B8" s="25"/>
    </row>
    <row r="9" spans="1:3" ht="15" x14ac:dyDescent="0.25">
      <c r="A9" s="25" t="s">
        <v>65</v>
      </c>
      <c r="B9" s="25"/>
    </row>
    <row r="10" spans="1:3" ht="15" x14ac:dyDescent="0.25">
      <c r="A10" s="25" t="s">
        <v>66</v>
      </c>
      <c r="B10" s="25"/>
      <c r="C10" s="26">
        <v>0.23488870879850215</v>
      </c>
    </row>
    <row r="11" spans="1:3" ht="15" x14ac:dyDescent="0.25">
      <c r="A11" s="25" t="s">
        <v>67</v>
      </c>
      <c r="B11" s="25"/>
      <c r="C11" s="26">
        <v>0.57005477231762358</v>
      </c>
    </row>
    <row r="12" spans="1:3" ht="15" x14ac:dyDescent="0.25">
      <c r="A12" s="25" t="s">
        <v>68</v>
      </c>
      <c r="B12" s="25"/>
      <c r="C12" s="26">
        <v>0.19505651888387429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workbookViewId="0">
      <selection activeCell="N32" sqref="N32"/>
    </sheetView>
  </sheetViews>
  <sheetFormatPr defaultRowHeight="12.75" x14ac:dyDescent="0.2"/>
  <cols>
    <col min="1" max="1" width="2.85546875" customWidth="1"/>
    <col min="2" max="2" width="0.42578125" customWidth="1"/>
    <col min="3" max="3" width="0.28515625" customWidth="1"/>
    <col min="4" max="4" width="19.7109375" customWidth="1"/>
    <col min="5" max="5" width="7.85546875" customWidth="1"/>
    <col min="6" max="6" width="7.7109375" customWidth="1"/>
    <col min="7" max="7" width="7.85546875" customWidth="1"/>
    <col min="8" max="8" width="7.7109375" customWidth="1"/>
    <col min="9" max="9" width="8" customWidth="1"/>
    <col min="10" max="10" width="8.140625" customWidth="1"/>
    <col min="11" max="11" width="7.5703125" customWidth="1"/>
    <col min="12" max="12" width="7.7109375" customWidth="1"/>
    <col min="13" max="13" width="8.140625" customWidth="1"/>
    <col min="14" max="14" width="7.5703125" customWidth="1"/>
    <col min="15" max="15" width="8.140625" customWidth="1"/>
    <col min="16" max="16" width="8" customWidth="1"/>
    <col min="17" max="17" width="7.7109375" customWidth="1"/>
    <col min="18" max="18" width="8" customWidth="1"/>
    <col min="19" max="19" width="4.42578125" customWidth="1"/>
  </cols>
  <sheetData>
    <row r="1" spans="2:18" s="1" customFormat="1" ht="6.4" customHeight="1" x14ac:dyDescent="0.15"/>
    <row r="2" spans="2:18" s="1" customFormat="1" ht="45.95" customHeight="1" x14ac:dyDescent="0.15">
      <c r="B2" s="685" t="s">
        <v>69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</row>
    <row r="3" spans="2:18" s="1" customFormat="1" ht="16.5" customHeight="1" x14ac:dyDescent="0.15"/>
    <row r="4" spans="2:18" s="1" customFormat="1" ht="18.2" customHeight="1" x14ac:dyDescent="0.15">
      <c r="C4" s="653" t="s">
        <v>144</v>
      </c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</row>
    <row r="5" spans="2:18" s="1" customFormat="1" ht="2.1" customHeight="1" x14ac:dyDescent="0.15"/>
    <row r="6" spans="2:18" s="1" customFormat="1" ht="18.2" customHeight="1" x14ac:dyDescent="0.15">
      <c r="C6" s="653" t="s">
        <v>57</v>
      </c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</row>
    <row r="7" spans="2:18" s="1" customFormat="1" ht="15.95" customHeight="1" thickBot="1" x14ac:dyDescent="0.2"/>
    <row r="8" spans="2:18" s="1" customFormat="1" ht="23.45" customHeight="1" thickTop="1" thickBot="1" x14ac:dyDescent="0.2">
      <c r="C8" s="690" t="s">
        <v>0</v>
      </c>
      <c r="D8" s="690"/>
      <c r="E8" s="691" t="s">
        <v>146</v>
      </c>
      <c r="F8" s="691"/>
      <c r="G8" s="691"/>
      <c r="H8" s="691"/>
      <c r="I8" s="691"/>
      <c r="J8" s="691"/>
      <c r="K8" s="691"/>
      <c r="L8" s="691"/>
      <c r="M8" s="692" t="s">
        <v>2</v>
      </c>
      <c r="N8" s="692"/>
      <c r="O8" s="691" t="s">
        <v>147</v>
      </c>
      <c r="P8" s="691"/>
      <c r="Q8" s="691"/>
      <c r="R8" s="691"/>
    </row>
    <row r="9" spans="2:18" s="1" customFormat="1" ht="14.45" customHeight="1" thickTop="1" thickBot="1" x14ac:dyDescent="0.2">
      <c r="C9" s="690"/>
      <c r="D9" s="690"/>
      <c r="E9" s="657" t="s">
        <v>4</v>
      </c>
      <c r="F9" s="657"/>
      <c r="G9" s="657" t="s">
        <v>5</v>
      </c>
      <c r="H9" s="657"/>
      <c r="I9" s="688" t="s">
        <v>6</v>
      </c>
      <c r="J9" s="689"/>
      <c r="K9" s="657" t="s">
        <v>7</v>
      </c>
      <c r="L9" s="657"/>
      <c r="M9" s="692"/>
      <c r="N9" s="692"/>
      <c r="O9" s="657" t="s">
        <v>148</v>
      </c>
      <c r="P9" s="657"/>
      <c r="Q9" s="688" t="s">
        <v>149</v>
      </c>
      <c r="R9" s="689"/>
    </row>
    <row r="10" spans="2:18" s="1" customFormat="1" ht="13.35" customHeight="1" thickTop="1" x14ac:dyDescent="0.15">
      <c r="C10" s="690"/>
      <c r="D10" s="690"/>
      <c r="E10" s="485" t="s">
        <v>150</v>
      </c>
      <c r="F10" s="485" t="s">
        <v>151</v>
      </c>
      <c r="G10" s="485" t="s">
        <v>150</v>
      </c>
      <c r="H10" s="485" t="s">
        <v>151</v>
      </c>
      <c r="I10" s="485" t="s">
        <v>150</v>
      </c>
      <c r="J10" s="485" t="s">
        <v>151</v>
      </c>
      <c r="K10" s="485" t="s">
        <v>150</v>
      </c>
      <c r="L10" s="487" t="s">
        <v>151</v>
      </c>
      <c r="M10" s="486" t="s">
        <v>150</v>
      </c>
      <c r="N10" s="60" t="s">
        <v>151</v>
      </c>
      <c r="O10" s="486" t="s">
        <v>150</v>
      </c>
      <c r="P10" s="486" t="s">
        <v>151</v>
      </c>
      <c r="Q10" s="485" t="s">
        <v>150</v>
      </c>
      <c r="R10" s="59" t="s">
        <v>151</v>
      </c>
    </row>
    <row r="11" spans="2:18" s="1" customFormat="1" ht="14.45" customHeight="1" x14ac:dyDescent="0.15">
      <c r="D11" s="61" t="s">
        <v>13</v>
      </c>
      <c r="E11" s="488">
        <v>23320</v>
      </c>
      <c r="F11" s="488">
        <v>8</v>
      </c>
      <c r="G11" s="488">
        <v>65</v>
      </c>
      <c r="H11" s="488">
        <v>0</v>
      </c>
      <c r="I11" s="488">
        <v>6237</v>
      </c>
      <c r="J11" s="488">
        <v>1</v>
      </c>
      <c r="K11" s="488">
        <v>4714</v>
      </c>
      <c r="L11" s="62">
        <v>0</v>
      </c>
      <c r="M11" s="488">
        <v>34336</v>
      </c>
      <c r="N11" s="62">
        <v>9</v>
      </c>
      <c r="O11" s="488">
        <v>5314</v>
      </c>
      <c r="P11" s="488">
        <v>7</v>
      </c>
      <c r="Q11" s="488">
        <v>13423</v>
      </c>
      <c r="R11" s="63">
        <v>0</v>
      </c>
    </row>
    <row r="12" spans="2:18" s="1" customFormat="1" ht="13.35" customHeight="1" x14ac:dyDescent="0.15">
      <c r="D12" s="61" t="s">
        <v>15</v>
      </c>
      <c r="E12" s="488">
        <v>1364</v>
      </c>
      <c r="F12" s="488">
        <v>0</v>
      </c>
      <c r="G12" s="488">
        <v>4</v>
      </c>
      <c r="H12" s="488">
        <v>0</v>
      </c>
      <c r="I12" s="488">
        <v>432</v>
      </c>
      <c r="J12" s="488">
        <v>0</v>
      </c>
      <c r="K12" s="488">
        <v>340</v>
      </c>
      <c r="L12" s="62">
        <v>0</v>
      </c>
      <c r="M12" s="488">
        <v>2140</v>
      </c>
      <c r="N12" s="62">
        <v>0</v>
      </c>
      <c r="O12" s="488">
        <v>311</v>
      </c>
      <c r="P12" s="488">
        <v>0</v>
      </c>
      <c r="Q12" s="488">
        <v>725</v>
      </c>
      <c r="R12" s="63">
        <v>0</v>
      </c>
    </row>
    <row r="13" spans="2:18" s="1" customFormat="1" ht="13.35" customHeight="1" x14ac:dyDescent="0.15">
      <c r="D13" s="61" t="s">
        <v>17</v>
      </c>
      <c r="E13" s="488">
        <v>3170</v>
      </c>
      <c r="F13" s="488">
        <v>0</v>
      </c>
      <c r="G13" s="488">
        <v>66</v>
      </c>
      <c r="H13" s="488">
        <v>0</v>
      </c>
      <c r="I13" s="488">
        <v>595</v>
      </c>
      <c r="J13" s="488">
        <v>0</v>
      </c>
      <c r="K13" s="488">
        <v>1882</v>
      </c>
      <c r="L13" s="62">
        <v>0</v>
      </c>
      <c r="M13" s="488">
        <v>5713</v>
      </c>
      <c r="N13" s="62">
        <v>0</v>
      </c>
      <c r="O13" s="488">
        <v>544</v>
      </c>
      <c r="P13" s="488">
        <v>0</v>
      </c>
      <c r="Q13" s="488">
        <v>278</v>
      </c>
      <c r="R13" s="63">
        <v>0</v>
      </c>
    </row>
    <row r="14" spans="2:18" s="1" customFormat="1" ht="13.35" customHeight="1" x14ac:dyDescent="0.15">
      <c r="D14" s="61" t="s">
        <v>19</v>
      </c>
      <c r="E14" s="488">
        <v>5530</v>
      </c>
      <c r="F14" s="488">
        <v>0</v>
      </c>
      <c r="G14" s="488">
        <v>28</v>
      </c>
      <c r="H14" s="488">
        <v>0</v>
      </c>
      <c r="I14" s="488">
        <v>2014</v>
      </c>
      <c r="J14" s="488">
        <v>0</v>
      </c>
      <c r="K14" s="488">
        <v>1132</v>
      </c>
      <c r="L14" s="62">
        <v>0</v>
      </c>
      <c r="M14" s="488">
        <v>8709</v>
      </c>
      <c r="N14" s="62">
        <v>0</v>
      </c>
      <c r="O14" s="488">
        <v>945</v>
      </c>
      <c r="P14" s="488">
        <v>0</v>
      </c>
      <c r="Q14" s="488">
        <v>3205</v>
      </c>
      <c r="R14" s="63">
        <v>0</v>
      </c>
    </row>
    <row r="15" spans="2:18" s="1" customFormat="1" ht="13.35" customHeight="1" x14ac:dyDescent="0.15">
      <c r="D15" s="61" t="s">
        <v>21</v>
      </c>
      <c r="E15" s="488">
        <v>5226</v>
      </c>
      <c r="F15" s="488">
        <v>0</v>
      </c>
      <c r="G15" s="488">
        <v>7</v>
      </c>
      <c r="H15" s="488">
        <v>0</v>
      </c>
      <c r="I15" s="488">
        <v>1822</v>
      </c>
      <c r="J15" s="488">
        <v>0</v>
      </c>
      <c r="K15" s="488">
        <v>922</v>
      </c>
      <c r="L15" s="62">
        <v>0</v>
      </c>
      <c r="M15" s="488">
        <v>7977</v>
      </c>
      <c r="N15" s="62">
        <v>0</v>
      </c>
      <c r="O15" s="488">
        <v>1066</v>
      </c>
      <c r="P15" s="488">
        <v>0</v>
      </c>
      <c r="Q15" s="488">
        <v>3008</v>
      </c>
      <c r="R15" s="63">
        <v>0</v>
      </c>
    </row>
    <row r="16" spans="2:18" s="1" customFormat="1" ht="13.35" customHeight="1" x14ac:dyDescent="0.15">
      <c r="D16" s="61" t="s">
        <v>23</v>
      </c>
      <c r="E16" s="488">
        <v>32687</v>
      </c>
      <c r="F16" s="488">
        <v>33</v>
      </c>
      <c r="G16" s="488">
        <v>62</v>
      </c>
      <c r="H16" s="488">
        <v>0</v>
      </c>
      <c r="I16" s="488">
        <v>10273</v>
      </c>
      <c r="J16" s="488">
        <v>0</v>
      </c>
      <c r="K16" s="488">
        <v>4914</v>
      </c>
      <c r="L16" s="62">
        <v>3</v>
      </c>
      <c r="M16" s="488">
        <v>47936</v>
      </c>
      <c r="N16" s="62">
        <v>36</v>
      </c>
      <c r="O16" s="488">
        <v>6740</v>
      </c>
      <c r="P16" s="488">
        <v>29</v>
      </c>
      <c r="Q16" s="488">
        <v>19759</v>
      </c>
      <c r="R16" s="63">
        <v>0</v>
      </c>
    </row>
    <row r="17" spans="4:18" s="1" customFormat="1" ht="13.35" customHeight="1" x14ac:dyDescent="0.15">
      <c r="D17" s="61" t="s">
        <v>25</v>
      </c>
      <c r="E17" s="488">
        <v>11905</v>
      </c>
      <c r="F17" s="488">
        <v>106</v>
      </c>
      <c r="G17" s="488">
        <v>34</v>
      </c>
      <c r="H17" s="488">
        <v>0</v>
      </c>
      <c r="I17" s="488">
        <v>4075</v>
      </c>
      <c r="J17" s="488">
        <v>0</v>
      </c>
      <c r="K17" s="488">
        <v>1438</v>
      </c>
      <c r="L17" s="62">
        <v>0</v>
      </c>
      <c r="M17" s="488">
        <v>17452</v>
      </c>
      <c r="N17" s="62">
        <v>106</v>
      </c>
      <c r="O17" s="488">
        <v>2389</v>
      </c>
      <c r="P17" s="488">
        <v>102</v>
      </c>
      <c r="Q17" s="488">
        <v>7136</v>
      </c>
      <c r="R17" s="63">
        <v>0</v>
      </c>
    </row>
    <row r="18" spans="4:18" s="1" customFormat="1" ht="13.35" customHeight="1" x14ac:dyDescent="0.15">
      <c r="D18" s="61" t="s">
        <v>27</v>
      </c>
      <c r="E18" s="488">
        <v>10752</v>
      </c>
      <c r="F18" s="488">
        <v>0</v>
      </c>
      <c r="G18" s="488">
        <v>21</v>
      </c>
      <c r="H18" s="488">
        <v>0</v>
      </c>
      <c r="I18" s="488">
        <v>2622</v>
      </c>
      <c r="J18" s="488">
        <v>0</v>
      </c>
      <c r="K18" s="488">
        <v>1703</v>
      </c>
      <c r="L18" s="62">
        <v>0</v>
      </c>
      <c r="M18" s="488">
        <v>15098</v>
      </c>
      <c r="N18" s="62">
        <v>0</v>
      </c>
      <c r="O18" s="488">
        <v>2356</v>
      </c>
      <c r="P18" s="488">
        <v>0</v>
      </c>
      <c r="Q18" s="488">
        <v>6277</v>
      </c>
      <c r="R18" s="63">
        <v>0</v>
      </c>
    </row>
    <row r="19" spans="4:18" s="1" customFormat="1" ht="13.35" customHeight="1" x14ac:dyDescent="0.15">
      <c r="D19" s="61" t="s">
        <v>29</v>
      </c>
      <c r="E19" s="488">
        <v>31372</v>
      </c>
      <c r="F19" s="488">
        <v>90</v>
      </c>
      <c r="G19" s="488">
        <v>121</v>
      </c>
      <c r="H19" s="488">
        <v>0</v>
      </c>
      <c r="I19" s="488">
        <v>7557</v>
      </c>
      <c r="J19" s="488">
        <v>5</v>
      </c>
      <c r="K19" s="488">
        <v>4366</v>
      </c>
      <c r="L19" s="62">
        <v>7</v>
      </c>
      <c r="M19" s="488">
        <v>43425</v>
      </c>
      <c r="N19" s="62">
        <v>102</v>
      </c>
      <c r="O19" s="488">
        <v>6373</v>
      </c>
      <c r="P19" s="488">
        <v>54</v>
      </c>
      <c r="Q19" s="488">
        <v>18500</v>
      </c>
      <c r="R19" s="63">
        <v>11</v>
      </c>
    </row>
    <row r="20" spans="4:18" s="1" customFormat="1" ht="13.35" customHeight="1" x14ac:dyDescent="0.15">
      <c r="D20" s="61" t="s">
        <v>31</v>
      </c>
      <c r="E20" s="488">
        <v>26282</v>
      </c>
      <c r="F20" s="488">
        <v>0</v>
      </c>
      <c r="G20" s="488">
        <v>92</v>
      </c>
      <c r="H20" s="488">
        <v>0</v>
      </c>
      <c r="I20" s="488">
        <v>6130</v>
      </c>
      <c r="J20" s="488">
        <v>0</v>
      </c>
      <c r="K20" s="488">
        <v>3268</v>
      </c>
      <c r="L20" s="62">
        <v>0</v>
      </c>
      <c r="M20" s="488">
        <v>35772</v>
      </c>
      <c r="N20" s="62">
        <v>0</v>
      </c>
      <c r="O20" s="488">
        <v>5913</v>
      </c>
      <c r="P20" s="488">
        <v>0</v>
      </c>
      <c r="Q20" s="488">
        <v>15460</v>
      </c>
      <c r="R20" s="63">
        <v>0</v>
      </c>
    </row>
    <row r="21" spans="4:18" s="1" customFormat="1" ht="13.35" customHeight="1" x14ac:dyDescent="0.15">
      <c r="D21" s="61" t="s">
        <v>33</v>
      </c>
      <c r="E21" s="488">
        <v>5218</v>
      </c>
      <c r="F21" s="488">
        <v>2</v>
      </c>
      <c r="G21" s="488">
        <v>18</v>
      </c>
      <c r="H21" s="488">
        <v>0</v>
      </c>
      <c r="I21" s="488">
        <v>1179</v>
      </c>
      <c r="J21" s="488">
        <v>0</v>
      </c>
      <c r="K21" s="488">
        <v>593</v>
      </c>
      <c r="L21" s="62">
        <v>0</v>
      </c>
      <c r="M21" s="488">
        <v>7008</v>
      </c>
      <c r="N21" s="62">
        <v>2</v>
      </c>
      <c r="O21" s="488">
        <v>1258</v>
      </c>
      <c r="P21" s="488">
        <v>2</v>
      </c>
      <c r="Q21" s="488">
        <v>2878</v>
      </c>
      <c r="R21" s="63">
        <v>0</v>
      </c>
    </row>
    <row r="22" spans="4:18" s="1" customFormat="1" ht="13.35" customHeight="1" x14ac:dyDescent="0.15">
      <c r="D22" s="61" t="s">
        <v>35</v>
      </c>
      <c r="E22" s="488">
        <v>9047</v>
      </c>
      <c r="F22" s="488">
        <v>1</v>
      </c>
      <c r="G22" s="488">
        <v>17</v>
      </c>
      <c r="H22" s="488">
        <v>0</v>
      </c>
      <c r="I22" s="488">
        <v>2493</v>
      </c>
      <c r="J22" s="488">
        <v>0</v>
      </c>
      <c r="K22" s="488">
        <v>1407</v>
      </c>
      <c r="L22" s="62">
        <v>0</v>
      </c>
      <c r="M22" s="488">
        <v>12968</v>
      </c>
      <c r="N22" s="62">
        <v>1</v>
      </c>
      <c r="O22" s="488">
        <v>1922</v>
      </c>
      <c r="P22" s="488">
        <v>1</v>
      </c>
      <c r="Q22" s="488">
        <v>5356</v>
      </c>
      <c r="R22" s="63">
        <v>0</v>
      </c>
    </row>
    <row r="23" spans="4:18" s="1" customFormat="1" ht="13.35" customHeight="1" x14ac:dyDescent="0.15">
      <c r="D23" s="61" t="s">
        <v>37</v>
      </c>
      <c r="E23" s="488">
        <v>22398</v>
      </c>
      <c r="F23" s="488">
        <v>60</v>
      </c>
      <c r="G23" s="488">
        <v>67</v>
      </c>
      <c r="H23" s="488">
        <v>0</v>
      </c>
      <c r="I23" s="488">
        <v>3175</v>
      </c>
      <c r="J23" s="488">
        <v>0</v>
      </c>
      <c r="K23" s="488">
        <v>3506</v>
      </c>
      <c r="L23" s="62">
        <v>1</v>
      </c>
      <c r="M23" s="488">
        <v>29153</v>
      </c>
      <c r="N23" s="62">
        <v>61</v>
      </c>
      <c r="O23" s="488">
        <v>5353</v>
      </c>
      <c r="P23" s="488">
        <v>56</v>
      </c>
      <c r="Q23" s="488">
        <v>13112</v>
      </c>
      <c r="R23" s="63">
        <v>1</v>
      </c>
    </row>
    <row r="24" spans="4:18" s="1" customFormat="1" ht="13.35" customHeight="1" x14ac:dyDescent="0.15">
      <c r="D24" s="61" t="s">
        <v>39</v>
      </c>
      <c r="E24" s="488">
        <v>10296</v>
      </c>
      <c r="F24" s="488">
        <v>126</v>
      </c>
      <c r="G24" s="488">
        <v>16</v>
      </c>
      <c r="H24" s="488">
        <v>0</v>
      </c>
      <c r="I24" s="488">
        <v>2438</v>
      </c>
      <c r="J24" s="488">
        <v>0</v>
      </c>
      <c r="K24" s="488">
        <v>1290</v>
      </c>
      <c r="L24" s="62">
        <v>0</v>
      </c>
      <c r="M24" s="488">
        <v>14040</v>
      </c>
      <c r="N24" s="62">
        <v>126</v>
      </c>
      <c r="O24" s="488">
        <v>2690</v>
      </c>
      <c r="P24" s="488">
        <v>119</v>
      </c>
      <c r="Q24" s="488">
        <v>5910</v>
      </c>
      <c r="R24" s="63">
        <v>2</v>
      </c>
    </row>
    <row r="25" spans="4:18" s="1" customFormat="1" ht="13.35" customHeight="1" x14ac:dyDescent="0.15">
      <c r="D25" s="61" t="s">
        <v>41</v>
      </c>
      <c r="E25" s="488">
        <v>2105</v>
      </c>
      <c r="F25" s="488">
        <v>0</v>
      </c>
      <c r="G25" s="488">
        <v>1</v>
      </c>
      <c r="H25" s="488">
        <v>0</v>
      </c>
      <c r="I25" s="488">
        <v>473</v>
      </c>
      <c r="J25" s="488">
        <v>0</v>
      </c>
      <c r="K25" s="488">
        <v>211</v>
      </c>
      <c r="L25" s="62">
        <v>0</v>
      </c>
      <c r="M25" s="488">
        <v>2790</v>
      </c>
      <c r="N25" s="62">
        <v>0</v>
      </c>
      <c r="O25" s="488">
        <v>428</v>
      </c>
      <c r="P25" s="488">
        <v>0</v>
      </c>
      <c r="Q25" s="488">
        <v>1266</v>
      </c>
      <c r="R25" s="63">
        <v>0</v>
      </c>
    </row>
    <row r="26" spans="4:18" s="1" customFormat="1" ht="13.35" customHeight="1" x14ac:dyDescent="0.15">
      <c r="D26" s="61" t="s">
        <v>43</v>
      </c>
      <c r="E26" s="488">
        <v>21537</v>
      </c>
      <c r="F26" s="488">
        <v>0</v>
      </c>
      <c r="G26" s="488">
        <v>78</v>
      </c>
      <c r="H26" s="488">
        <v>0</v>
      </c>
      <c r="I26" s="488">
        <v>3594</v>
      </c>
      <c r="J26" s="488">
        <v>0</v>
      </c>
      <c r="K26" s="488">
        <v>3599</v>
      </c>
      <c r="L26" s="62">
        <v>0</v>
      </c>
      <c r="M26" s="488">
        <v>28816</v>
      </c>
      <c r="N26" s="62">
        <v>0</v>
      </c>
      <c r="O26" s="488">
        <v>6125</v>
      </c>
      <c r="P26" s="488">
        <v>0</v>
      </c>
      <c r="Q26" s="488">
        <v>12066</v>
      </c>
      <c r="R26" s="63">
        <v>0</v>
      </c>
    </row>
    <row r="27" spans="4:18" s="1" customFormat="1" ht="13.35" customHeight="1" x14ac:dyDescent="0.15">
      <c r="D27" s="61" t="s">
        <v>45</v>
      </c>
      <c r="E27" s="488">
        <v>21311</v>
      </c>
      <c r="F27" s="488">
        <v>0</v>
      </c>
      <c r="G27" s="488">
        <v>53</v>
      </c>
      <c r="H27" s="488">
        <v>0</v>
      </c>
      <c r="I27" s="488">
        <v>4411</v>
      </c>
      <c r="J27" s="488">
        <v>0</v>
      </c>
      <c r="K27" s="488">
        <v>2944</v>
      </c>
      <c r="L27" s="62">
        <v>0</v>
      </c>
      <c r="M27" s="488">
        <v>28720</v>
      </c>
      <c r="N27" s="62">
        <v>0</v>
      </c>
      <c r="O27" s="488">
        <v>5346</v>
      </c>
      <c r="P27" s="488">
        <v>0</v>
      </c>
      <c r="Q27" s="488">
        <v>11970</v>
      </c>
      <c r="R27" s="63">
        <v>0</v>
      </c>
    </row>
    <row r="28" spans="4:18" s="1" customFormat="1" ht="13.35" customHeight="1" x14ac:dyDescent="0.15">
      <c r="D28" s="61" t="s">
        <v>47</v>
      </c>
      <c r="E28" s="488">
        <v>2645</v>
      </c>
      <c r="F28" s="488">
        <v>0</v>
      </c>
      <c r="G28" s="488">
        <v>16</v>
      </c>
      <c r="H28" s="488">
        <v>0</v>
      </c>
      <c r="I28" s="488">
        <v>884</v>
      </c>
      <c r="J28" s="488">
        <v>0</v>
      </c>
      <c r="K28" s="488">
        <v>445</v>
      </c>
      <c r="L28" s="62">
        <v>0</v>
      </c>
      <c r="M28" s="488">
        <v>3990</v>
      </c>
      <c r="N28" s="62">
        <v>0</v>
      </c>
      <c r="O28" s="488">
        <v>610</v>
      </c>
      <c r="P28" s="488">
        <v>0</v>
      </c>
      <c r="Q28" s="488">
        <v>1515</v>
      </c>
      <c r="R28" s="63">
        <v>0</v>
      </c>
    </row>
    <row r="29" spans="4:18" s="1" customFormat="1" ht="13.35" customHeight="1" x14ac:dyDescent="0.15">
      <c r="D29" s="61" t="s">
        <v>49</v>
      </c>
      <c r="E29" s="488">
        <v>9108</v>
      </c>
      <c r="F29" s="488">
        <v>0</v>
      </c>
      <c r="G29" s="488">
        <v>34</v>
      </c>
      <c r="H29" s="488">
        <v>0</v>
      </c>
      <c r="I29" s="488">
        <v>2316</v>
      </c>
      <c r="J29" s="488">
        <v>0</v>
      </c>
      <c r="K29" s="488">
        <v>1743</v>
      </c>
      <c r="L29" s="62">
        <v>0</v>
      </c>
      <c r="M29" s="488">
        <v>13438</v>
      </c>
      <c r="N29" s="62">
        <v>0</v>
      </c>
      <c r="O29" s="488">
        <v>2561</v>
      </c>
      <c r="P29" s="488">
        <v>0</v>
      </c>
      <c r="Q29" s="488">
        <v>4948</v>
      </c>
      <c r="R29" s="63">
        <v>0</v>
      </c>
    </row>
    <row r="30" spans="4:18" s="1" customFormat="1" ht="13.35" customHeight="1" x14ac:dyDescent="0.15">
      <c r="D30" s="61" t="s">
        <v>51</v>
      </c>
      <c r="E30" s="488">
        <v>20089</v>
      </c>
      <c r="F30" s="488">
        <v>0</v>
      </c>
      <c r="G30" s="488">
        <v>52</v>
      </c>
      <c r="H30" s="488">
        <v>0</v>
      </c>
      <c r="I30" s="488">
        <v>4462</v>
      </c>
      <c r="J30" s="488">
        <v>0</v>
      </c>
      <c r="K30" s="488">
        <v>3483</v>
      </c>
      <c r="L30" s="62">
        <v>0</v>
      </c>
      <c r="M30" s="488">
        <v>28089</v>
      </c>
      <c r="N30" s="62">
        <v>0</v>
      </c>
      <c r="O30" s="488">
        <v>5831</v>
      </c>
      <c r="P30" s="488">
        <v>0</v>
      </c>
      <c r="Q30" s="488">
        <v>10919</v>
      </c>
      <c r="R30" s="63">
        <v>0</v>
      </c>
    </row>
    <row r="31" spans="4:18" s="1" customFormat="1" ht="13.35" customHeight="1" x14ac:dyDescent="0.15">
      <c r="D31" s="61" t="s">
        <v>53</v>
      </c>
      <c r="E31" s="488">
        <v>10487</v>
      </c>
      <c r="F31" s="488">
        <v>1</v>
      </c>
      <c r="G31" s="488">
        <v>41</v>
      </c>
      <c r="H31" s="488">
        <v>0</v>
      </c>
      <c r="I31" s="488">
        <v>2371</v>
      </c>
      <c r="J31" s="488">
        <v>0</v>
      </c>
      <c r="K31" s="488">
        <v>1684</v>
      </c>
      <c r="L31" s="62">
        <v>0</v>
      </c>
      <c r="M31" s="488">
        <v>14583</v>
      </c>
      <c r="N31" s="62">
        <v>1</v>
      </c>
      <c r="O31" s="488">
        <v>2797</v>
      </c>
      <c r="P31" s="488">
        <v>1</v>
      </c>
      <c r="Q31" s="488">
        <v>5468</v>
      </c>
      <c r="R31" s="63">
        <v>0</v>
      </c>
    </row>
    <row r="32" spans="4:18" s="1" customFormat="1" ht="28.7" customHeight="1" thickBot="1" x14ac:dyDescent="0.2">
      <c r="D32" s="348" t="s">
        <v>54</v>
      </c>
      <c r="E32" s="489">
        <v>285849</v>
      </c>
      <c r="F32" s="489">
        <v>427</v>
      </c>
      <c r="G32" s="489">
        <v>893</v>
      </c>
      <c r="H32" s="489">
        <v>0</v>
      </c>
      <c r="I32" s="489">
        <v>69553</v>
      </c>
      <c r="J32" s="489">
        <v>6</v>
      </c>
      <c r="K32" s="489">
        <v>45584</v>
      </c>
      <c r="L32" s="350">
        <v>11</v>
      </c>
      <c r="M32" s="489">
        <v>402153</v>
      </c>
      <c r="N32" s="350">
        <v>444</v>
      </c>
      <c r="O32" s="489">
        <v>66872</v>
      </c>
      <c r="P32" s="489">
        <v>371</v>
      </c>
      <c r="Q32" s="489">
        <v>163179</v>
      </c>
      <c r="R32" s="351">
        <v>14</v>
      </c>
    </row>
    <row r="33" spans="3:5" s="1" customFormat="1" ht="6.4" customHeight="1" thickTop="1" x14ac:dyDescent="0.15"/>
    <row r="34" spans="3:5" s="1" customFormat="1" ht="18.2" customHeight="1" x14ac:dyDescent="0.15">
      <c r="C34" s="654" t="s">
        <v>152</v>
      </c>
      <c r="D34" s="654"/>
      <c r="E34" s="654"/>
    </row>
    <row r="35" spans="3:5" s="1" customFormat="1" ht="28.7" customHeight="1" x14ac:dyDescent="0.15"/>
  </sheetData>
  <mergeCells count="14">
    <mergeCell ref="K9:L9"/>
    <mergeCell ref="O9:P9"/>
    <mergeCell ref="Q9:R9"/>
    <mergeCell ref="C34:E34"/>
    <mergeCell ref="B2:O2"/>
    <mergeCell ref="C4:Q4"/>
    <mergeCell ref="C6:Q6"/>
    <mergeCell ref="C8:D10"/>
    <mergeCell ref="E8:L8"/>
    <mergeCell ref="M8:N9"/>
    <mergeCell ref="O8:R8"/>
    <mergeCell ref="E9:F9"/>
    <mergeCell ref="G9:H9"/>
    <mergeCell ref="I9:J9"/>
  </mergeCells>
  <pageMargins left="0.7" right="0.7" top="0.75" bottom="0.75" header="0.3" footer="0.3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workbookViewId="0">
      <selection activeCell="P32" sqref="P32"/>
    </sheetView>
  </sheetViews>
  <sheetFormatPr defaultRowHeight="12.75" x14ac:dyDescent="0.2"/>
  <cols>
    <col min="1" max="1" width="0.7109375" customWidth="1"/>
    <col min="2" max="2" width="14.85546875" customWidth="1"/>
    <col min="3" max="3" width="5.140625" customWidth="1"/>
    <col min="4" max="4" width="27" customWidth="1"/>
    <col min="5" max="5" width="10.42578125" customWidth="1"/>
    <col min="6" max="6" width="15.5703125" customWidth="1"/>
    <col min="7" max="7" width="15" customWidth="1"/>
    <col min="8" max="8" width="27.7109375" customWidth="1"/>
    <col min="9" max="10" width="10.7109375" customWidth="1"/>
    <col min="11" max="11" width="4.7109375" customWidth="1"/>
  </cols>
  <sheetData>
    <row r="1" spans="2:10" s="631" customFormat="1" ht="6.4" customHeight="1" x14ac:dyDescent="0.2"/>
    <row r="2" spans="2:10" s="631" customFormat="1" ht="31.5" customHeight="1" x14ac:dyDescent="0.2">
      <c r="B2" s="709" t="s">
        <v>69</v>
      </c>
      <c r="C2" s="709"/>
      <c r="D2" s="709"/>
      <c r="E2" s="709"/>
      <c r="F2" s="709"/>
      <c r="G2" s="709"/>
      <c r="H2" s="709"/>
    </row>
    <row r="3" spans="2:10" s="631" customFormat="1" ht="15.95" customHeight="1" x14ac:dyDescent="0.2"/>
    <row r="4" spans="2:10" s="631" customFormat="1" ht="18.2" customHeight="1" x14ac:dyDescent="0.2">
      <c r="E4" s="706" t="s">
        <v>144</v>
      </c>
      <c r="F4" s="706"/>
      <c r="G4" s="706"/>
    </row>
    <row r="5" spans="2:10" s="631" customFormat="1" ht="3.75" customHeight="1" x14ac:dyDescent="0.2"/>
    <row r="6" spans="2:10" s="631" customFormat="1" ht="18.2" customHeight="1" x14ac:dyDescent="0.2">
      <c r="E6" s="710" t="s">
        <v>57</v>
      </c>
      <c r="F6" s="710"/>
      <c r="G6" s="710"/>
      <c r="H6" s="710"/>
    </row>
    <row r="7" spans="2:10" s="631" customFormat="1" ht="6.95" customHeight="1" x14ac:dyDescent="0.2"/>
    <row r="8" spans="2:10" s="631" customFormat="1" ht="13.35" customHeight="1" x14ac:dyDescent="0.2">
      <c r="C8" s="711"/>
      <c r="D8" s="711"/>
      <c r="E8" s="599" t="s">
        <v>810</v>
      </c>
      <c r="F8" s="599" t="s">
        <v>199</v>
      </c>
      <c r="G8" s="712"/>
      <c r="H8" s="712"/>
      <c r="I8" s="599" t="s">
        <v>810</v>
      </c>
      <c r="J8" s="599" t="s">
        <v>199</v>
      </c>
    </row>
    <row r="9" spans="2:10" s="631" customFormat="1" ht="13.35" customHeight="1" x14ac:dyDescent="0.2">
      <c r="C9" s="705" t="s">
        <v>65</v>
      </c>
      <c r="D9" s="705"/>
      <c r="E9" s="645"/>
      <c r="F9" s="645">
        <v>427</v>
      </c>
      <c r="G9" s="708" t="s">
        <v>133</v>
      </c>
      <c r="H9" s="708"/>
      <c r="I9" s="645">
        <v>69553</v>
      </c>
      <c r="J9" s="645">
        <v>6</v>
      </c>
    </row>
    <row r="10" spans="2:10" s="631" customFormat="1" ht="13.35" customHeight="1" x14ac:dyDescent="0.2">
      <c r="C10" s="705" t="s">
        <v>66</v>
      </c>
      <c r="D10" s="705"/>
      <c r="E10" s="646">
        <v>66872</v>
      </c>
      <c r="F10" s="646">
        <v>371</v>
      </c>
      <c r="G10" s="696" t="s">
        <v>155</v>
      </c>
      <c r="H10" s="696"/>
      <c r="I10" s="632">
        <v>175</v>
      </c>
      <c r="J10" s="632">
        <v>0</v>
      </c>
    </row>
    <row r="11" spans="2:10" s="631" customFormat="1" ht="13.35" customHeight="1" x14ac:dyDescent="0.2">
      <c r="C11" s="695" t="s">
        <v>87</v>
      </c>
      <c r="D11" s="695"/>
      <c r="E11" s="633">
        <v>66829</v>
      </c>
      <c r="F11" s="633">
        <v>370</v>
      </c>
      <c r="G11" s="696" t="s">
        <v>156</v>
      </c>
      <c r="H11" s="696"/>
      <c r="I11" s="632">
        <v>64</v>
      </c>
      <c r="J11" s="632">
        <v>0</v>
      </c>
    </row>
    <row r="12" spans="2:10" s="631" customFormat="1" ht="13.35" customHeight="1" x14ac:dyDescent="0.2">
      <c r="C12" s="695" t="s">
        <v>89</v>
      </c>
      <c r="D12" s="695"/>
      <c r="E12" s="632">
        <v>43</v>
      </c>
      <c r="F12" s="632">
        <v>1</v>
      </c>
      <c r="G12" s="696" t="s">
        <v>90</v>
      </c>
      <c r="H12" s="696"/>
      <c r="I12" s="632">
        <v>445</v>
      </c>
      <c r="J12" s="632">
        <v>0</v>
      </c>
    </row>
    <row r="13" spans="2:10" s="631" customFormat="1" ht="13.35" customHeight="1" x14ac:dyDescent="0.2">
      <c r="C13" s="703"/>
      <c r="D13" s="703"/>
      <c r="E13" s="634"/>
      <c r="F13" s="635"/>
      <c r="G13" s="696" t="s">
        <v>157</v>
      </c>
      <c r="H13" s="696"/>
      <c r="I13" s="632">
        <v>4672</v>
      </c>
      <c r="J13" s="636">
        <v>0</v>
      </c>
    </row>
    <row r="14" spans="2:10" s="631" customFormat="1" ht="13.35" customHeight="1" x14ac:dyDescent="0.2">
      <c r="C14" s="705" t="s">
        <v>158</v>
      </c>
      <c r="D14" s="705"/>
      <c r="E14" s="646">
        <v>13194</v>
      </c>
      <c r="F14" s="646">
        <v>15</v>
      </c>
      <c r="G14" s="696" t="s">
        <v>187</v>
      </c>
      <c r="H14" s="696"/>
      <c r="I14" s="632">
        <v>2085</v>
      </c>
      <c r="J14" s="632">
        <v>3</v>
      </c>
    </row>
    <row r="15" spans="2:10" s="631" customFormat="1" ht="13.35" customHeight="1" x14ac:dyDescent="0.2">
      <c r="C15" s="695" t="s">
        <v>94</v>
      </c>
      <c r="D15" s="695"/>
      <c r="E15" s="632">
        <v>4789</v>
      </c>
      <c r="F15" s="632">
        <v>0</v>
      </c>
      <c r="G15" s="696" t="s">
        <v>159</v>
      </c>
      <c r="H15" s="696"/>
      <c r="I15" s="632">
        <v>1592</v>
      </c>
      <c r="J15" s="632">
        <v>2</v>
      </c>
    </row>
    <row r="16" spans="2:10" s="631" customFormat="1" ht="13.35" customHeight="1" x14ac:dyDescent="0.2">
      <c r="C16" s="695" t="s">
        <v>96</v>
      </c>
      <c r="D16" s="695"/>
      <c r="E16" s="632">
        <v>1929</v>
      </c>
      <c r="F16" s="632">
        <v>1</v>
      </c>
      <c r="G16" s="696" t="s">
        <v>97</v>
      </c>
      <c r="H16" s="696"/>
      <c r="I16" s="632">
        <v>472</v>
      </c>
      <c r="J16" s="632">
        <v>0</v>
      </c>
    </row>
    <row r="17" spans="3:19" s="631" customFormat="1" ht="13.35" customHeight="1" x14ac:dyDescent="0.2">
      <c r="C17" s="695" t="s">
        <v>98</v>
      </c>
      <c r="D17" s="695"/>
      <c r="E17" s="632">
        <v>1709</v>
      </c>
      <c r="F17" s="632">
        <v>14</v>
      </c>
      <c r="G17" s="696" t="s">
        <v>160</v>
      </c>
      <c r="H17" s="696"/>
      <c r="I17" s="632">
        <v>18475</v>
      </c>
      <c r="J17" s="632">
        <v>1</v>
      </c>
    </row>
    <row r="18" spans="3:19" s="631" customFormat="1" ht="18.2" customHeight="1" x14ac:dyDescent="0.2">
      <c r="C18" s="695" t="s">
        <v>100</v>
      </c>
      <c r="D18" s="695"/>
      <c r="E18" s="632">
        <v>155</v>
      </c>
      <c r="F18" s="632">
        <v>0</v>
      </c>
      <c r="G18" s="696" t="s">
        <v>188</v>
      </c>
      <c r="H18" s="696"/>
      <c r="I18" s="632">
        <v>32359</v>
      </c>
      <c r="J18" s="632">
        <v>0</v>
      </c>
    </row>
    <row r="19" spans="3:19" s="631" customFormat="1" ht="18.2" customHeight="1" x14ac:dyDescent="0.2">
      <c r="C19" s="695" t="s">
        <v>102</v>
      </c>
      <c r="D19" s="695"/>
      <c r="E19" s="632">
        <v>256</v>
      </c>
      <c r="F19" s="632">
        <v>0</v>
      </c>
      <c r="G19" s="696" t="s">
        <v>161</v>
      </c>
      <c r="H19" s="696"/>
      <c r="I19" s="632">
        <v>9214</v>
      </c>
      <c r="J19" s="632">
        <v>0</v>
      </c>
    </row>
    <row r="20" spans="3:19" s="631" customFormat="1" ht="18.2" customHeight="1" x14ac:dyDescent="0.2">
      <c r="C20" s="695" t="s">
        <v>104</v>
      </c>
      <c r="D20" s="695"/>
      <c r="E20" s="632">
        <v>4356</v>
      </c>
      <c r="F20" s="632">
        <v>0</v>
      </c>
      <c r="G20" s="701"/>
      <c r="H20" s="701"/>
      <c r="I20" s="637"/>
      <c r="J20" s="637"/>
    </row>
    <row r="21" spans="3:19" s="631" customFormat="1" ht="18.2" customHeight="1" x14ac:dyDescent="0.2">
      <c r="C21" s="705" t="s">
        <v>105</v>
      </c>
      <c r="D21" s="705"/>
      <c r="E21" s="646">
        <v>247</v>
      </c>
      <c r="F21" s="646">
        <v>1</v>
      </c>
      <c r="G21" s="708" t="s">
        <v>135</v>
      </c>
      <c r="H21" s="708"/>
      <c r="I21" s="645">
        <v>45584</v>
      </c>
      <c r="J21" s="645">
        <v>11</v>
      </c>
    </row>
    <row r="22" spans="3:19" s="631" customFormat="1" ht="18.2" customHeight="1" x14ac:dyDescent="0.2">
      <c r="C22" s="705" t="s">
        <v>76</v>
      </c>
      <c r="D22" s="705"/>
      <c r="E22" s="646">
        <v>19246</v>
      </c>
      <c r="F22" s="646">
        <v>23</v>
      </c>
      <c r="G22" s="706" t="s">
        <v>162</v>
      </c>
      <c r="H22" s="706"/>
      <c r="I22" s="632">
        <v>1529</v>
      </c>
      <c r="J22" s="632">
        <v>0</v>
      </c>
    </row>
    <row r="23" spans="3:19" s="631" customFormat="1" ht="18.2" customHeight="1" x14ac:dyDescent="0.2">
      <c r="C23" s="705" t="s">
        <v>77</v>
      </c>
      <c r="D23" s="705"/>
      <c r="E23" s="646">
        <v>14306</v>
      </c>
      <c r="F23" s="646">
        <v>1</v>
      </c>
      <c r="G23" s="706" t="s">
        <v>189</v>
      </c>
      <c r="H23" s="706"/>
      <c r="I23" s="632">
        <v>11882</v>
      </c>
      <c r="J23" s="632">
        <v>4</v>
      </c>
    </row>
    <row r="24" spans="3:19" s="631" customFormat="1" ht="18.2" customHeight="1" x14ac:dyDescent="0.2">
      <c r="C24" s="705" t="s">
        <v>163</v>
      </c>
      <c r="D24" s="705"/>
      <c r="E24" s="646">
        <v>8805</v>
      </c>
      <c r="F24" s="646">
        <v>2</v>
      </c>
      <c r="G24" s="707" t="s">
        <v>190</v>
      </c>
      <c r="H24" s="707"/>
      <c r="I24" s="638">
        <v>17298</v>
      </c>
      <c r="J24" s="632">
        <v>6</v>
      </c>
      <c r="S24" s="649"/>
    </row>
    <row r="25" spans="3:19" s="631" customFormat="1" ht="18.2" customHeight="1" x14ac:dyDescent="0.2">
      <c r="C25" s="705" t="s">
        <v>164</v>
      </c>
      <c r="D25" s="705"/>
      <c r="E25" s="646">
        <v>163179</v>
      </c>
      <c r="F25" s="646">
        <v>14</v>
      </c>
      <c r="G25" s="696" t="s">
        <v>191</v>
      </c>
      <c r="H25" s="696"/>
      <c r="I25" s="638">
        <v>13415</v>
      </c>
      <c r="J25" s="632">
        <v>1</v>
      </c>
    </row>
    <row r="26" spans="3:19" s="631" customFormat="1" ht="18.2" customHeight="1" x14ac:dyDescent="0.2">
      <c r="C26" s="695" t="s">
        <v>165</v>
      </c>
      <c r="D26" s="695"/>
      <c r="E26" s="633">
        <v>159661</v>
      </c>
      <c r="F26" s="633">
        <v>14</v>
      </c>
      <c r="G26" s="696" t="s">
        <v>115</v>
      </c>
      <c r="H26" s="696"/>
      <c r="I26" s="638">
        <v>1460</v>
      </c>
      <c r="J26" s="632">
        <v>0</v>
      </c>
    </row>
    <row r="27" spans="3:19" s="631" customFormat="1" ht="18.2" customHeight="1" x14ac:dyDescent="0.2">
      <c r="C27" s="695" t="s">
        <v>166</v>
      </c>
      <c r="D27" s="695"/>
      <c r="E27" s="632">
        <v>3518</v>
      </c>
      <c r="F27" s="632">
        <v>0</v>
      </c>
      <c r="G27" s="701"/>
      <c r="H27" s="701"/>
      <c r="I27" s="637"/>
      <c r="J27" s="637"/>
    </row>
    <row r="28" spans="3:19" s="631" customFormat="1" ht="18.2" customHeight="1" x14ac:dyDescent="0.2">
      <c r="C28" s="703"/>
      <c r="D28" s="703"/>
      <c r="E28" s="637"/>
      <c r="F28" s="637"/>
      <c r="G28" s="704" t="s">
        <v>192</v>
      </c>
      <c r="H28" s="704"/>
      <c r="I28" s="646">
        <v>274</v>
      </c>
      <c r="J28" s="646">
        <v>0</v>
      </c>
    </row>
    <row r="29" spans="3:19" s="631" customFormat="1" ht="18.2" customHeight="1" x14ac:dyDescent="0.2">
      <c r="C29" s="705" t="s">
        <v>134</v>
      </c>
      <c r="D29" s="705"/>
      <c r="E29" s="646">
        <v>893</v>
      </c>
      <c r="F29" s="646">
        <v>0</v>
      </c>
      <c r="G29" s="701"/>
      <c r="H29" s="701"/>
      <c r="I29" s="637"/>
      <c r="J29" s="637"/>
    </row>
    <row r="30" spans="3:19" s="631" customFormat="1" ht="18.2" customHeight="1" x14ac:dyDescent="0.2">
      <c r="C30" s="695" t="s">
        <v>119</v>
      </c>
      <c r="D30" s="695"/>
      <c r="E30" s="633">
        <v>134</v>
      </c>
      <c r="F30" s="632">
        <v>0</v>
      </c>
      <c r="G30" s="702" t="s">
        <v>2</v>
      </c>
      <c r="H30" s="702"/>
      <c r="I30" s="646">
        <v>402153</v>
      </c>
      <c r="J30" s="646">
        <v>444</v>
      </c>
    </row>
    <row r="31" spans="3:19" s="631" customFormat="1" ht="18.2" customHeight="1" x14ac:dyDescent="0.2">
      <c r="C31" s="695" t="s">
        <v>121</v>
      </c>
      <c r="D31" s="695"/>
      <c r="E31" s="632">
        <v>562</v>
      </c>
      <c r="F31" s="632">
        <v>0</v>
      </c>
      <c r="G31" s="701"/>
      <c r="H31" s="701"/>
      <c r="I31" s="637"/>
      <c r="J31" s="637"/>
    </row>
    <row r="32" spans="3:19" s="631" customFormat="1" ht="18.2" customHeight="1" x14ac:dyDescent="0.2">
      <c r="C32" s="695" t="s">
        <v>123</v>
      </c>
      <c r="D32" s="695"/>
      <c r="E32" s="632">
        <v>57</v>
      </c>
      <c r="F32" s="632">
        <v>0</v>
      </c>
      <c r="G32" s="702" t="s">
        <v>167</v>
      </c>
      <c r="H32" s="702"/>
      <c r="I32" s="646">
        <v>170</v>
      </c>
      <c r="J32" s="646">
        <v>0</v>
      </c>
    </row>
    <row r="33" spans="3:10" s="631" customFormat="1" ht="18.2" customHeight="1" x14ac:dyDescent="0.2">
      <c r="C33" s="695" t="s">
        <v>125</v>
      </c>
      <c r="D33" s="695"/>
      <c r="E33" s="632">
        <v>1</v>
      </c>
      <c r="F33" s="632">
        <v>0</v>
      </c>
      <c r="G33" s="696" t="s">
        <v>122</v>
      </c>
      <c r="H33" s="696"/>
      <c r="I33" s="632" t="s">
        <v>79</v>
      </c>
      <c r="J33" s="632" t="s">
        <v>79</v>
      </c>
    </row>
    <row r="34" spans="3:10" s="631" customFormat="1" ht="18.2" customHeight="1" x14ac:dyDescent="0.2">
      <c r="C34" s="695" t="s">
        <v>127</v>
      </c>
      <c r="D34" s="695"/>
      <c r="E34" s="632">
        <v>139</v>
      </c>
      <c r="F34" s="632">
        <v>0</v>
      </c>
      <c r="G34" s="696" t="s">
        <v>211</v>
      </c>
      <c r="H34" s="696"/>
      <c r="I34" s="632">
        <v>170</v>
      </c>
      <c r="J34" s="632">
        <v>0</v>
      </c>
    </row>
    <row r="35" spans="3:10" s="631" customFormat="1" ht="18.2" customHeight="1" thickBot="1" x14ac:dyDescent="0.25">
      <c r="C35" s="697"/>
      <c r="D35" s="697"/>
      <c r="E35" s="639"/>
      <c r="F35" s="639"/>
      <c r="G35" s="698" t="s">
        <v>212</v>
      </c>
      <c r="H35" s="698"/>
      <c r="I35" s="640" t="s">
        <v>79</v>
      </c>
      <c r="J35" s="640" t="s">
        <v>79</v>
      </c>
    </row>
    <row r="36" spans="3:10" s="631" customFormat="1" ht="9.6" customHeight="1" thickTop="1" thickBot="1" x14ac:dyDescent="0.25">
      <c r="C36" s="699" t="s">
        <v>168</v>
      </c>
      <c r="D36" s="699"/>
      <c r="E36" s="642"/>
      <c r="F36" s="642"/>
      <c r="G36" s="700"/>
      <c r="H36" s="700"/>
      <c r="I36" s="642"/>
      <c r="J36" s="642"/>
    </row>
    <row r="37" spans="3:10" s="631" customFormat="1" ht="15.95" customHeight="1" thickBot="1" x14ac:dyDescent="0.25">
      <c r="C37" s="693"/>
      <c r="D37" s="693"/>
      <c r="E37" s="642"/>
      <c r="F37" s="642"/>
      <c r="G37" s="694" t="s">
        <v>128</v>
      </c>
      <c r="H37" s="694"/>
      <c r="I37" s="647">
        <v>402323</v>
      </c>
      <c r="J37" s="648">
        <v>444</v>
      </c>
    </row>
    <row r="38" spans="3:10" s="631" customFormat="1" ht="59.1" customHeight="1" x14ac:dyDescent="0.2"/>
  </sheetData>
  <mergeCells count="63">
    <mergeCell ref="C9:D9"/>
    <mergeCell ref="G9:H9"/>
    <mergeCell ref="B2:H2"/>
    <mergeCell ref="E4:G4"/>
    <mergeCell ref="E6:H6"/>
    <mergeCell ref="C8:D8"/>
    <mergeCell ref="G8:H8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7:D37"/>
    <mergeCell ref="G37:H37"/>
    <mergeCell ref="C34:D34"/>
    <mergeCell ref="G34:H34"/>
    <mergeCell ref="C35:D35"/>
    <mergeCell ref="G35:H35"/>
    <mergeCell ref="C36:D36"/>
    <mergeCell ref="G36:H36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P30" sqref="P30"/>
    </sheetView>
  </sheetViews>
  <sheetFormatPr defaultRowHeight="12.75" x14ac:dyDescent="0.2"/>
  <cols>
    <col min="1" max="1" width="9.140625" customWidth="1"/>
    <col min="2" max="2" width="19.85546875" customWidth="1"/>
    <col min="3" max="3" width="7" customWidth="1"/>
    <col min="4" max="4" width="9.42578125" customWidth="1"/>
    <col min="5" max="6" width="10.7109375" customWidth="1"/>
    <col min="7" max="7" width="10.85546875" customWidth="1"/>
    <col min="8" max="8" width="9.85546875" customWidth="1"/>
    <col min="9" max="9" width="9" customWidth="1"/>
    <col min="10" max="10" width="16.7109375" customWidth="1"/>
    <col min="11" max="11" width="4.7109375" customWidth="1"/>
  </cols>
  <sheetData>
    <row r="1" spans="2:10" s="1" customFormat="1" ht="4.3499999999999996" customHeight="1" x14ac:dyDescent="0.15"/>
    <row r="2" spans="2:10" s="1" customFormat="1" ht="40.5" customHeight="1" x14ac:dyDescent="0.15">
      <c r="B2" s="685" t="s">
        <v>69</v>
      </c>
      <c r="C2" s="685"/>
      <c r="D2" s="685"/>
      <c r="E2" s="685"/>
      <c r="F2" s="685"/>
      <c r="G2" s="685"/>
      <c r="H2" s="685"/>
    </row>
    <row r="3" spans="2:10" s="1" customFormat="1" ht="7.9" customHeight="1" x14ac:dyDescent="0.15"/>
    <row r="4" spans="2:10" s="1" customFormat="1" ht="21.4" customHeight="1" x14ac:dyDescent="0.15">
      <c r="B4" s="713" t="s">
        <v>872</v>
      </c>
      <c r="C4" s="713"/>
      <c r="D4" s="713"/>
      <c r="E4" s="713"/>
      <c r="F4" s="713"/>
      <c r="G4" s="713"/>
      <c r="H4" s="713"/>
      <c r="I4" s="713"/>
      <c r="J4" s="713"/>
    </row>
    <row r="5" spans="2:10" s="1" customFormat="1" ht="18.2" customHeight="1" x14ac:dyDescent="0.15">
      <c r="B5" s="713" t="s">
        <v>57</v>
      </c>
      <c r="C5" s="713"/>
      <c r="D5" s="713"/>
      <c r="E5" s="713"/>
      <c r="F5" s="713"/>
      <c r="G5" s="713"/>
      <c r="H5" s="713"/>
      <c r="I5" s="713"/>
      <c r="J5" s="713"/>
    </row>
    <row r="6" spans="2:10" s="1" customFormat="1" ht="14.45" customHeight="1" thickBot="1" x14ac:dyDescent="0.2"/>
    <row r="7" spans="2:10" s="1" customFormat="1" ht="27.2" customHeight="1" x14ac:dyDescent="0.25">
      <c r="B7" s="714" t="s">
        <v>0</v>
      </c>
      <c r="C7" s="714" t="s">
        <v>873</v>
      </c>
      <c r="D7" s="714"/>
      <c r="E7" s="714"/>
      <c r="F7" s="714"/>
      <c r="G7" s="714"/>
      <c r="H7" s="714"/>
      <c r="I7" s="714"/>
      <c r="J7" s="338" t="s">
        <v>2</v>
      </c>
    </row>
    <row r="8" spans="2:10" s="1" customFormat="1" ht="15.95" customHeight="1" thickBot="1" x14ac:dyDescent="0.2">
      <c r="B8" s="715"/>
      <c r="C8" s="339" t="s">
        <v>874</v>
      </c>
      <c r="D8" s="340" t="s">
        <v>875</v>
      </c>
      <c r="E8" s="340" t="s">
        <v>876</v>
      </c>
      <c r="F8" s="340" t="s">
        <v>877</v>
      </c>
      <c r="G8" s="340" t="s">
        <v>878</v>
      </c>
      <c r="H8" s="340" t="s">
        <v>879</v>
      </c>
      <c r="I8" s="340" t="s">
        <v>675</v>
      </c>
      <c r="J8" s="341" t="s">
        <v>220</v>
      </c>
    </row>
    <row r="9" spans="2:10" s="1" customFormat="1" ht="14.85" customHeight="1" x14ac:dyDescent="0.15">
      <c r="B9" s="108" t="s">
        <v>13</v>
      </c>
      <c r="C9" s="103" t="s">
        <v>79</v>
      </c>
      <c r="D9" s="103" t="s">
        <v>79</v>
      </c>
      <c r="E9" s="103" t="s">
        <v>79</v>
      </c>
      <c r="F9" s="103">
        <v>5</v>
      </c>
      <c r="G9" s="103">
        <v>2</v>
      </c>
      <c r="H9" s="103">
        <v>4</v>
      </c>
      <c r="I9" s="103">
        <v>1</v>
      </c>
      <c r="J9" s="272">
        <v>34336</v>
      </c>
    </row>
    <row r="10" spans="2:10" s="1" customFormat="1" ht="14.85" customHeight="1" x14ac:dyDescent="0.15">
      <c r="B10" s="108" t="s">
        <v>15</v>
      </c>
      <c r="C10" s="103" t="s">
        <v>79</v>
      </c>
      <c r="D10" s="103" t="s">
        <v>79</v>
      </c>
      <c r="E10" s="103" t="s">
        <v>79</v>
      </c>
      <c r="F10" s="103" t="s">
        <v>79</v>
      </c>
      <c r="G10" s="103">
        <v>1</v>
      </c>
      <c r="H10" s="103" t="s">
        <v>79</v>
      </c>
      <c r="I10" s="103" t="s">
        <v>79</v>
      </c>
      <c r="J10" s="272">
        <v>2140</v>
      </c>
    </row>
    <row r="11" spans="2:10" s="1" customFormat="1" ht="14.85" customHeight="1" x14ac:dyDescent="0.15">
      <c r="B11" s="108" t="s">
        <v>17</v>
      </c>
      <c r="C11" s="103">
        <v>2</v>
      </c>
      <c r="D11" s="103">
        <v>5</v>
      </c>
      <c r="E11" s="103" t="s">
        <v>79</v>
      </c>
      <c r="F11" s="103">
        <v>1</v>
      </c>
      <c r="G11" s="103" t="s">
        <v>79</v>
      </c>
      <c r="H11" s="103" t="s">
        <v>79</v>
      </c>
      <c r="I11" s="103" t="s">
        <v>79</v>
      </c>
      <c r="J11" s="272">
        <v>5713</v>
      </c>
    </row>
    <row r="12" spans="2:10" s="1" customFormat="1" ht="14.85" customHeight="1" x14ac:dyDescent="0.15">
      <c r="B12" s="108" t="s">
        <v>19</v>
      </c>
      <c r="C12" s="103" t="s">
        <v>79</v>
      </c>
      <c r="D12" s="103" t="s">
        <v>79</v>
      </c>
      <c r="E12" s="103" t="s">
        <v>79</v>
      </c>
      <c r="F12" s="103" t="s">
        <v>79</v>
      </c>
      <c r="G12" s="103" t="s">
        <v>79</v>
      </c>
      <c r="H12" s="103" t="s">
        <v>79</v>
      </c>
      <c r="I12" s="103">
        <v>1</v>
      </c>
      <c r="J12" s="272">
        <v>8709</v>
      </c>
    </row>
    <row r="13" spans="2:10" s="1" customFormat="1" ht="14.85" customHeight="1" x14ac:dyDescent="0.15">
      <c r="B13" s="108" t="s">
        <v>21</v>
      </c>
      <c r="C13" s="103" t="s">
        <v>79</v>
      </c>
      <c r="D13" s="103" t="s">
        <v>79</v>
      </c>
      <c r="E13" s="103" t="s">
        <v>79</v>
      </c>
      <c r="F13" s="103" t="s">
        <v>79</v>
      </c>
      <c r="G13" s="103" t="s">
        <v>79</v>
      </c>
      <c r="H13" s="103" t="s">
        <v>79</v>
      </c>
      <c r="I13" s="103">
        <v>1</v>
      </c>
      <c r="J13" s="272">
        <v>7977</v>
      </c>
    </row>
    <row r="14" spans="2:10" s="1" customFormat="1" ht="14.85" customHeight="1" x14ac:dyDescent="0.15">
      <c r="B14" s="108" t="s">
        <v>23</v>
      </c>
      <c r="C14" s="103" t="s">
        <v>79</v>
      </c>
      <c r="D14" s="103" t="s">
        <v>79</v>
      </c>
      <c r="E14" s="103" t="s">
        <v>79</v>
      </c>
      <c r="F14" s="103" t="s">
        <v>79</v>
      </c>
      <c r="G14" s="103">
        <v>3</v>
      </c>
      <c r="H14" s="103">
        <v>1</v>
      </c>
      <c r="I14" s="103">
        <v>5</v>
      </c>
      <c r="J14" s="272">
        <v>47936</v>
      </c>
    </row>
    <row r="15" spans="2:10" s="1" customFormat="1" ht="14.85" customHeight="1" x14ac:dyDescent="0.15">
      <c r="B15" s="108" t="s">
        <v>25</v>
      </c>
      <c r="C15" s="103" t="s">
        <v>79</v>
      </c>
      <c r="D15" s="103" t="s">
        <v>79</v>
      </c>
      <c r="E15" s="103" t="s">
        <v>79</v>
      </c>
      <c r="F15" s="103" t="s">
        <v>79</v>
      </c>
      <c r="G15" s="103">
        <v>2</v>
      </c>
      <c r="H15" s="103">
        <v>3</v>
      </c>
      <c r="I15" s="103" t="s">
        <v>79</v>
      </c>
      <c r="J15" s="272">
        <v>17452</v>
      </c>
    </row>
    <row r="16" spans="2:10" s="1" customFormat="1" ht="14.85" customHeight="1" x14ac:dyDescent="0.15">
      <c r="B16" s="108" t="s">
        <v>27</v>
      </c>
      <c r="C16" s="103" t="s">
        <v>79</v>
      </c>
      <c r="D16" s="103" t="s">
        <v>79</v>
      </c>
      <c r="E16" s="103" t="s">
        <v>79</v>
      </c>
      <c r="F16" s="103">
        <v>1</v>
      </c>
      <c r="G16" s="103">
        <v>2</v>
      </c>
      <c r="H16" s="103">
        <v>2</v>
      </c>
      <c r="I16" s="103" t="s">
        <v>79</v>
      </c>
      <c r="J16" s="272">
        <v>15098</v>
      </c>
    </row>
    <row r="17" spans="2:10" s="1" customFormat="1" ht="14.85" customHeight="1" x14ac:dyDescent="0.15">
      <c r="B17" s="108" t="s">
        <v>29</v>
      </c>
      <c r="C17" s="103" t="s">
        <v>79</v>
      </c>
      <c r="D17" s="103" t="s">
        <v>79</v>
      </c>
      <c r="E17" s="103" t="s">
        <v>79</v>
      </c>
      <c r="F17" s="103">
        <v>1</v>
      </c>
      <c r="G17" s="103">
        <v>3</v>
      </c>
      <c r="H17" s="103" t="s">
        <v>79</v>
      </c>
      <c r="I17" s="103">
        <v>4</v>
      </c>
      <c r="J17" s="272">
        <v>43425</v>
      </c>
    </row>
    <row r="18" spans="2:10" s="1" customFormat="1" ht="14.85" customHeight="1" x14ac:dyDescent="0.15">
      <c r="B18" s="108" t="s">
        <v>31</v>
      </c>
      <c r="C18" s="103" t="s">
        <v>79</v>
      </c>
      <c r="D18" s="103" t="s">
        <v>79</v>
      </c>
      <c r="E18" s="103" t="s">
        <v>79</v>
      </c>
      <c r="F18" s="103" t="s">
        <v>79</v>
      </c>
      <c r="G18" s="103" t="s">
        <v>79</v>
      </c>
      <c r="H18" s="103" t="s">
        <v>79</v>
      </c>
      <c r="I18" s="103">
        <v>3</v>
      </c>
      <c r="J18" s="272">
        <v>35772</v>
      </c>
    </row>
    <row r="19" spans="2:10" s="1" customFormat="1" ht="14.85" customHeight="1" x14ac:dyDescent="0.15">
      <c r="B19" s="108" t="s">
        <v>33</v>
      </c>
      <c r="C19" s="103" t="s">
        <v>79</v>
      </c>
      <c r="D19" s="103" t="s">
        <v>79</v>
      </c>
      <c r="E19" s="103" t="s">
        <v>79</v>
      </c>
      <c r="F19" s="103" t="s">
        <v>79</v>
      </c>
      <c r="G19" s="103">
        <v>1</v>
      </c>
      <c r="H19" s="103">
        <v>1</v>
      </c>
      <c r="I19" s="103" t="s">
        <v>79</v>
      </c>
      <c r="J19" s="272">
        <v>7008</v>
      </c>
    </row>
    <row r="20" spans="2:10" s="1" customFormat="1" ht="14.85" customHeight="1" x14ac:dyDescent="0.15">
      <c r="B20" s="108" t="s">
        <v>35</v>
      </c>
      <c r="C20" s="103" t="s">
        <v>79</v>
      </c>
      <c r="D20" s="103" t="s">
        <v>79</v>
      </c>
      <c r="E20" s="103" t="s">
        <v>79</v>
      </c>
      <c r="F20" s="103" t="s">
        <v>79</v>
      </c>
      <c r="G20" s="103" t="s">
        <v>79</v>
      </c>
      <c r="H20" s="103" t="s">
        <v>79</v>
      </c>
      <c r="I20" s="103">
        <v>1</v>
      </c>
      <c r="J20" s="272">
        <v>12968</v>
      </c>
    </row>
    <row r="21" spans="2:10" s="1" customFormat="1" ht="14.85" customHeight="1" x14ac:dyDescent="0.15">
      <c r="B21" s="108" t="s">
        <v>37</v>
      </c>
      <c r="C21" s="103" t="s">
        <v>79</v>
      </c>
      <c r="D21" s="103" t="s">
        <v>79</v>
      </c>
      <c r="E21" s="103">
        <v>2</v>
      </c>
      <c r="F21" s="103" t="s">
        <v>79</v>
      </c>
      <c r="G21" s="103">
        <v>6</v>
      </c>
      <c r="H21" s="103">
        <v>1</v>
      </c>
      <c r="I21" s="103">
        <v>1</v>
      </c>
      <c r="J21" s="272">
        <v>29153</v>
      </c>
    </row>
    <row r="22" spans="2:10" s="1" customFormat="1" ht="14.85" customHeight="1" x14ac:dyDescent="0.15">
      <c r="B22" s="108" t="s">
        <v>39</v>
      </c>
      <c r="C22" s="103" t="s">
        <v>79</v>
      </c>
      <c r="D22" s="103" t="s">
        <v>79</v>
      </c>
      <c r="E22" s="103" t="s">
        <v>79</v>
      </c>
      <c r="F22" s="103" t="s">
        <v>79</v>
      </c>
      <c r="G22" s="103">
        <v>3</v>
      </c>
      <c r="H22" s="103">
        <v>1</v>
      </c>
      <c r="I22" s="103" t="s">
        <v>79</v>
      </c>
      <c r="J22" s="272">
        <v>14040</v>
      </c>
    </row>
    <row r="23" spans="2:10" s="1" customFormat="1" ht="14.85" customHeight="1" x14ac:dyDescent="0.15">
      <c r="B23" s="108" t="s">
        <v>41</v>
      </c>
      <c r="C23" s="103" t="s">
        <v>79</v>
      </c>
      <c r="D23" s="103" t="s">
        <v>79</v>
      </c>
      <c r="E23" s="103" t="s">
        <v>79</v>
      </c>
      <c r="F23" s="103" t="s">
        <v>79</v>
      </c>
      <c r="G23" s="103">
        <v>1</v>
      </c>
      <c r="H23" s="103" t="s">
        <v>79</v>
      </c>
      <c r="I23" s="103" t="s">
        <v>79</v>
      </c>
      <c r="J23" s="272">
        <v>2790</v>
      </c>
    </row>
    <row r="24" spans="2:10" s="1" customFormat="1" ht="14.85" customHeight="1" x14ac:dyDescent="0.15">
      <c r="B24" s="108" t="s">
        <v>43</v>
      </c>
      <c r="C24" s="103" t="s">
        <v>79</v>
      </c>
      <c r="D24" s="103" t="s">
        <v>79</v>
      </c>
      <c r="E24" s="103">
        <v>1</v>
      </c>
      <c r="F24" s="103">
        <v>1</v>
      </c>
      <c r="G24" s="103">
        <v>1</v>
      </c>
      <c r="H24" s="103">
        <v>2</v>
      </c>
      <c r="I24" s="103">
        <v>2</v>
      </c>
      <c r="J24" s="272">
        <v>28816</v>
      </c>
    </row>
    <row r="25" spans="2:10" s="1" customFormat="1" ht="14.85" customHeight="1" x14ac:dyDescent="0.15">
      <c r="B25" s="108" t="s">
        <v>45</v>
      </c>
      <c r="C25" s="103" t="s">
        <v>79</v>
      </c>
      <c r="D25" s="103" t="s">
        <v>79</v>
      </c>
      <c r="E25" s="103" t="s">
        <v>79</v>
      </c>
      <c r="F25" s="103" t="s">
        <v>79</v>
      </c>
      <c r="G25" s="103">
        <v>3</v>
      </c>
      <c r="H25" s="103">
        <v>1</v>
      </c>
      <c r="I25" s="103">
        <v>2</v>
      </c>
      <c r="J25" s="272">
        <v>28720</v>
      </c>
    </row>
    <row r="26" spans="2:10" s="1" customFormat="1" ht="14.85" customHeight="1" x14ac:dyDescent="0.15">
      <c r="B26" s="108" t="s">
        <v>47</v>
      </c>
      <c r="C26" s="103" t="s">
        <v>79</v>
      </c>
      <c r="D26" s="103" t="s">
        <v>79</v>
      </c>
      <c r="E26" s="103" t="s">
        <v>79</v>
      </c>
      <c r="F26" s="103">
        <v>1</v>
      </c>
      <c r="G26" s="103">
        <v>1</v>
      </c>
      <c r="H26" s="103" t="s">
        <v>79</v>
      </c>
      <c r="I26" s="103" t="s">
        <v>79</v>
      </c>
      <c r="J26" s="272">
        <v>3990</v>
      </c>
    </row>
    <row r="27" spans="2:10" s="1" customFormat="1" ht="14.85" customHeight="1" x14ac:dyDescent="0.15">
      <c r="B27" s="108" t="s">
        <v>49</v>
      </c>
      <c r="C27" s="103" t="s">
        <v>79</v>
      </c>
      <c r="D27" s="103" t="s">
        <v>79</v>
      </c>
      <c r="E27" s="103">
        <v>2</v>
      </c>
      <c r="F27" s="103" t="s">
        <v>79</v>
      </c>
      <c r="G27" s="103">
        <v>2</v>
      </c>
      <c r="H27" s="103">
        <v>1</v>
      </c>
      <c r="I27" s="103" t="s">
        <v>79</v>
      </c>
      <c r="J27" s="272">
        <v>13438</v>
      </c>
    </row>
    <row r="28" spans="2:10" s="1" customFormat="1" ht="14.85" customHeight="1" x14ac:dyDescent="0.15">
      <c r="B28" s="108" t="s">
        <v>51</v>
      </c>
      <c r="C28" s="103" t="s">
        <v>79</v>
      </c>
      <c r="D28" s="103" t="s">
        <v>79</v>
      </c>
      <c r="E28" s="103" t="s">
        <v>79</v>
      </c>
      <c r="F28" s="103">
        <v>1</v>
      </c>
      <c r="G28" s="103">
        <v>5</v>
      </c>
      <c r="H28" s="103">
        <v>3</v>
      </c>
      <c r="I28" s="103" t="s">
        <v>79</v>
      </c>
      <c r="J28" s="272">
        <v>28089</v>
      </c>
    </row>
    <row r="29" spans="2:10" s="1" customFormat="1" ht="14.85" customHeight="1" thickBot="1" x14ac:dyDescent="0.2">
      <c r="B29" s="108" t="s">
        <v>53</v>
      </c>
      <c r="C29" s="103" t="s">
        <v>79</v>
      </c>
      <c r="D29" s="103" t="s">
        <v>79</v>
      </c>
      <c r="E29" s="103" t="s">
        <v>79</v>
      </c>
      <c r="F29" s="103" t="s">
        <v>79</v>
      </c>
      <c r="G29" s="103" t="s">
        <v>79</v>
      </c>
      <c r="H29" s="103" t="s">
        <v>79</v>
      </c>
      <c r="I29" s="103">
        <v>1</v>
      </c>
      <c r="J29" s="272">
        <v>14583</v>
      </c>
    </row>
    <row r="30" spans="2:10" s="1" customFormat="1" ht="42.2" customHeight="1" thickTop="1" thickBot="1" x14ac:dyDescent="0.2">
      <c r="B30" s="342" t="s">
        <v>54</v>
      </c>
      <c r="C30" s="343">
        <v>2</v>
      </c>
      <c r="D30" s="343">
        <v>5</v>
      </c>
      <c r="E30" s="343">
        <v>5</v>
      </c>
      <c r="F30" s="343">
        <v>11</v>
      </c>
      <c r="G30" s="343">
        <v>36</v>
      </c>
      <c r="H30" s="343">
        <v>20</v>
      </c>
      <c r="I30" s="343">
        <v>22</v>
      </c>
      <c r="J30" s="344">
        <v>402153</v>
      </c>
    </row>
    <row r="31" spans="2:10" s="1" customFormat="1" ht="27.75" customHeight="1" thickTop="1" x14ac:dyDescent="0.15"/>
  </sheetData>
  <mergeCells count="5">
    <mergeCell ref="B2:H2"/>
    <mergeCell ref="B4:J4"/>
    <mergeCell ref="B5:J5"/>
    <mergeCell ref="C7:I7"/>
    <mergeCell ref="B7:B8"/>
  </mergeCells>
  <pageMargins left="0.7" right="0.7" top="0.75" bottom="0.75" header="0.3" footer="0.3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T8" sqref="T8"/>
    </sheetView>
  </sheetViews>
  <sheetFormatPr defaultRowHeight="12.75" x14ac:dyDescent="0.2"/>
  <cols>
    <col min="1" max="1" width="24.7109375" customWidth="1"/>
    <col min="2" max="11" width="7.85546875" customWidth="1"/>
    <col min="12" max="12" width="8" customWidth="1"/>
    <col min="13" max="13" width="7.7109375" customWidth="1"/>
    <col min="14" max="14" width="7.85546875" customWidth="1"/>
    <col min="15" max="15" width="7.7109375" customWidth="1"/>
    <col min="16" max="17" width="7.85546875" customWidth="1"/>
    <col min="18" max="18" width="4.7109375" customWidth="1"/>
  </cols>
  <sheetData>
    <row r="1" spans="1:17" s="1" customFormat="1" ht="9.6" customHeight="1" x14ac:dyDescent="0.15"/>
    <row r="2" spans="1:17" s="1" customFormat="1" ht="36.75" customHeight="1" x14ac:dyDescent="0.15">
      <c r="A2" s="716" t="s">
        <v>69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</row>
    <row r="3" spans="1:17" s="1" customFormat="1" ht="5.25" customHeight="1" x14ac:dyDescent="0.15"/>
    <row r="4" spans="1:17" s="1" customFormat="1" ht="9" customHeight="1" x14ac:dyDescent="0.15">
      <c r="A4" s="653" t="s">
        <v>70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</row>
    <row r="5" spans="1:17" s="1" customFormat="1" ht="5.85" customHeight="1" x14ac:dyDescent="0.15"/>
    <row r="6" spans="1:17" s="1" customFormat="1" ht="14.45" customHeight="1" x14ac:dyDescent="0.15">
      <c r="A6" s="653" t="s">
        <v>71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</row>
    <row r="7" spans="1:17" s="1" customFormat="1" ht="5.25" customHeight="1" x14ac:dyDescent="0.15"/>
    <row r="8" spans="1:17" s="1" customFormat="1" ht="14.45" customHeight="1" x14ac:dyDescent="0.15">
      <c r="A8" s="653" t="s">
        <v>57</v>
      </c>
      <c r="B8" s="653"/>
      <c r="C8" s="653"/>
      <c r="D8" s="653"/>
      <c r="E8" s="653"/>
      <c r="F8" s="653"/>
      <c r="G8" s="653"/>
      <c r="H8" s="653"/>
      <c r="I8" s="653"/>
      <c r="J8" s="653"/>
      <c r="K8" s="653"/>
      <c r="L8" s="653"/>
      <c r="M8" s="653"/>
    </row>
    <row r="9" spans="1:17" s="1" customFormat="1" ht="6.95" customHeight="1" x14ac:dyDescent="0.15"/>
    <row r="10" spans="1:17" s="1" customFormat="1" ht="18.2" customHeight="1" thickBot="1" x14ac:dyDescent="0.2">
      <c r="A10" s="717" t="s">
        <v>0</v>
      </c>
      <c r="B10" s="718" t="s">
        <v>72</v>
      </c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9" t="s">
        <v>2</v>
      </c>
      <c r="Q10" s="719"/>
    </row>
    <row r="11" spans="1:17" s="1" customFormat="1" ht="18.2" customHeight="1" thickBot="1" x14ac:dyDescent="0.2">
      <c r="A11" s="717"/>
      <c r="B11" s="720" t="s">
        <v>73</v>
      </c>
      <c r="C11" s="720"/>
      <c r="D11" s="657" t="s">
        <v>74</v>
      </c>
      <c r="E11" s="657"/>
      <c r="F11" s="657" t="s">
        <v>9</v>
      </c>
      <c r="G11" s="657"/>
      <c r="H11" s="657" t="s">
        <v>75</v>
      </c>
      <c r="I11" s="657"/>
      <c r="J11" s="657" t="s">
        <v>76</v>
      </c>
      <c r="K11" s="657"/>
      <c r="L11" s="657" t="s">
        <v>77</v>
      </c>
      <c r="M11" s="657"/>
      <c r="N11" s="657" t="s">
        <v>78</v>
      </c>
      <c r="O11" s="657"/>
      <c r="P11" s="719"/>
      <c r="Q11" s="719"/>
    </row>
    <row r="12" spans="1:17" s="1" customFormat="1" ht="14.85" customHeight="1" x14ac:dyDescent="0.15">
      <c r="A12" s="717"/>
      <c r="B12" s="15" t="s">
        <v>10</v>
      </c>
      <c r="C12" s="15" t="s">
        <v>11</v>
      </c>
      <c r="D12" s="15" t="s">
        <v>10</v>
      </c>
      <c r="E12" s="15" t="s">
        <v>11</v>
      </c>
      <c r="F12" s="15" t="s">
        <v>10</v>
      </c>
      <c r="G12" s="15" t="s">
        <v>11</v>
      </c>
      <c r="H12" s="15" t="s">
        <v>10</v>
      </c>
      <c r="I12" s="15" t="s">
        <v>11</v>
      </c>
      <c r="J12" s="15" t="s">
        <v>10</v>
      </c>
      <c r="K12" s="15" t="s">
        <v>11</v>
      </c>
      <c r="L12" s="15" t="s">
        <v>10</v>
      </c>
      <c r="M12" s="15" t="s">
        <v>11</v>
      </c>
      <c r="N12" s="15" t="s">
        <v>10</v>
      </c>
      <c r="O12" s="60" t="s">
        <v>11</v>
      </c>
      <c r="P12" s="15" t="s">
        <v>10</v>
      </c>
      <c r="Q12" s="60" t="s">
        <v>11</v>
      </c>
    </row>
    <row r="13" spans="1:17" s="1" customFormat="1" ht="13.35" customHeight="1" x14ac:dyDescent="0.15">
      <c r="A13" s="64" t="s">
        <v>13</v>
      </c>
      <c r="B13" s="10">
        <v>5321</v>
      </c>
      <c r="C13" s="11">
        <v>47.697801165194498</v>
      </c>
      <c r="D13" s="10">
        <v>962</v>
      </c>
      <c r="E13" s="11">
        <v>53.950103950103902</v>
      </c>
      <c r="F13" s="10">
        <v>13423</v>
      </c>
      <c r="G13" s="11">
        <v>86.217686061238197</v>
      </c>
      <c r="H13" s="10">
        <v>16</v>
      </c>
      <c r="I13" s="11">
        <v>75</v>
      </c>
      <c r="J13" s="10">
        <v>1656</v>
      </c>
      <c r="K13" s="11">
        <v>71.256038647343004</v>
      </c>
      <c r="L13" s="10">
        <v>1345</v>
      </c>
      <c r="M13" s="11">
        <v>84.981412639405207</v>
      </c>
      <c r="N13" s="10">
        <v>605</v>
      </c>
      <c r="O13" s="11">
        <v>42.148760330578497</v>
      </c>
      <c r="P13" s="65">
        <v>23328</v>
      </c>
      <c r="Q13" s="12">
        <v>73.812585733882003</v>
      </c>
    </row>
    <row r="14" spans="1:17" s="1" customFormat="1" ht="13.35" customHeight="1" x14ac:dyDescent="0.15">
      <c r="A14" s="64" t="s">
        <v>15</v>
      </c>
      <c r="B14" s="10">
        <v>311</v>
      </c>
      <c r="C14" s="11">
        <v>45.016077170418001</v>
      </c>
      <c r="D14" s="10">
        <v>61</v>
      </c>
      <c r="E14" s="11">
        <v>54.0983606557377</v>
      </c>
      <c r="F14" s="10">
        <v>725</v>
      </c>
      <c r="G14" s="11">
        <v>89.379310344827601</v>
      </c>
      <c r="H14" s="10">
        <v>1</v>
      </c>
      <c r="I14" s="11">
        <v>100</v>
      </c>
      <c r="J14" s="10">
        <v>136</v>
      </c>
      <c r="K14" s="11">
        <v>72.794117647058798</v>
      </c>
      <c r="L14" s="10">
        <v>108</v>
      </c>
      <c r="M14" s="11">
        <v>85.185185185185205</v>
      </c>
      <c r="N14" s="10">
        <v>22</v>
      </c>
      <c r="O14" s="11">
        <v>13.636363636363599</v>
      </c>
      <c r="P14" s="65">
        <v>1364</v>
      </c>
      <c r="Q14" s="12">
        <v>74.486803519061596</v>
      </c>
    </row>
    <row r="15" spans="1:17" s="1" customFormat="1" ht="13.35" customHeight="1" x14ac:dyDescent="0.15">
      <c r="A15" s="64" t="s">
        <v>17</v>
      </c>
      <c r="B15" s="10">
        <v>544</v>
      </c>
      <c r="C15" s="11">
        <v>58.272058823529399</v>
      </c>
      <c r="D15" s="10">
        <v>751</v>
      </c>
      <c r="E15" s="11">
        <v>33.821571238348902</v>
      </c>
      <c r="F15" s="10">
        <v>278</v>
      </c>
      <c r="G15" s="11">
        <v>85.251798561151105</v>
      </c>
      <c r="H15" s="10">
        <v>8</v>
      </c>
      <c r="I15" s="11">
        <v>25</v>
      </c>
      <c r="J15" s="10">
        <v>98</v>
      </c>
      <c r="K15" s="11">
        <v>80.612244897959201</v>
      </c>
      <c r="L15" s="10">
        <v>109</v>
      </c>
      <c r="M15" s="11">
        <v>77.9816513761468</v>
      </c>
      <c r="N15" s="10">
        <v>1382</v>
      </c>
      <c r="O15" s="11">
        <v>44.138929088277898</v>
      </c>
      <c r="P15" s="65">
        <v>3170</v>
      </c>
      <c r="Q15" s="12">
        <v>49.968454258675102</v>
      </c>
    </row>
    <row r="16" spans="1:17" s="1" customFormat="1" ht="13.35" customHeight="1" x14ac:dyDescent="0.15">
      <c r="A16" s="64" t="s">
        <v>19</v>
      </c>
      <c r="B16" s="10">
        <v>945</v>
      </c>
      <c r="C16" s="11">
        <v>46.137566137566097</v>
      </c>
      <c r="D16" s="10">
        <v>259</v>
      </c>
      <c r="E16" s="11">
        <v>69.498069498069498</v>
      </c>
      <c r="F16" s="10">
        <v>3205</v>
      </c>
      <c r="G16" s="11">
        <v>90.670826833073306</v>
      </c>
      <c r="H16" s="10">
        <v>14</v>
      </c>
      <c r="I16" s="11">
        <v>57.142857142857103</v>
      </c>
      <c r="J16" s="10">
        <v>461</v>
      </c>
      <c r="K16" s="11">
        <v>64.642082429501102</v>
      </c>
      <c r="L16" s="10">
        <v>456</v>
      </c>
      <c r="M16" s="11">
        <v>89.035087719298204</v>
      </c>
      <c r="N16" s="10">
        <v>190</v>
      </c>
      <c r="O16" s="11">
        <v>70.526315789473699</v>
      </c>
      <c r="P16" s="65">
        <v>5530</v>
      </c>
      <c r="Q16" s="12">
        <v>78.987341772151893</v>
      </c>
    </row>
    <row r="17" spans="1:17" s="1" customFormat="1" ht="13.35" customHeight="1" x14ac:dyDescent="0.15">
      <c r="A17" s="64" t="s">
        <v>21</v>
      </c>
      <c r="B17" s="10">
        <v>1066</v>
      </c>
      <c r="C17" s="11">
        <v>46.060037523452202</v>
      </c>
      <c r="D17" s="10">
        <v>153</v>
      </c>
      <c r="E17" s="11">
        <v>65.359477124183002</v>
      </c>
      <c r="F17" s="10">
        <v>3008</v>
      </c>
      <c r="G17" s="11">
        <v>84.906914893617</v>
      </c>
      <c r="H17" s="10">
        <v>13</v>
      </c>
      <c r="I17" s="11">
        <v>61.538461538461497</v>
      </c>
      <c r="J17" s="10">
        <v>473</v>
      </c>
      <c r="K17" s="11">
        <v>64.270613107822399</v>
      </c>
      <c r="L17" s="10">
        <v>374</v>
      </c>
      <c r="M17" s="11">
        <v>84.224598930481307</v>
      </c>
      <c r="N17" s="10">
        <v>139</v>
      </c>
      <c r="O17" s="11">
        <v>54.676258992805799</v>
      </c>
      <c r="P17" s="65">
        <v>5226</v>
      </c>
      <c r="Q17" s="12">
        <v>73.631840796019901</v>
      </c>
    </row>
    <row r="18" spans="1:17" s="1" customFormat="1" ht="13.35" customHeight="1" x14ac:dyDescent="0.15">
      <c r="A18" s="64" t="s">
        <v>23</v>
      </c>
      <c r="B18" s="10">
        <v>6769</v>
      </c>
      <c r="C18" s="11">
        <v>45.929974885507498</v>
      </c>
      <c r="D18" s="10">
        <v>1022</v>
      </c>
      <c r="E18" s="11">
        <v>56.164383561643803</v>
      </c>
      <c r="F18" s="10">
        <v>19759</v>
      </c>
      <c r="G18" s="11">
        <v>82.767346525633897</v>
      </c>
      <c r="H18" s="10">
        <v>9</v>
      </c>
      <c r="I18" s="11">
        <v>77.7777777777778</v>
      </c>
      <c r="J18" s="10">
        <v>2287</v>
      </c>
      <c r="K18" s="11">
        <v>66.375163970266698</v>
      </c>
      <c r="L18" s="10">
        <v>2053</v>
      </c>
      <c r="M18" s="11">
        <v>83.682415976619595</v>
      </c>
      <c r="N18" s="10">
        <v>821</v>
      </c>
      <c r="O18" s="11">
        <v>58.465286236297203</v>
      </c>
      <c r="P18" s="65">
        <v>32720</v>
      </c>
      <c r="Q18" s="12">
        <v>72.616136919315394</v>
      </c>
    </row>
    <row r="19" spans="1:17" s="1" customFormat="1" ht="13.35" customHeight="1" x14ac:dyDescent="0.15">
      <c r="A19" s="64" t="s">
        <v>25</v>
      </c>
      <c r="B19" s="10">
        <v>2491</v>
      </c>
      <c r="C19" s="11">
        <v>49.136892814130903</v>
      </c>
      <c r="D19" s="10">
        <v>353</v>
      </c>
      <c r="E19" s="11">
        <v>63.4560906515581</v>
      </c>
      <c r="F19" s="10">
        <v>7136</v>
      </c>
      <c r="G19" s="11">
        <v>84.907511210762294</v>
      </c>
      <c r="H19" s="10">
        <v>21</v>
      </c>
      <c r="I19" s="11">
        <v>71.428571428571402</v>
      </c>
      <c r="J19" s="10">
        <v>976</v>
      </c>
      <c r="K19" s="11">
        <v>69.364754098360706</v>
      </c>
      <c r="L19" s="10">
        <v>642</v>
      </c>
      <c r="M19" s="11">
        <v>83.489096573208698</v>
      </c>
      <c r="N19" s="10">
        <v>392</v>
      </c>
      <c r="O19" s="11">
        <v>68.112244897959201</v>
      </c>
      <c r="P19" s="65">
        <v>12011</v>
      </c>
      <c r="Q19" s="12">
        <v>74.9812671717592</v>
      </c>
    </row>
    <row r="20" spans="1:17" s="1" customFormat="1" ht="13.35" customHeight="1" x14ac:dyDescent="0.15">
      <c r="A20" s="64" t="s">
        <v>27</v>
      </c>
      <c r="B20" s="10">
        <v>2356</v>
      </c>
      <c r="C20" s="11">
        <v>46.264855687606101</v>
      </c>
      <c r="D20" s="10">
        <v>363</v>
      </c>
      <c r="E20" s="11">
        <v>67.493112947658403</v>
      </c>
      <c r="F20" s="10">
        <v>6277</v>
      </c>
      <c r="G20" s="11">
        <v>83.176676756412306</v>
      </c>
      <c r="H20" s="10">
        <v>7</v>
      </c>
      <c r="I20" s="11">
        <v>71.428571428571402</v>
      </c>
      <c r="J20" s="10">
        <v>775</v>
      </c>
      <c r="K20" s="11">
        <v>64.645161290322605</v>
      </c>
      <c r="L20" s="10">
        <v>741</v>
      </c>
      <c r="M20" s="11">
        <v>82.591093117408903</v>
      </c>
      <c r="N20" s="10">
        <v>233</v>
      </c>
      <c r="O20" s="11">
        <v>43.347639484978501</v>
      </c>
      <c r="P20" s="65">
        <v>10752</v>
      </c>
      <c r="Q20" s="12">
        <v>72.312127976190496</v>
      </c>
    </row>
    <row r="21" spans="1:17" s="1" customFormat="1" ht="13.35" customHeight="1" x14ac:dyDescent="0.15">
      <c r="A21" s="64" t="s">
        <v>29</v>
      </c>
      <c r="B21" s="10">
        <v>6427</v>
      </c>
      <c r="C21" s="11">
        <v>50.770188268243302</v>
      </c>
      <c r="D21" s="10">
        <v>1345</v>
      </c>
      <c r="E21" s="11">
        <v>60.892193308550198</v>
      </c>
      <c r="F21" s="10">
        <v>18511</v>
      </c>
      <c r="G21" s="11">
        <v>82.545513478472301</v>
      </c>
      <c r="H21" s="10">
        <v>42</v>
      </c>
      <c r="I21" s="11">
        <v>69.047619047619094</v>
      </c>
      <c r="J21" s="10">
        <v>2236</v>
      </c>
      <c r="K21" s="11">
        <v>69.722719141323793</v>
      </c>
      <c r="L21" s="10">
        <v>1916</v>
      </c>
      <c r="M21" s="11">
        <v>85.020876826722301</v>
      </c>
      <c r="N21" s="10">
        <v>985</v>
      </c>
      <c r="O21" s="11">
        <v>52.893401015228399</v>
      </c>
      <c r="P21" s="65">
        <v>31462</v>
      </c>
      <c r="Q21" s="12">
        <v>73.428262666073394</v>
      </c>
    </row>
    <row r="22" spans="1:17" s="1" customFormat="1" ht="13.35" customHeight="1" x14ac:dyDescent="0.15">
      <c r="A22" s="64" t="s">
        <v>31</v>
      </c>
      <c r="B22" s="10">
        <v>5913</v>
      </c>
      <c r="C22" s="11">
        <v>49.6363943852528</v>
      </c>
      <c r="D22" s="10">
        <v>812</v>
      </c>
      <c r="E22" s="11">
        <v>63.669950738916299</v>
      </c>
      <c r="F22" s="10">
        <v>15460</v>
      </c>
      <c r="G22" s="11">
        <v>82.386804657179795</v>
      </c>
      <c r="H22" s="10">
        <v>54</v>
      </c>
      <c r="I22" s="11">
        <v>50</v>
      </c>
      <c r="J22" s="10">
        <v>1784</v>
      </c>
      <c r="K22" s="11">
        <v>64.349775784753405</v>
      </c>
      <c r="L22" s="10">
        <v>1364</v>
      </c>
      <c r="M22" s="11">
        <v>82.844574780058693</v>
      </c>
      <c r="N22" s="10">
        <v>895</v>
      </c>
      <c r="O22" s="11">
        <v>35.083798882681599</v>
      </c>
      <c r="P22" s="65">
        <v>26282</v>
      </c>
      <c r="Q22" s="12">
        <v>71.562285975192097</v>
      </c>
    </row>
    <row r="23" spans="1:17" s="1" customFormat="1" ht="13.35" customHeight="1" x14ac:dyDescent="0.15">
      <c r="A23" s="64" t="s">
        <v>33</v>
      </c>
      <c r="B23" s="10">
        <v>1260</v>
      </c>
      <c r="C23" s="11">
        <v>50.238095238095198</v>
      </c>
      <c r="D23" s="10">
        <v>257</v>
      </c>
      <c r="E23" s="11">
        <v>57.587548638132297</v>
      </c>
      <c r="F23" s="10">
        <v>2878</v>
      </c>
      <c r="G23" s="11">
        <v>78.630993745656696</v>
      </c>
      <c r="H23" s="10">
        <v>5</v>
      </c>
      <c r="I23" s="11">
        <v>60</v>
      </c>
      <c r="J23" s="10">
        <v>328</v>
      </c>
      <c r="K23" s="11">
        <v>51.829268292682897</v>
      </c>
      <c r="L23" s="10">
        <v>320</v>
      </c>
      <c r="M23" s="11">
        <v>80.3125</v>
      </c>
      <c r="N23" s="10">
        <v>172</v>
      </c>
      <c r="O23" s="11">
        <v>34.883720930232599</v>
      </c>
      <c r="P23" s="65">
        <v>5220</v>
      </c>
      <c r="Q23" s="12">
        <v>67.701149425287397</v>
      </c>
    </row>
    <row r="24" spans="1:17" s="1" customFormat="1" ht="13.35" customHeight="1" x14ac:dyDescent="0.15">
      <c r="A24" s="64" t="s">
        <v>35</v>
      </c>
      <c r="B24" s="10">
        <v>1923</v>
      </c>
      <c r="C24" s="11">
        <v>45.657826313052503</v>
      </c>
      <c r="D24" s="10">
        <v>422</v>
      </c>
      <c r="E24" s="11">
        <v>61.6113744075829</v>
      </c>
      <c r="F24" s="10">
        <v>5356</v>
      </c>
      <c r="G24" s="11">
        <v>80.339805825242706</v>
      </c>
      <c r="H24" s="10">
        <v>13</v>
      </c>
      <c r="I24" s="11">
        <v>69.230769230769198</v>
      </c>
      <c r="J24" s="10">
        <v>596</v>
      </c>
      <c r="K24" s="11">
        <v>59.731543624161098</v>
      </c>
      <c r="L24" s="10">
        <v>415</v>
      </c>
      <c r="M24" s="11">
        <v>86.987951807228896</v>
      </c>
      <c r="N24" s="10">
        <v>323</v>
      </c>
      <c r="O24" s="11">
        <v>45.510835913312697</v>
      </c>
      <c r="P24" s="65">
        <v>9048</v>
      </c>
      <c r="Q24" s="12">
        <v>69.783377541998206</v>
      </c>
    </row>
    <row r="25" spans="1:17" s="1" customFormat="1" ht="13.35" customHeight="1" x14ac:dyDescent="0.15">
      <c r="A25" s="64" t="s">
        <v>37</v>
      </c>
      <c r="B25" s="10">
        <v>5409</v>
      </c>
      <c r="C25" s="11">
        <v>42.004067295248703</v>
      </c>
      <c r="D25" s="10">
        <v>1087</v>
      </c>
      <c r="E25" s="11">
        <v>59.337626494940203</v>
      </c>
      <c r="F25" s="10">
        <v>13113</v>
      </c>
      <c r="G25" s="11">
        <v>76.900785480058005</v>
      </c>
      <c r="H25" s="10">
        <v>10</v>
      </c>
      <c r="I25" s="11">
        <v>80</v>
      </c>
      <c r="J25" s="10">
        <v>1488</v>
      </c>
      <c r="K25" s="11">
        <v>55.981182795698899</v>
      </c>
      <c r="L25" s="10">
        <v>804</v>
      </c>
      <c r="M25" s="11">
        <v>77.736318407960198</v>
      </c>
      <c r="N25" s="10">
        <v>547</v>
      </c>
      <c r="O25" s="11">
        <v>20.292504570383901</v>
      </c>
      <c r="P25" s="65">
        <v>22458</v>
      </c>
      <c r="Q25" s="12">
        <v>64.907827945498298</v>
      </c>
    </row>
    <row r="26" spans="1:17" s="1" customFormat="1" ht="13.35" customHeight="1" x14ac:dyDescent="0.15">
      <c r="A26" s="64" t="s">
        <v>39</v>
      </c>
      <c r="B26" s="10">
        <v>2809</v>
      </c>
      <c r="C26" s="11">
        <v>45.389818440726202</v>
      </c>
      <c r="D26" s="10">
        <v>377</v>
      </c>
      <c r="E26" s="11">
        <v>53.580901856763901</v>
      </c>
      <c r="F26" s="10">
        <v>5912</v>
      </c>
      <c r="G26" s="11">
        <v>77.266576454668495</v>
      </c>
      <c r="H26" s="10">
        <v>3</v>
      </c>
      <c r="I26" s="11">
        <v>0</v>
      </c>
      <c r="J26" s="10">
        <v>836</v>
      </c>
      <c r="K26" s="11">
        <v>51.913875598086101</v>
      </c>
      <c r="L26" s="10">
        <v>311</v>
      </c>
      <c r="M26" s="11">
        <v>81.6720257234727</v>
      </c>
      <c r="N26" s="10">
        <v>174</v>
      </c>
      <c r="O26" s="11">
        <v>40.804597701149397</v>
      </c>
      <c r="P26" s="65">
        <v>10422</v>
      </c>
      <c r="Q26" s="12">
        <v>65.313759355210095</v>
      </c>
    </row>
    <row r="27" spans="1:17" s="1" customFormat="1" ht="13.35" customHeight="1" x14ac:dyDescent="0.15">
      <c r="A27" s="64" t="s">
        <v>41</v>
      </c>
      <c r="B27" s="10">
        <v>428</v>
      </c>
      <c r="C27" s="11">
        <v>37.383177570093501</v>
      </c>
      <c r="D27" s="10">
        <v>107</v>
      </c>
      <c r="E27" s="11">
        <v>38.317757009345797</v>
      </c>
      <c r="F27" s="10">
        <v>1266</v>
      </c>
      <c r="G27" s="11">
        <v>76.224328593996802</v>
      </c>
      <c r="H27" s="10" t="s">
        <v>79</v>
      </c>
      <c r="I27" s="11" t="s">
        <v>79</v>
      </c>
      <c r="J27" s="10">
        <v>224</v>
      </c>
      <c r="K27" s="11">
        <v>65.178571428571402</v>
      </c>
      <c r="L27" s="10">
        <v>51</v>
      </c>
      <c r="M27" s="11">
        <v>82.352941176470594</v>
      </c>
      <c r="N27" s="10">
        <v>29</v>
      </c>
      <c r="O27" s="11">
        <v>31.034482758620701</v>
      </c>
      <c r="P27" s="65">
        <v>2105</v>
      </c>
      <c r="Q27" s="12">
        <v>64.750593824228005</v>
      </c>
    </row>
    <row r="28" spans="1:17" s="1" customFormat="1" ht="13.35" customHeight="1" x14ac:dyDescent="0.15">
      <c r="A28" s="64" t="s">
        <v>43</v>
      </c>
      <c r="B28" s="10">
        <v>6125</v>
      </c>
      <c r="C28" s="11">
        <v>30.155102040816299</v>
      </c>
      <c r="D28" s="10">
        <v>1314</v>
      </c>
      <c r="E28" s="11">
        <v>48.325722983257201</v>
      </c>
      <c r="F28" s="10">
        <v>12066</v>
      </c>
      <c r="G28" s="11">
        <v>60.442565887618102</v>
      </c>
      <c r="H28" s="10">
        <v>0</v>
      </c>
      <c r="I28" s="11" t="s">
        <v>79</v>
      </c>
      <c r="J28" s="10">
        <v>1175</v>
      </c>
      <c r="K28" s="11">
        <v>35.319148936170201</v>
      </c>
      <c r="L28" s="10">
        <v>416</v>
      </c>
      <c r="M28" s="11">
        <v>69.230769230769198</v>
      </c>
      <c r="N28" s="10">
        <v>441</v>
      </c>
      <c r="O28" s="11">
        <v>9.5238095238095202</v>
      </c>
      <c r="P28" s="65">
        <v>21537</v>
      </c>
      <c r="Q28" s="12">
        <v>48.8461717045085</v>
      </c>
    </row>
    <row r="29" spans="1:17" s="1" customFormat="1" ht="13.35" customHeight="1" x14ac:dyDescent="0.15">
      <c r="A29" s="64" t="s">
        <v>45</v>
      </c>
      <c r="B29" s="10">
        <v>5346</v>
      </c>
      <c r="C29" s="11">
        <v>38.683127572016502</v>
      </c>
      <c r="D29" s="10">
        <v>968</v>
      </c>
      <c r="E29" s="11">
        <v>58.057851239669397</v>
      </c>
      <c r="F29" s="10">
        <v>11970</v>
      </c>
      <c r="G29" s="11">
        <v>71.319966583124497</v>
      </c>
      <c r="H29" s="10">
        <v>17</v>
      </c>
      <c r="I29" s="11">
        <v>47.058823529411796</v>
      </c>
      <c r="J29" s="10">
        <v>1342</v>
      </c>
      <c r="K29" s="11">
        <v>56.855439642324903</v>
      </c>
      <c r="L29" s="10">
        <v>1236</v>
      </c>
      <c r="M29" s="11">
        <v>82.362459546925606</v>
      </c>
      <c r="N29" s="10">
        <v>432</v>
      </c>
      <c r="O29" s="11">
        <v>13.8888888888889</v>
      </c>
      <c r="P29" s="65">
        <v>21311</v>
      </c>
      <c r="Q29" s="12">
        <v>61.076439397494298</v>
      </c>
    </row>
    <row r="30" spans="1:17" s="1" customFormat="1" ht="13.35" customHeight="1" x14ac:dyDescent="0.15">
      <c r="A30" s="64" t="s">
        <v>47</v>
      </c>
      <c r="B30" s="10">
        <v>610</v>
      </c>
      <c r="C30" s="11">
        <v>36.557377049180303</v>
      </c>
      <c r="D30" s="10">
        <v>178</v>
      </c>
      <c r="E30" s="11">
        <v>40.449438202247201</v>
      </c>
      <c r="F30" s="10">
        <v>1515</v>
      </c>
      <c r="G30" s="11">
        <v>71.7491749174918</v>
      </c>
      <c r="H30" s="10">
        <v>1</v>
      </c>
      <c r="I30" s="11">
        <v>0</v>
      </c>
      <c r="J30" s="10">
        <v>114</v>
      </c>
      <c r="K30" s="11">
        <v>50</v>
      </c>
      <c r="L30" s="10">
        <v>147</v>
      </c>
      <c r="M30" s="11">
        <v>74.829931972789097</v>
      </c>
      <c r="N30" s="10">
        <v>80</v>
      </c>
      <c r="O30" s="11">
        <v>30</v>
      </c>
      <c r="P30" s="65">
        <v>2645</v>
      </c>
      <c r="Q30" s="12">
        <v>59.470699432892303</v>
      </c>
    </row>
    <row r="31" spans="1:17" s="1" customFormat="1" ht="13.35" customHeight="1" x14ac:dyDescent="0.15">
      <c r="A31" s="64" t="s">
        <v>49</v>
      </c>
      <c r="B31" s="10">
        <v>2561</v>
      </c>
      <c r="C31" s="11">
        <v>35.689183912534197</v>
      </c>
      <c r="D31" s="10">
        <v>528</v>
      </c>
      <c r="E31" s="11">
        <v>49.2424242424242</v>
      </c>
      <c r="F31" s="10">
        <v>4948</v>
      </c>
      <c r="G31" s="11">
        <v>60.8124494745352</v>
      </c>
      <c r="H31" s="10">
        <v>0</v>
      </c>
      <c r="I31" s="11" t="s">
        <v>79</v>
      </c>
      <c r="J31" s="10">
        <v>491</v>
      </c>
      <c r="K31" s="11">
        <v>47.861507128309597</v>
      </c>
      <c r="L31" s="10">
        <v>394</v>
      </c>
      <c r="M31" s="11">
        <v>75.634517766497495</v>
      </c>
      <c r="N31" s="10">
        <v>186</v>
      </c>
      <c r="O31" s="11">
        <v>6.9892473118279597</v>
      </c>
      <c r="P31" s="65">
        <v>9108</v>
      </c>
      <c r="Q31" s="12">
        <v>51.921387790952998</v>
      </c>
    </row>
    <row r="32" spans="1:17" s="1" customFormat="1" ht="13.35" customHeight="1" x14ac:dyDescent="0.15">
      <c r="A32" s="64" t="s">
        <v>51</v>
      </c>
      <c r="B32" s="10">
        <v>5831</v>
      </c>
      <c r="C32" s="11">
        <v>35.585662836563202</v>
      </c>
      <c r="D32" s="10">
        <v>1203</v>
      </c>
      <c r="E32" s="11">
        <v>53.1172069825436</v>
      </c>
      <c r="F32" s="10">
        <v>10919</v>
      </c>
      <c r="G32" s="11">
        <v>58.082241963549798</v>
      </c>
      <c r="H32" s="10">
        <v>4</v>
      </c>
      <c r="I32" s="11">
        <v>100</v>
      </c>
      <c r="J32" s="10">
        <v>1089</v>
      </c>
      <c r="K32" s="11">
        <v>50.596877869605102</v>
      </c>
      <c r="L32" s="10">
        <v>642</v>
      </c>
      <c r="M32" s="11">
        <v>64.797507788161994</v>
      </c>
      <c r="N32" s="10">
        <v>401</v>
      </c>
      <c r="O32" s="11">
        <v>17.206982543640901</v>
      </c>
      <c r="P32" s="65">
        <v>20089</v>
      </c>
      <c r="Q32" s="12">
        <v>50.256359201553103</v>
      </c>
    </row>
    <row r="33" spans="1:17" s="1" customFormat="1" ht="13.35" customHeight="1" x14ac:dyDescent="0.15">
      <c r="A33" s="64" t="s">
        <v>53</v>
      </c>
      <c r="B33" s="10">
        <v>2798</v>
      </c>
      <c r="C33" s="11">
        <v>56.790564689063601</v>
      </c>
      <c r="D33" s="10">
        <v>687</v>
      </c>
      <c r="E33" s="11">
        <v>49.199417758369698</v>
      </c>
      <c r="F33" s="10">
        <v>5468</v>
      </c>
      <c r="G33" s="11">
        <v>81.181419166057097</v>
      </c>
      <c r="H33" s="10">
        <v>10</v>
      </c>
      <c r="I33" s="11">
        <v>40</v>
      </c>
      <c r="J33" s="10">
        <v>704</v>
      </c>
      <c r="K33" s="11">
        <v>61.363636363636402</v>
      </c>
      <c r="L33" s="10">
        <v>463</v>
      </c>
      <c r="M33" s="11">
        <v>76.673866090712707</v>
      </c>
      <c r="N33" s="10">
        <v>358</v>
      </c>
      <c r="O33" s="11">
        <v>27.653631284916202</v>
      </c>
      <c r="P33" s="65">
        <v>10488</v>
      </c>
      <c r="Q33" s="12">
        <v>69.183829138062606</v>
      </c>
    </row>
    <row r="34" spans="1:17" s="1" customFormat="1" ht="31.9" customHeight="1" x14ac:dyDescent="0.15">
      <c r="A34" s="346" t="s">
        <v>54</v>
      </c>
      <c r="B34" s="324">
        <v>67243</v>
      </c>
      <c r="C34" s="325">
        <v>43.836533170739003</v>
      </c>
      <c r="D34" s="324">
        <v>13209</v>
      </c>
      <c r="E34" s="325">
        <v>55.0155197214021</v>
      </c>
      <c r="F34" s="324">
        <v>163193</v>
      </c>
      <c r="G34" s="325">
        <v>77.490456085738998</v>
      </c>
      <c r="H34" s="324">
        <v>248</v>
      </c>
      <c r="I34" s="325">
        <v>60.4838709677419</v>
      </c>
      <c r="J34" s="324">
        <v>19269</v>
      </c>
      <c r="K34" s="325">
        <v>61.0047226114484</v>
      </c>
      <c r="L34" s="324">
        <v>14307</v>
      </c>
      <c r="M34" s="325">
        <v>81.708254700496298</v>
      </c>
      <c r="N34" s="324">
        <v>8807</v>
      </c>
      <c r="O34" s="325">
        <v>39.355058476212101</v>
      </c>
      <c r="P34" s="347">
        <v>286276</v>
      </c>
      <c r="Q34" s="326">
        <v>66.464181419329606</v>
      </c>
    </row>
    <row r="35" spans="1:17" s="1" customFormat="1" ht="28.7" customHeight="1" x14ac:dyDescent="0.15"/>
  </sheetData>
  <mergeCells count="14">
    <mergeCell ref="P10:Q11"/>
    <mergeCell ref="B11:C11"/>
    <mergeCell ref="D11:E11"/>
    <mergeCell ref="F11:G11"/>
    <mergeCell ref="H11:I11"/>
    <mergeCell ref="J11:K11"/>
    <mergeCell ref="L11:M11"/>
    <mergeCell ref="N11:O11"/>
    <mergeCell ref="A2:K2"/>
    <mergeCell ref="A4:M4"/>
    <mergeCell ref="A6:M6"/>
    <mergeCell ref="A8:M8"/>
    <mergeCell ref="A10:A12"/>
    <mergeCell ref="B10:O10"/>
  </mergeCells>
  <pageMargins left="0.7" right="0.7" top="0.75" bottom="0.75" header="0.3" footer="0.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workbookViewId="0">
      <selection activeCell="C4" sqref="C4:Q28"/>
    </sheetView>
  </sheetViews>
  <sheetFormatPr defaultRowHeight="12.75" x14ac:dyDescent="0.2"/>
  <cols>
    <col min="1" max="1" width="2.140625" customWidth="1"/>
    <col min="2" max="2" width="0.28515625" customWidth="1"/>
    <col min="3" max="3" width="25.28515625" customWidth="1"/>
    <col min="4" max="11" width="7.85546875" customWidth="1"/>
    <col min="12" max="13" width="9.28515625" customWidth="1"/>
    <col min="14" max="17" width="10.7109375" customWidth="1"/>
    <col min="18" max="18" width="4.7109375" customWidth="1"/>
  </cols>
  <sheetData>
    <row r="1" spans="2:17" s="1" customFormat="1" ht="19.149999999999999" customHeight="1" x14ac:dyDescent="0.15">
      <c r="E1" s="653" t="s">
        <v>144</v>
      </c>
      <c r="F1" s="653"/>
      <c r="G1" s="653"/>
      <c r="H1" s="653"/>
      <c r="I1" s="653"/>
      <c r="J1" s="653"/>
    </row>
    <row r="2" spans="2:17" s="1" customFormat="1" ht="18.2" customHeight="1" x14ac:dyDescent="0.15">
      <c r="E2" s="653" t="s">
        <v>57</v>
      </c>
      <c r="F2" s="653"/>
      <c r="G2" s="653"/>
      <c r="H2" s="653"/>
      <c r="I2" s="653"/>
      <c r="J2" s="653"/>
    </row>
    <row r="3" spans="2:17" s="1" customFormat="1" ht="18.2" customHeight="1" thickBot="1" x14ac:dyDescent="0.2"/>
    <row r="4" spans="2:17" s="1" customFormat="1" ht="18.2" customHeight="1" thickTop="1" thickBot="1" x14ac:dyDescent="0.2">
      <c r="B4" s="66"/>
      <c r="C4" s="690" t="s">
        <v>0</v>
      </c>
      <c r="D4" s="723" t="s">
        <v>146</v>
      </c>
      <c r="E4" s="723"/>
      <c r="F4" s="723"/>
      <c r="G4" s="723"/>
      <c r="H4" s="723"/>
      <c r="I4" s="723"/>
      <c r="J4" s="723"/>
      <c r="K4" s="723"/>
      <c r="L4" s="724" t="s">
        <v>2</v>
      </c>
      <c r="M4" s="724"/>
      <c r="N4" s="725" t="s">
        <v>147</v>
      </c>
      <c r="O4" s="725"/>
      <c r="P4" s="725"/>
      <c r="Q4" s="725"/>
    </row>
    <row r="5" spans="2:17" s="1" customFormat="1" ht="14.85" customHeight="1" thickTop="1" thickBot="1" x14ac:dyDescent="0.25">
      <c r="B5" s="66"/>
      <c r="C5" s="690"/>
      <c r="D5" s="721" t="s">
        <v>4</v>
      </c>
      <c r="E5" s="721"/>
      <c r="F5" s="721" t="s">
        <v>5</v>
      </c>
      <c r="G5" s="721"/>
      <c r="H5" s="721" t="s">
        <v>6</v>
      </c>
      <c r="I5" s="721"/>
      <c r="J5" s="721" t="s">
        <v>7</v>
      </c>
      <c r="K5" s="721"/>
      <c r="L5" s="724"/>
      <c r="M5" s="724"/>
      <c r="N5" s="721" t="s">
        <v>66</v>
      </c>
      <c r="O5" s="721"/>
      <c r="P5" s="722" t="s">
        <v>164</v>
      </c>
      <c r="Q5" s="722"/>
    </row>
    <row r="6" spans="2:17" s="1" customFormat="1" ht="14.85" customHeight="1" thickTop="1" x14ac:dyDescent="0.2">
      <c r="B6" s="66"/>
      <c r="C6" s="690"/>
      <c r="D6" s="67" t="s">
        <v>10</v>
      </c>
      <c r="E6" s="67" t="s">
        <v>11</v>
      </c>
      <c r="F6" s="67" t="s">
        <v>10</v>
      </c>
      <c r="G6" s="67" t="s">
        <v>11</v>
      </c>
      <c r="H6" s="67" t="s">
        <v>10</v>
      </c>
      <c r="I6" s="67" t="s">
        <v>11</v>
      </c>
      <c r="J6" s="67" t="s">
        <v>10</v>
      </c>
      <c r="K6" s="68" t="s">
        <v>11</v>
      </c>
      <c r="L6" s="14" t="s">
        <v>10</v>
      </c>
      <c r="M6" s="6" t="s">
        <v>11</v>
      </c>
      <c r="N6" s="67" t="s">
        <v>10</v>
      </c>
      <c r="O6" s="67" t="s">
        <v>11</v>
      </c>
      <c r="P6" s="67" t="s">
        <v>10</v>
      </c>
      <c r="Q6" s="69" t="s">
        <v>11</v>
      </c>
    </row>
    <row r="7" spans="2:17" s="1" customFormat="1" ht="14.85" customHeight="1" x14ac:dyDescent="0.15">
      <c r="B7" s="70" t="s">
        <v>12</v>
      </c>
      <c r="C7" s="71" t="s">
        <v>13</v>
      </c>
      <c r="D7" s="10">
        <v>23320</v>
      </c>
      <c r="E7" s="10">
        <v>73.837907375643198</v>
      </c>
      <c r="F7" s="10">
        <v>65</v>
      </c>
      <c r="G7" s="10">
        <v>18.461538461538499</v>
      </c>
      <c r="H7" s="10">
        <v>6237</v>
      </c>
      <c r="I7" s="10">
        <v>72.085938752605401</v>
      </c>
      <c r="J7" s="10">
        <v>4714</v>
      </c>
      <c r="K7" s="62">
        <v>85.405176071276998</v>
      </c>
      <c r="L7" s="10">
        <v>34336</v>
      </c>
      <c r="M7" s="62">
        <v>75.0029123951538</v>
      </c>
      <c r="N7" s="10">
        <v>5314</v>
      </c>
      <c r="O7" s="10">
        <v>47.760632292058702</v>
      </c>
      <c r="P7" s="10">
        <v>13423</v>
      </c>
      <c r="Q7" s="63">
        <v>86.217686061238197</v>
      </c>
    </row>
    <row r="8" spans="2:17" s="1" customFormat="1" ht="14.85" customHeight="1" x14ac:dyDescent="0.15">
      <c r="B8" s="70" t="s">
        <v>14</v>
      </c>
      <c r="C8" s="71" t="s">
        <v>15</v>
      </c>
      <c r="D8" s="10">
        <v>1364</v>
      </c>
      <c r="E8" s="10">
        <v>74.486803519061596</v>
      </c>
      <c r="F8" s="10">
        <v>4</v>
      </c>
      <c r="G8" s="10">
        <v>0</v>
      </c>
      <c r="H8" s="10">
        <v>432</v>
      </c>
      <c r="I8" s="10">
        <v>56.018518518518498</v>
      </c>
      <c r="J8" s="10">
        <v>340</v>
      </c>
      <c r="K8" s="62">
        <v>82.941176470588204</v>
      </c>
      <c r="L8" s="10">
        <v>2140</v>
      </c>
      <c r="M8" s="62">
        <v>71.962616822429894</v>
      </c>
      <c r="N8" s="10">
        <v>311</v>
      </c>
      <c r="O8" s="10">
        <v>45.016077170418001</v>
      </c>
      <c r="P8" s="10">
        <v>725</v>
      </c>
      <c r="Q8" s="63">
        <v>89.379310344827601</v>
      </c>
    </row>
    <row r="9" spans="2:17" s="1" customFormat="1" ht="14.85" customHeight="1" x14ac:dyDescent="0.15">
      <c r="B9" s="70" t="s">
        <v>16</v>
      </c>
      <c r="C9" s="71" t="s">
        <v>17</v>
      </c>
      <c r="D9" s="10">
        <v>3170</v>
      </c>
      <c r="E9" s="10">
        <v>49.968454258675102</v>
      </c>
      <c r="F9" s="10">
        <v>66</v>
      </c>
      <c r="G9" s="10">
        <v>16.6666666666667</v>
      </c>
      <c r="H9" s="10">
        <v>595</v>
      </c>
      <c r="I9" s="10">
        <v>38.151260504201701</v>
      </c>
      <c r="J9" s="10">
        <v>1882</v>
      </c>
      <c r="K9" s="62">
        <v>80.871413390010602</v>
      </c>
      <c r="L9" s="10">
        <v>5713</v>
      </c>
      <c r="M9" s="62">
        <v>58.533169963241697</v>
      </c>
      <c r="N9" s="10">
        <v>544</v>
      </c>
      <c r="O9" s="10">
        <v>58.272058823529399</v>
      </c>
      <c r="P9" s="10">
        <v>278</v>
      </c>
      <c r="Q9" s="63">
        <v>85.251798561151105</v>
      </c>
    </row>
    <row r="10" spans="2:17" s="1" customFormat="1" ht="14.85" customHeight="1" x14ac:dyDescent="0.15">
      <c r="B10" s="70" t="s">
        <v>18</v>
      </c>
      <c r="C10" s="71" t="s">
        <v>19</v>
      </c>
      <c r="D10" s="10">
        <v>5530</v>
      </c>
      <c r="E10" s="10">
        <v>78.987341772151893</v>
      </c>
      <c r="F10" s="10">
        <v>28</v>
      </c>
      <c r="G10" s="10">
        <v>42.857142857142897</v>
      </c>
      <c r="H10" s="10">
        <v>2014</v>
      </c>
      <c r="I10" s="10">
        <v>59.682224428997003</v>
      </c>
      <c r="J10" s="10">
        <v>1132</v>
      </c>
      <c r="K10" s="62">
        <v>84.275618374558306</v>
      </c>
      <c r="L10" s="10">
        <v>8709</v>
      </c>
      <c r="M10" s="62">
        <v>75.083247215524196</v>
      </c>
      <c r="N10" s="10">
        <v>945</v>
      </c>
      <c r="O10" s="10">
        <v>46.137566137566097</v>
      </c>
      <c r="P10" s="10">
        <v>3205</v>
      </c>
      <c r="Q10" s="63">
        <v>90.670826833073306</v>
      </c>
    </row>
    <row r="11" spans="2:17" s="1" customFormat="1" ht="14.85" customHeight="1" x14ac:dyDescent="0.15">
      <c r="B11" s="70" t="s">
        <v>20</v>
      </c>
      <c r="C11" s="71" t="s">
        <v>21</v>
      </c>
      <c r="D11" s="10">
        <v>5226</v>
      </c>
      <c r="E11" s="10">
        <v>73.631840796019901</v>
      </c>
      <c r="F11" s="10">
        <v>7</v>
      </c>
      <c r="G11" s="10">
        <v>0</v>
      </c>
      <c r="H11" s="10">
        <v>1822</v>
      </c>
      <c r="I11" s="10">
        <v>58.232711306256903</v>
      </c>
      <c r="J11" s="10">
        <v>922</v>
      </c>
      <c r="K11" s="62">
        <v>81.887201735357905</v>
      </c>
      <c r="L11" s="10">
        <v>7977</v>
      </c>
      <c r="M11" s="62">
        <v>71.004136893568997</v>
      </c>
      <c r="N11" s="10">
        <v>1066</v>
      </c>
      <c r="O11" s="10">
        <v>46.060037523452202</v>
      </c>
      <c r="P11" s="10">
        <v>3008</v>
      </c>
      <c r="Q11" s="63">
        <v>84.906914893617</v>
      </c>
    </row>
    <row r="12" spans="2:17" s="1" customFormat="1" ht="14.85" customHeight="1" x14ac:dyDescent="0.15">
      <c r="B12" s="70" t="s">
        <v>22</v>
      </c>
      <c r="C12" s="71" t="s">
        <v>23</v>
      </c>
      <c r="D12" s="10">
        <v>32687</v>
      </c>
      <c r="E12" s="10">
        <v>72.658855202373999</v>
      </c>
      <c r="F12" s="10">
        <v>62</v>
      </c>
      <c r="G12" s="10">
        <v>9.67741935483871</v>
      </c>
      <c r="H12" s="10">
        <v>10273</v>
      </c>
      <c r="I12" s="10">
        <v>72.393653265842502</v>
      </c>
      <c r="J12" s="10">
        <v>4914</v>
      </c>
      <c r="K12" s="62">
        <v>77.248677248677197</v>
      </c>
      <c r="L12" s="10">
        <v>47936</v>
      </c>
      <c r="M12" s="62">
        <v>72.991071428571402</v>
      </c>
      <c r="N12" s="10">
        <v>6740</v>
      </c>
      <c r="O12" s="10">
        <v>45.979228486646903</v>
      </c>
      <c r="P12" s="10">
        <v>19759</v>
      </c>
      <c r="Q12" s="63">
        <v>82.767346525633897</v>
      </c>
    </row>
    <row r="13" spans="2:17" s="1" customFormat="1" ht="14.85" customHeight="1" x14ac:dyDescent="0.15">
      <c r="B13" s="70" t="s">
        <v>24</v>
      </c>
      <c r="C13" s="71" t="s">
        <v>25</v>
      </c>
      <c r="D13" s="10">
        <v>11905</v>
      </c>
      <c r="E13" s="10">
        <v>75.380092398152001</v>
      </c>
      <c r="F13" s="10">
        <v>34</v>
      </c>
      <c r="G13" s="10">
        <v>26.470588235294102</v>
      </c>
      <c r="H13" s="10">
        <v>4075</v>
      </c>
      <c r="I13" s="10">
        <v>71.926380368098194</v>
      </c>
      <c r="J13" s="10">
        <v>1438</v>
      </c>
      <c r="K13" s="62">
        <v>79.763560500695405</v>
      </c>
      <c r="L13" s="10">
        <v>17452</v>
      </c>
      <c r="M13" s="62">
        <v>74.839559935823999</v>
      </c>
      <c r="N13" s="10">
        <v>2389</v>
      </c>
      <c r="O13" s="10">
        <v>50.0627877773127</v>
      </c>
      <c r="P13" s="10">
        <v>7136</v>
      </c>
      <c r="Q13" s="63">
        <v>84.907511210762294</v>
      </c>
    </row>
    <row r="14" spans="2:17" s="1" customFormat="1" ht="14.85" customHeight="1" x14ac:dyDescent="0.15">
      <c r="B14" s="70" t="s">
        <v>26</v>
      </c>
      <c r="C14" s="71" t="s">
        <v>27</v>
      </c>
      <c r="D14" s="10">
        <v>10752</v>
      </c>
      <c r="E14" s="10">
        <v>72.312127976190496</v>
      </c>
      <c r="F14" s="10">
        <v>21</v>
      </c>
      <c r="G14" s="10">
        <v>9.5238095238095202</v>
      </c>
      <c r="H14" s="10">
        <v>2622</v>
      </c>
      <c r="I14" s="10">
        <v>63.653699466056402</v>
      </c>
      <c r="J14" s="10">
        <v>1703</v>
      </c>
      <c r="K14" s="62">
        <v>75.572519083969496</v>
      </c>
      <c r="L14" s="10">
        <v>15098</v>
      </c>
      <c r="M14" s="62">
        <v>71.088885945158296</v>
      </c>
      <c r="N14" s="10">
        <v>2356</v>
      </c>
      <c r="O14" s="10">
        <v>46.264855687606101</v>
      </c>
      <c r="P14" s="10">
        <v>6277</v>
      </c>
      <c r="Q14" s="63">
        <v>83.176676756412306</v>
      </c>
    </row>
    <row r="15" spans="2:17" s="1" customFormat="1" ht="14.85" customHeight="1" x14ac:dyDescent="0.15">
      <c r="B15" s="70" t="s">
        <v>28</v>
      </c>
      <c r="C15" s="71" t="s">
        <v>29</v>
      </c>
      <c r="D15" s="10">
        <v>31372</v>
      </c>
      <c r="E15" s="10">
        <v>73.482723447660305</v>
      </c>
      <c r="F15" s="10">
        <v>121</v>
      </c>
      <c r="G15" s="10">
        <v>24.793388429752099</v>
      </c>
      <c r="H15" s="10">
        <v>7557</v>
      </c>
      <c r="I15" s="10">
        <v>70.543866613735602</v>
      </c>
      <c r="J15" s="10">
        <v>4366</v>
      </c>
      <c r="K15" s="62">
        <v>82.867613376088002</v>
      </c>
      <c r="L15" s="10">
        <v>43425</v>
      </c>
      <c r="M15" s="62">
        <v>73.766263672999401</v>
      </c>
      <c r="N15" s="10">
        <v>6373</v>
      </c>
      <c r="O15" s="10">
        <v>50.855170249490001</v>
      </c>
      <c r="P15" s="10">
        <v>18500</v>
      </c>
      <c r="Q15" s="63">
        <v>82.5513513513514</v>
      </c>
    </row>
    <row r="16" spans="2:17" s="1" customFormat="1" ht="14.85" customHeight="1" x14ac:dyDescent="0.15">
      <c r="B16" s="70" t="s">
        <v>30</v>
      </c>
      <c r="C16" s="71" t="s">
        <v>31</v>
      </c>
      <c r="D16" s="10">
        <v>26282</v>
      </c>
      <c r="E16" s="10">
        <v>71.562285975192097</v>
      </c>
      <c r="F16" s="10">
        <v>92</v>
      </c>
      <c r="G16" s="10">
        <v>8.6956521739130395</v>
      </c>
      <c r="H16" s="10">
        <v>6130</v>
      </c>
      <c r="I16" s="10">
        <v>74.959216965742201</v>
      </c>
      <c r="J16" s="10">
        <v>3268</v>
      </c>
      <c r="K16" s="62">
        <v>75.979192166462695</v>
      </c>
      <c r="L16" s="10">
        <v>35772</v>
      </c>
      <c r="M16" s="62">
        <v>72.386223862238595</v>
      </c>
      <c r="N16" s="10">
        <v>5913</v>
      </c>
      <c r="O16" s="10">
        <v>49.6363943852528</v>
      </c>
      <c r="P16" s="10">
        <v>15460</v>
      </c>
      <c r="Q16" s="63">
        <v>82.386804657179795</v>
      </c>
    </row>
    <row r="17" spans="2:17" s="1" customFormat="1" ht="14.85" customHeight="1" x14ac:dyDescent="0.15">
      <c r="B17" s="70" t="s">
        <v>32</v>
      </c>
      <c r="C17" s="71" t="s">
        <v>33</v>
      </c>
      <c r="D17" s="10">
        <v>5218</v>
      </c>
      <c r="E17" s="10">
        <v>67.707934074357993</v>
      </c>
      <c r="F17" s="10">
        <v>18</v>
      </c>
      <c r="G17" s="10">
        <v>11.1111111111111</v>
      </c>
      <c r="H17" s="10">
        <v>1179</v>
      </c>
      <c r="I17" s="10">
        <v>66.242578456318896</v>
      </c>
      <c r="J17" s="10">
        <v>593</v>
      </c>
      <c r="K17" s="62">
        <v>69.645868465429999</v>
      </c>
      <c r="L17" s="10">
        <v>7008</v>
      </c>
      <c r="M17" s="62">
        <v>67.480022831050206</v>
      </c>
      <c r="N17" s="10">
        <v>1258</v>
      </c>
      <c r="O17" s="10">
        <v>50.238473767885502</v>
      </c>
      <c r="P17" s="10">
        <v>2878</v>
      </c>
      <c r="Q17" s="63">
        <v>78.630993745656696</v>
      </c>
    </row>
    <row r="18" spans="2:17" s="1" customFormat="1" ht="14.85" customHeight="1" x14ac:dyDescent="0.15">
      <c r="B18" s="70" t="s">
        <v>34</v>
      </c>
      <c r="C18" s="71" t="s">
        <v>35</v>
      </c>
      <c r="D18" s="10">
        <v>9047</v>
      </c>
      <c r="E18" s="10">
        <v>69.791090969382097</v>
      </c>
      <c r="F18" s="10">
        <v>17</v>
      </c>
      <c r="G18" s="10">
        <v>23.529411764705898</v>
      </c>
      <c r="H18" s="10">
        <v>2493</v>
      </c>
      <c r="I18" s="10">
        <v>63.297232250300802</v>
      </c>
      <c r="J18" s="10">
        <v>1407</v>
      </c>
      <c r="K18" s="62">
        <v>73.987206823027705</v>
      </c>
      <c r="L18" s="10">
        <v>12968</v>
      </c>
      <c r="M18" s="62">
        <v>68.938926588525604</v>
      </c>
      <c r="N18" s="10">
        <v>1922</v>
      </c>
      <c r="O18" s="10">
        <v>45.681581685744</v>
      </c>
      <c r="P18" s="10">
        <v>5356</v>
      </c>
      <c r="Q18" s="63">
        <v>80.339805825242706</v>
      </c>
    </row>
    <row r="19" spans="2:17" s="1" customFormat="1" ht="14.85" customHeight="1" x14ac:dyDescent="0.15">
      <c r="B19" s="70" t="s">
        <v>36</v>
      </c>
      <c r="C19" s="71" t="s">
        <v>37</v>
      </c>
      <c r="D19" s="10">
        <v>22398</v>
      </c>
      <c r="E19" s="10">
        <v>65.010268773997694</v>
      </c>
      <c r="F19" s="10">
        <v>67</v>
      </c>
      <c r="G19" s="10">
        <v>25.373134328358201</v>
      </c>
      <c r="H19" s="10">
        <v>3175</v>
      </c>
      <c r="I19" s="10">
        <v>52.566929133858302</v>
      </c>
      <c r="J19" s="10">
        <v>3506</v>
      </c>
      <c r="K19" s="62">
        <v>64.403879064460895</v>
      </c>
      <c r="L19" s="10">
        <v>29153</v>
      </c>
      <c r="M19" s="62">
        <v>63.492607964874999</v>
      </c>
      <c r="N19" s="10">
        <v>5353</v>
      </c>
      <c r="O19" s="10">
        <v>42.181954044461101</v>
      </c>
      <c r="P19" s="10">
        <v>13112</v>
      </c>
      <c r="Q19" s="63">
        <v>76.899023794997007</v>
      </c>
    </row>
    <row r="20" spans="2:17" s="1" customFormat="1" ht="14.85" customHeight="1" x14ac:dyDescent="0.15">
      <c r="B20" s="70" t="s">
        <v>38</v>
      </c>
      <c r="C20" s="71" t="s">
        <v>39</v>
      </c>
      <c r="D20" s="10">
        <v>10296</v>
      </c>
      <c r="E20" s="10">
        <v>65.763403263403305</v>
      </c>
      <c r="F20" s="10">
        <v>16</v>
      </c>
      <c r="G20" s="10">
        <v>6.25</v>
      </c>
      <c r="H20" s="10">
        <v>2438</v>
      </c>
      <c r="I20" s="10">
        <v>56.357670221493002</v>
      </c>
      <c r="J20" s="10">
        <v>1290</v>
      </c>
      <c r="K20" s="62">
        <v>60.310077519379902</v>
      </c>
      <c r="L20" s="10">
        <v>14040</v>
      </c>
      <c r="M20" s="62">
        <v>63.561253561253601</v>
      </c>
      <c r="N20" s="10">
        <v>2690</v>
      </c>
      <c r="O20" s="10">
        <v>46.282527881040899</v>
      </c>
      <c r="P20" s="10">
        <v>5910</v>
      </c>
      <c r="Q20" s="63">
        <v>77.258883248730996</v>
      </c>
    </row>
    <row r="21" spans="2:17" s="1" customFormat="1" ht="14.85" customHeight="1" x14ac:dyDescent="0.15">
      <c r="B21" s="70" t="s">
        <v>40</v>
      </c>
      <c r="C21" s="71" t="s">
        <v>41</v>
      </c>
      <c r="D21" s="10">
        <v>2105</v>
      </c>
      <c r="E21" s="10">
        <v>64.750593824228005</v>
      </c>
      <c r="F21" s="10">
        <v>1</v>
      </c>
      <c r="G21" s="10">
        <v>0</v>
      </c>
      <c r="H21" s="10">
        <v>473</v>
      </c>
      <c r="I21" s="10">
        <v>42.917547568710397</v>
      </c>
      <c r="J21" s="10">
        <v>211</v>
      </c>
      <c r="K21" s="62">
        <v>58.293838862559198</v>
      </c>
      <c r="L21" s="10">
        <v>2790</v>
      </c>
      <c r="M21" s="62">
        <v>60.537634408602102</v>
      </c>
      <c r="N21" s="10">
        <v>428</v>
      </c>
      <c r="O21" s="10">
        <v>37.383177570093501</v>
      </c>
      <c r="P21" s="10">
        <v>1266</v>
      </c>
      <c r="Q21" s="63">
        <v>76.224328593996802</v>
      </c>
    </row>
    <row r="22" spans="2:17" s="1" customFormat="1" ht="14.85" customHeight="1" x14ac:dyDescent="0.15">
      <c r="B22" s="70" t="s">
        <v>42</v>
      </c>
      <c r="C22" s="71" t="s">
        <v>43</v>
      </c>
      <c r="D22" s="10">
        <v>21537</v>
      </c>
      <c r="E22" s="10">
        <v>48.8461717045085</v>
      </c>
      <c r="F22" s="10">
        <v>78</v>
      </c>
      <c r="G22" s="10">
        <v>33.3333333333333</v>
      </c>
      <c r="H22" s="10">
        <v>3594</v>
      </c>
      <c r="I22" s="10">
        <v>29.966611018363899</v>
      </c>
      <c r="J22" s="10">
        <v>3599</v>
      </c>
      <c r="K22" s="62">
        <v>48.569046957488197</v>
      </c>
      <c r="L22" s="10">
        <v>28816</v>
      </c>
      <c r="M22" s="62">
        <v>46.429067184897299</v>
      </c>
      <c r="N22" s="10">
        <v>6125</v>
      </c>
      <c r="O22" s="10">
        <v>30.155102040816299</v>
      </c>
      <c r="P22" s="10">
        <v>12066</v>
      </c>
      <c r="Q22" s="63">
        <v>60.442565887618102</v>
      </c>
    </row>
    <row r="23" spans="2:17" s="1" customFormat="1" ht="14.85" customHeight="1" x14ac:dyDescent="0.15">
      <c r="B23" s="70" t="s">
        <v>44</v>
      </c>
      <c r="C23" s="71" t="s">
        <v>45</v>
      </c>
      <c r="D23" s="10">
        <v>21311</v>
      </c>
      <c r="E23" s="10">
        <v>61.076439397494298</v>
      </c>
      <c r="F23" s="10">
        <v>53</v>
      </c>
      <c r="G23" s="10">
        <v>18.867924528301899</v>
      </c>
      <c r="H23" s="10">
        <v>4411</v>
      </c>
      <c r="I23" s="10">
        <v>46.406710496486099</v>
      </c>
      <c r="J23" s="10">
        <v>2944</v>
      </c>
      <c r="K23" s="62">
        <v>48.607336956521699</v>
      </c>
      <c r="L23" s="10">
        <v>28720</v>
      </c>
      <c r="M23" s="62">
        <v>57.468662952646199</v>
      </c>
      <c r="N23" s="10">
        <v>5346</v>
      </c>
      <c r="O23" s="10">
        <v>38.683127572016502</v>
      </c>
      <c r="P23" s="10">
        <v>11970</v>
      </c>
      <c r="Q23" s="63">
        <v>71.319966583124497</v>
      </c>
    </row>
    <row r="24" spans="2:17" s="1" customFormat="1" ht="14.85" customHeight="1" x14ac:dyDescent="0.15">
      <c r="B24" s="70" t="s">
        <v>46</v>
      </c>
      <c r="C24" s="71" t="s">
        <v>47</v>
      </c>
      <c r="D24" s="10">
        <v>2645</v>
      </c>
      <c r="E24" s="10">
        <v>59.470699432892303</v>
      </c>
      <c r="F24" s="10">
        <v>16</v>
      </c>
      <c r="G24" s="10">
        <v>37.5</v>
      </c>
      <c r="H24" s="10">
        <v>884</v>
      </c>
      <c r="I24" s="10">
        <v>44.230769230769198</v>
      </c>
      <c r="J24" s="10">
        <v>445</v>
      </c>
      <c r="K24" s="62">
        <v>56.179775280898902</v>
      </c>
      <c r="L24" s="10">
        <v>3990</v>
      </c>
      <c r="M24" s="62">
        <v>55.639097744360903</v>
      </c>
      <c r="N24" s="10">
        <v>610</v>
      </c>
      <c r="O24" s="10">
        <v>36.557377049180303</v>
      </c>
      <c r="P24" s="10">
        <v>1515</v>
      </c>
      <c r="Q24" s="63">
        <v>71.7491749174918</v>
      </c>
    </row>
    <row r="25" spans="2:17" s="1" customFormat="1" ht="14.85" customHeight="1" x14ac:dyDescent="0.15">
      <c r="B25" s="70" t="s">
        <v>48</v>
      </c>
      <c r="C25" s="71" t="s">
        <v>49</v>
      </c>
      <c r="D25" s="10">
        <v>9108</v>
      </c>
      <c r="E25" s="10">
        <v>51.921387790952998</v>
      </c>
      <c r="F25" s="10">
        <v>34</v>
      </c>
      <c r="G25" s="10">
        <v>17.647058823529399</v>
      </c>
      <c r="H25" s="10">
        <v>2316</v>
      </c>
      <c r="I25" s="10">
        <v>38.816925734024203</v>
      </c>
      <c r="J25" s="10">
        <v>1743</v>
      </c>
      <c r="K25" s="62">
        <v>48.938611589213998</v>
      </c>
      <c r="L25" s="10">
        <v>13438</v>
      </c>
      <c r="M25" s="62">
        <v>49.858609912189301</v>
      </c>
      <c r="N25" s="10">
        <v>2561</v>
      </c>
      <c r="O25" s="10">
        <v>35.689183912534197</v>
      </c>
      <c r="P25" s="10">
        <v>4948</v>
      </c>
      <c r="Q25" s="63">
        <v>60.8124494745352</v>
      </c>
    </row>
    <row r="26" spans="2:17" s="1" customFormat="1" ht="14.85" customHeight="1" x14ac:dyDescent="0.15">
      <c r="B26" s="70" t="s">
        <v>50</v>
      </c>
      <c r="C26" s="71" t="s">
        <v>51</v>
      </c>
      <c r="D26" s="10">
        <v>20089</v>
      </c>
      <c r="E26" s="10">
        <v>50.256359201553103</v>
      </c>
      <c r="F26" s="10">
        <v>52</v>
      </c>
      <c r="G26" s="10">
        <v>11.538461538461499</v>
      </c>
      <c r="H26" s="10">
        <v>4462</v>
      </c>
      <c r="I26" s="10">
        <v>47.310623038995999</v>
      </c>
      <c r="J26" s="10">
        <v>3483</v>
      </c>
      <c r="K26" s="62">
        <v>57.622739018087898</v>
      </c>
      <c r="L26" s="10">
        <v>28089</v>
      </c>
      <c r="M26" s="62">
        <v>50.635480081170599</v>
      </c>
      <c r="N26" s="10">
        <v>5831</v>
      </c>
      <c r="O26" s="10">
        <v>35.585662836563202</v>
      </c>
      <c r="P26" s="10">
        <v>10919</v>
      </c>
      <c r="Q26" s="63">
        <v>58.082241963549798</v>
      </c>
    </row>
    <row r="27" spans="2:17" s="1" customFormat="1" ht="14.85" customHeight="1" x14ac:dyDescent="0.15">
      <c r="B27" s="70" t="s">
        <v>52</v>
      </c>
      <c r="C27" s="71" t="s">
        <v>53</v>
      </c>
      <c r="D27" s="10">
        <v>10487</v>
      </c>
      <c r="E27" s="10">
        <v>69.190426242013899</v>
      </c>
      <c r="F27" s="10">
        <v>41</v>
      </c>
      <c r="G27" s="10">
        <v>14.634146341463399</v>
      </c>
      <c r="H27" s="10">
        <v>2371</v>
      </c>
      <c r="I27" s="10">
        <v>51.665963728384703</v>
      </c>
      <c r="J27" s="10">
        <v>1684</v>
      </c>
      <c r="K27" s="62">
        <v>62.351543942992897</v>
      </c>
      <c r="L27" s="10">
        <v>14583</v>
      </c>
      <c r="M27" s="62">
        <v>65.398066241514101</v>
      </c>
      <c r="N27" s="10">
        <v>2797</v>
      </c>
      <c r="O27" s="10">
        <v>56.810868787987097</v>
      </c>
      <c r="P27" s="10">
        <v>5468</v>
      </c>
      <c r="Q27" s="63">
        <v>81.181419166057097</v>
      </c>
    </row>
    <row r="28" spans="2:17" s="1" customFormat="1" ht="28.7" customHeight="1" thickBot="1" x14ac:dyDescent="0.2">
      <c r="B28" s="72"/>
      <c r="C28" s="348" t="s">
        <v>54</v>
      </c>
      <c r="D28" s="349">
        <v>285849</v>
      </c>
      <c r="E28" s="349">
        <v>66.513089078499505</v>
      </c>
      <c r="F28" s="349">
        <v>893</v>
      </c>
      <c r="G28" s="349">
        <v>19.484882418813001</v>
      </c>
      <c r="H28" s="349">
        <v>69553</v>
      </c>
      <c r="I28" s="349">
        <v>61.170618089801998</v>
      </c>
      <c r="J28" s="349">
        <v>45584</v>
      </c>
      <c r="K28" s="350">
        <v>69.809582309582296</v>
      </c>
      <c r="L28" s="349">
        <v>402153</v>
      </c>
      <c r="M28" s="350">
        <v>65.871944260020399</v>
      </c>
      <c r="N28" s="349">
        <v>66872</v>
      </c>
      <c r="O28" s="349">
        <v>43.922718028472303</v>
      </c>
      <c r="P28" s="349">
        <v>163179</v>
      </c>
      <c r="Q28" s="351">
        <v>77.4903633433224</v>
      </c>
    </row>
    <row r="29" spans="2:17" s="1" customFormat="1" ht="9" customHeight="1" thickTop="1" x14ac:dyDescent="0.15"/>
    <row r="30" spans="2:17" s="1" customFormat="1" ht="14.85" customHeight="1" x14ac:dyDescent="0.15">
      <c r="C30" s="654" t="s">
        <v>58</v>
      </c>
      <c r="D30" s="654"/>
      <c r="E30" s="654"/>
      <c r="F30" s="654"/>
    </row>
    <row r="31" spans="2:17" s="1" customFormat="1" ht="28.7" customHeight="1" x14ac:dyDescent="0.15"/>
  </sheetData>
  <mergeCells count="13">
    <mergeCell ref="N5:O5"/>
    <mergeCell ref="P5:Q5"/>
    <mergeCell ref="C30:F30"/>
    <mergeCell ref="E1:J1"/>
    <mergeCell ref="E2:J2"/>
    <mergeCell ref="C4:C6"/>
    <mergeCell ref="D4:K4"/>
    <mergeCell ref="L4:M5"/>
    <mergeCell ref="N4:Q4"/>
    <mergeCell ref="D5:E5"/>
    <mergeCell ref="F5:G5"/>
    <mergeCell ref="H5:I5"/>
    <mergeCell ref="J5:K5"/>
  </mergeCells>
  <pageMargins left="0.7" right="0.7" top="0.75" bottom="0.75" header="0.3" footer="0.3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Q8" sqref="Q8"/>
    </sheetView>
  </sheetViews>
  <sheetFormatPr defaultRowHeight="12.75" x14ac:dyDescent="0.2"/>
  <cols>
    <col min="1" max="1" width="1.42578125" customWidth="1"/>
    <col min="2" max="2" width="30.140625" customWidth="1"/>
    <col min="3" max="5" width="10" customWidth="1"/>
    <col min="6" max="6" width="31" customWidth="1"/>
    <col min="7" max="9" width="10" customWidth="1"/>
    <col min="10" max="10" width="3.5703125" customWidth="1"/>
    <col min="11" max="11" width="10.85546875" customWidth="1"/>
    <col min="12" max="12" width="4.7109375" customWidth="1"/>
  </cols>
  <sheetData>
    <row r="1" spans="1:11" s="850" customFormat="1" ht="36.75" customHeight="1" x14ac:dyDescent="0.15">
      <c r="B1" s="851" t="s">
        <v>69</v>
      </c>
      <c r="C1" s="851"/>
      <c r="D1" s="851"/>
      <c r="E1" s="851"/>
      <c r="F1" s="851"/>
      <c r="G1" s="851"/>
      <c r="H1" s="851"/>
      <c r="I1" s="851"/>
    </row>
    <row r="2" spans="1:11" s="850" customFormat="1" ht="18.2" customHeight="1" x14ac:dyDescent="0.15">
      <c r="A2" s="710" t="s">
        <v>144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</row>
    <row r="3" spans="1:11" s="850" customFormat="1" ht="12.75" customHeight="1" x14ac:dyDescent="0.15">
      <c r="A3" s="710" t="s">
        <v>57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</row>
    <row r="4" spans="1:11" s="850" customFormat="1" ht="7.9" customHeight="1" thickBot="1" x14ac:dyDescent="0.2"/>
    <row r="5" spans="1:11" s="850" customFormat="1" ht="27.2" customHeight="1" thickBot="1" x14ac:dyDescent="0.2">
      <c r="B5" s="852"/>
      <c r="C5" s="628" t="s">
        <v>80</v>
      </c>
      <c r="D5" s="388" t="s">
        <v>81</v>
      </c>
      <c r="E5" s="389" t="s">
        <v>169</v>
      </c>
      <c r="F5" s="852"/>
      <c r="G5" s="628" t="s">
        <v>80</v>
      </c>
      <c r="H5" s="388" t="s">
        <v>81</v>
      </c>
      <c r="I5" s="389" t="s">
        <v>169</v>
      </c>
    </row>
    <row r="6" spans="1:11" s="850" customFormat="1" ht="14.85" customHeight="1" x14ac:dyDescent="0.15">
      <c r="B6" s="628" t="s">
        <v>65</v>
      </c>
      <c r="C6" s="324">
        <v>95722</v>
      </c>
      <c r="D6" s="324">
        <v>190127</v>
      </c>
      <c r="E6" s="324">
        <v>285849</v>
      </c>
      <c r="F6" s="628" t="s">
        <v>133</v>
      </c>
      <c r="G6" s="324">
        <v>27007</v>
      </c>
      <c r="H6" s="324">
        <v>42546</v>
      </c>
      <c r="I6" s="377">
        <v>69553</v>
      </c>
    </row>
    <row r="7" spans="1:11" s="850" customFormat="1" ht="14.85" customHeight="1" x14ac:dyDescent="0.15">
      <c r="B7" s="519" t="s">
        <v>66</v>
      </c>
      <c r="C7" s="646">
        <v>37500</v>
      </c>
      <c r="D7" s="324">
        <v>29372</v>
      </c>
      <c r="E7" s="324">
        <v>66872</v>
      </c>
      <c r="F7" s="853" t="s">
        <v>155</v>
      </c>
      <c r="G7" s="854">
        <v>123</v>
      </c>
      <c r="H7" s="854">
        <v>52</v>
      </c>
      <c r="I7" s="855">
        <v>175</v>
      </c>
    </row>
    <row r="8" spans="1:11" s="850" customFormat="1" ht="14.85" customHeight="1" x14ac:dyDescent="0.15">
      <c r="B8" s="853" t="s">
        <v>87</v>
      </c>
      <c r="C8" s="633">
        <v>37736</v>
      </c>
      <c r="D8" s="633">
        <v>29469</v>
      </c>
      <c r="E8" s="633">
        <v>67205</v>
      </c>
      <c r="F8" s="856" t="s">
        <v>156</v>
      </c>
      <c r="G8" s="857">
        <v>19</v>
      </c>
      <c r="H8" s="857">
        <v>45</v>
      </c>
      <c r="I8" s="858">
        <v>64</v>
      </c>
    </row>
    <row r="9" spans="1:11" s="850" customFormat="1" ht="14.85" customHeight="1" x14ac:dyDescent="0.15">
      <c r="B9" s="856" t="s">
        <v>89</v>
      </c>
      <c r="C9" s="632">
        <v>34</v>
      </c>
      <c r="D9" s="632">
        <v>9</v>
      </c>
      <c r="E9" s="632">
        <v>43</v>
      </c>
      <c r="F9" s="856" t="s">
        <v>90</v>
      </c>
      <c r="G9" s="857">
        <v>178</v>
      </c>
      <c r="H9" s="857">
        <v>267</v>
      </c>
      <c r="I9" s="858">
        <v>445</v>
      </c>
    </row>
    <row r="10" spans="1:11" s="850" customFormat="1" ht="14.85" customHeight="1" x14ac:dyDescent="0.15">
      <c r="B10" s="859"/>
      <c r="C10" s="860"/>
      <c r="D10" s="860"/>
      <c r="E10" s="860"/>
      <c r="F10" s="856" t="s">
        <v>157</v>
      </c>
      <c r="G10" s="857">
        <v>330</v>
      </c>
      <c r="H10" s="857">
        <v>4342</v>
      </c>
      <c r="I10" s="858">
        <v>4672</v>
      </c>
    </row>
    <row r="11" spans="1:11" s="850" customFormat="1" ht="14.85" customHeight="1" x14ac:dyDescent="0.15">
      <c r="B11" s="520" t="s">
        <v>158</v>
      </c>
      <c r="C11" s="646">
        <v>5931</v>
      </c>
      <c r="D11" s="324">
        <v>7263</v>
      </c>
      <c r="E11" s="324">
        <v>13194</v>
      </c>
      <c r="F11" s="856" t="s">
        <v>187</v>
      </c>
      <c r="G11" s="857">
        <v>1552</v>
      </c>
      <c r="H11" s="857">
        <v>533</v>
      </c>
      <c r="I11" s="858">
        <v>2085</v>
      </c>
    </row>
    <row r="12" spans="1:11" s="850" customFormat="1" ht="14.85" customHeight="1" x14ac:dyDescent="0.15">
      <c r="B12" s="856" t="s">
        <v>94</v>
      </c>
      <c r="C12" s="632">
        <v>3858</v>
      </c>
      <c r="D12" s="632">
        <v>931</v>
      </c>
      <c r="E12" s="632">
        <v>4789</v>
      </c>
      <c r="F12" s="856" t="s">
        <v>159</v>
      </c>
      <c r="G12" s="857">
        <v>1358</v>
      </c>
      <c r="H12" s="857">
        <v>234</v>
      </c>
      <c r="I12" s="858">
        <v>1592</v>
      </c>
    </row>
    <row r="13" spans="1:11" s="850" customFormat="1" ht="14.85" customHeight="1" x14ac:dyDescent="0.15">
      <c r="B13" s="856" t="s">
        <v>96</v>
      </c>
      <c r="C13" s="632">
        <v>416</v>
      </c>
      <c r="D13" s="632">
        <v>1513</v>
      </c>
      <c r="E13" s="632">
        <v>1929</v>
      </c>
      <c r="F13" s="856" t="s">
        <v>97</v>
      </c>
      <c r="G13" s="857">
        <v>349</v>
      </c>
      <c r="H13" s="857">
        <v>123</v>
      </c>
      <c r="I13" s="858">
        <v>472</v>
      </c>
    </row>
    <row r="14" spans="1:11" s="850" customFormat="1" ht="14.85" customHeight="1" x14ac:dyDescent="0.15">
      <c r="B14" s="856" t="s">
        <v>98</v>
      </c>
      <c r="C14" s="632">
        <v>382</v>
      </c>
      <c r="D14" s="632">
        <v>1327</v>
      </c>
      <c r="E14" s="632">
        <v>1709</v>
      </c>
      <c r="F14" s="856" t="s">
        <v>160</v>
      </c>
      <c r="G14" s="857">
        <v>12943</v>
      </c>
      <c r="H14" s="857">
        <v>5532</v>
      </c>
      <c r="I14" s="858">
        <v>18475</v>
      </c>
    </row>
    <row r="15" spans="1:11" s="850" customFormat="1" ht="14.85" customHeight="1" x14ac:dyDescent="0.15">
      <c r="B15" s="856" t="s">
        <v>100</v>
      </c>
      <c r="C15" s="632">
        <v>84</v>
      </c>
      <c r="D15" s="632">
        <v>71</v>
      </c>
      <c r="E15" s="632">
        <v>155</v>
      </c>
      <c r="F15" s="856" t="s">
        <v>188</v>
      </c>
      <c r="G15" s="857">
        <v>6556</v>
      </c>
      <c r="H15" s="857">
        <v>25803</v>
      </c>
      <c r="I15" s="858">
        <v>32359</v>
      </c>
    </row>
    <row r="16" spans="1:11" s="850" customFormat="1" ht="14.85" customHeight="1" x14ac:dyDescent="0.15">
      <c r="B16" s="856" t="s">
        <v>102</v>
      </c>
      <c r="C16" s="632">
        <v>114</v>
      </c>
      <c r="D16" s="632">
        <v>142</v>
      </c>
      <c r="E16" s="632">
        <v>256</v>
      </c>
      <c r="F16" s="856" t="s">
        <v>161</v>
      </c>
      <c r="G16" s="857">
        <v>3599</v>
      </c>
      <c r="H16" s="857">
        <v>5615</v>
      </c>
      <c r="I16" s="858">
        <v>9214</v>
      </c>
    </row>
    <row r="17" spans="2:9" s="850" customFormat="1" ht="14.85" customHeight="1" x14ac:dyDescent="0.15">
      <c r="B17" s="856" t="s">
        <v>104</v>
      </c>
      <c r="C17" s="632">
        <v>1077</v>
      </c>
      <c r="D17" s="632">
        <v>3279</v>
      </c>
      <c r="E17" s="632">
        <v>4356</v>
      </c>
      <c r="F17" s="861"/>
      <c r="G17" s="862"/>
      <c r="H17" s="862"/>
      <c r="I17" s="863"/>
    </row>
    <row r="18" spans="2:9" s="850" customFormat="1" ht="14.85" customHeight="1" x14ac:dyDescent="0.15">
      <c r="B18" s="520" t="s">
        <v>105</v>
      </c>
      <c r="C18" s="324">
        <v>98</v>
      </c>
      <c r="D18" s="324">
        <v>149</v>
      </c>
      <c r="E18" s="324">
        <v>247</v>
      </c>
      <c r="F18" s="323" t="s">
        <v>135</v>
      </c>
      <c r="G18" s="324">
        <v>13762</v>
      </c>
      <c r="H18" s="324">
        <v>31822</v>
      </c>
      <c r="I18" s="377">
        <v>45584</v>
      </c>
    </row>
    <row r="19" spans="2:9" s="850" customFormat="1" ht="14.85" customHeight="1" x14ac:dyDescent="0.15">
      <c r="B19" s="520" t="s">
        <v>76</v>
      </c>
      <c r="C19" s="324">
        <v>7505</v>
      </c>
      <c r="D19" s="324">
        <v>11741</v>
      </c>
      <c r="E19" s="324">
        <v>19246</v>
      </c>
      <c r="F19" s="853" t="s">
        <v>162</v>
      </c>
      <c r="G19" s="854">
        <v>723</v>
      </c>
      <c r="H19" s="854">
        <v>806</v>
      </c>
      <c r="I19" s="855">
        <v>1529</v>
      </c>
    </row>
    <row r="20" spans="2:9" s="850" customFormat="1" ht="14.85" customHeight="1" x14ac:dyDescent="0.15">
      <c r="B20" s="520" t="s">
        <v>77</v>
      </c>
      <c r="C20" s="324">
        <v>2617</v>
      </c>
      <c r="D20" s="324">
        <v>11689</v>
      </c>
      <c r="E20" s="324">
        <v>14306</v>
      </c>
      <c r="F20" s="856" t="s">
        <v>189</v>
      </c>
      <c r="G20" s="857">
        <v>3423</v>
      </c>
      <c r="H20" s="857">
        <v>8459</v>
      </c>
      <c r="I20" s="858">
        <v>11882</v>
      </c>
    </row>
    <row r="21" spans="2:9" s="850" customFormat="1" ht="14.85" customHeight="1" x14ac:dyDescent="0.15">
      <c r="B21" s="520" t="s">
        <v>163</v>
      </c>
      <c r="C21" s="324">
        <v>5340</v>
      </c>
      <c r="D21" s="324">
        <v>3465</v>
      </c>
      <c r="E21" s="324">
        <v>8805</v>
      </c>
      <c r="F21" s="856" t="s">
        <v>190</v>
      </c>
      <c r="G21" s="857">
        <v>4439</v>
      </c>
      <c r="H21" s="857">
        <v>12859</v>
      </c>
      <c r="I21" s="858">
        <v>17298</v>
      </c>
    </row>
    <row r="22" spans="2:9" s="850" customFormat="1" ht="14.85" customHeight="1" x14ac:dyDescent="0.15">
      <c r="B22" s="520" t="s">
        <v>164</v>
      </c>
      <c r="C22" s="324">
        <v>36731</v>
      </c>
      <c r="D22" s="324">
        <v>126448</v>
      </c>
      <c r="E22" s="324">
        <v>163179</v>
      </c>
      <c r="F22" s="856" t="s">
        <v>191</v>
      </c>
      <c r="G22" s="857">
        <v>4400</v>
      </c>
      <c r="H22" s="857">
        <v>9015</v>
      </c>
      <c r="I22" s="858">
        <v>13415</v>
      </c>
    </row>
    <row r="23" spans="2:9" s="850" customFormat="1" ht="14.85" customHeight="1" x14ac:dyDescent="0.15">
      <c r="B23" s="853" t="s">
        <v>165</v>
      </c>
      <c r="C23" s="633">
        <v>35785</v>
      </c>
      <c r="D23" s="632">
        <v>123876</v>
      </c>
      <c r="E23" s="632">
        <v>159661</v>
      </c>
      <c r="F23" s="856" t="s">
        <v>115</v>
      </c>
      <c r="G23" s="857">
        <v>777</v>
      </c>
      <c r="H23" s="857">
        <v>683</v>
      </c>
      <c r="I23" s="858">
        <v>1460</v>
      </c>
    </row>
    <row r="24" spans="2:9" s="850" customFormat="1" ht="14.85" customHeight="1" x14ac:dyDescent="0.15">
      <c r="B24" s="856" t="s">
        <v>166</v>
      </c>
      <c r="C24" s="632">
        <v>946</v>
      </c>
      <c r="D24" s="632">
        <v>2572</v>
      </c>
      <c r="E24" s="632">
        <v>3518</v>
      </c>
      <c r="F24" s="861"/>
      <c r="G24" s="862"/>
      <c r="H24" s="862"/>
      <c r="I24" s="863"/>
    </row>
    <row r="25" spans="2:9" s="850" customFormat="1" ht="14.85" customHeight="1" x14ac:dyDescent="0.15">
      <c r="B25" s="859"/>
      <c r="C25" s="860"/>
      <c r="D25" s="860"/>
      <c r="E25" s="864"/>
      <c r="F25" s="519" t="s">
        <v>192</v>
      </c>
      <c r="G25" s="646">
        <v>37</v>
      </c>
      <c r="H25" s="646">
        <v>237</v>
      </c>
      <c r="I25" s="865">
        <v>274</v>
      </c>
    </row>
    <row r="26" spans="2:9" s="850" customFormat="1" ht="14.85" customHeight="1" thickBot="1" x14ac:dyDescent="0.2">
      <c r="B26" s="630" t="s">
        <v>134</v>
      </c>
      <c r="C26" s="324">
        <v>719</v>
      </c>
      <c r="D26" s="324">
        <v>174</v>
      </c>
      <c r="E26" s="324">
        <v>893</v>
      </c>
      <c r="F26" s="866"/>
      <c r="G26" s="643"/>
      <c r="H26" s="643"/>
      <c r="I26" s="643"/>
    </row>
    <row r="27" spans="2:9" s="850" customFormat="1" ht="14.85" customHeight="1" thickBot="1" x14ac:dyDescent="0.2">
      <c r="B27" s="853" t="s">
        <v>119</v>
      </c>
      <c r="C27" s="633">
        <v>61</v>
      </c>
      <c r="D27" s="632">
        <v>73</v>
      </c>
      <c r="E27" s="632">
        <v>134</v>
      </c>
      <c r="F27" s="381" t="s">
        <v>2</v>
      </c>
      <c r="G27" s="382">
        <v>137247</v>
      </c>
      <c r="H27" s="382">
        <v>264906</v>
      </c>
      <c r="I27" s="383">
        <v>402153</v>
      </c>
    </row>
    <row r="28" spans="2:9" s="850" customFormat="1" ht="14.85" customHeight="1" thickBot="1" x14ac:dyDescent="0.2">
      <c r="B28" s="856" t="s">
        <v>121</v>
      </c>
      <c r="C28" s="632">
        <v>490</v>
      </c>
      <c r="D28" s="632">
        <v>72</v>
      </c>
      <c r="E28" s="632">
        <v>562</v>
      </c>
      <c r="F28" s="867"/>
      <c r="G28" s="868"/>
      <c r="H28" s="868"/>
      <c r="I28" s="868"/>
    </row>
    <row r="29" spans="2:9" s="850" customFormat="1" ht="14.85" customHeight="1" x14ac:dyDescent="0.15">
      <c r="B29" s="856" t="s">
        <v>123</v>
      </c>
      <c r="C29" s="632">
        <v>43</v>
      </c>
      <c r="D29" s="632">
        <v>14</v>
      </c>
      <c r="E29" s="632">
        <v>57</v>
      </c>
      <c r="F29" s="629" t="s">
        <v>167</v>
      </c>
      <c r="G29" s="385">
        <v>156</v>
      </c>
      <c r="H29" s="385">
        <v>14</v>
      </c>
      <c r="I29" s="386">
        <v>170</v>
      </c>
    </row>
    <row r="30" spans="2:9" s="850" customFormat="1" ht="14.85" customHeight="1" x14ac:dyDescent="0.15">
      <c r="B30" s="856" t="s">
        <v>125</v>
      </c>
      <c r="C30" s="632">
        <v>0</v>
      </c>
      <c r="D30" s="632">
        <v>1</v>
      </c>
      <c r="E30" s="632">
        <v>1</v>
      </c>
      <c r="F30" s="853" t="s">
        <v>122</v>
      </c>
      <c r="G30" s="869" t="s">
        <v>79</v>
      </c>
      <c r="H30" s="869" t="s">
        <v>79</v>
      </c>
      <c r="I30" s="870" t="s">
        <v>79</v>
      </c>
    </row>
    <row r="31" spans="2:9" s="850" customFormat="1" ht="14.85" customHeight="1" x14ac:dyDescent="0.15">
      <c r="B31" s="856" t="s">
        <v>127</v>
      </c>
      <c r="C31" s="632">
        <v>125</v>
      </c>
      <c r="D31" s="632">
        <v>14</v>
      </c>
      <c r="E31" s="632">
        <v>139</v>
      </c>
      <c r="F31" s="856" t="s">
        <v>211</v>
      </c>
      <c r="G31" s="871">
        <v>156</v>
      </c>
      <c r="H31" s="871">
        <v>14</v>
      </c>
      <c r="I31" s="872">
        <v>170</v>
      </c>
    </row>
    <row r="32" spans="2:9" s="850" customFormat="1" ht="14.85" customHeight="1" thickBot="1" x14ac:dyDescent="0.2">
      <c r="B32" s="873"/>
      <c r="C32" s="874"/>
      <c r="D32" s="875"/>
      <c r="E32" s="875"/>
      <c r="F32" s="876" t="s">
        <v>212</v>
      </c>
      <c r="G32" s="877" t="s">
        <v>79</v>
      </c>
      <c r="H32" s="877" t="s">
        <v>79</v>
      </c>
      <c r="I32" s="878" t="s">
        <v>79</v>
      </c>
    </row>
    <row r="33" spans="2:9" s="850" customFormat="1" ht="12.75" customHeight="1" thickBot="1" x14ac:dyDescent="0.2">
      <c r="B33" s="641"/>
      <c r="C33" s="644"/>
      <c r="D33" s="644"/>
      <c r="E33" s="644"/>
      <c r="F33" s="644"/>
      <c r="G33" s="644"/>
      <c r="H33" s="644"/>
      <c r="I33" s="644"/>
    </row>
    <row r="34" spans="2:9" s="850" customFormat="1" ht="14.85" customHeight="1" thickBot="1" x14ac:dyDescent="0.2">
      <c r="B34" s="644"/>
      <c r="C34" s="644"/>
      <c r="D34" s="644"/>
      <c r="E34" s="644"/>
      <c r="F34" s="521" t="s">
        <v>128</v>
      </c>
      <c r="G34" s="879">
        <v>137403</v>
      </c>
      <c r="H34" s="879">
        <v>264920</v>
      </c>
      <c r="I34" s="383">
        <v>402323</v>
      </c>
    </row>
    <row r="35" spans="2:9" s="850" customFormat="1" ht="28.7" customHeight="1" x14ac:dyDescent="0.15">
      <c r="B35" s="850" t="s">
        <v>934</v>
      </c>
    </row>
  </sheetData>
  <mergeCells count="3">
    <mergeCell ref="B1:I1"/>
    <mergeCell ref="A2:K2"/>
    <mergeCell ref="A3:K3"/>
  </mergeCells>
  <pageMargins left="0.7" right="0.7" top="0.75" bottom="0.75" header="0.3" footer="0.3"/>
  <pageSetup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R7" sqref="R7"/>
    </sheetView>
  </sheetViews>
  <sheetFormatPr defaultColWidth="9.140625" defaultRowHeight="15" x14ac:dyDescent="0.25"/>
  <cols>
    <col min="1" max="1" width="14.85546875" style="73" bestFit="1" customWidth="1"/>
    <col min="2" max="12" width="9.140625" style="73"/>
    <col min="13" max="13" width="9.140625" style="73" customWidth="1"/>
    <col min="14" max="16384" width="9.140625" style="73"/>
  </cols>
  <sheetData>
    <row r="1" spans="1:16" ht="15" customHeight="1" x14ac:dyDescent="0.25">
      <c r="A1" s="726" t="s">
        <v>59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</row>
    <row r="2" spans="1:16" x14ac:dyDescent="0.25">
      <c r="A2" s="726"/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</row>
    <row r="3" spans="1:16" x14ac:dyDescent="0.25">
      <c r="A3" s="726"/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</row>
    <row r="4" spans="1:16" x14ac:dyDescent="0.25">
      <c r="A4" s="74"/>
      <c r="B4" s="74"/>
      <c r="C4" s="74"/>
      <c r="D4" s="74"/>
      <c r="E4" s="74"/>
      <c r="F4" s="74"/>
      <c r="G4" s="74"/>
      <c r="H4" s="74"/>
      <c r="I4" s="74"/>
    </row>
    <row r="5" spans="1:16" x14ac:dyDescent="0.25">
      <c r="B5" s="20"/>
      <c r="C5" s="20"/>
      <c r="D5" s="20"/>
      <c r="E5" s="20"/>
    </row>
    <row r="6" spans="1:16" x14ac:dyDescent="0.25">
      <c r="B6" s="651" t="s">
        <v>178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</row>
    <row r="7" spans="1:16" ht="29.25" customHeight="1" x14ac:dyDescent="0.25">
      <c r="B7" s="652" t="s">
        <v>184</v>
      </c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</row>
    <row r="8" spans="1:16" x14ac:dyDescent="0.25">
      <c r="B8" s="651" t="s">
        <v>57</v>
      </c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</row>
    <row r="18" spans="2:14" x14ac:dyDescent="0.25">
      <c r="N18" s="75"/>
    </row>
    <row r="22" spans="2:14" x14ac:dyDescent="0.25">
      <c r="B22" s="76"/>
      <c r="N22" s="76"/>
    </row>
    <row r="25" spans="2:14" x14ac:dyDescent="0.25">
      <c r="B25" s="77" t="s">
        <v>185</v>
      </c>
      <c r="J25" s="77" t="s">
        <v>186</v>
      </c>
    </row>
    <row r="49" spans="1:2" x14ac:dyDescent="0.25">
      <c r="A49" s="78"/>
      <c r="B49" s="78"/>
    </row>
    <row r="50" spans="1:2" x14ac:dyDescent="0.25">
      <c r="A50" s="78"/>
      <c r="B50" s="78"/>
    </row>
  </sheetData>
  <mergeCells count="4">
    <mergeCell ref="A1:N3"/>
    <mergeCell ref="B6:P6"/>
    <mergeCell ref="B7:P7"/>
    <mergeCell ref="B8:P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topLeftCell="A4" workbookViewId="0">
      <selection activeCell="U32" sqref="U32"/>
    </sheetView>
  </sheetViews>
  <sheetFormatPr defaultColWidth="9.140625" defaultRowHeight="15" x14ac:dyDescent="0.25"/>
  <cols>
    <col min="1" max="1" width="14.85546875" style="18" bestFit="1" customWidth="1"/>
    <col min="2" max="16384" width="9.140625" style="18"/>
  </cols>
  <sheetData>
    <row r="1" spans="1:16" ht="15" customHeight="1" x14ac:dyDescent="0.25">
      <c r="A1" s="650" t="s">
        <v>59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1:16" x14ac:dyDescent="0.25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</row>
    <row r="3" spans="1:16" x14ac:dyDescent="0.25">
      <c r="A3" s="650"/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</row>
    <row r="4" spans="1:16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16" x14ac:dyDescent="0.25">
      <c r="B5" s="20"/>
      <c r="C5" s="20"/>
      <c r="D5" s="20"/>
      <c r="E5" s="20"/>
    </row>
    <row r="6" spans="1:16" x14ac:dyDescent="0.25">
      <c r="B6" s="651" t="s">
        <v>60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</row>
    <row r="7" spans="1:16" ht="29.25" customHeight="1" x14ac:dyDescent="0.25">
      <c r="A7" s="21"/>
      <c r="B7" s="652" t="s">
        <v>61</v>
      </c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</row>
    <row r="8" spans="1:16" x14ac:dyDescent="0.25">
      <c r="A8" s="21"/>
      <c r="B8" s="651" t="s">
        <v>57</v>
      </c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</row>
    <row r="9" spans="1:16" x14ac:dyDescent="0.25">
      <c r="A9" s="21"/>
    </row>
    <row r="10" spans="1:16" x14ac:dyDescent="0.25">
      <c r="A10" s="21"/>
    </row>
    <row r="11" spans="1:16" x14ac:dyDescent="0.25">
      <c r="A11" s="21"/>
    </row>
    <row r="12" spans="1:16" x14ac:dyDescent="0.25">
      <c r="A12" s="21"/>
    </row>
    <row r="13" spans="1:16" x14ac:dyDescent="0.25">
      <c r="A13" s="21"/>
      <c r="N13" s="22"/>
    </row>
    <row r="14" spans="1:16" x14ac:dyDescent="0.25">
      <c r="A14" s="21"/>
    </row>
    <row r="15" spans="1:16" x14ac:dyDescent="0.25">
      <c r="A15" s="21"/>
    </row>
    <row r="16" spans="1:16" x14ac:dyDescent="0.25">
      <c r="A16" s="21"/>
    </row>
    <row r="17" spans="1:14" x14ac:dyDescent="0.25">
      <c r="A17" s="21"/>
      <c r="B17" s="23"/>
      <c r="N17" s="23"/>
    </row>
    <row r="18" spans="1:14" x14ac:dyDescent="0.25">
      <c r="A18" s="21"/>
    </row>
    <row r="19" spans="1:14" x14ac:dyDescent="0.25">
      <c r="A19" s="21"/>
    </row>
    <row r="20" spans="1:14" x14ac:dyDescent="0.25">
      <c r="A20" s="21"/>
    </row>
    <row r="21" spans="1:14" x14ac:dyDescent="0.25">
      <c r="A21" s="21"/>
    </row>
    <row r="22" spans="1:14" x14ac:dyDescent="0.25">
      <c r="A22" s="21"/>
    </row>
    <row r="23" spans="1:14" x14ac:dyDescent="0.25">
      <c r="A23" s="21"/>
    </row>
    <row r="24" spans="1:14" x14ac:dyDescent="0.25">
      <c r="A24" s="21"/>
    </row>
    <row r="25" spans="1:14" x14ac:dyDescent="0.25">
      <c r="A25" s="21"/>
      <c r="B25" s="24" t="s">
        <v>62</v>
      </c>
      <c r="J25" s="24" t="s">
        <v>63</v>
      </c>
    </row>
    <row r="26" spans="1:14" x14ac:dyDescent="0.25">
      <c r="A26" s="21"/>
    </row>
    <row r="27" spans="1:14" x14ac:dyDescent="0.25">
      <c r="A27" s="21"/>
    </row>
    <row r="28" spans="1:14" x14ac:dyDescent="0.25">
      <c r="A28" s="21"/>
    </row>
    <row r="29" spans="1:14" x14ac:dyDescent="0.25">
      <c r="A29" s="21"/>
    </row>
    <row r="30" spans="1:14" x14ac:dyDescent="0.25">
      <c r="A30" s="21"/>
    </row>
    <row r="31" spans="1:14" x14ac:dyDescent="0.25">
      <c r="A31" s="21"/>
    </row>
    <row r="32" spans="1:14" x14ac:dyDescent="0.25">
      <c r="A32" s="21"/>
    </row>
    <row r="33" spans="1:5" x14ac:dyDescent="0.25">
      <c r="A33" s="21"/>
    </row>
    <row r="34" spans="1:5" x14ac:dyDescent="0.25">
      <c r="A34" s="21"/>
    </row>
    <row r="35" spans="1:5" x14ac:dyDescent="0.25">
      <c r="A35" s="21"/>
    </row>
    <row r="36" spans="1:5" x14ac:dyDescent="0.25">
      <c r="A36" s="21"/>
    </row>
    <row r="37" spans="1:5" x14ac:dyDescent="0.25">
      <c r="C37" s="21"/>
      <c r="D37" s="21"/>
      <c r="E37" s="21"/>
    </row>
    <row r="38" spans="1:5" x14ac:dyDescent="0.25">
      <c r="C38" s="21"/>
      <c r="D38" s="21"/>
      <c r="E38" s="21"/>
    </row>
    <row r="39" spans="1:5" x14ac:dyDescent="0.25">
      <c r="C39" s="21"/>
      <c r="D39" s="21"/>
      <c r="E39" s="21"/>
    </row>
    <row r="40" spans="1:5" x14ac:dyDescent="0.25">
      <c r="C40" s="21"/>
      <c r="D40" s="21"/>
      <c r="E40" s="21"/>
    </row>
    <row r="41" spans="1:5" x14ac:dyDescent="0.25">
      <c r="C41" s="21"/>
      <c r="D41" s="21"/>
      <c r="E41" s="21"/>
    </row>
    <row r="42" spans="1:5" x14ac:dyDescent="0.25">
      <c r="C42" s="21"/>
      <c r="D42" s="21"/>
      <c r="E42" s="21"/>
    </row>
    <row r="43" spans="1:5" x14ac:dyDescent="0.25">
      <c r="C43" s="21"/>
      <c r="D43" s="21"/>
      <c r="E43" s="21"/>
    </row>
    <row r="44" spans="1:5" x14ac:dyDescent="0.25">
      <c r="C44" s="21"/>
      <c r="D44" s="21"/>
      <c r="E44" s="21"/>
    </row>
    <row r="45" spans="1:5" x14ac:dyDescent="0.25">
      <c r="C45" s="21"/>
      <c r="D45" s="21"/>
      <c r="E45" s="21"/>
    </row>
    <row r="46" spans="1:5" x14ac:dyDescent="0.25">
      <c r="C46" s="21"/>
      <c r="D46" s="21"/>
      <c r="E46" s="21"/>
    </row>
    <row r="47" spans="1:5" x14ac:dyDescent="0.25">
      <c r="A47" s="21"/>
      <c r="B47" s="21"/>
      <c r="C47" s="21"/>
      <c r="D47" s="21"/>
      <c r="E47" s="21"/>
    </row>
    <row r="48" spans="1:5" x14ac:dyDescent="0.25">
      <c r="A48" s="21"/>
      <c r="B48" s="21"/>
      <c r="C48" s="21"/>
      <c r="D48" s="21"/>
      <c r="E48" s="21"/>
    </row>
    <row r="49" spans="1:5" x14ac:dyDescent="0.25">
      <c r="A49" s="21"/>
      <c r="B49" s="21"/>
      <c r="C49" s="21"/>
      <c r="D49" s="21"/>
      <c r="E49" s="21"/>
    </row>
    <row r="50" spans="1:5" x14ac:dyDescent="0.25">
      <c r="A50" s="21"/>
    </row>
    <row r="51" spans="1:5" x14ac:dyDescent="0.25">
      <c r="A51" s="21"/>
    </row>
    <row r="52" spans="1:5" x14ac:dyDescent="0.25">
      <c r="A52" s="21"/>
    </row>
    <row r="53" spans="1:5" x14ac:dyDescent="0.25">
      <c r="A53" s="21"/>
    </row>
    <row r="54" spans="1:5" x14ac:dyDescent="0.25">
      <c r="A54" s="21"/>
    </row>
    <row r="55" spans="1:5" x14ac:dyDescent="0.25">
      <c r="A55" s="21"/>
    </row>
    <row r="56" spans="1:5" x14ac:dyDescent="0.25">
      <c r="A56" s="21"/>
    </row>
    <row r="57" spans="1:5" x14ac:dyDescent="0.25">
      <c r="A57" s="21"/>
    </row>
    <row r="58" spans="1:5" x14ac:dyDescent="0.25">
      <c r="A58" s="21"/>
    </row>
    <row r="59" spans="1:5" x14ac:dyDescent="0.25">
      <c r="A59" s="21"/>
    </row>
    <row r="60" spans="1:5" x14ac:dyDescent="0.25">
      <c r="A60" s="21"/>
    </row>
    <row r="61" spans="1:5" x14ac:dyDescent="0.25">
      <c r="A61" s="21"/>
    </row>
    <row r="62" spans="1:5" x14ac:dyDescent="0.25">
      <c r="A62" s="21"/>
    </row>
    <row r="63" spans="1:5" x14ac:dyDescent="0.25">
      <c r="A63" s="21"/>
    </row>
    <row r="64" spans="1:5" x14ac:dyDescent="0.25">
      <c r="A64" s="21"/>
    </row>
    <row r="65" spans="1:1" x14ac:dyDescent="0.25">
      <c r="A65" s="21"/>
    </row>
    <row r="66" spans="1:1" x14ac:dyDescent="0.25">
      <c r="A66" s="21"/>
    </row>
    <row r="67" spans="1:1" x14ac:dyDescent="0.25">
      <c r="A67" s="21"/>
    </row>
    <row r="68" spans="1:1" x14ac:dyDescent="0.25">
      <c r="A68" s="21"/>
    </row>
    <row r="69" spans="1:1" x14ac:dyDescent="0.25">
      <c r="A69" s="21"/>
    </row>
    <row r="70" spans="1:1" x14ac:dyDescent="0.25">
      <c r="A70" s="21"/>
    </row>
    <row r="71" spans="1:1" x14ac:dyDescent="0.25">
      <c r="A71" s="21"/>
    </row>
    <row r="72" spans="1:1" x14ac:dyDescent="0.25">
      <c r="A72" s="21"/>
    </row>
    <row r="73" spans="1:1" x14ac:dyDescent="0.25">
      <c r="A73" s="21"/>
    </row>
    <row r="74" spans="1:1" x14ac:dyDescent="0.25">
      <c r="A74" s="21"/>
    </row>
    <row r="75" spans="1:1" x14ac:dyDescent="0.25">
      <c r="A75" s="21"/>
    </row>
    <row r="76" spans="1:1" x14ac:dyDescent="0.25">
      <c r="A76" s="21"/>
    </row>
    <row r="77" spans="1:1" x14ac:dyDescent="0.25">
      <c r="A77" s="21"/>
    </row>
    <row r="78" spans="1:1" x14ac:dyDescent="0.25">
      <c r="A78" s="21"/>
    </row>
    <row r="79" spans="1:1" x14ac:dyDescent="0.25">
      <c r="A79" s="21"/>
    </row>
    <row r="80" spans="1:1" x14ac:dyDescent="0.25">
      <c r="A80" s="21"/>
    </row>
    <row r="81" spans="1:1" x14ac:dyDescent="0.25">
      <c r="A81" s="21"/>
    </row>
    <row r="82" spans="1:1" x14ac:dyDescent="0.25">
      <c r="A82" s="21"/>
    </row>
    <row r="83" spans="1:1" x14ac:dyDescent="0.25">
      <c r="A83" s="21"/>
    </row>
    <row r="84" spans="1:1" x14ac:dyDescent="0.25">
      <c r="A84" s="21"/>
    </row>
    <row r="85" spans="1:1" x14ac:dyDescent="0.25">
      <c r="A85" s="21"/>
    </row>
    <row r="86" spans="1:1" x14ac:dyDescent="0.25">
      <c r="A86" s="21"/>
    </row>
    <row r="87" spans="1:1" x14ac:dyDescent="0.25">
      <c r="A87" s="21"/>
    </row>
    <row r="88" spans="1:1" x14ac:dyDescent="0.25">
      <c r="A88" s="21"/>
    </row>
    <row r="89" spans="1:1" x14ac:dyDescent="0.25">
      <c r="A89" s="21"/>
    </row>
    <row r="90" spans="1:1" x14ac:dyDescent="0.25">
      <c r="A90" s="21"/>
    </row>
    <row r="91" spans="1:1" x14ac:dyDescent="0.25">
      <c r="A91" s="21"/>
    </row>
    <row r="92" spans="1:1" x14ac:dyDescent="0.25">
      <c r="A92" s="21"/>
    </row>
    <row r="93" spans="1:1" x14ac:dyDescent="0.25">
      <c r="A93" s="21"/>
    </row>
    <row r="94" spans="1:1" x14ac:dyDescent="0.25">
      <c r="A94" s="21"/>
    </row>
    <row r="95" spans="1:1" x14ac:dyDescent="0.25">
      <c r="A95" s="21"/>
    </row>
    <row r="96" spans="1:1" x14ac:dyDescent="0.25">
      <c r="A96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x14ac:dyDescent="0.25">
      <c r="A104" s="21"/>
    </row>
    <row r="105" spans="1:1" x14ac:dyDescent="0.25">
      <c r="A105" s="21"/>
    </row>
    <row r="106" spans="1:1" x14ac:dyDescent="0.25">
      <c r="A106" s="21"/>
    </row>
    <row r="107" spans="1:1" x14ac:dyDescent="0.25">
      <c r="A107" s="21"/>
    </row>
    <row r="108" spans="1:1" x14ac:dyDescent="0.25">
      <c r="A108" s="21"/>
    </row>
    <row r="109" spans="1:1" x14ac:dyDescent="0.25">
      <c r="A109" s="21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1"/>
    </row>
    <row r="119" spans="1:1" x14ac:dyDescent="0.25">
      <c r="A119" s="21"/>
    </row>
    <row r="120" spans="1:1" x14ac:dyDescent="0.25">
      <c r="A120" s="21"/>
    </row>
    <row r="121" spans="1:1" x14ac:dyDescent="0.25">
      <c r="A121" s="21"/>
    </row>
    <row r="122" spans="1:1" x14ac:dyDescent="0.25">
      <c r="A122" s="21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21"/>
    </row>
    <row r="128" spans="1:1" x14ac:dyDescent="0.25">
      <c r="A128" s="21"/>
    </row>
    <row r="129" spans="1:1" x14ac:dyDescent="0.25">
      <c r="A129" s="21"/>
    </row>
    <row r="130" spans="1:1" x14ac:dyDescent="0.25">
      <c r="A130" s="21"/>
    </row>
    <row r="131" spans="1:1" x14ac:dyDescent="0.25">
      <c r="A131" s="21"/>
    </row>
    <row r="132" spans="1:1" x14ac:dyDescent="0.25">
      <c r="A132" s="21"/>
    </row>
    <row r="133" spans="1:1" x14ac:dyDescent="0.25">
      <c r="A133" s="21"/>
    </row>
    <row r="134" spans="1:1" x14ac:dyDescent="0.25">
      <c r="A134" s="21"/>
    </row>
    <row r="135" spans="1:1" x14ac:dyDescent="0.25">
      <c r="A135" s="21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x14ac:dyDescent="0.25">
      <c r="A143" s="21"/>
    </row>
    <row r="144" spans="1:1" x14ac:dyDescent="0.25">
      <c r="A144" s="21"/>
    </row>
    <row r="145" spans="1:1" x14ac:dyDescent="0.25">
      <c r="A145" s="21"/>
    </row>
    <row r="146" spans="1:1" x14ac:dyDescent="0.25">
      <c r="A146" s="21"/>
    </row>
    <row r="147" spans="1:1" x14ac:dyDescent="0.25">
      <c r="A147" s="21"/>
    </row>
    <row r="148" spans="1:1" x14ac:dyDescent="0.25">
      <c r="A148" s="21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1"/>
    </row>
    <row r="158" spans="1:1" x14ac:dyDescent="0.25">
      <c r="A158" s="21"/>
    </row>
    <row r="159" spans="1:1" x14ac:dyDescent="0.25">
      <c r="A159" s="21"/>
    </row>
    <row r="160" spans="1:1" x14ac:dyDescent="0.25">
      <c r="A160" s="21"/>
    </row>
    <row r="161" spans="1:1" x14ac:dyDescent="0.25">
      <c r="A161" s="21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1"/>
    </row>
    <row r="167" spans="1:1" x14ac:dyDescent="0.25">
      <c r="A167" s="21"/>
    </row>
    <row r="168" spans="1:1" x14ac:dyDescent="0.25">
      <c r="A168" s="21"/>
    </row>
    <row r="169" spans="1:1" x14ac:dyDescent="0.25">
      <c r="A169" s="21"/>
    </row>
    <row r="170" spans="1:1" x14ac:dyDescent="0.25">
      <c r="A170" s="21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5" spans="1:1" x14ac:dyDescent="0.25">
      <c r="A175" s="21"/>
    </row>
    <row r="176" spans="1:1" x14ac:dyDescent="0.25">
      <c r="A176" s="21"/>
    </row>
    <row r="177" spans="1:1" x14ac:dyDescent="0.25">
      <c r="A177" s="21"/>
    </row>
    <row r="178" spans="1:1" x14ac:dyDescent="0.25">
      <c r="A178" s="21"/>
    </row>
    <row r="179" spans="1:1" x14ac:dyDescent="0.25">
      <c r="A179" s="21"/>
    </row>
    <row r="180" spans="1:1" x14ac:dyDescent="0.25">
      <c r="A180" s="21"/>
    </row>
    <row r="181" spans="1:1" x14ac:dyDescent="0.25">
      <c r="A181" s="21"/>
    </row>
    <row r="182" spans="1:1" x14ac:dyDescent="0.25">
      <c r="A182" s="21"/>
    </row>
    <row r="183" spans="1:1" x14ac:dyDescent="0.25">
      <c r="A183" s="21"/>
    </row>
    <row r="184" spans="1:1" x14ac:dyDescent="0.25">
      <c r="A184" s="21"/>
    </row>
    <row r="185" spans="1:1" x14ac:dyDescent="0.25">
      <c r="A185" s="21"/>
    </row>
    <row r="186" spans="1:1" x14ac:dyDescent="0.25">
      <c r="A186" s="21"/>
    </row>
    <row r="187" spans="1:1" x14ac:dyDescent="0.25">
      <c r="A187" s="21"/>
    </row>
    <row r="188" spans="1:1" x14ac:dyDescent="0.25">
      <c r="A188" s="21"/>
    </row>
    <row r="189" spans="1:1" x14ac:dyDescent="0.25">
      <c r="A189" s="21"/>
    </row>
    <row r="190" spans="1:1" x14ac:dyDescent="0.25">
      <c r="A190" s="21"/>
    </row>
    <row r="191" spans="1:1" x14ac:dyDescent="0.25">
      <c r="A191" s="21"/>
    </row>
    <row r="192" spans="1:1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21"/>
    </row>
    <row r="208" spans="1:1" x14ac:dyDescent="0.25">
      <c r="A208" s="21"/>
    </row>
    <row r="209" spans="1:1" x14ac:dyDescent="0.25">
      <c r="A209" s="21"/>
    </row>
    <row r="210" spans="1:1" x14ac:dyDescent="0.25">
      <c r="A210" s="21"/>
    </row>
    <row r="211" spans="1:1" x14ac:dyDescent="0.25">
      <c r="A211" s="21"/>
    </row>
    <row r="212" spans="1:1" x14ac:dyDescent="0.25">
      <c r="A212" s="21"/>
    </row>
    <row r="213" spans="1:1" x14ac:dyDescent="0.25">
      <c r="A213" s="21"/>
    </row>
    <row r="214" spans="1:1" x14ac:dyDescent="0.25">
      <c r="A214" s="21"/>
    </row>
    <row r="215" spans="1:1" x14ac:dyDescent="0.25">
      <c r="A215" s="21"/>
    </row>
    <row r="216" spans="1:1" x14ac:dyDescent="0.25">
      <c r="A216" s="21"/>
    </row>
    <row r="217" spans="1:1" x14ac:dyDescent="0.25">
      <c r="A217" s="21"/>
    </row>
    <row r="218" spans="1:1" x14ac:dyDescent="0.25">
      <c r="A218" s="21"/>
    </row>
    <row r="219" spans="1:1" x14ac:dyDescent="0.25">
      <c r="A219" s="21"/>
    </row>
    <row r="220" spans="1:1" x14ac:dyDescent="0.25">
      <c r="A220" s="21"/>
    </row>
    <row r="221" spans="1:1" x14ac:dyDescent="0.25">
      <c r="A221" s="21"/>
    </row>
    <row r="222" spans="1:1" x14ac:dyDescent="0.25">
      <c r="A222" s="21"/>
    </row>
    <row r="223" spans="1:1" x14ac:dyDescent="0.25">
      <c r="A223" s="21"/>
    </row>
    <row r="224" spans="1:1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</sheetData>
  <mergeCells count="4">
    <mergeCell ref="A1:N3"/>
    <mergeCell ref="B6:P6"/>
    <mergeCell ref="B7:P7"/>
    <mergeCell ref="B8:P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B12"/>
    </sheetView>
  </sheetViews>
  <sheetFormatPr defaultRowHeight="12.75" x14ac:dyDescent="0.2"/>
  <cols>
    <col min="3" max="3" width="9.140625" style="26"/>
  </cols>
  <sheetData>
    <row r="1" spans="1:3" ht="15" x14ac:dyDescent="0.25">
      <c r="A1" s="25" t="s">
        <v>64</v>
      </c>
      <c r="B1" s="25"/>
    </row>
    <row r="2" spans="1:3" ht="15" x14ac:dyDescent="0.25">
      <c r="A2" s="25" t="s">
        <v>4</v>
      </c>
      <c r="B2" s="25"/>
      <c r="C2" s="26">
        <v>0.748</v>
      </c>
    </row>
    <row r="3" spans="1:3" ht="15" x14ac:dyDescent="0.25">
      <c r="A3" s="25" t="s">
        <v>5</v>
      </c>
      <c r="B3" s="25"/>
      <c r="C3" s="26">
        <v>3.0000000000000001E-3</v>
      </c>
    </row>
    <row r="4" spans="1:3" ht="15" x14ac:dyDescent="0.25">
      <c r="A4" s="25" t="s">
        <v>6</v>
      </c>
      <c r="B4" s="25"/>
      <c r="C4" s="26">
        <v>0.17399999999999999</v>
      </c>
    </row>
    <row r="5" spans="1:3" ht="15" x14ac:dyDescent="0.25">
      <c r="A5" s="25" t="s">
        <v>7</v>
      </c>
      <c r="B5" s="25"/>
      <c r="C5" s="26">
        <v>7.4999999999999997E-2</v>
      </c>
    </row>
    <row r="6" spans="1:3" ht="15" x14ac:dyDescent="0.25">
      <c r="A6" s="25"/>
      <c r="B6" s="25"/>
    </row>
    <row r="7" spans="1:3" ht="15" x14ac:dyDescent="0.25">
      <c r="A7" s="25"/>
      <c r="B7" s="25"/>
    </row>
    <row r="8" spans="1:3" ht="15" x14ac:dyDescent="0.25">
      <c r="A8" s="25"/>
      <c r="B8" s="25"/>
    </row>
    <row r="9" spans="1:3" ht="15" x14ac:dyDescent="0.25">
      <c r="A9" s="25" t="s">
        <v>65</v>
      </c>
      <c r="B9" s="25"/>
    </row>
    <row r="10" spans="1:3" ht="15" x14ac:dyDescent="0.25">
      <c r="A10" s="25" t="s">
        <v>66</v>
      </c>
      <c r="B10" s="25"/>
      <c r="C10" s="26">
        <v>0.25700000000000001</v>
      </c>
    </row>
    <row r="11" spans="1:3" ht="15" x14ac:dyDescent="0.25">
      <c r="A11" s="25" t="s">
        <v>67</v>
      </c>
      <c r="B11" s="25"/>
      <c r="C11" s="26">
        <v>0.59360000000000002</v>
      </c>
    </row>
    <row r="12" spans="1:3" ht="15" x14ac:dyDescent="0.25">
      <c r="A12" s="25" t="s">
        <v>68</v>
      </c>
      <c r="B12" s="25"/>
      <c r="C12" s="26">
        <v>0.14940000000000001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I11" sqref="I11"/>
    </sheetView>
  </sheetViews>
  <sheetFormatPr defaultRowHeight="12.75" x14ac:dyDescent="0.2"/>
  <sheetData>
    <row r="1" spans="1:4" ht="15" x14ac:dyDescent="0.25">
      <c r="A1" s="25" t="s">
        <v>64</v>
      </c>
      <c r="B1" s="25"/>
    </row>
    <row r="2" spans="1:4" ht="15" x14ac:dyDescent="0.25">
      <c r="A2" s="25" t="s">
        <v>4</v>
      </c>
      <c r="B2" s="25"/>
      <c r="C2">
        <f>'A_T10 Istituti pub x ruolo'!D32</f>
        <v>397125</v>
      </c>
      <c r="D2" s="26">
        <f>C2/$C$6</f>
        <v>0.7504790593428855</v>
      </c>
    </row>
    <row r="3" spans="1:4" ht="15" x14ac:dyDescent="0.25">
      <c r="A3" s="25" t="s">
        <v>5</v>
      </c>
      <c r="B3" s="25"/>
      <c r="C3">
        <f>'A_T10 Istituti pub x ruolo'!F32</f>
        <v>808</v>
      </c>
      <c r="D3" s="26">
        <f t="shared" ref="D3:D5" si="0">C3/$C$6</f>
        <v>1.5269425998087542E-3</v>
      </c>
    </row>
    <row r="4" spans="1:4" ht="15" x14ac:dyDescent="0.25">
      <c r="A4" s="25" t="s">
        <v>6</v>
      </c>
      <c r="B4" s="25"/>
      <c r="C4">
        <f>'A_T10 Istituti pub x ruolo'!H32</f>
        <v>91969</v>
      </c>
      <c r="D4" s="26">
        <f t="shared" si="0"/>
        <v>0.17380121777451896</v>
      </c>
    </row>
    <row r="5" spans="1:4" ht="15" x14ac:dyDescent="0.25">
      <c r="A5" s="25" t="s">
        <v>7</v>
      </c>
      <c r="B5" s="25"/>
      <c r="C5">
        <f>'A_T10 Istituti pub x ruolo'!J32</f>
        <v>39260</v>
      </c>
      <c r="D5" s="26">
        <f t="shared" si="0"/>
        <v>7.4192780282786752E-2</v>
      </c>
    </row>
    <row r="6" spans="1:4" ht="15" x14ac:dyDescent="0.25">
      <c r="A6" s="25"/>
      <c r="B6" s="25"/>
      <c r="C6">
        <f>SUM(C2:C5)</f>
        <v>529162</v>
      </c>
    </row>
    <row r="7" spans="1:4" ht="15" x14ac:dyDescent="0.25">
      <c r="A7" s="25"/>
      <c r="B7" s="25"/>
    </row>
    <row r="8" spans="1:4" ht="15" x14ac:dyDescent="0.25">
      <c r="A8" s="25"/>
      <c r="B8" s="25"/>
    </row>
    <row r="9" spans="1:4" ht="15" x14ac:dyDescent="0.25">
      <c r="A9" s="25" t="s">
        <v>65</v>
      </c>
      <c r="B9" s="25"/>
    </row>
    <row r="10" spans="1:4" ht="15" x14ac:dyDescent="0.25">
      <c r="A10" s="25" t="s">
        <v>66</v>
      </c>
      <c r="B10" s="25"/>
      <c r="C10">
        <f>'A_T10 Istituti pub x ruolo'!M32</f>
        <v>102088</v>
      </c>
      <c r="D10" s="26">
        <f>C10/$C$2</f>
        <v>0.25706767390620083</v>
      </c>
    </row>
    <row r="11" spans="1:4" ht="15" x14ac:dyDescent="0.25">
      <c r="A11" s="25" t="s">
        <v>67</v>
      </c>
      <c r="B11" s="25"/>
      <c r="C11">
        <f>'A_T10 Istituti pub x ruolo'!O32</f>
        <v>235702</v>
      </c>
      <c r="D11" s="26">
        <f t="shared" ref="D11:D12" si="1">C11/$C$2</f>
        <v>0.59352093169656905</v>
      </c>
    </row>
    <row r="12" spans="1:4" ht="15" x14ac:dyDescent="0.25">
      <c r="A12" s="25" t="s">
        <v>68</v>
      </c>
      <c r="B12" s="25"/>
      <c r="C12">
        <f>C2-C10-C11</f>
        <v>59335</v>
      </c>
      <c r="D12" s="26">
        <f t="shared" si="1"/>
        <v>0.14941139439723009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"/>
  <sheetViews>
    <sheetView workbookViewId="0">
      <selection activeCell="U4" sqref="U4"/>
    </sheetView>
  </sheetViews>
  <sheetFormatPr defaultRowHeight="12.75" x14ac:dyDescent="0.2"/>
  <cols>
    <col min="1" max="1" width="3.140625" style="558" customWidth="1"/>
    <col min="2" max="2" width="0.28515625" style="558" customWidth="1"/>
    <col min="3" max="3" width="23.28515625" style="558" customWidth="1"/>
    <col min="4" max="18" width="9.28515625" style="558" customWidth="1"/>
    <col min="19" max="19" width="4.7109375" style="558" customWidth="1"/>
    <col min="20" max="16384" width="9.140625" style="558"/>
  </cols>
  <sheetData>
    <row r="1" spans="2:18" s="544" customFormat="1" ht="9" customHeight="1" x14ac:dyDescent="0.15"/>
    <row r="2" spans="2:18" s="544" customFormat="1" ht="38.450000000000003" customHeight="1" x14ac:dyDescent="0.15">
      <c r="B2" s="733" t="s">
        <v>69</v>
      </c>
      <c r="C2" s="733"/>
      <c r="D2" s="733"/>
      <c r="E2" s="733"/>
      <c r="F2" s="733"/>
      <c r="G2" s="733"/>
      <c r="H2" s="733"/>
      <c r="I2" s="733"/>
      <c r="J2" s="733"/>
      <c r="K2" s="733"/>
      <c r="L2" s="733"/>
    </row>
    <row r="3" spans="2:18" s="544" customFormat="1" ht="12.75" customHeight="1" x14ac:dyDescent="0.15"/>
    <row r="4" spans="2:18" s="544" customFormat="1" ht="18.2" customHeight="1" x14ac:dyDescent="0.15">
      <c r="C4" s="734" t="s">
        <v>178</v>
      </c>
      <c r="D4" s="734"/>
      <c r="E4" s="734"/>
      <c r="F4" s="734"/>
      <c r="G4" s="734"/>
      <c r="H4" s="734"/>
      <c r="I4" s="734"/>
      <c r="J4" s="734"/>
      <c r="K4" s="734"/>
      <c r="L4" s="734"/>
      <c r="M4" s="734"/>
    </row>
    <row r="5" spans="2:18" s="544" customFormat="1" ht="2.65" customHeight="1" x14ac:dyDescent="0.15"/>
    <row r="6" spans="2:18" s="544" customFormat="1" ht="18.2" customHeight="1" x14ac:dyDescent="0.15">
      <c r="C6" s="734" t="s">
        <v>57</v>
      </c>
      <c r="D6" s="734"/>
      <c r="E6" s="734"/>
      <c r="F6" s="734"/>
      <c r="G6" s="734"/>
      <c r="H6" s="734"/>
      <c r="I6" s="734"/>
      <c r="J6" s="734"/>
      <c r="K6" s="734"/>
      <c r="L6" s="734"/>
      <c r="M6" s="734"/>
    </row>
    <row r="7" spans="2:18" s="544" customFormat="1" ht="22.9" customHeight="1" thickBot="1" x14ac:dyDescent="0.2"/>
    <row r="8" spans="2:18" s="544" customFormat="1" ht="18.2" customHeight="1" thickTop="1" thickBot="1" x14ac:dyDescent="0.3">
      <c r="B8" s="545"/>
      <c r="C8" s="690" t="s">
        <v>0</v>
      </c>
      <c r="D8" s="735" t="s">
        <v>146</v>
      </c>
      <c r="E8" s="735"/>
      <c r="F8" s="735"/>
      <c r="G8" s="735"/>
      <c r="H8" s="735"/>
      <c r="I8" s="735"/>
      <c r="J8" s="735"/>
      <c r="K8" s="735"/>
      <c r="L8" s="736" t="s">
        <v>2</v>
      </c>
      <c r="M8" s="737" t="s">
        <v>147</v>
      </c>
      <c r="N8" s="737"/>
      <c r="O8" s="737"/>
      <c r="P8" s="737"/>
      <c r="Q8" s="728" t="s">
        <v>179</v>
      </c>
      <c r="R8" s="728"/>
    </row>
    <row r="9" spans="2:18" s="544" customFormat="1" ht="18.2" customHeight="1" thickTop="1" thickBot="1" x14ac:dyDescent="0.3">
      <c r="B9" s="545"/>
      <c r="C9" s="690"/>
      <c r="D9" s="729" t="s">
        <v>4</v>
      </c>
      <c r="E9" s="729"/>
      <c r="F9" s="729" t="s">
        <v>5</v>
      </c>
      <c r="G9" s="729"/>
      <c r="H9" s="729" t="s">
        <v>6</v>
      </c>
      <c r="I9" s="729"/>
      <c r="J9" s="730" t="s">
        <v>7</v>
      </c>
      <c r="K9" s="730"/>
      <c r="L9" s="736"/>
      <c r="M9" s="731" t="s">
        <v>8</v>
      </c>
      <c r="N9" s="731"/>
      <c r="O9" s="732" t="s">
        <v>149</v>
      </c>
      <c r="P9" s="732"/>
      <c r="Q9" s="728"/>
      <c r="R9" s="728"/>
    </row>
    <row r="10" spans="2:18" s="544" customFormat="1" ht="18.2" customHeight="1" thickTop="1" x14ac:dyDescent="0.25">
      <c r="B10" s="545"/>
      <c r="C10" s="690"/>
      <c r="D10" s="590" t="s">
        <v>10</v>
      </c>
      <c r="E10" s="590" t="s">
        <v>11</v>
      </c>
      <c r="F10" s="590" t="s">
        <v>10</v>
      </c>
      <c r="G10" s="590" t="s">
        <v>11</v>
      </c>
      <c r="H10" s="590" t="s">
        <v>10</v>
      </c>
      <c r="I10" s="590" t="s">
        <v>11</v>
      </c>
      <c r="J10" s="590" t="s">
        <v>10</v>
      </c>
      <c r="K10" s="514" t="s">
        <v>11</v>
      </c>
      <c r="L10" s="736"/>
      <c r="M10" s="591" t="s">
        <v>10</v>
      </c>
      <c r="N10" s="590" t="s">
        <v>11</v>
      </c>
      <c r="O10" s="590" t="s">
        <v>10</v>
      </c>
      <c r="P10" s="592" t="s">
        <v>11</v>
      </c>
      <c r="Q10" s="591" t="s">
        <v>180</v>
      </c>
      <c r="R10" s="592" t="s">
        <v>181</v>
      </c>
    </row>
    <row r="11" spans="2:18" s="544" customFormat="1" ht="13.35" customHeight="1" x14ac:dyDescent="0.15">
      <c r="B11" s="551" t="s">
        <v>12</v>
      </c>
      <c r="C11" s="593" t="s">
        <v>13</v>
      </c>
      <c r="D11" s="594">
        <v>31120</v>
      </c>
      <c r="E11" s="594">
        <v>73.017352185090004</v>
      </c>
      <c r="F11" s="594">
        <v>82</v>
      </c>
      <c r="G11" s="594">
        <v>19.512195121951201</v>
      </c>
      <c r="H11" s="594">
        <v>8517</v>
      </c>
      <c r="I11" s="594">
        <v>77.409886110132703</v>
      </c>
      <c r="J11" s="594">
        <v>3542</v>
      </c>
      <c r="K11" s="595">
        <v>83.314511575381204</v>
      </c>
      <c r="L11" s="595">
        <v>43297</v>
      </c>
      <c r="M11" s="594">
        <v>7906</v>
      </c>
      <c r="N11" s="594">
        <v>46.445737414621803</v>
      </c>
      <c r="O11" s="594">
        <v>18169</v>
      </c>
      <c r="P11" s="595">
        <v>84.055258957565101</v>
      </c>
      <c r="Q11" s="594">
        <v>36</v>
      </c>
      <c r="R11" s="595">
        <v>36</v>
      </c>
    </row>
    <row r="12" spans="2:18" s="544" customFormat="1" ht="13.35" customHeight="1" x14ac:dyDescent="0.15">
      <c r="B12" s="551" t="s">
        <v>14</v>
      </c>
      <c r="C12" s="593" t="s">
        <v>15</v>
      </c>
      <c r="D12" s="594">
        <v>1060</v>
      </c>
      <c r="E12" s="594">
        <v>74.433962264151006</v>
      </c>
      <c r="F12" s="594">
        <v>1</v>
      </c>
      <c r="G12" s="594">
        <v>0</v>
      </c>
      <c r="H12" s="594">
        <v>308</v>
      </c>
      <c r="I12" s="594">
        <v>69.155844155844207</v>
      </c>
      <c r="J12" s="594">
        <v>110</v>
      </c>
      <c r="K12" s="595">
        <v>85.454545454545496</v>
      </c>
      <c r="L12" s="595">
        <v>1479</v>
      </c>
      <c r="M12" s="594">
        <v>288</v>
      </c>
      <c r="N12" s="594">
        <v>45.8333333333333</v>
      </c>
      <c r="O12" s="594">
        <v>569</v>
      </c>
      <c r="P12" s="595">
        <v>88.049209138840098</v>
      </c>
      <c r="Q12" s="594">
        <v>1</v>
      </c>
      <c r="R12" s="595">
        <v>1</v>
      </c>
    </row>
    <row r="13" spans="2:18" s="544" customFormat="1" ht="13.35" customHeight="1" x14ac:dyDescent="0.15">
      <c r="B13" s="551" t="s">
        <v>16</v>
      </c>
      <c r="C13" s="593" t="s">
        <v>17</v>
      </c>
      <c r="D13" s="594">
        <v>74856</v>
      </c>
      <c r="E13" s="594">
        <v>72.459121513305604</v>
      </c>
      <c r="F13" s="594">
        <v>203</v>
      </c>
      <c r="G13" s="594">
        <v>20.689655172413801</v>
      </c>
      <c r="H13" s="594">
        <v>21443</v>
      </c>
      <c r="I13" s="594">
        <v>67.499883411835995</v>
      </c>
      <c r="J13" s="594">
        <v>12754</v>
      </c>
      <c r="K13" s="595">
        <v>81.0804453504783</v>
      </c>
      <c r="L13" s="595">
        <v>109625</v>
      </c>
      <c r="M13" s="594">
        <v>18371</v>
      </c>
      <c r="N13" s="594">
        <v>47.134070001632999</v>
      </c>
      <c r="O13" s="594">
        <v>43281</v>
      </c>
      <c r="P13" s="595">
        <v>82.509646265104806</v>
      </c>
      <c r="Q13" s="594">
        <v>58</v>
      </c>
      <c r="R13" s="595">
        <v>58</v>
      </c>
    </row>
    <row r="14" spans="2:18" s="544" customFormat="1" ht="13.35" customHeight="1" x14ac:dyDescent="0.15">
      <c r="B14" s="551" t="s">
        <v>18</v>
      </c>
      <c r="C14" s="593" t="s">
        <v>19</v>
      </c>
      <c r="D14" s="594">
        <v>5495</v>
      </c>
      <c r="E14" s="594">
        <v>79.381255686988197</v>
      </c>
      <c r="F14" s="594">
        <v>28</v>
      </c>
      <c r="G14" s="594">
        <v>42.857142857142897</v>
      </c>
      <c r="H14" s="594">
        <v>2014</v>
      </c>
      <c r="I14" s="594">
        <v>59.682224428997003</v>
      </c>
      <c r="J14" s="594">
        <v>1132</v>
      </c>
      <c r="K14" s="595">
        <v>84.275618374558306</v>
      </c>
      <c r="L14" s="595">
        <v>8674</v>
      </c>
      <c r="M14" s="594">
        <v>945</v>
      </c>
      <c r="N14" s="594">
        <v>46.137566137566097</v>
      </c>
      <c r="O14" s="594">
        <v>3205</v>
      </c>
      <c r="P14" s="595">
        <v>90.670826833073306</v>
      </c>
      <c r="Q14" s="594">
        <v>7</v>
      </c>
      <c r="R14" s="595">
        <v>7</v>
      </c>
    </row>
    <row r="15" spans="2:18" s="544" customFormat="1" ht="13.35" customHeight="1" x14ac:dyDescent="0.15">
      <c r="B15" s="551" t="s">
        <v>20</v>
      </c>
      <c r="C15" s="593" t="s">
        <v>21</v>
      </c>
      <c r="D15" s="594">
        <v>4138</v>
      </c>
      <c r="E15" s="594">
        <v>72.957950700821698</v>
      </c>
      <c r="F15" s="594">
        <v>4</v>
      </c>
      <c r="G15" s="594">
        <v>0</v>
      </c>
      <c r="H15" s="594">
        <v>1583</v>
      </c>
      <c r="I15" s="594">
        <v>60.960202147820603</v>
      </c>
      <c r="J15" s="594">
        <v>432</v>
      </c>
      <c r="K15" s="595">
        <v>82.407407407407405</v>
      </c>
      <c r="L15" s="595">
        <v>6157</v>
      </c>
      <c r="M15" s="594">
        <v>915</v>
      </c>
      <c r="N15" s="594">
        <v>45.1366120218579</v>
      </c>
      <c r="O15" s="594">
        <v>2502</v>
      </c>
      <c r="P15" s="595">
        <v>84.492406075139897</v>
      </c>
      <c r="Q15" s="594">
        <v>8</v>
      </c>
      <c r="R15" s="595">
        <v>8</v>
      </c>
    </row>
    <row r="16" spans="2:18" s="544" customFormat="1" ht="13.35" customHeight="1" x14ac:dyDescent="0.15">
      <c r="B16" s="551" t="s">
        <v>22</v>
      </c>
      <c r="C16" s="593" t="s">
        <v>23</v>
      </c>
      <c r="D16" s="594">
        <v>34516</v>
      </c>
      <c r="E16" s="594">
        <v>71.387182755823403</v>
      </c>
      <c r="F16" s="594">
        <v>47</v>
      </c>
      <c r="G16" s="594">
        <v>27.659574468085101</v>
      </c>
      <c r="H16" s="594">
        <v>9572</v>
      </c>
      <c r="I16" s="594">
        <v>72.712076890931897</v>
      </c>
      <c r="J16" s="594">
        <v>2994</v>
      </c>
      <c r="K16" s="595">
        <v>78.156312625250493</v>
      </c>
      <c r="L16" s="595">
        <v>47287</v>
      </c>
      <c r="M16" s="594">
        <v>8074</v>
      </c>
      <c r="N16" s="594">
        <v>42.655437205845899</v>
      </c>
      <c r="O16" s="594">
        <v>21362</v>
      </c>
      <c r="P16" s="595">
        <v>82.585900196610794</v>
      </c>
      <c r="Q16" s="594">
        <v>23</v>
      </c>
      <c r="R16" s="595">
        <v>23</v>
      </c>
    </row>
    <row r="17" spans="2:18" s="544" customFormat="1" ht="13.35" customHeight="1" x14ac:dyDescent="0.15">
      <c r="B17" s="551" t="s">
        <v>24</v>
      </c>
      <c r="C17" s="593" t="s">
        <v>25</v>
      </c>
      <c r="D17" s="594">
        <v>8755</v>
      </c>
      <c r="E17" s="594">
        <v>75.682467161621901</v>
      </c>
      <c r="F17" s="594">
        <v>11</v>
      </c>
      <c r="G17" s="594">
        <v>9.0909090909090899</v>
      </c>
      <c r="H17" s="594">
        <v>2855</v>
      </c>
      <c r="I17" s="594">
        <v>76.287215411558705</v>
      </c>
      <c r="J17" s="594">
        <v>610</v>
      </c>
      <c r="K17" s="595">
        <v>84.590163934426201</v>
      </c>
      <c r="L17" s="595">
        <v>12236</v>
      </c>
      <c r="M17" s="594">
        <v>2081</v>
      </c>
      <c r="N17" s="594">
        <v>47.909658817876</v>
      </c>
      <c r="O17" s="594">
        <v>5400</v>
      </c>
      <c r="P17" s="595">
        <v>86.907407407407405</v>
      </c>
      <c r="Q17" s="594">
        <v>10</v>
      </c>
      <c r="R17" s="595">
        <v>10</v>
      </c>
    </row>
    <row r="18" spans="2:18" s="544" customFormat="1" ht="13.35" customHeight="1" x14ac:dyDescent="0.15">
      <c r="B18" s="551" t="s">
        <v>26</v>
      </c>
      <c r="C18" s="593" t="s">
        <v>27</v>
      </c>
      <c r="D18" s="594">
        <v>13877</v>
      </c>
      <c r="E18" s="594">
        <v>71.384304965050106</v>
      </c>
      <c r="F18" s="594">
        <v>26</v>
      </c>
      <c r="G18" s="594">
        <v>15.384615384615399</v>
      </c>
      <c r="H18" s="594">
        <v>3196</v>
      </c>
      <c r="I18" s="594">
        <v>64.2991239048811</v>
      </c>
      <c r="J18" s="594">
        <v>1227</v>
      </c>
      <c r="K18" s="595">
        <v>78.7286063569682</v>
      </c>
      <c r="L18" s="595">
        <v>18326</v>
      </c>
      <c r="M18" s="594">
        <v>3314</v>
      </c>
      <c r="N18" s="594">
        <v>43.5425467712734</v>
      </c>
      <c r="O18" s="594">
        <v>8406</v>
      </c>
      <c r="P18" s="595">
        <v>83.428503449916704</v>
      </c>
      <c r="Q18" s="594">
        <v>11</v>
      </c>
      <c r="R18" s="595">
        <v>11</v>
      </c>
    </row>
    <row r="19" spans="2:18" s="544" customFormat="1" ht="13.35" customHeight="1" x14ac:dyDescent="0.15">
      <c r="B19" s="551" t="s">
        <v>28</v>
      </c>
      <c r="C19" s="593" t="s">
        <v>29</v>
      </c>
      <c r="D19" s="594">
        <v>32129</v>
      </c>
      <c r="E19" s="594">
        <v>72.124871611316905</v>
      </c>
      <c r="F19" s="594">
        <v>60</v>
      </c>
      <c r="G19" s="594">
        <v>35</v>
      </c>
      <c r="H19" s="594">
        <v>7618</v>
      </c>
      <c r="I19" s="594">
        <v>72.486216854817499</v>
      </c>
      <c r="J19" s="594">
        <v>1523</v>
      </c>
      <c r="K19" s="595">
        <v>83.978988837820097</v>
      </c>
      <c r="L19" s="595">
        <v>41396</v>
      </c>
      <c r="M19" s="594">
        <v>7349</v>
      </c>
      <c r="N19" s="594">
        <v>47.353381412437102</v>
      </c>
      <c r="O19" s="594">
        <v>19914</v>
      </c>
      <c r="P19" s="595">
        <v>80.7723209802149</v>
      </c>
      <c r="Q19" s="594">
        <v>22</v>
      </c>
      <c r="R19" s="595">
        <v>23</v>
      </c>
    </row>
    <row r="20" spans="2:18" s="544" customFormat="1" ht="13.35" customHeight="1" x14ac:dyDescent="0.15">
      <c r="B20" s="551" t="s">
        <v>30</v>
      </c>
      <c r="C20" s="593" t="s">
        <v>31</v>
      </c>
      <c r="D20" s="594">
        <v>28338</v>
      </c>
      <c r="E20" s="594">
        <v>70.502505469687407</v>
      </c>
      <c r="F20" s="594">
        <v>29</v>
      </c>
      <c r="G20" s="594">
        <v>13.7931034482759</v>
      </c>
      <c r="H20" s="594">
        <v>6479</v>
      </c>
      <c r="I20" s="594">
        <v>79.827133816947097</v>
      </c>
      <c r="J20" s="594">
        <v>1336</v>
      </c>
      <c r="K20" s="595">
        <v>76.122754491018</v>
      </c>
      <c r="L20" s="595">
        <v>36228</v>
      </c>
      <c r="M20" s="594">
        <v>7458</v>
      </c>
      <c r="N20" s="594">
        <v>46.285867524805603</v>
      </c>
      <c r="O20" s="594">
        <v>17006</v>
      </c>
      <c r="P20" s="595">
        <v>81.341879336704693</v>
      </c>
      <c r="Q20" s="594">
        <v>40</v>
      </c>
      <c r="R20" s="595">
        <v>40</v>
      </c>
    </row>
    <row r="21" spans="2:18" s="544" customFormat="1" ht="13.35" customHeight="1" x14ac:dyDescent="0.15">
      <c r="B21" s="551" t="s">
        <v>32</v>
      </c>
      <c r="C21" s="593" t="s">
        <v>33</v>
      </c>
      <c r="D21" s="594">
        <v>6270</v>
      </c>
      <c r="E21" s="594">
        <v>66.124401913875602</v>
      </c>
      <c r="F21" s="594">
        <v>13</v>
      </c>
      <c r="G21" s="594">
        <v>0</v>
      </c>
      <c r="H21" s="594">
        <v>1395</v>
      </c>
      <c r="I21" s="594">
        <v>64.229390681003593</v>
      </c>
      <c r="J21" s="594">
        <v>317</v>
      </c>
      <c r="K21" s="595">
        <v>70.662460567823302</v>
      </c>
      <c r="L21" s="595">
        <v>8005</v>
      </c>
      <c r="M21" s="594">
        <v>1745</v>
      </c>
      <c r="N21" s="594">
        <v>45.5014326647565</v>
      </c>
      <c r="O21" s="594">
        <v>3655</v>
      </c>
      <c r="P21" s="595">
        <v>76.525307797537593</v>
      </c>
      <c r="Q21" s="594">
        <v>10</v>
      </c>
      <c r="R21" s="595">
        <v>10</v>
      </c>
    </row>
    <row r="22" spans="2:18" s="544" customFormat="1" ht="13.35" customHeight="1" x14ac:dyDescent="0.15">
      <c r="B22" s="551" t="s">
        <v>34</v>
      </c>
      <c r="C22" s="593" t="s">
        <v>35</v>
      </c>
      <c r="D22" s="594">
        <v>10271</v>
      </c>
      <c r="E22" s="594">
        <v>69.876350890857793</v>
      </c>
      <c r="F22" s="594">
        <v>8</v>
      </c>
      <c r="G22" s="594">
        <v>12.5</v>
      </c>
      <c r="H22" s="594">
        <v>2230</v>
      </c>
      <c r="I22" s="594">
        <v>69.686098654708502</v>
      </c>
      <c r="J22" s="594">
        <v>816</v>
      </c>
      <c r="K22" s="595">
        <v>76.593137254902004</v>
      </c>
      <c r="L22" s="595">
        <v>13327</v>
      </c>
      <c r="M22" s="594">
        <v>2494</v>
      </c>
      <c r="N22" s="594">
        <v>45.469125902165203</v>
      </c>
      <c r="O22" s="594">
        <v>6355</v>
      </c>
      <c r="P22" s="595">
        <v>79.889850511408298</v>
      </c>
      <c r="Q22" s="594">
        <v>8</v>
      </c>
      <c r="R22" s="595">
        <v>8</v>
      </c>
    </row>
    <row r="23" spans="2:18" s="544" customFormat="1" ht="13.35" customHeight="1" x14ac:dyDescent="0.15">
      <c r="B23" s="551" t="s">
        <v>36</v>
      </c>
      <c r="C23" s="593" t="s">
        <v>37</v>
      </c>
      <c r="D23" s="594">
        <v>37376</v>
      </c>
      <c r="E23" s="594">
        <v>64.153467465753394</v>
      </c>
      <c r="F23" s="594">
        <v>77</v>
      </c>
      <c r="G23" s="594">
        <v>28.571428571428601</v>
      </c>
      <c r="H23" s="594">
        <v>5102</v>
      </c>
      <c r="I23" s="594">
        <v>46.5503724029792</v>
      </c>
      <c r="J23" s="594">
        <v>4515</v>
      </c>
      <c r="K23" s="595">
        <v>61.306755260243598</v>
      </c>
      <c r="L23" s="595">
        <v>47786</v>
      </c>
      <c r="M23" s="594">
        <v>10451</v>
      </c>
      <c r="N23" s="594">
        <v>41.708927375370799</v>
      </c>
      <c r="O23" s="594">
        <v>21516</v>
      </c>
      <c r="P23" s="595">
        <v>75.892359174567801</v>
      </c>
      <c r="Q23" s="594">
        <v>56</v>
      </c>
      <c r="R23" s="595">
        <v>56</v>
      </c>
    </row>
    <row r="24" spans="2:18" s="544" customFormat="1" ht="13.35" customHeight="1" x14ac:dyDescent="0.15">
      <c r="B24" s="551" t="s">
        <v>38</v>
      </c>
      <c r="C24" s="593" t="s">
        <v>39</v>
      </c>
      <c r="D24" s="594">
        <v>7797</v>
      </c>
      <c r="E24" s="594">
        <v>66.628190329614</v>
      </c>
      <c r="F24" s="594">
        <v>3</v>
      </c>
      <c r="G24" s="594">
        <v>0</v>
      </c>
      <c r="H24" s="594">
        <v>1422</v>
      </c>
      <c r="I24" s="594">
        <v>62.376933895921198</v>
      </c>
      <c r="J24" s="594">
        <v>317</v>
      </c>
      <c r="K24" s="595">
        <v>62.7760252365931</v>
      </c>
      <c r="L24" s="595">
        <v>9539</v>
      </c>
      <c r="M24" s="594">
        <v>2044</v>
      </c>
      <c r="N24" s="594">
        <v>45.009784735812097</v>
      </c>
      <c r="O24" s="594">
        <v>4683</v>
      </c>
      <c r="P24" s="595">
        <v>77.663890668375004</v>
      </c>
      <c r="Q24" s="594">
        <v>17</v>
      </c>
      <c r="R24" s="595">
        <v>17</v>
      </c>
    </row>
    <row r="25" spans="2:18" s="544" customFormat="1" ht="13.35" customHeight="1" x14ac:dyDescent="0.15">
      <c r="B25" s="551" t="s">
        <v>40</v>
      </c>
      <c r="C25" s="593" t="s">
        <v>41</v>
      </c>
      <c r="D25" s="594">
        <v>2171</v>
      </c>
      <c r="E25" s="594">
        <v>64.440350069092602</v>
      </c>
      <c r="F25" s="594">
        <v>14</v>
      </c>
      <c r="G25" s="594">
        <v>50</v>
      </c>
      <c r="H25" s="594">
        <v>360</v>
      </c>
      <c r="I25" s="594">
        <v>45.2777777777778</v>
      </c>
      <c r="J25" s="594">
        <v>159</v>
      </c>
      <c r="K25" s="595">
        <v>58.490566037735903</v>
      </c>
      <c r="L25" s="595">
        <v>2906</v>
      </c>
      <c r="M25" s="594">
        <v>519</v>
      </c>
      <c r="N25" s="594">
        <v>35.452793834296699</v>
      </c>
      <c r="O25" s="594">
        <v>1247</v>
      </c>
      <c r="P25" s="595">
        <v>76.343223736968696</v>
      </c>
      <c r="Q25" s="594">
        <v>5</v>
      </c>
      <c r="R25" s="595">
        <v>5</v>
      </c>
    </row>
    <row r="26" spans="2:18" s="544" customFormat="1" ht="13.35" customHeight="1" x14ac:dyDescent="0.15">
      <c r="B26" s="551" t="s">
        <v>42</v>
      </c>
      <c r="C26" s="593" t="s">
        <v>43</v>
      </c>
      <c r="D26" s="594">
        <v>25515</v>
      </c>
      <c r="E26" s="594">
        <v>49.049578679208302</v>
      </c>
      <c r="F26" s="594">
        <v>45</v>
      </c>
      <c r="G26" s="594">
        <v>20</v>
      </c>
      <c r="H26" s="594">
        <v>3719</v>
      </c>
      <c r="I26" s="594">
        <v>28.206507125571399</v>
      </c>
      <c r="J26" s="594">
        <v>1975</v>
      </c>
      <c r="K26" s="595">
        <v>50.075949367088597</v>
      </c>
      <c r="L26" s="595">
        <v>31371</v>
      </c>
      <c r="M26" s="594">
        <v>7330</v>
      </c>
      <c r="N26" s="594">
        <v>29.4270122783083</v>
      </c>
      <c r="O26" s="594">
        <v>15122</v>
      </c>
      <c r="P26" s="595">
        <v>59.218357360137603</v>
      </c>
      <c r="Q26" s="594">
        <v>48</v>
      </c>
      <c r="R26" s="595">
        <v>48</v>
      </c>
    </row>
    <row r="27" spans="2:18" s="544" customFormat="1" ht="13.35" customHeight="1" x14ac:dyDescent="0.15">
      <c r="B27" s="551" t="s">
        <v>44</v>
      </c>
      <c r="C27" s="593" t="s">
        <v>45</v>
      </c>
      <c r="D27" s="594">
        <v>22582</v>
      </c>
      <c r="E27" s="594">
        <v>59.578425294482301</v>
      </c>
      <c r="F27" s="594">
        <v>53</v>
      </c>
      <c r="G27" s="594">
        <v>26.415094339622598</v>
      </c>
      <c r="H27" s="594">
        <v>4123</v>
      </c>
      <c r="I27" s="594">
        <v>39.316032015522701</v>
      </c>
      <c r="J27" s="594">
        <v>1756</v>
      </c>
      <c r="K27" s="595">
        <v>48.006833712984097</v>
      </c>
      <c r="L27" s="595">
        <v>28559</v>
      </c>
      <c r="M27" s="594">
        <v>6373</v>
      </c>
      <c r="N27" s="594">
        <v>37.282284638317897</v>
      </c>
      <c r="O27" s="594">
        <v>13318</v>
      </c>
      <c r="P27" s="595">
        <v>69.785253040997105</v>
      </c>
      <c r="Q27" s="594">
        <v>34</v>
      </c>
      <c r="R27" s="595">
        <v>34</v>
      </c>
    </row>
    <row r="28" spans="2:18" s="544" customFormat="1" ht="13.35" customHeight="1" x14ac:dyDescent="0.15">
      <c r="B28" s="551" t="s">
        <v>46</v>
      </c>
      <c r="C28" s="593" t="s">
        <v>47</v>
      </c>
      <c r="D28" s="594">
        <v>3813</v>
      </c>
      <c r="E28" s="594">
        <v>64.253868345135103</v>
      </c>
      <c r="F28" s="594">
        <v>8</v>
      </c>
      <c r="G28" s="594">
        <v>12.5</v>
      </c>
      <c r="H28" s="594">
        <v>887</v>
      </c>
      <c r="I28" s="594">
        <v>53.776775648252503</v>
      </c>
      <c r="J28" s="594">
        <v>224</v>
      </c>
      <c r="K28" s="595">
        <v>57.589285714285701</v>
      </c>
      <c r="L28" s="595">
        <v>4932</v>
      </c>
      <c r="M28" s="594">
        <v>913</v>
      </c>
      <c r="N28" s="594">
        <v>38.554216867469897</v>
      </c>
      <c r="O28" s="594">
        <v>2343</v>
      </c>
      <c r="P28" s="595">
        <v>75.160051216389306</v>
      </c>
      <c r="Q28" s="594">
        <v>9</v>
      </c>
      <c r="R28" s="595">
        <v>9</v>
      </c>
    </row>
    <row r="29" spans="2:18" s="544" customFormat="1" ht="13.35" customHeight="1" x14ac:dyDescent="0.15">
      <c r="B29" s="551" t="s">
        <v>48</v>
      </c>
      <c r="C29" s="593" t="s">
        <v>49</v>
      </c>
      <c r="D29" s="594">
        <v>8939</v>
      </c>
      <c r="E29" s="594">
        <v>54.200693589887003</v>
      </c>
      <c r="F29" s="594">
        <v>30</v>
      </c>
      <c r="G29" s="594">
        <v>23.3333333333333</v>
      </c>
      <c r="H29" s="594">
        <v>1544</v>
      </c>
      <c r="I29" s="594">
        <v>37.370466321243498</v>
      </c>
      <c r="J29" s="594">
        <v>824</v>
      </c>
      <c r="K29" s="595">
        <v>49.757281553398101</v>
      </c>
      <c r="L29" s="595">
        <v>11354</v>
      </c>
      <c r="M29" s="594">
        <v>2544</v>
      </c>
      <c r="N29" s="594">
        <v>34.3160377358491</v>
      </c>
      <c r="O29" s="594">
        <v>5293</v>
      </c>
      <c r="P29" s="595">
        <v>63.895711316833598</v>
      </c>
      <c r="Q29" s="594">
        <v>22</v>
      </c>
      <c r="R29" s="595">
        <v>22</v>
      </c>
    </row>
    <row r="30" spans="2:18" s="544" customFormat="1" ht="13.35" customHeight="1" x14ac:dyDescent="0.15">
      <c r="B30" s="551" t="s">
        <v>50</v>
      </c>
      <c r="C30" s="593" t="s">
        <v>51</v>
      </c>
      <c r="D30" s="594">
        <v>26425</v>
      </c>
      <c r="E30" s="594">
        <v>51.916745506149503</v>
      </c>
      <c r="F30" s="594">
        <v>49</v>
      </c>
      <c r="G30" s="594">
        <v>10.2040816326531</v>
      </c>
      <c r="H30" s="594">
        <v>5173</v>
      </c>
      <c r="I30" s="594">
        <v>45.041561956311597</v>
      </c>
      <c r="J30" s="594">
        <v>2085</v>
      </c>
      <c r="K30" s="595">
        <v>58.896882494004799</v>
      </c>
      <c r="L30" s="595">
        <v>33927</v>
      </c>
      <c r="M30" s="594">
        <v>7506</v>
      </c>
      <c r="N30" s="594">
        <v>35.491606714628297</v>
      </c>
      <c r="O30" s="594">
        <v>15703</v>
      </c>
      <c r="P30" s="595">
        <v>58.014392154365403</v>
      </c>
      <c r="Q30" s="594">
        <v>66</v>
      </c>
      <c r="R30" s="595">
        <v>67</v>
      </c>
    </row>
    <row r="31" spans="2:18" s="544" customFormat="1" ht="13.35" customHeight="1" x14ac:dyDescent="0.15">
      <c r="B31" s="551" t="s">
        <v>52</v>
      </c>
      <c r="C31" s="593" t="s">
        <v>53</v>
      </c>
      <c r="D31" s="594">
        <v>11682</v>
      </c>
      <c r="E31" s="594">
        <v>70.313302516692303</v>
      </c>
      <c r="F31" s="594">
        <v>17</v>
      </c>
      <c r="G31" s="594">
        <v>0</v>
      </c>
      <c r="H31" s="594">
        <v>2429</v>
      </c>
      <c r="I31" s="594">
        <v>57.883902840675198</v>
      </c>
      <c r="J31" s="594">
        <v>612</v>
      </c>
      <c r="K31" s="595">
        <v>63.562091503268</v>
      </c>
      <c r="L31" s="595">
        <v>14852</v>
      </c>
      <c r="M31" s="594">
        <v>3468</v>
      </c>
      <c r="N31" s="594">
        <v>52.883506343713997</v>
      </c>
      <c r="O31" s="594">
        <v>6653</v>
      </c>
      <c r="P31" s="595">
        <v>80.505035322411004</v>
      </c>
      <c r="Q31" s="594">
        <v>25</v>
      </c>
      <c r="R31" s="595">
        <v>25</v>
      </c>
    </row>
    <row r="32" spans="2:18" s="544" customFormat="1" ht="27.2" customHeight="1" thickBot="1" x14ac:dyDescent="0.2">
      <c r="B32" s="557"/>
      <c r="C32" s="348" t="s">
        <v>54</v>
      </c>
      <c r="D32" s="516">
        <v>397125</v>
      </c>
      <c r="E32" s="516">
        <v>67.119672647151404</v>
      </c>
      <c r="F32" s="516">
        <v>808</v>
      </c>
      <c r="G32" s="516">
        <v>22.153465346534698</v>
      </c>
      <c r="H32" s="516">
        <v>91969</v>
      </c>
      <c r="I32" s="516">
        <v>63.792147353999702</v>
      </c>
      <c r="J32" s="516">
        <v>39260</v>
      </c>
      <c r="K32" s="351">
        <v>73.130412633723907</v>
      </c>
      <c r="L32" s="352">
        <v>531263</v>
      </c>
      <c r="M32" s="353">
        <v>102088</v>
      </c>
      <c r="N32" s="516">
        <v>42.879672439464002</v>
      </c>
      <c r="O32" s="516">
        <v>235702</v>
      </c>
      <c r="P32" s="351">
        <v>77.394336916954501</v>
      </c>
      <c r="Q32" s="516">
        <v>516</v>
      </c>
      <c r="R32" s="351">
        <v>518</v>
      </c>
    </row>
    <row r="33" spans="2:9" s="544" customFormat="1" ht="9" customHeight="1" thickTop="1" x14ac:dyDescent="0.15"/>
    <row r="34" spans="2:9" s="544" customFormat="1" ht="14.85" customHeight="1" x14ac:dyDescent="0.15">
      <c r="B34" s="727" t="s">
        <v>182</v>
      </c>
      <c r="C34" s="727"/>
      <c r="D34" s="727"/>
      <c r="E34" s="727"/>
      <c r="F34" s="727"/>
      <c r="G34" s="727"/>
      <c r="H34" s="727"/>
      <c r="I34" s="727"/>
    </row>
    <row r="35" spans="2:9" s="544" customFormat="1" ht="2.65" customHeight="1" x14ac:dyDescent="0.15"/>
    <row r="36" spans="2:9" s="544" customFormat="1" ht="14.85" customHeight="1" x14ac:dyDescent="0.15">
      <c r="B36" s="727" t="s">
        <v>183</v>
      </c>
      <c r="C36" s="727"/>
      <c r="D36" s="727"/>
      <c r="E36" s="727"/>
      <c r="F36" s="727"/>
      <c r="G36" s="727"/>
      <c r="H36" s="727"/>
      <c r="I36" s="727"/>
    </row>
    <row r="37" spans="2:9" s="544" customFormat="1" ht="28.7" customHeight="1" x14ac:dyDescent="0.15"/>
    <row r="38" spans="2:9" x14ac:dyDescent="0.2">
      <c r="D38" s="596">
        <f>D32+F32+H32+J32</f>
        <v>529162</v>
      </c>
    </row>
    <row r="39" spans="2:9" x14ac:dyDescent="0.2">
      <c r="D39" s="558">
        <f>D32/L32</f>
        <v>0.74751111972789375</v>
      </c>
    </row>
  </sheetData>
  <mergeCells count="16">
    <mergeCell ref="B2:L2"/>
    <mergeCell ref="C4:M4"/>
    <mergeCell ref="C6:M6"/>
    <mergeCell ref="C8:C10"/>
    <mergeCell ref="D8:K8"/>
    <mergeCell ref="L8:L10"/>
    <mergeCell ref="M8:P8"/>
    <mergeCell ref="B34:I34"/>
    <mergeCell ref="B36:I36"/>
    <mergeCell ref="Q8:R9"/>
    <mergeCell ref="D9:E9"/>
    <mergeCell ref="F9:G9"/>
    <mergeCell ref="H9:I9"/>
    <mergeCell ref="J9:K9"/>
    <mergeCell ref="M9:N9"/>
    <mergeCell ref="O9:P9"/>
  </mergeCells>
  <pageMargins left="0.7" right="0.7" top="0.75" bottom="0.75" header="0.3" footer="0.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N5" sqref="N5"/>
    </sheetView>
  </sheetViews>
  <sheetFormatPr defaultRowHeight="12.75" x14ac:dyDescent="0.2"/>
  <cols>
    <col min="1" max="1" width="2" style="558" customWidth="1"/>
    <col min="2" max="2" width="32.140625" style="558" customWidth="1"/>
    <col min="3" max="5" width="9.28515625" style="558" customWidth="1"/>
    <col min="6" max="6" width="30.42578125" style="558" customWidth="1"/>
    <col min="7" max="9" width="9.28515625" style="558" customWidth="1"/>
    <col min="10" max="10" width="11" style="558" customWidth="1"/>
    <col min="11" max="11" width="5" style="558" customWidth="1"/>
    <col min="12" max="16384" width="9.140625" style="558"/>
  </cols>
  <sheetData>
    <row r="1" spans="1:10" s="544" customFormat="1" ht="36.75" customHeight="1" x14ac:dyDescent="0.15">
      <c r="B1" s="738" t="s">
        <v>69</v>
      </c>
      <c r="C1" s="738"/>
      <c r="D1" s="738"/>
      <c r="E1" s="738"/>
      <c r="F1" s="738"/>
      <c r="G1" s="738"/>
      <c r="H1" s="738"/>
    </row>
    <row r="2" spans="1:10" s="544" customFormat="1" ht="18.2" customHeight="1" x14ac:dyDescent="0.15">
      <c r="A2" s="734" t="s">
        <v>178</v>
      </c>
      <c r="B2" s="734"/>
      <c r="C2" s="734"/>
      <c r="D2" s="734"/>
      <c r="E2" s="734"/>
      <c r="F2" s="734"/>
      <c r="G2" s="734"/>
      <c r="H2" s="734"/>
      <c r="I2" s="734"/>
      <c r="J2" s="734"/>
    </row>
    <row r="3" spans="1:10" s="544" customFormat="1" ht="18.2" customHeight="1" x14ac:dyDescent="0.15">
      <c r="A3" s="734" t="s">
        <v>57</v>
      </c>
      <c r="B3" s="734"/>
      <c r="C3" s="734"/>
      <c r="D3" s="734"/>
      <c r="E3" s="734"/>
      <c r="F3" s="734"/>
      <c r="G3" s="734"/>
      <c r="H3" s="734"/>
      <c r="I3" s="734"/>
      <c r="J3" s="734"/>
    </row>
    <row r="4" spans="1:10" s="544" customFormat="1" ht="21.95" customHeight="1" thickBot="1" x14ac:dyDescent="0.2"/>
    <row r="5" spans="1:10" s="544" customFormat="1" ht="27.2" customHeight="1" thickBot="1" x14ac:dyDescent="0.3">
      <c r="B5" s="578"/>
      <c r="C5" s="360" t="s">
        <v>80</v>
      </c>
      <c r="D5" s="361" t="s">
        <v>81</v>
      </c>
      <c r="E5" s="359" t="s">
        <v>169</v>
      </c>
      <c r="F5" s="579"/>
      <c r="G5" s="515" t="s">
        <v>80</v>
      </c>
      <c r="H5" s="358" t="s">
        <v>81</v>
      </c>
      <c r="I5" s="359" t="s">
        <v>169</v>
      </c>
    </row>
    <row r="6" spans="1:10" s="544" customFormat="1" ht="14.85" customHeight="1" x14ac:dyDescent="0.25">
      <c r="B6" s="515" t="s">
        <v>65</v>
      </c>
      <c r="C6" s="355">
        <v>130559</v>
      </c>
      <c r="D6" s="355">
        <v>266549</v>
      </c>
      <c r="E6" s="355">
        <v>397125</v>
      </c>
      <c r="F6" s="515" t="s">
        <v>133</v>
      </c>
      <c r="G6" s="355">
        <v>33298</v>
      </c>
      <c r="H6" s="355">
        <v>58669</v>
      </c>
      <c r="I6" s="357">
        <v>91969</v>
      </c>
    </row>
    <row r="7" spans="1:10" s="544" customFormat="1" ht="14.85" customHeight="1" x14ac:dyDescent="0.25">
      <c r="B7" s="356" t="s">
        <v>66</v>
      </c>
      <c r="C7" s="355">
        <v>58297</v>
      </c>
      <c r="D7" s="355">
        <v>266549</v>
      </c>
      <c r="E7" s="355">
        <v>102088</v>
      </c>
      <c r="F7" s="560" t="s">
        <v>155</v>
      </c>
      <c r="G7" s="580">
        <v>171</v>
      </c>
      <c r="H7" s="580">
        <v>66</v>
      </c>
      <c r="I7" s="581">
        <v>237</v>
      </c>
    </row>
    <row r="8" spans="1:10" s="544" customFormat="1" ht="14.85" customHeight="1" x14ac:dyDescent="0.2">
      <c r="B8" s="560" t="s">
        <v>87</v>
      </c>
      <c r="C8" s="580">
        <v>58171</v>
      </c>
      <c r="D8" s="580">
        <v>43727</v>
      </c>
      <c r="E8" s="580">
        <v>101914</v>
      </c>
      <c r="F8" s="563" t="s">
        <v>156</v>
      </c>
      <c r="G8" s="582">
        <v>17</v>
      </c>
      <c r="H8" s="582">
        <v>27</v>
      </c>
      <c r="I8" s="583">
        <v>44</v>
      </c>
    </row>
    <row r="9" spans="1:10" s="544" customFormat="1" ht="14.85" customHeight="1" x14ac:dyDescent="0.2">
      <c r="B9" s="563" t="s">
        <v>89</v>
      </c>
      <c r="C9" s="582">
        <v>126</v>
      </c>
      <c r="D9" s="582">
        <v>48</v>
      </c>
      <c r="E9" s="582">
        <v>174</v>
      </c>
      <c r="F9" s="563" t="s">
        <v>90</v>
      </c>
      <c r="G9" s="582">
        <v>14</v>
      </c>
      <c r="H9" s="582">
        <v>31</v>
      </c>
      <c r="I9" s="583">
        <v>45</v>
      </c>
    </row>
    <row r="10" spans="1:10" s="544" customFormat="1" ht="14.85" customHeight="1" x14ac:dyDescent="0.2">
      <c r="B10" s="584"/>
      <c r="C10" s="585"/>
      <c r="D10" s="585"/>
      <c r="E10" s="585"/>
      <c r="F10" s="563" t="s">
        <v>157</v>
      </c>
      <c r="G10" s="582">
        <v>96</v>
      </c>
      <c r="H10" s="582">
        <v>1301</v>
      </c>
      <c r="I10" s="583">
        <v>1397</v>
      </c>
    </row>
    <row r="11" spans="1:10" s="544" customFormat="1" ht="14.85" customHeight="1" x14ac:dyDescent="0.25">
      <c r="B11" s="356" t="s">
        <v>158</v>
      </c>
      <c r="C11" s="355">
        <v>2099</v>
      </c>
      <c r="D11" s="355">
        <v>7078</v>
      </c>
      <c r="E11" s="355">
        <v>9178</v>
      </c>
      <c r="F11" s="563" t="s">
        <v>187</v>
      </c>
      <c r="G11" s="582">
        <v>1435</v>
      </c>
      <c r="H11" s="582">
        <v>657</v>
      </c>
      <c r="I11" s="583">
        <v>2092</v>
      </c>
    </row>
    <row r="12" spans="1:10" s="544" customFormat="1" ht="14.85" customHeight="1" x14ac:dyDescent="0.2">
      <c r="B12" s="560" t="s">
        <v>96</v>
      </c>
      <c r="C12" s="580">
        <v>386</v>
      </c>
      <c r="D12" s="580">
        <v>1409</v>
      </c>
      <c r="E12" s="580">
        <v>1796</v>
      </c>
      <c r="F12" s="563" t="s">
        <v>159</v>
      </c>
      <c r="G12" s="582">
        <v>1676</v>
      </c>
      <c r="H12" s="582">
        <v>451</v>
      </c>
      <c r="I12" s="583">
        <v>2129</v>
      </c>
    </row>
    <row r="13" spans="1:10" s="544" customFormat="1" ht="14.85" customHeight="1" x14ac:dyDescent="0.2">
      <c r="B13" s="563" t="s">
        <v>98</v>
      </c>
      <c r="C13" s="582">
        <v>964</v>
      </c>
      <c r="D13" s="582">
        <v>3701</v>
      </c>
      <c r="E13" s="582">
        <v>4665</v>
      </c>
      <c r="F13" s="563" t="s">
        <v>97</v>
      </c>
      <c r="G13" s="582">
        <v>280</v>
      </c>
      <c r="H13" s="582">
        <v>104</v>
      </c>
      <c r="I13" s="583">
        <v>384</v>
      </c>
    </row>
    <row r="14" spans="1:10" s="544" customFormat="1" ht="14.85" customHeight="1" x14ac:dyDescent="0.2">
      <c r="B14" s="563" t="s">
        <v>100</v>
      </c>
      <c r="C14" s="582">
        <v>87</v>
      </c>
      <c r="D14" s="582">
        <v>85</v>
      </c>
      <c r="E14" s="582">
        <v>172</v>
      </c>
      <c r="F14" s="563" t="s">
        <v>160</v>
      </c>
      <c r="G14" s="582">
        <v>14418</v>
      </c>
      <c r="H14" s="582">
        <v>9311</v>
      </c>
      <c r="I14" s="583">
        <v>23729</v>
      </c>
    </row>
    <row r="15" spans="1:10" s="544" customFormat="1" ht="14.85" customHeight="1" x14ac:dyDescent="0.2">
      <c r="B15" s="563" t="s">
        <v>102</v>
      </c>
      <c r="C15" s="582">
        <v>303</v>
      </c>
      <c r="D15" s="582">
        <v>358</v>
      </c>
      <c r="E15" s="582">
        <v>661</v>
      </c>
      <c r="F15" s="563" t="s">
        <v>188</v>
      </c>
      <c r="G15" s="582">
        <v>10113</v>
      </c>
      <c r="H15" s="582">
        <v>37197</v>
      </c>
      <c r="I15" s="583">
        <v>47310</v>
      </c>
    </row>
    <row r="16" spans="1:10" s="544" customFormat="1" ht="14.85" customHeight="1" x14ac:dyDescent="0.2">
      <c r="B16" s="563" t="s">
        <v>104</v>
      </c>
      <c r="C16" s="582">
        <v>356</v>
      </c>
      <c r="D16" s="582">
        <v>1523</v>
      </c>
      <c r="E16" s="582">
        <v>1879</v>
      </c>
      <c r="F16" s="563" t="s">
        <v>161</v>
      </c>
      <c r="G16" s="582">
        <v>5078</v>
      </c>
      <c r="H16" s="582">
        <v>9524</v>
      </c>
      <c r="I16" s="583">
        <v>14602</v>
      </c>
    </row>
    <row r="17" spans="2:9" s="544" customFormat="1" ht="14.85" customHeight="1" x14ac:dyDescent="0.2">
      <c r="B17" s="586" t="s">
        <v>94</v>
      </c>
      <c r="C17" s="587">
        <v>3</v>
      </c>
      <c r="D17" s="587">
        <v>2</v>
      </c>
      <c r="E17" s="587">
        <v>5</v>
      </c>
      <c r="F17" s="566"/>
      <c r="G17" s="585"/>
      <c r="H17" s="585"/>
      <c r="I17" s="588"/>
    </row>
    <row r="18" spans="2:9" s="544" customFormat="1" ht="14.85" customHeight="1" x14ac:dyDescent="0.25">
      <c r="B18" s="356" t="s">
        <v>105</v>
      </c>
      <c r="C18" s="355">
        <v>120</v>
      </c>
      <c r="D18" s="355">
        <v>251</v>
      </c>
      <c r="E18" s="355">
        <v>371</v>
      </c>
      <c r="F18" s="362" t="s">
        <v>135</v>
      </c>
      <c r="G18" s="355">
        <v>10546</v>
      </c>
      <c r="H18" s="355">
        <v>28711</v>
      </c>
      <c r="I18" s="357">
        <v>39260</v>
      </c>
    </row>
    <row r="19" spans="2:9" s="544" customFormat="1" ht="14.85" customHeight="1" x14ac:dyDescent="0.25">
      <c r="B19" s="356" t="s">
        <v>76</v>
      </c>
      <c r="C19" s="355">
        <v>13716</v>
      </c>
      <c r="D19" s="355">
        <v>21859</v>
      </c>
      <c r="E19" s="355">
        <v>35575</v>
      </c>
      <c r="F19" s="563" t="s">
        <v>162</v>
      </c>
      <c r="G19" s="582">
        <v>684</v>
      </c>
      <c r="H19" s="582">
        <v>700</v>
      </c>
      <c r="I19" s="583">
        <v>1384</v>
      </c>
    </row>
    <row r="20" spans="2:9" s="544" customFormat="1" ht="14.85" customHeight="1" x14ac:dyDescent="0.25">
      <c r="B20" s="356" t="s">
        <v>77</v>
      </c>
      <c r="C20" s="355">
        <v>2780</v>
      </c>
      <c r="D20" s="355">
        <v>10389</v>
      </c>
      <c r="E20" s="355">
        <v>13169</v>
      </c>
      <c r="F20" s="563" t="s">
        <v>189</v>
      </c>
      <c r="G20" s="582">
        <v>2491</v>
      </c>
      <c r="H20" s="582">
        <v>5939</v>
      </c>
      <c r="I20" s="583">
        <v>8431</v>
      </c>
    </row>
    <row r="21" spans="2:9" s="544" customFormat="1" ht="14.85" customHeight="1" x14ac:dyDescent="0.25">
      <c r="B21" s="356" t="s">
        <v>163</v>
      </c>
      <c r="C21" s="355">
        <v>265</v>
      </c>
      <c r="D21" s="355">
        <v>777</v>
      </c>
      <c r="E21" s="355">
        <v>1042</v>
      </c>
      <c r="F21" s="563" t="s">
        <v>190</v>
      </c>
      <c r="G21" s="582">
        <v>3413</v>
      </c>
      <c r="H21" s="582">
        <v>11849</v>
      </c>
      <c r="I21" s="583">
        <v>15264</v>
      </c>
    </row>
    <row r="22" spans="2:9" s="544" customFormat="1" ht="14.85" customHeight="1" x14ac:dyDescent="0.25">
      <c r="B22" s="356" t="s">
        <v>164</v>
      </c>
      <c r="C22" s="355">
        <v>53282</v>
      </c>
      <c r="D22" s="355">
        <v>182420</v>
      </c>
      <c r="E22" s="355">
        <v>235702</v>
      </c>
      <c r="F22" s="563" t="s">
        <v>191</v>
      </c>
      <c r="G22" s="582">
        <v>3325</v>
      </c>
      <c r="H22" s="582">
        <v>9470</v>
      </c>
      <c r="I22" s="583">
        <v>12795</v>
      </c>
    </row>
    <row r="23" spans="2:9" s="544" customFormat="1" ht="14.85" customHeight="1" x14ac:dyDescent="0.2">
      <c r="B23" s="563" t="s">
        <v>165</v>
      </c>
      <c r="C23" s="582">
        <v>52784</v>
      </c>
      <c r="D23" s="582">
        <v>180960</v>
      </c>
      <c r="E23" s="582">
        <v>233744</v>
      </c>
      <c r="F23" s="563" t="s">
        <v>115</v>
      </c>
      <c r="G23" s="582">
        <v>633</v>
      </c>
      <c r="H23" s="582">
        <v>753</v>
      </c>
      <c r="I23" s="583">
        <v>1386</v>
      </c>
    </row>
    <row r="24" spans="2:9" s="544" customFormat="1" ht="14.85" customHeight="1" x14ac:dyDescent="0.2">
      <c r="B24" s="563" t="s">
        <v>166</v>
      </c>
      <c r="C24" s="582">
        <v>498</v>
      </c>
      <c r="D24" s="582">
        <v>1460</v>
      </c>
      <c r="E24" s="582">
        <v>1958</v>
      </c>
      <c r="F24" s="566"/>
      <c r="G24" s="585"/>
      <c r="H24" s="585"/>
      <c r="I24" s="588"/>
    </row>
    <row r="25" spans="2:9" s="544" customFormat="1" ht="14.85" customHeight="1" thickBot="1" x14ac:dyDescent="0.3">
      <c r="B25" s="566"/>
      <c r="C25" s="585"/>
      <c r="D25" s="585"/>
      <c r="E25" s="585"/>
      <c r="F25" s="363" t="s">
        <v>192</v>
      </c>
      <c r="G25" s="364">
        <v>1044</v>
      </c>
      <c r="H25" s="364">
        <v>1057</v>
      </c>
      <c r="I25" s="365">
        <v>2101</v>
      </c>
    </row>
    <row r="26" spans="2:9" s="544" customFormat="1" ht="14.85" customHeight="1" x14ac:dyDescent="0.25">
      <c r="B26" s="362" t="s">
        <v>134</v>
      </c>
      <c r="C26" s="355">
        <v>629</v>
      </c>
      <c r="D26" s="355">
        <v>179</v>
      </c>
      <c r="E26" s="355">
        <v>808</v>
      </c>
      <c r="F26" s="569"/>
      <c r="G26" s="559"/>
      <c r="H26" s="559"/>
      <c r="I26" s="559"/>
    </row>
    <row r="27" spans="2:9" s="544" customFormat="1" ht="14.85" customHeight="1" x14ac:dyDescent="0.2">
      <c r="B27" s="563" t="s">
        <v>119</v>
      </c>
      <c r="C27" s="582">
        <v>37</v>
      </c>
      <c r="D27" s="582">
        <v>41</v>
      </c>
      <c r="E27" s="582">
        <v>78</v>
      </c>
      <c r="F27" s="569"/>
      <c r="G27" s="570"/>
      <c r="H27" s="570"/>
      <c r="I27" s="570"/>
    </row>
    <row r="28" spans="2:9" s="544" customFormat="1" ht="14.85" customHeight="1" x14ac:dyDescent="0.2">
      <c r="B28" s="563" t="s">
        <v>121</v>
      </c>
      <c r="C28" s="582">
        <v>296</v>
      </c>
      <c r="D28" s="582">
        <v>79</v>
      </c>
      <c r="E28" s="582">
        <v>375</v>
      </c>
      <c r="F28" s="569"/>
      <c r="G28" s="570"/>
      <c r="H28" s="570"/>
      <c r="I28" s="570"/>
    </row>
    <row r="29" spans="2:9" s="544" customFormat="1" ht="14.85" customHeight="1" x14ac:dyDescent="0.2">
      <c r="B29" s="563" t="s">
        <v>123</v>
      </c>
      <c r="C29" s="582">
        <v>46</v>
      </c>
      <c r="D29" s="582">
        <v>18</v>
      </c>
      <c r="E29" s="582">
        <v>64</v>
      </c>
      <c r="F29" s="569"/>
      <c r="G29" s="570"/>
      <c r="H29" s="570"/>
      <c r="I29" s="570"/>
    </row>
    <row r="30" spans="2:9" s="544" customFormat="1" ht="14.85" customHeight="1" x14ac:dyDescent="0.2">
      <c r="B30" s="563" t="s">
        <v>125</v>
      </c>
      <c r="C30" s="582">
        <v>2</v>
      </c>
      <c r="D30" s="582">
        <v>0</v>
      </c>
      <c r="E30" s="582">
        <v>2</v>
      </c>
      <c r="F30" s="569"/>
      <c r="G30" s="570"/>
      <c r="H30" s="570"/>
      <c r="I30" s="570"/>
    </row>
    <row r="31" spans="2:9" s="544" customFormat="1" ht="14.85" customHeight="1" thickBot="1" x14ac:dyDescent="0.25">
      <c r="B31" s="563" t="s">
        <v>127</v>
      </c>
      <c r="C31" s="582">
        <v>248</v>
      </c>
      <c r="D31" s="582">
        <v>41</v>
      </c>
      <c r="E31" s="582">
        <v>289</v>
      </c>
      <c r="F31" s="569"/>
      <c r="G31" s="570"/>
      <c r="H31" s="570"/>
      <c r="I31" s="570"/>
    </row>
    <row r="32" spans="2:9" s="544" customFormat="1" ht="14.85" customHeight="1" thickBot="1" x14ac:dyDescent="0.3">
      <c r="B32" s="571"/>
      <c r="C32" s="589"/>
      <c r="D32" s="589"/>
      <c r="E32" s="589"/>
      <c r="F32" s="366" t="s">
        <v>2</v>
      </c>
      <c r="G32" s="367">
        <v>176076</v>
      </c>
      <c r="H32" s="367">
        <v>355165</v>
      </c>
      <c r="I32" s="368">
        <v>531263</v>
      </c>
    </row>
    <row r="33" spans="2:5" s="544" customFormat="1" ht="38.85" customHeight="1" x14ac:dyDescent="0.15"/>
    <row r="34" spans="2:5" s="544" customFormat="1" ht="19.7" customHeight="1" x14ac:dyDescent="0.15">
      <c r="B34" s="739" t="s">
        <v>903</v>
      </c>
      <c r="C34" s="739"/>
      <c r="D34" s="739"/>
      <c r="E34" s="739"/>
    </row>
    <row r="35" spans="2:5" s="544" customFormat="1" ht="28.7" customHeight="1" x14ac:dyDescent="0.15"/>
  </sheetData>
  <mergeCells count="4">
    <mergeCell ref="B1:H1"/>
    <mergeCell ref="A2:J2"/>
    <mergeCell ref="A3:J3"/>
    <mergeCell ref="B34:E34"/>
  </mergeCells>
  <pageMargins left="0.7" right="0.7" top="0.75" bottom="0.75" header="0.3" footer="0.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S8" sqref="S8"/>
    </sheetView>
  </sheetViews>
  <sheetFormatPr defaultColWidth="9.140625" defaultRowHeight="15" x14ac:dyDescent="0.25"/>
  <cols>
    <col min="1" max="1" width="14.85546875" style="73" bestFit="1" customWidth="1"/>
    <col min="2" max="16384" width="9.140625" style="73"/>
  </cols>
  <sheetData>
    <row r="1" spans="1:16" x14ac:dyDescent="0.25">
      <c r="A1" s="726" t="s">
        <v>59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</row>
    <row r="2" spans="1:16" x14ac:dyDescent="0.25">
      <c r="A2" s="726"/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</row>
    <row r="3" spans="1:16" x14ac:dyDescent="0.25">
      <c r="A3" s="726"/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</row>
    <row r="5" spans="1:16" x14ac:dyDescent="0.25">
      <c r="A5" s="20"/>
      <c r="B5" s="20"/>
      <c r="C5" s="20"/>
      <c r="D5" s="20"/>
      <c r="E5" s="20"/>
    </row>
    <row r="6" spans="1:16" x14ac:dyDescent="0.25">
      <c r="B6" s="651" t="s">
        <v>193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</row>
    <row r="7" spans="1:16" x14ac:dyDescent="0.25">
      <c r="B7" s="651" t="s">
        <v>57</v>
      </c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</row>
    <row r="10" spans="1:16" x14ac:dyDescent="0.25">
      <c r="B10" s="76"/>
      <c r="M10" s="76"/>
      <c r="N10" s="76"/>
    </row>
    <row r="25" spans="2:10" x14ac:dyDescent="0.25">
      <c r="B25" s="77" t="s">
        <v>215</v>
      </c>
      <c r="J25" s="77" t="s">
        <v>216</v>
      </c>
    </row>
    <row r="40" spans="1:2" x14ac:dyDescent="0.25">
      <c r="A40" s="98" t="s">
        <v>146</v>
      </c>
      <c r="B40" s="78"/>
    </row>
    <row r="41" spans="1:2" x14ac:dyDescent="0.25">
      <c r="A41" s="78" t="s">
        <v>6</v>
      </c>
      <c r="B41" s="99">
        <v>0.182</v>
      </c>
    </row>
    <row r="42" spans="1:2" x14ac:dyDescent="0.25">
      <c r="A42" s="78" t="s">
        <v>5</v>
      </c>
      <c r="B42" s="99">
        <v>2E-3</v>
      </c>
    </row>
    <row r="43" spans="1:2" x14ac:dyDescent="0.25">
      <c r="A43" s="78" t="s">
        <v>4</v>
      </c>
      <c r="B43" s="99">
        <v>0.72599999999999998</v>
      </c>
    </row>
    <row r="44" spans="1:2" x14ac:dyDescent="0.25">
      <c r="A44" s="78" t="s">
        <v>7</v>
      </c>
      <c r="B44" s="99">
        <v>0.09</v>
      </c>
    </row>
    <row r="45" spans="1:2" x14ac:dyDescent="0.25">
      <c r="A45" s="78"/>
      <c r="B45" s="78"/>
    </row>
    <row r="46" spans="1:2" x14ac:dyDescent="0.25">
      <c r="A46" s="78"/>
      <c r="B46" s="78"/>
    </row>
    <row r="47" spans="1:2" x14ac:dyDescent="0.25">
      <c r="A47" s="98" t="s">
        <v>194</v>
      </c>
      <c r="B47" s="78"/>
    </row>
    <row r="48" spans="1:2" x14ac:dyDescent="0.25">
      <c r="A48" s="78" t="s">
        <v>67</v>
      </c>
      <c r="B48" s="99">
        <v>0.61</v>
      </c>
    </row>
    <row r="49" spans="1:2" x14ac:dyDescent="0.25">
      <c r="A49" s="78" t="s">
        <v>66</v>
      </c>
      <c r="B49" s="99">
        <v>0.24399999999999999</v>
      </c>
    </row>
    <row r="50" spans="1:2" x14ac:dyDescent="0.25">
      <c r="A50" s="78" t="s">
        <v>195</v>
      </c>
      <c r="B50" s="99">
        <v>0.14599999999999999</v>
      </c>
    </row>
    <row r="51" spans="1:2" x14ac:dyDescent="0.25">
      <c r="A51" s="78"/>
      <c r="B51" s="78"/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B12"/>
    </sheetView>
  </sheetViews>
  <sheetFormatPr defaultRowHeight="12.75" x14ac:dyDescent="0.2"/>
  <cols>
    <col min="3" max="3" width="9.140625" style="26"/>
  </cols>
  <sheetData>
    <row r="1" spans="1:4" ht="15" x14ac:dyDescent="0.25">
      <c r="A1" s="25" t="s">
        <v>64</v>
      </c>
      <c r="B1" s="25"/>
    </row>
    <row r="2" spans="1:4" ht="15" x14ac:dyDescent="0.25">
      <c r="A2" s="25" t="s">
        <v>4</v>
      </c>
      <c r="B2" s="25"/>
      <c r="C2" s="26">
        <v>0.72499999999999998</v>
      </c>
      <c r="D2">
        <f>'A_T10 Istituti pub x ruolo'!D32</f>
        <v>397125</v>
      </c>
    </row>
    <row r="3" spans="1:4" ht="15" x14ac:dyDescent="0.25">
      <c r="A3" s="25" t="s">
        <v>5</v>
      </c>
      <c r="B3" s="25"/>
      <c r="C3" s="26">
        <v>2E-3</v>
      </c>
      <c r="D3">
        <f>'A_T10 Istituti pub x ruolo'!F32</f>
        <v>808</v>
      </c>
    </row>
    <row r="4" spans="1:4" ht="15" x14ac:dyDescent="0.25">
      <c r="A4" s="25" t="s">
        <v>6</v>
      </c>
      <c r="B4" s="25"/>
      <c r="C4" s="26">
        <v>0.17799999999999999</v>
      </c>
      <c r="D4">
        <f>'A_T10 Istituti pub x ruolo'!H32</f>
        <v>91969</v>
      </c>
    </row>
    <row r="5" spans="1:4" ht="15" x14ac:dyDescent="0.25">
      <c r="A5" s="25" t="s">
        <v>7</v>
      </c>
      <c r="B5" s="25"/>
      <c r="C5" s="26">
        <v>9.4600000000000004E-2</v>
      </c>
    </row>
    <row r="6" spans="1:4" ht="15" x14ac:dyDescent="0.25">
      <c r="A6" s="25"/>
      <c r="B6" s="25"/>
    </row>
    <row r="7" spans="1:4" ht="15" x14ac:dyDescent="0.25">
      <c r="A7" s="25"/>
      <c r="B7" s="25"/>
    </row>
    <row r="8" spans="1:4" ht="15" x14ac:dyDescent="0.25">
      <c r="A8" s="25"/>
      <c r="B8" s="25"/>
    </row>
    <row r="9" spans="1:4" ht="15" x14ac:dyDescent="0.25">
      <c r="A9" s="25" t="s">
        <v>65</v>
      </c>
      <c r="B9" s="25"/>
    </row>
    <row r="10" spans="1:4" ht="15" x14ac:dyDescent="0.25">
      <c r="A10" s="25" t="s">
        <v>66</v>
      </c>
      <c r="B10" s="25"/>
      <c r="C10" s="26">
        <v>0.24444778211675178</v>
      </c>
    </row>
    <row r="11" spans="1:4" ht="15" x14ac:dyDescent="0.25">
      <c r="A11" s="25" t="s">
        <v>67</v>
      </c>
      <c r="B11" s="25"/>
      <c r="C11" s="26">
        <v>0.60695904676078904</v>
      </c>
    </row>
    <row r="12" spans="1:4" ht="15" x14ac:dyDescent="0.25">
      <c r="A12" s="25" t="s">
        <v>68</v>
      </c>
      <c r="B12" s="25"/>
      <c r="C12" s="26">
        <v>0.14859317112245921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4"/>
  <sheetViews>
    <sheetView workbookViewId="0">
      <selection activeCell="X7" sqref="X7"/>
    </sheetView>
  </sheetViews>
  <sheetFormatPr defaultRowHeight="12.75" x14ac:dyDescent="0.2"/>
  <cols>
    <col min="1" max="1" width="0.7109375" customWidth="1"/>
    <col min="2" max="2" width="0.28515625" customWidth="1"/>
    <col min="3" max="3" width="18.85546875" customWidth="1"/>
    <col min="4" max="7" width="7.85546875" customWidth="1"/>
    <col min="8" max="8" width="7.7109375" customWidth="1"/>
    <col min="9" max="10" width="8" customWidth="1"/>
    <col min="11" max="11" width="7.85546875" customWidth="1"/>
    <col min="12" max="12" width="7.42578125" customWidth="1"/>
    <col min="13" max="13" width="8.140625" customWidth="1"/>
    <col min="14" max="14" width="7.5703125" customWidth="1"/>
    <col min="15" max="17" width="8" customWidth="1"/>
    <col min="18" max="18" width="5.42578125" customWidth="1"/>
    <col min="19" max="19" width="5.28515625" customWidth="1"/>
    <col min="20" max="20" width="4.42578125" customWidth="1"/>
  </cols>
  <sheetData>
    <row r="1" spans="2:22" s="1" customFormat="1" ht="4.3499999999999996" customHeight="1" x14ac:dyDescent="0.15"/>
    <row r="2" spans="2:22" s="1" customFormat="1" ht="45.95" customHeight="1" x14ac:dyDescent="0.15">
      <c r="C2" s="685" t="s">
        <v>69</v>
      </c>
      <c r="D2" s="685"/>
      <c r="E2" s="685"/>
      <c r="F2" s="685"/>
      <c r="G2" s="685"/>
      <c r="H2" s="685"/>
      <c r="I2" s="685"/>
      <c r="J2" s="685"/>
      <c r="K2" s="685"/>
    </row>
    <row r="3" spans="2:22" s="1" customFormat="1" ht="9" customHeight="1" x14ac:dyDescent="0.15"/>
    <row r="4" spans="2:22" s="1" customFormat="1" ht="18.2" customHeight="1" x14ac:dyDescent="0.15">
      <c r="C4" s="653" t="s">
        <v>193</v>
      </c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</row>
    <row r="5" spans="2:22" s="1" customFormat="1" ht="18.2" customHeight="1" x14ac:dyDescent="0.15">
      <c r="B5" s="653" t="s">
        <v>57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</row>
    <row r="6" spans="2:22" s="1" customFormat="1" ht="13.35" customHeight="1" thickBot="1" x14ac:dyDescent="0.2"/>
    <row r="7" spans="2:22" s="1" customFormat="1" ht="23.45" customHeight="1" thickTop="1" thickBot="1" x14ac:dyDescent="0.3">
      <c r="B7" s="740" t="s">
        <v>0</v>
      </c>
      <c r="C7" s="690" t="s">
        <v>0</v>
      </c>
      <c r="D7" s="735" t="s">
        <v>146</v>
      </c>
      <c r="E7" s="735"/>
      <c r="F7" s="735"/>
      <c r="G7" s="735"/>
      <c r="H7" s="735"/>
      <c r="I7" s="735"/>
      <c r="J7" s="735"/>
      <c r="K7" s="735"/>
      <c r="L7" s="745" t="s">
        <v>2</v>
      </c>
      <c r="M7" s="746"/>
      <c r="N7" s="735" t="s">
        <v>147</v>
      </c>
      <c r="O7" s="735"/>
      <c r="P7" s="735"/>
      <c r="Q7" s="735"/>
      <c r="R7" s="741" t="s">
        <v>179</v>
      </c>
      <c r="S7" s="742"/>
      <c r="U7" s="749"/>
      <c r="V7" s="750"/>
    </row>
    <row r="8" spans="2:22" s="1" customFormat="1" ht="14.45" customHeight="1" thickTop="1" thickBot="1" x14ac:dyDescent="0.2">
      <c r="B8" s="740"/>
      <c r="C8" s="690"/>
      <c r="D8" s="688" t="s">
        <v>4</v>
      </c>
      <c r="E8" s="658"/>
      <c r="F8" s="688" t="s">
        <v>5</v>
      </c>
      <c r="G8" s="689"/>
      <c r="H8" s="749" t="s">
        <v>6</v>
      </c>
      <c r="I8" s="750"/>
      <c r="J8" s="749" t="s">
        <v>7</v>
      </c>
      <c r="K8" s="750"/>
      <c r="L8" s="747"/>
      <c r="M8" s="748"/>
      <c r="N8" s="753" t="s">
        <v>148</v>
      </c>
      <c r="O8" s="754"/>
      <c r="P8" s="751" t="s">
        <v>149</v>
      </c>
      <c r="Q8" s="752"/>
      <c r="R8" s="743"/>
      <c r="S8" s="744"/>
    </row>
    <row r="9" spans="2:22" s="1" customFormat="1" ht="13.35" customHeight="1" thickTop="1" x14ac:dyDescent="0.15">
      <c r="B9" s="740"/>
      <c r="C9" s="690"/>
      <c r="D9" s="17" t="s">
        <v>150</v>
      </c>
      <c r="E9" s="17" t="s">
        <v>151</v>
      </c>
      <c r="F9" s="17" t="s">
        <v>150</v>
      </c>
      <c r="G9" s="16" t="s">
        <v>151</v>
      </c>
      <c r="H9" s="16" t="s">
        <v>150</v>
      </c>
      <c r="I9" s="16" t="s">
        <v>151</v>
      </c>
      <c r="J9" s="16" t="s">
        <v>150</v>
      </c>
      <c r="K9" s="58" t="s">
        <v>151</v>
      </c>
      <c r="L9" s="17" t="s">
        <v>150</v>
      </c>
      <c r="M9" s="60" t="s">
        <v>151</v>
      </c>
      <c r="N9" s="100" t="s">
        <v>150</v>
      </c>
      <c r="O9" s="16" t="s">
        <v>151</v>
      </c>
      <c r="P9" s="16" t="s">
        <v>150</v>
      </c>
      <c r="Q9" s="58" t="s">
        <v>151</v>
      </c>
      <c r="R9" s="101" t="s">
        <v>196</v>
      </c>
      <c r="S9" s="102" t="s">
        <v>197</v>
      </c>
    </row>
    <row r="10" spans="2:22" s="1" customFormat="1" ht="14.45" customHeight="1" x14ac:dyDescent="0.15">
      <c r="C10" s="61" t="s">
        <v>13</v>
      </c>
      <c r="D10" s="103">
        <v>4466</v>
      </c>
      <c r="E10" s="103">
        <v>10</v>
      </c>
      <c r="F10" s="103">
        <v>21</v>
      </c>
      <c r="G10" s="103">
        <v>0</v>
      </c>
      <c r="H10" s="103">
        <v>1235</v>
      </c>
      <c r="I10" s="103">
        <v>0</v>
      </c>
      <c r="J10" s="103">
        <v>574</v>
      </c>
      <c r="K10" s="104">
        <v>0</v>
      </c>
      <c r="L10" s="103">
        <v>6296</v>
      </c>
      <c r="M10" s="104">
        <v>10</v>
      </c>
      <c r="N10" s="103">
        <v>1093</v>
      </c>
      <c r="O10" s="103">
        <v>9</v>
      </c>
      <c r="P10" s="103">
        <v>2742</v>
      </c>
      <c r="Q10" s="104">
        <v>0</v>
      </c>
      <c r="R10" s="103">
        <v>3</v>
      </c>
      <c r="S10" s="105">
        <v>3</v>
      </c>
    </row>
    <row r="11" spans="2:22" s="1" customFormat="1" ht="13.35" customHeight="1" x14ac:dyDescent="0.15">
      <c r="C11" s="61" t="s">
        <v>17</v>
      </c>
      <c r="D11" s="103">
        <v>55994</v>
      </c>
      <c r="E11" s="103">
        <v>360</v>
      </c>
      <c r="F11" s="103">
        <v>134</v>
      </c>
      <c r="G11" s="103">
        <v>0</v>
      </c>
      <c r="H11" s="103">
        <v>16525</v>
      </c>
      <c r="I11" s="103">
        <v>0</v>
      </c>
      <c r="J11" s="103">
        <v>8695</v>
      </c>
      <c r="K11" s="104">
        <v>0</v>
      </c>
      <c r="L11" s="103">
        <v>81518</v>
      </c>
      <c r="M11" s="104">
        <v>360</v>
      </c>
      <c r="N11" s="103">
        <v>12408</v>
      </c>
      <c r="O11" s="103">
        <v>325</v>
      </c>
      <c r="P11" s="103">
        <v>34366</v>
      </c>
      <c r="Q11" s="104">
        <v>3</v>
      </c>
      <c r="R11" s="103">
        <v>27</v>
      </c>
      <c r="S11" s="105">
        <v>27</v>
      </c>
    </row>
    <row r="12" spans="2:22" s="1" customFormat="1" ht="13.35" customHeight="1" x14ac:dyDescent="0.15">
      <c r="C12" s="61" t="s">
        <v>23</v>
      </c>
      <c r="D12" s="103">
        <v>3401</v>
      </c>
      <c r="E12" s="103">
        <v>351</v>
      </c>
      <c r="F12" s="103">
        <v>8</v>
      </c>
      <c r="G12" s="103">
        <v>0</v>
      </c>
      <c r="H12" s="103">
        <v>924</v>
      </c>
      <c r="I12" s="103">
        <v>41</v>
      </c>
      <c r="J12" s="103">
        <v>391</v>
      </c>
      <c r="K12" s="104">
        <v>74</v>
      </c>
      <c r="L12" s="103">
        <v>4724</v>
      </c>
      <c r="M12" s="104">
        <v>466</v>
      </c>
      <c r="N12" s="103">
        <v>575</v>
      </c>
      <c r="O12" s="103">
        <v>223</v>
      </c>
      <c r="P12" s="103">
        <v>2394</v>
      </c>
      <c r="Q12" s="104">
        <v>9</v>
      </c>
      <c r="R12" s="103">
        <v>1</v>
      </c>
      <c r="S12" s="105">
        <v>1</v>
      </c>
    </row>
    <row r="13" spans="2:22" s="1" customFormat="1" ht="13.35" customHeight="1" x14ac:dyDescent="0.15">
      <c r="C13" s="61" t="s">
        <v>33</v>
      </c>
      <c r="D13" s="103">
        <v>2946</v>
      </c>
      <c r="E13" s="103">
        <v>134</v>
      </c>
      <c r="F13" s="103">
        <v>7</v>
      </c>
      <c r="G13" s="103">
        <v>0</v>
      </c>
      <c r="H13" s="103">
        <v>645</v>
      </c>
      <c r="I13" s="103">
        <v>42</v>
      </c>
      <c r="J13" s="103">
        <v>203</v>
      </c>
      <c r="K13" s="104">
        <v>34</v>
      </c>
      <c r="L13" s="103">
        <v>3801</v>
      </c>
      <c r="M13" s="104">
        <v>220</v>
      </c>
      <c r="N13" s="103">
        <v>722</v>
      </c>
      <c r="O13" s="103">
        <v>113</v>
      </c>
      <c r="P13" s="103">
        <v>1801</v>
      </c>
      <c r="Q13" s="104">
        <v>1</v>
      </c>
      <c r="R13" s="103">
        <v>2</v>
      </c>
      <c r="S13" s="105">
        <v>2</v>
      </c>
    </row>
    <row r="14" spans="2:22" s="1" customFormat="1" ht="13.35" customHeight="1" x14ac:dyDescent="0.15">
      <c r="C14" s="61" t="s">
        <v>35</v>
      </c>
      <c r="D14" s="103">
        <v>3972</v>
      </c>
      <c r="E14" s="103">
        <v>118</v>
      </c>
      <c r="F14" s="103">
        <v>7</v>
      </c>
      <c r="G14" s="103">
        <v>0</v>
      </c>
      <c r="H14" s="103">
        <v>791</v>
      </c>
      <c r="I14" s="103">
        <v>0</v>
      </c>
      <c r="J14" s="103">
        <v>389</v>
      </c>
      <c r="K14" s="104">
        <v>0</v>
      </c>
      <c r="L14" s="103">
        <v>5159</v>
      </c>
      <c r="M14" s="104">
        <v>118</v>
      </c>
      <c r="N14" s="103">
        <v>919</v>
      </c>
      <c r="O14" s="103">
        <v>82</v>
      </c>
      <c r="P14" s="103">
        <v>2507</v>
      </c>
      <c r="Q14" s="104">
        <v>13</v>
      </c>
      <c r="R14" s="103">
        <v>2</v>
      </c>
      <c r="S14" s="105">
        <v>2</v>
      </c>
    </row>
    <row r="15" spans="2:22" s="1" customFormat="1" ht="13.35" customHeight="1" x14ac:dyDescent="0.15">
      <c r="C15" s="61" t="s">
        <v>37</v>
      </c>
      <c r="D15" s="103">
        <v>4765</v>
      </c>
      <c r="E15" s="103">
        <v>5</v>
      </c>
      <c r="F15" s="103">
        <v>17</v>
      </c>
      <c r="G15" s="103">
        <v>0</v>
      </c>
      <c r="H15" s="103">
        <v>526</v>
      </c>
      <c r="I15" s="103">
        <v>0</v>
      </c>
      <c r="J15" s="103">
        <v>499</v>
      </c>
      <c r="K15" s="104">
        <v>1</v>
      </c>
      <c r="L15" s="103">
        <v>5807</v>
      </c>
      <c r="M15" s="104">
        <v>6</v>
      </c>
      <c r="N15" s="103">
        <v>1218</v>
      </c>
      <c r="O15" s="103">
        <v>3</v>
      </c>
      <c r="P15" s="103">
        <v>2977</v>
      </c>
      <c r="Q15" s="104">
        <v>0</v>
      </c>
      <c r="R15" s="103">
        <v>2</v>
      </c>
      <c r="S15" s="105">
        <v>2</v>
      </c>
    </row>
    <row r="16" spans="2:22" s="1" customFormat="1" ht="13.35" customHeight="1" x14ac:dyDescent="0.15">
      <c r="C16" s="61" t="s">
        <v>43</v>
      </c>
      <c r="D16" s="103">
        <v>7705</v>
      </c>
      <c r="E16" s="103">
        <v>0</v>
      </c>
      <c r="F16" s="103">
        <v>22</v>
      </c>
      <c r="G16" s="103">
        <v>0</v>
      </c>
      <c r="H16" s="103">
        <v>961</v>
      </c>
      <c r="I16" s="103">
        <v>0</v>
      </c>
      <c r="J16" s="103">
        <v>721</v>
      </c>
      <c r="K16" s="104">
        <v>0</v>
      </c>
      <c r="L16" s="103">
        <v>9409</v>
      </c>
      <c r="M16" s="104">
        <v>0</v>
      </c>
      <c r="N16" s="103">
        <v>2167</v>
      </c>
      <c r="O16" s="103">
        <v>0</v>
      </c>
      <c r="P16" s="103">
        <v>4679</v>
      </c>
      <c r="Q16" s="104">
        <v>0</v>
      </c>
      <c r="R16" s="103">
        <v>6</v>
      </c>
      <c r="S16" s="105">
        <v>6</v>
      </c>
    </row>
    <row r="17" spans="2:19" s="1" customFormat="1" ht="13.35" customHeight="1" x14ac:dyDescent="0.15">
      <c r="C17" s="61" t="s">
        <v>47</v>
      </c>
      <c r="D17" s="103">
        <v>2050</v>
      </c>
      <c r="E17" s="103">
        <v>0</v>
      </c>
      <c r="F17" s="103">
        <v>6</v>
      </c>
      <c r="G17" s="103">
        <v>0</v>
      </c>
      <c r="H17" s="103">
        <v>386</v>
      </c>
      <c r="I17" s="103">
        <v>0</v>
      </c>
      <c r="J17" s="103">
        <v>120</v>
      </c>
      <c r="K17" s="104">
        <v>0</v>
      </c>
      <c r="L17" s="103">
        <v>2562</v>
      </c>
      <c r="M17" s="104">
        <v>0</v>
      </c>
      <c r="N17" s="103">
        <v>484</v>
      </c>
      <c r="O17" s="103">
        <v>0</v>
      </c>
      <c r="P17" s="103">
        <v>1308</v>
      </c>
      <c r="Q17" s="104">
        <v>0</v>
      </c>
      <c r="R17" s="103">
        <v>1</v>
      </c>
      <c r="S17" s="105">
        <v>1</v>
      </c>
    </row>
    <row r="18" spans="2:19" s="1" customFormat="1" ht="13.35" customHeight="1" x14ac:dyDescent="0.15">
      <c r="C18" s="61" t="s">
        <v>49</v>
      </c>
      <c r="D18" s="103">
        <v>4075</v>
      </c>
      <c r="E18" s="103">
        <v>110</v>
      </c>
      <c r="F18" s="103">
        <v>12</v>
      </c>
      <c r="G18" s="103">
        <v>0</v>
      </c>
      <c r="H18" s="103">
        <v>515</v>
      </c>
      <c r="I18" s="103">
        <v>0</v>
      </c>
      <c r="J18" s="103">
        <v>548</v>
      </c>
      <c r="K18" s="104">
        <v>0</v>
      </c>
      <c r="L18" s="103">
        <v>5150</v>
      </c>
      <c r="M18" s="104">
        <v>111</v>
      </c>
      <c r="N18" s="103">
        <v>1190</v>
      </c>
      <c r="O18" s="103">
        <v>98</v>
      </c>
      <c r="P18" s="103">
        <v>2392</v>
      </c>
      <c r="Q18" s="104">
        <v>0</v>
      </c>
      <c r="R18" s="103">
        <v>4</v>
      </c>
      <c r="S18" s="105">
        <v>4</v>
      </c>
    </row>
    <row r="19" spans="2:19" s="1" customFormat="1" ht="13.35" customHeight="1" x14ac:dyDescent="0.15">
      <c r="C19" s="61" t="s">
        <v>51</v>
      </c>
      <c r="D19" s="103">
        <v>7088</v>
      </c>
      <c r="E19" s="103">
        <v>29</v>
      </c>
      <c r="F19" s="103">
        <v>15</v>
      </c>
      <c r="G19" s="103">
        <v>0</v>
      </c>
      <c r="H19" s="103">
        <v>1218</v>
      </c>
      <c r="I19" s="103">
        <v>0</v>
      </c>
      <c r="J19" s="103">
        <v>640</v>
      </c>
      <c r="K19" s="104">
        <v>6</v>
      </c>
      <c r="L19" s="103">
        <v>8971</v>
      </c>
      <c r="M19" s="104">
        <v>35</v>
      </c>
      <c r="N19" s="103">
        <v>2100</v>
      </c>
      <c r="O19" s="103">
        <v>26</v>
      </c>
      <c r="P19" s="103">
        <v>4161</v>
      </c>
      <c r="Q19" s="104">
        <v>1</v>
      </c>
      <c r="R19" s="103">
        <v>5</v>
      </c>
      <c r="S19" s="105">
        <v>6</v>
      </c>
    </row>
    <row r="20" spans="2:19" s="1" customFormat="1" ht="13.35" customHeight="1" x14ac:dyDescent="0.15">
      <c r="C20" s="61" t="s">
        <v>53</v>
      </c>
      <c r="D20" s="103">
        <v>2291</v>
      </c>
      <c r="E20" s="103">
        <v>0</v>
      </c>
      <c r="F20" s="103">
        <v>5</v>
      </c>
      <c r="G20" s="103">
        <v>0</v>
      </c>
      <c r="H20" s="103">
        <v>533</v>
      </c>
      <c r="I20" s="103">
        <v>0</v>
      </c>
      <c r="J20" s="103">
        <v>130</v>
      </c>
      <c r="K20" s="104">
        <v>0</v>
      </c>
      <c r="L20" s="103">
        <v>2959</v>
      </c>
      <c r="M20" s="104">
        <v>0</v>
      </c>
      <c r="N20" s="103">
        <v>658</v>
      </c>
      <c r="O20" s="103">
        <v>0</v>
      </c>
      <c r="P20" s="103">
        <v>1263</v>
      </c>
      <c r="Q20" s="104">
        <v>0</v>
      </c>
      <c r="R20" s="103">
        <v>1</v>
      </c>
      <c r="S20" s="105">
        <v>1</v>
      </c>
    </row>
    <row r="21" spans="2:19" s="1" customFormat="1" ht="28.7" customHeight="1" thickBot="1" x14ac:dyDescent="0.2">
      <c r="C21" s="348" t="s">
        <v>54</v>
      </c>
      <c r="D21" s="489">
        <v>98753</v>
      </c>
      <c r="E21" s="489">
        <v>1117</v>
      </c>
      <c r="F21" s="489">
        <v>254</v>
      </c>
      <c r="G21" s="489">
        <v>0</v>
      </c>
      <c r="H21" s="489">
        <v>24259</v>
      </c>
      <c r="I21" s="489">
        <v>83</v>
      </c>
      <c r="J21" s="489">
        <v>12910</v>
      </c>
      <c r="K21" s="350">
        <v>115</v>
      </c>
      <c r="L21" s="489">
        <v>136356</v>
      </c>
      <c r="M21" s="350">
        <v>1326</v>
      </c>
      <c r="N21" s="489">
        <v>23534</v>
      </c>
      <c r="O21" s="489">
        <v>879</v>
      </c>
      <c r="P21" s="489">
        <v>60590</v>
      </c>
      <c r="Q21" s="350">
        <v>27</v>
      </c>
      <c r="R21" s="489">
        <v>54</v>
      </c>
      <c r="S21" s="351">
        <v>55</v>
      </c>
    </row>
    <row r="22" spans="2:19" s="1" customFormat="1" ht="6.95" customHeight="1" thickTop="1" x14ac:dyDescent="0.15"/>
    <row r="23" spans="2:19" s="1" customFormat="1" ht="18.2" customHeight="1" x14ac:dyDescent="0.15">
      <c r="B23" s="654" t="s">
        <v>152</v>
      </c>
      <c r="C23" s="654"/>
      <c r="D23" s="654"/>
    </row>
    <row r="24" spans="2:19" s="1" customFormat="1" ht="28.7" customHeight="1" x14ac:dyDescent="0.15"/>
  </sheetData>
  <mergeCells count="17">
    <mergeCell ref="U7:V7"/>
    <mergeCell ref="P8:Q8"/>
    <mergeCell ref="N8:O8"/>
    <mergeCell ref="N7:Q7"/>
    <mergeCell ref="B23:D23"/>
    <mergeCell ref="C2:K2"/>
    <mergeCell ref="C4:R4"/>
    <mergeCell ref="B5:S5"/>
    <mergeCell ref="B7:B9"/>
    <mergeCell ref="R7:S8"/>
    <mergeCell ref="C7:C9"/>
    <mergeCell ref="D7:K7"/>
    <mergeCell ref="L7:M8"/>
    <mergeCell ref="J8:K8"/>
    <mergeCell ref="H8:I8"/>
    <mergeCell ref="F8:G8"/>
    <mergeCell ref="D8:E8"/>
  </mergeCells>
  <pageMargins left="0.7" right="0.7" top="0.75" bottom="0.75" header="0.3" footer="0.3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>
      <selection activeCell="M8" sqref="M8"/>
    </sheetView>
  </sheetViews>
  <sheetFormatPr defaultRowHeight="12.75" x14ac:dyDescent="0.2"/>
  <cols>
    <col min="1" max="1" width="1" customWidth="1"/>
    <col min="2" max="2" width="1.5703125" customWidth="1"/>
    <col min="3" max="3" width="34.7109375" customWidth="1"/>
    <col min="4" max="5" width="14.42578125" customWidth="1"/>
    <col min="6" max="6" width="34.5703125" customWidth="1"/>
    <col min="7" max="8" width="14.42578125" customWidth="1"/>
    <col min="9" max="9" width="4.7109375" customWidth="1"/>
  </cols>
  <sheetData>
    <row r="1" spans="2:8" s="1" customFormat="1" ht="10.7" customHeight="1" x14ac:dyDescent="0.15"/>
    <row r="2" spans="2:8" s="1" customFormat="1" ht="36.75" customHeight="1" x14ac:dyDescent="0.15">
      <c r="B2" s="716" t="s">
        <v>69</v>
      </c>
      <c r="C2" s="716"/>
      <c r="D2" s="716"/>
      <c r="E2" s="716"/>
    </row>
    <row r="3" spans="2:8" s="1" customFormat="1" ht="17.649999999999999" customHeight="1" x14ac:dyDescent="0.15">
      <c r="C3" s="713" t="s">
        <v>193</v>
      </c>
      <c r="D3" s="713"/>
    </row>
    <row r="4" spans="2:8" s="1" customFormat="1" ht="18.2" customHeight="1" x14ac:dyDescent="0.15">
      <c r="C4" s="713" t="s">
        <v>57</v>
      </c>
      <c r="D4" s="713"/>
    </row>
    <row r="5" spans="2:8" s="1" customFormat="1" ht="14.85" customHeight="1" x14ac:dyDescent="0.15"/>
    <row r="6" spans="2:8" s="1" customFormat="1" ht="14.85" customHeight="1" x14ac:dyDescent="0.15">
      <c r="C6" s="106"/>
      <c r="D6" s="334" t="s">
        <v>198</v>
      </c>
      <c r="E6" s="333" t="s">
        <v>199</v>
      </c>
      <c r="F6" s="106"/>
      <c r="G6" s="334" t="s">
        <v>198</v>
      </c>
      <c r="H6" s="333" t="s">
        <v>199</v>
      </c>
    </row>
    <row r="7" spans="2:8" s="1" customFormat="1" ht="14.85" customHeight="1" x14ac:dyDescent="0.15">
      <c r="C7" s="333" t="s">
        <v>65</v>
      </c>
      <c r="D7" s="332">
        <v>98753</v>
      </c>
      <c r="E7" s="332">
        <v>1117</v>
      </c>
      <c r="F7" s="334" t="s">
        <v>84</v>
      </c>
      <c r="G7" s="332">
        <v>24259</v>
      </c>
      <c r="H7" s="332">
        <v>83</v>
      </c>
    </row>
    <row r="8" spans="2:8" s="1" customFormat="1" ht="14.85" customHeight="1" x14ac:dyDescent="0.15">
      <c r="C8" s="335" t="s">
        <v>66</v>
      </c>
      <c r="D8" s="332">
        <v>23534</v>
      </c>
      <c r="E8" s="332">
        <v>879</v>
      </c>
      <c r="F8" s="36" t="s">
        <v>155</v>
      </c>
      <c r="G8" s="35">
        <v>48</v>
      </c>
      <c r="H8" s="35">
        <v>0</v>
      </c>
    </row>
    <row r="9" spans="2:8" s="1" customFormat="1" ht="14.85" customHeight="1" x14ac:dyDescent="0.15">
      <c r="C9" s="36" t="s">
        <v>87</v>
      </c>
      <c r="D9" s="35">
        <v>23510</v>
      </c>
      <c r="E9" s="35">
        <v>875</v>
      </c>
      <c r="F9" s="39" t="s">
        <v>156</v>
      </c>
      <c r="G9" s="38">
        <v>4</v>
      </c>
      <c r="H9" s="38">
        <v>5</v>
      </c>
    </row>
    <row r="10" spans="2:8" s="1" customFormat="1" ht="14.85" customHeight="1" x14ac:dyDescent="0.15">
      <c r="C10" s="39" t="s">
        <v>89</v>
      </c>
      <c r="D10" s="38">
        <v>24</v>
      </c>
      <c r="E10" s="38">
        <v>4</v>
      </c>
      <c r="F10" s="39" t="s">
        <v>90</v>
      </c>
      <c r="G10" s="38">
        <v>19</v>
      </c>
      <c r="H10" s="38">
        <v>0</v>
      </c>
    </row>
    <row r="11" spans="2:8" s="1" customFormat="1" ht="14.85" customHeight="1" x14ac:dyDescent="0.15">
      <c r="C11" s="42"/>
      <c r="D11" s="42"/>
      <c r="E11" s="42"/>
      <c r="F11" s="37" t="s">
        <v>200</v>
      </c>
      <c r="G11" s="38">
        <v>810</v>
      </c>
      <c r="H11" s="38">
        <v>0</v>
      </c>
    </row>
    <row r="12" spans="2:8" s="1" customFormat="1" ht="14.85" customHeight="1" x14ac:dyDescent="0.15">
      <c r="C12" s="331" t="s">
        <v>92</v>
      </c>
      <c r="D12" s="332">
        <v>2098</v>
      </c>
      <c r="E12" s="332">
        <v>117</v>
      </c>
      <c r="F12" s="37" t="s">
        <v>201</v>
      </c>
      <c r="G12" s="38">
        <v>588</v>
      </c>
      <c r="H12" s="38">
        <v>32</v>
      </c>
    </row>
    <row r="13" spans="2:8" s="1" customFormat="1" ht="14.85" customHeight="1" x14ac:dyDescent="0.15">
      <c r="C13" s="36" t="s">
        <v>96</v>
      </c>
      <c r="D13" s="35">
        <v>394</v>
      </c>
      <c r="E13" s="35">
        <v>7</v>
      </c>
      <c r="F13" s="37" t="s">
        <v>202</v>
      </c>
      <c r="G13" s="38">
        <v>680</v>
      </c>
      <c r="H13" s="38">
        <v>40</v>
      </c>
    </row>
    <row r="14" spans="2:8" s="1" customFormat="1" ht="14.85" customHeight="1" x14ac:dyDescent="0.15">
      <c r="C14" s="39" t="s">
        <v>98</v>
      </c>
      <c r="D14" s="38">
        <v>772</v>
      </c>
      <c r="E14" s="38">
        <v>94</v>
      </c>
      <c r="F14" s="39" t="s">
        <v>97</v>
      </c>
      <c r="G14" s="38">
        <v>154</v>
      </c>
      <c r="H14" s="38">
        <v>0</v>
      </c>
    </row>
    <row r="15" spans="2:8" s="1" customFormat="1" ht="14.85" customHeight="1" x14ac:dyDescent="0.15">
      <c r="C15" s="39" t="s">
        <v>100</v>
      </c>
      <c r="D15" s="38">
        <v>29</v>
      </c>
      <c r="E15" s="38">
        <v>6</v>
      </c>
      <c r="F15" s="37" t="s">
        <v>203</v>
      </c>
      <c r="G15" s="38">
        <v>7286</v>
      </c>
      <c r="H15" s="38">
        <v>6</v>
      </c>
    </row>
    <row r="16" spans="2:8" s="1" customFormat="1" ht="14.85" customHeight="1" x14ac:dyDescent="0.15">
      <c r="C16" s="39" t="s">
        <v>102</v>
      </c>
      <c r="D16" s="38">
        <v>156</v>
      </c>
      <c r="E16" s="38">
        <v>2</v>
      </c>
      <c r="F16" s="37" t="s">
        <v>204</v>
      </c>
      <c r="G16" s="38">
        <v>11195</v>
      </c>
      <c r="H16" s="38">
        <v>0</v>
      </c>
    </row>
    <row r="17" spans="3:8" s="1" customFormat="1" ht="14.85" customHeight="1" x14ac:dyDescent="0.15">
      <c r="C17" s="42" t="s">
        <v>104</v>
      </c>
      <c r="D17" s="43">
        <v>747</v>
      </c>
      <c r="E17" s="43">
        <v>8</v>
      </c>
      <c r="F17" s="44" t="s">
        <v>103</v>
      </c>
      <c r="G17" s="43">
        <v>3475</v>
      </c>
      <c r="H17" s="43">
        <v>0</v>
      </c>
    </row>
    <row r="18" spans="3:8" s="1" customFormat="1" ht="14.85" customHeight="1" x14ac:dyDescent="0.15">
      <c r="C18" s="335" t="s">
        <v>105</v>
      </c>
      <c r="D18" s="332">
        <v>69</v>
      </c>
      <c r="E18" s="332">
        <v>2</v>
      </c>
      <c r="F18" s="334" t="s">
        <v>106</v>
      </c>
      <c r="G18" s="332">
        <v>12910</v>
      </c>
      <c r="H18" s="332">
        <v>115</v>
      </c>
    </row>
    <row r="19" spans="3:8" s="1" customFormat="1" ht="14.85" customHeight="1" x14ac:dyDescent="0.15">
      <c r="C19" s="331" t="s">
        <v>107</v>
      </c>
      <c r="D19" s="332">
        <v>8228</v>
      </c>
      <c r="E19" s="332">
        <v>83</v>
      </c>
      <c r="F19" s="34" t="s">
        <v>108</v>
      </c>
      <c r="G19" s="35">
        <v>392</v>
      </c>
      <c r="H19" s="35">
        <v>1</v>
      </c>
    </row>
    <row r="20" spans="3:8" s="1" customFormat="1" ht="14.85" customHeight="1" x14ac:dyDescent="0.15">
      <c r="C20" s="335" t="s">
        <v>77</v>
      </c>
      <c r="D20" s="332">
        <v>3770</v>
      </c>
      <c r="E20" s="332">
        <v>6</v>
      </c>
      <c r="F20" s="37" t="s">
        <v>205</v>
      </c>
      <c r="G20" s="38">
        <v>2525</v>
      </c>
      <c r="H20" s="38">
        <v>61</v>
      </c>
    </row>
    <row r="21" spans="3:8" s="1" customFormat="1" ht="14.85" customHeight="1" x14ac:dyDescent="0.15">
      <c r="C21" s="331" t="s">
        <v>110</v>
      </c>
      <c r="D21" s="332">
        <v>463</v>
      </c>
      <c r="E21" s="332">
        <v>3</v>
      </c>
      <c r="F21" s="37" t="s">
        <v>206</v>
      </c>
      <c r="G21" s="38">
        <v>5078</v>
      </c>
      <c r="H21" s="38">
        <v>42</v>
      </c>
    </row>
    <row r="22" spans="3:8" s="1" customFormat="1" ht="14.85" customHeight="1" x14ac:dyDescent="0.15">
      <c r="C22" s="331" t="s">
        <v>112</v>
      </c>
      <c r="D22" s="332">
        <v>60590</v>
      </c>
      <c r="E22" s="332">
        <v>27</v>
      </c>
      <c r="F22" s="37" t="s">
        <v>207</v>
      </c>
      <c r="G22" s="38">
        <v>4593</v>
      </c>
      <c r="H22" s="38">
        <v>11</v>
      </c>
    </row>
    <row r="23" spans="3:8" s="1" customFormat="1" ht="14.85" customHeight="1" x14ac:dyDescent="0.15">
      <c r="C23" s="34" t="s">
        <v>208</v>
      </c>
      <c r="D23" s="35">
        <v>59376</v>
      </c>
      <c r="E23" s="35">
        <v>27</v>
      </c>
      <c r="F23" s="42" t="s">
        <v>115</v>
      </c>
      <c r="G23" s="43">
        <v>322</v>
      </c>
      <c r="H23" s="43">
        <v>0</v>
      </c>
    </row>
    <row r="24" spans="3:8" s="1" customFormat="1" ht="14.85" customHeight="1" x14ac:dyDescent="0.15">
      <c r="C24" s="44" t="s">
        <v>209</v>
      </c>
      <c r="D24" s="43">
        <v>1214</v>
      </c>
      <c r="E24" s="43">
        <v>0</v>
      </c>
      <c r="F24" s="331" t="s">
        <v>210</v>
      </c>
      <c r="G24" s="332">
        <v>180</v>
      </c>
      <c r="H24" s="332">
        <v>11</v>
      </c>
    </row>
    <row r="25" spans="3:8" s="1" customFormat="1" ht="14.85" customHeight="1" x14ac:dyDescent="0.15">
      <c r="C25" s="334" t="s">
        <v>118</v>
      </c>
      <c r="D25" s="332">
        <v>254</v>
      </c>
      <c r="E25" s="332">
        <v>0</v>
      </c>
      <c r="F25" s="333" t="s">
        <v>2</v>
      </c>
      <c r="G25" s="332">
        <v>136356</v>
      </c>
      <c r="H25" s="332">
        <v>1326</v>
      </c>
    </row>
    <row r="26" spans="3:8" s="1" customFormat="1" ht="14.85" customHeight="1" x14ac:dyDescent="0.15">
      <c r="C26" s="36" t="s">
        <v>119</v>
      </c>
      <c r="D26" s="35">
        <v>29</v>
      </c>
      <c r="E26" s="35">
        <v>0</v>
      </c>
      <c r="F26" s="333" t="s">
        <v>167</v>
      </c>
      <c r="G26" s="332">
        <v>5</v>
      </c>
      <c r="H26" s="332">
        <v>0</v>
      </c>
    </row>
    <row r="27" spans="3:8" s="1" customFormat="1" ht="14.85" customHeight="1" x14ac:dyDescent="0.15">
      <c r="C27" s="39" t="s">
        <v>121</v>
      </c>
      <c r="D27" s="38">
        <v>131</v>
      </c>
      <c r="E27" s="38">
        <v>0</v>
      </c>
      <c r="F27" s="36" t="s">
        <v>122</v>
      </c>
      <c r="G27" s="35" t="s">
        <v>79</v>
      </c>
      <c r="H27" s="35" t="s">
        <v>79</v>
      </c>
    </row>
    <row r="28" spans="3:8" s="1" customFormat="1" ht="14.85" customHeight="1" x14ac:dyDescent="0.15">
      <c r="C28" s="39" t="s">
        <v>123</v>
      </c>
      <c r="D28" s="38">
        <v>31</v>
      </c>
      <c r="E28" s="38">
        <v>0</v>
      </c>
      <c r="F28" s="39" t="s">
        <v>211</v>
      </c>
      <c r="G28" s="38">
        <v>5</v>
      </c>
      <c r="H28" s="38">
        <v>0</v>
      </c>
    </row>
    <row r="29" spans="3:8" s="1" customFormat="1" ht="14.85" customHeight="1" x14ac:dyDescent="0.15">
      <c r="C29" s="39" t="s">
        <v>125</v>
      </c>
      <c r="D29" s="38" t="s">
        <v>79</v>
      </c>
      <c r="E29" s="38" t="s">
        <v>79</v>
      </c>
      <c r="F29" s="39" t="s">
        <v>212</v>
      </c>
      <c r="G29" s="38" t="s">
        <v>79</v>
      </c>
      <c r="H29" s="38" t="s">
        <v>79</v>
      </c>
    </row>
    <row r="30" spans="3:8" s="1" customFormat="1" ht="14.85" customHeight="1" x14ac:dyDescent="0.15">
      <c r="C30" s="42" t="s">
        <v>127</v>
      </c>
      <c r="D30" s="43">
        <v>63</v>
      </c>
      <c r="E30" s="43">
        <v>0</v>
      </c>
      <c r="F30" s="42"/>
      <c r="G30" s="42"/>
      <c r="H30" s="42"/>
    </row>
    <row r="31" spans="3:8" s="1" customFormat="1" ht="14.85" customHeight="1" x14ac:dyDescent="0.15">
      <c r="C31" s="106"/>
      <c r="D31" s="106"/>
      <c r="E31" s="106"/>
      <c r="F31" s="333" t="s">
        <v>213</v>
      </c>
      <c r="G31" s="332">
        <v>136361</v>
      </c>
      <c r="H31" s="332">
        <v>1326</v>
      </c>
    </row>
    <row r="32" spans="3:8" s="1" customFormat="1" ht="5.25" customHeight="1" x14ac:dyDescent="0.15"/>
    <row r="33" spans="3:3" s="1" customFormat="1" ht="36.75" customHeight="1" x14ac:dyDescent="0.15">
      <c r="C33" s="447" t="s">
        <v>214</v>
      </c>
    </row>
    <row r="34" spans="3:3" s="1" customFormat="1" ht="28.7" customHeight="1" x14ac:dyDescent="0.15"/>
  </sheetData>
  <mergeCells count="3">
    <mergeCell ref="B2:E2"/>
    <mergeCell ref="C3:D3"/>
    <mergeCell ref="C4:D4"/>
  </mergeCells>
  <pageMargins left="0.7" right="0.7" top="0.75" bottom="0.75" header="0.3" footer="0.3"/>
  <pageSetup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S7" sqref="S7"/>
    </sheetView>
  </sheetViews>
  <sheetFormatPr defaultRowHeight="12.75" x14ac:dyDescent="0.2"/>
  <cols>
    <col min="1" max="1" width="9.42578125" customWidth="1"/>
    <col min="2" max="2" width="0.28515625" customWidth="1"/>
    <col min="3" max="3" width="19.5703125" customWidth="1"/>
    <col min="4" max="4" width="8.42578125" customWidth="1"/>
    <col min="5" max="5" width="9.140625" customWidth="1"/>
    <col min="6" max="7" width="10.28515625" customWidth="1"/>
    <col min="8" max="8" width="9" customWidth="1"/>
    <col min="9" max="9" width="10" customWidth="1"/>
    <col min="10" max="10" width="13.42578125" customWidth="1"/>
    <col min="11" max="11" width="4.85546875" customWidth="1"/>
  </cols>
  <sheetData>
    <row r="1" spans="2:10" s="1" customFormat="1" ht="2.65" customHeight="1" x14ac:dyDescent="0.15"/>
    <row r="2" spans="2:10" s="1" customFormat="1" ht="40.5" customHeight="1" x14ac:dyDescent="0.15">
      <c r="B2" s="685" t="s">
        <v>69</v>
      </c>
      <c r="C2" s="685"/>
      <c r="D2" s="685"/>
      <c r="E2" s="685"/>
      <c r="F2" s="685"/>
      <c r="G2" s="685"/>
      <c r="H2" s="685"/>
      <c r="I2" s="685"/>
    </row>
    <row r="3" spans="2:10" s="1" customFormat="1" ht="21.4" customHeight="1" x14ac:dyDescent="0.15"/>
    <row r="4" spans="2:10" s="1" customFormat="1" ht="19.7" customHeight="1" x14ac:dyDescent="0.15">
      <c r="C4" s="713" t="s">
        <v>217</v>
      </c>
      <c r="D4" s="713"/>
      <c r="E4" s="713"/>
      <c r="F4" s="713"/>
      <c r="G4" s="713"/>
      <c r="H4" s="713"/>
      <c r="I4" s="713"/>
      <c r="J4" s="713"/>
    </row>
    <row r="5" spans="2:10" s="1" customFormat="1" ht="18.2" customHeight="1" x14ac:dyDescent="0.15">
      <c r="C5" s="713" t="s">
        <v>57</v>
      </c>
      <c r="D5" s="713"/>
      <c r="E5" s="713"/>
      <c r="F5" s="713"/>
      <c r="G5" s="713"/>
      <c r="H5" s="713"/>
      <c r="I5" s="713"/>
      <c r="J5" s="713"/>
    </row>
    <row r="6" spans="2:10" s="1" customFormat="1" ht="12.75" customHeight="1" thickBot="1" x14ac:dyDescent="0.2"/>
    <row r="7" spans="2:10" s="1" customFormat="1" ht="26.1" customHeight="1" x14ac:dyDescent="0.25">
      <c r="C7" s="338" t="s">
        <v>0</v>
      </c>
      <c r="D7" s="755" t="s">
        <v>218</v>
      </c>
      <c r="E7" s="755"/>
      <c r="F7" s="755"/>
      <c r="G7" s="755"/>
      <c r="H7" s="755"/>
      <c r="I7" s="755"/>
      <c r="J7" s="369" t="s">
        <v>2</v>
      </c>
    </row>
    <row r="8" spans="2:10" s="1" customFormat="1" ht="14.45" customHeight="1" thickBot="1" x14ac:dyDescent="0.2">
      <c r="C8" s="370"/>
      <c r="D8" s="371" t="s">
        <v>226</v>
      </c>
      <c r="E8" s="371" t="s">
        <v>222</v>
      </c>
      <c r="F8" s="371" t="s">
        <v>223</v>
      </c>
      <c r="G8" s="371" t="s">
        <v>224</v>
      </c>
      <c r="H8" s="371" t="s">
        <v>225</v>
      </c>
      <c r="I8" s="371" t="s">
        <v>219</v>
      </c>
      <c r="J8" s="372" t="s">
        <v>220</v>
      </c>
    </row>
    <row r="9" spans="2:10" s="1" customFormat="1" ht="14.85" customHeight="1" x14ac:dyDescent="0.15">
      <c r="C9" s="108" t="s">
        <v>13</v>
      </c>
      <c r="D9" s="103" t="s">
        <v>79</v>
      </c>
      <c r="E9" s="103" t="s">
        <v>79</v>
      </c>
      <c r="F9" s="103">
        <v>1</v>
      </c>
      <c r="G9" s="103">
        <v>2</v>
      </c>
      <c r="H9" s="103" t="s">
        <v>79</v>
      </c>
      <c r="I9" s="104" t="s">
        <v>79</v>
      </c>
      <c r="J9" s="104">
        <v>6306</v>
      </c>
    </row>
    <row r="10" spans="2:10" s="1" customFormat="1" ht="14.85" customHeight="1" x14ac:dyDescent="0.15">
      <c r="C10" s="108" t="s">
        <v>17</v>
      </c>
      <c r="D10" s="103" t="s">
        <v>79</v>
      </c>
      <c r="E10" s="103">
        <v>4</v>
      </c>
      <c r="F10" s="103">
        <v>1</v>
      </c>
      <c r="G10" s="103">
        <v>8</v>
      </c>
      <c r="H10" s="103">
        <v>7</v>
      </c>
      <c r="I10" s="104">
        <v>7</v>
      </c>
      <c r="J10" s="104">
        <v>81878</v>
      </c>
    </row>
    <row r="11" spans="2:10" s="1" customFormat="1" ht="14.85" customHeight="1" x14ac:dyDescent="0.15">
      <c r="C11" s="108" t="s">
        <v>23</v>
      </c>
      <c r="D11" s="103" t="s">
        <v>79</v>
      </c>
      <c r="E11" s="103" t="s">
        <v>79</v>
      </c>
      <c r="F11" s="103" t="s">
        <v>79</v>
      </c>
      <c r="G11" s="103" t="s">
        <v>79</v>
      </c>
      <c r="H11" s="103" t="s">
        <v>79</v>
      </c>
      <c r="I11" s="104">
        <v>1</v>
      </c>
      <c r="J11" s="104">
        <v>5190</v>
      </c>
    </row>
    <row r="12" spans="2:10" s="1" customFormat="1" ht="14.85" customHeight="1" x14ac:dyDescent="0.15">
      <c r="C12" s="108" t="s">
        <v>33</v>
      </c>
      <c r="D12" s="103" t="s">
        <v>79</v>
      </c>
      <c r="E12" s="103">
        <v>1</v>
      </c>
      <c r="F12" s="103" t="s">
        <v>79</v>
      </c>
      <c r="G12" s="103">
        <v>1</v>
      </c>
      <c r="H12" s="103" t="s">
        <v>79</v>
      </c>
      <c r="I12" s="104" t="s">
        <v>79</v>
      </c>
      <c r="J12" s="104">
        <v>4021</v>
      </c>
    </row>
    <row r="13" spans="2:10" s="1" customFormat="1" ht="14.85" customHeight="1" x14ac:dyDescent="0.15">
      <c r="C13" s="108" t="s">
        <v>35</v>
      </c>
      <c r="D13" s="103" t="s">
        <v>79</v>
      </c>
      <c r="E13" s="103" t="s">
        <v>79</v>
      </c>
      <c r="F13" s="103">
        <v>1</v>
      </c>
      <c r="G13" s="103" t="s">
        <v>79</v>
      </c>
      <c r="H13" s="103">
        <v>1</v>
      </c>
      <c r="I13" s="104" t="s">
        <v>79</v>
      </c>
      <c r="J13" s="104">
        <v>5277</v>
      </c>
    </row>
    <row r="14" spans="2:10" s="1" customFormat="1" ht="14.85" customHeight="1" x14ac:dyDescent="0.15">
      <c r="C14" s="108" t="s">
        <v>37</v>
      </c>
      <c r="D14" s="103" t="s">
        <v>79</v>
      </c>
      <c r="E14" s="103" t="s">
        <v>79</v>
      </c>
      <c r="F14" s="103" t="s">
        <v>79</v>
      </c>
      <c r="G14" s="103">
        <v>1</v>
      </c>
      <c r="H14" s="103">
        <v>1</v>
      </c>
      <c r="I14" s="104" t="s">
        <v>79</v>
      </c>
      <c r="J14" s="104">
        <v>5813</v>
      </c>
    </row>
    <row r="15" spans="2:10" s="1" customFormat="1" ht="14.85" customHeight="1" x14ac:dyDescent="0.15">
      <c r="C15" s="108" t="s">
        <v>43</v>
      </c>
      <c r="D15" s="103" t="s">
        <v>79</v>
      </c>
      <c r="E15" s="103">
        <v>4</v>
      </c>
      <c r="F15" s="103">
        <v>1</v>
      </c>
      <c r="G15" s="103">
        <v>1</v>
      </c>
      <c r="H15" s="103" t="s">
        <v>79</v>
      </c>
      <c r="I15" s="104" t="s">
        <v>79</v>
      </c>
      <c r="J15" s="104">
        <v>9409</v>
      </c>
    </row>
    <row r="16" spans="2:10" s="1" customFormat="1" ht="14.85" customHeight="1" x14ac:dyDescent="0.15">
      <c r="C16" s="108" t="s">
        <v>47</v>
      </c>
      <c r="D16" s="103" t="s">
        <v>79</v>
      </c>
      <c r="E16" s="103" t="s">
        <v>79</v>
      </c>
      <c r="F16" s="103" t="s">
        <v>79</v>
      </c>
      <c r="G16" s="103">
        <v>1</v>
      </c>
      <c r="H16" s="103" t="s">
        <v>79</v>
      </c>
      <c r="I16" s="104" t="s">
        <v>79</v>
      </c>
      <c r="J16" s="104">
        <v>2562</v>
      </c>
    </row>
    <row r="17" spans="2:10" s="1" customFormat="1" ht="14.85" customHeight="1" x14ac:dyDescent="0.15">
      <c r="C17" s="108" t="s">
        <v>49</v>
      </c>
      <c r="D17" s="103">
        <v>1</v>
      </c>
      <c r="E17" s="103">
        <v>1</v>
      </c>
      <c r="F17" s="103">
        <v>2</v>
      </c>
      <c r="G17" s="103" t="s">
        <v>79</v>
      </c>
      <c r="H17" s="103" t="s">
        <v>79</v>
      </c>
      <c r="I17" s="104" t="s">
        <v>79</v>
      </c>
      <c r="J17" s="104">
        <v>5261</v>
      </c>
    </row>
    <row r="18" spans="2:10" s="1" customFormat="1" ht="14.85" customHeight="1" x14ac:dyDescent="0.15">
      <c r="C18" s="108" t="s">
        <v>51</v>
      </c>
      <c r="D18" s="103" t="s">
        <v>79</v>
      </c>
      <c r="E18" s="103">
        <v>2</v>
      </c>
      <c r="F18" s="103">
        <v>1</v>
      </c>
      <c r="G18" s="103">
        <v>2</v>
      </c>
      <c r="H18" s="103" t="s">
        <v>79</v>
      </c>
      <c r="I18" s="104" t="s">
        <v>79</v>
      </c>
      <c r="J18" s="104">
        <v>9006</v>
      </c>
    </row>
    <row r="19" spans="2:10" s="1" customFormat="1" ht="14.85" customHeight="1" thickBot="1" x14ac:dyDescent="0.2">
      <c r="C19" s="108" t="s">
        <v>53</v>
      </c>
      <c r="D19" s="103" t="s">
        <v>79</v>
      </c>
      <c r="E19" s="103" t="s">
        <v>79</v>
      </c>
      <c r="F19" s="103" t="s">
        <v>79</v>
      </c>
      <c r="G19" s="103">
        <v>1</v>
      </c>
      <c r="H19" s="103" t="s">
        <v>79</v>
      </c>
      <c r="I19" s="104" t="s">
        <v>79</v>
      </c>
      <c r="J19" s="104">
        <v>2959</v>
      </c>
    </row>
    <row r="20" spans="2:10" s="1" customFormat="1" ht="35.1" customHeight="1" thickTop="1" thickBot="1" x14ac:dyDescent="0.2">
      <c r="C20" s="342" t="s">
        <v>54</v>
      </c>
      <c r="D20" s="343">
        <v>1</v>
      </c>
      <c r="E20" s="343">
        <v>12</v>
      </c>
      <c r="F20" s="343">
        <v>7</v>
      </c>
      <c r="G20" s="343">
        <v>17</v>
      </c>
      <c r="H20" s="343">
        <v>9</v>
      </c>
      <c r="I20" s="373">
        <v>8</v>
      </c>
      <c r="J20" s="374">
        <v>137682</v>
      </c>
    </row>
    <row r="21" spans="2:10" s="1" customFormat="1" ht="130.69999999999999" customHeight="1" thickTop="1" x14ac:dyDescent="0.15"/>
    <row r="22" spans="2:10" s="1" customFormat="1" ht="22.9" customHeight="1" x14ac:dyDescent="0.15">
      <c r="B22" s="654" t="s">
        <v>221</v>
      </c>
      <c r="C22" s="654"/>
      <c r="D22" s="654"/>
      <c r="E22" s="654"/>
      <c r="F22" s="654"/>
      <c r="G22" s="654"/>
      <c r="H22" s="654"/>
    </row>
    <row r="23" spans="2:10" s="1" customFormat="1" ht="28.7" customHeight="1" x14ac:dyDescent="0.15"/>
  </sheetData>
  <mergeCells count="5">
    <mergeCell ref="B2:I2"/>
    <mergeCell ref="C4:J4"/>
    <mergeCell ref="C5:J5"/>
    <mergeCell ref="D7:I7"/>
    <mergeCell ref="B22:H22"/>
  </mergeCells>
  <pageMargins left="0.7" right="0.7" top="0.75" bottom="0.75" header="0.3" footer="0.3"/>
  <pageSetup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workbookViewId="0">
      <selection activeCell="V6" sqref="V6"/>
    </sheetView>
  </sheetViews>
  <sheetFormatPr defaultRowHeight="12.75" x14ac:dyDescent="0.2"/>
  <cols>
    <col min="1" max="1" width="2.28515625" customWidth="1"/>
    <col min="2" max="2" width="0.28515625" customWidth="1"/>
    <col min="3" max="3" width="18.7109375" customWidth="1"/>
    <col min="4" max="11" width="7.85546875" customWidth="1"/>
    <col min="12" max="13" width="8" customWidth="1"/>
    <col min="14" max="16" width="7.85546875" customWidth="1"/>
    <col min="17" max="17" width="8" customWidth="1"/>
    <col min="18" max="18" width="7.42578125" customWidth="1"/>
    <col min="19" max="19" width="1.28515625" customWidth="1"/>
    <col min="20" max="20" width="4.7109375" customWidth="1"/>
  </cols>
  <sheetData>
    <row r="1" spans="2:18" s="1" customFormat="1" ht="26.1" customHeight="1" x14ac:dyDescent="0.15"/>
    <row r="2" spans="2:18" s="1" customFormat="1" ht="36.75" customHeight="1" x14ac:dyDescent="0.15">
      <c r="B2" s="716" t="s">
        <v>69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</row>
    <row r="3" spans="2:18" s="1" customFormat="1" ht="24.6" customHeight="1" x14ac:dyDescent="0.15"/>
    <row r="4" spans="2:18" s="1" customFormat="1" ht="18.2" customHeight="1" x14ac:dyDescent="0.15">
      <c r="C4" s="653" t="s">
        <v>227</v>
      </c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</row>
    <row r="5" spans="2:18" s="1" customFormat="1" ht="19.7" customHeight="1" x14ac:dyDescent="0.15">
      <c r="C5" s="653" t="s">
        <v>57</v>
      </c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</row>
    <row r="6" spans="2:18" s="1" customFormat="1" ht="12.75" customHeight="1" x14ac:dyDescent="0.15"/>
    <row r="7" spans="2:18" s="1" customFormat="1" ht="17.649999999999999" customHeight="1" x14ac:dyDescent="0.15">
      <c r="C7" s="717" t="s">
        <v>0</v>
      </c>
      <c r="D7" s="759" t="s">
        <v>146</v>
      </c>
      <c r="E7" s="759"/>
      <c r="F7" s="759"/>
      <c r="G7" s="759"/>
      <c r="H7" s="759"/>
      <c r="I7" s="759"/>
      <c r="J7" s="759"/>
      <c r="K7" s="759"/>
      <c r="L7" s="759" t="s">
        <v>2</v>
      </c>
      <c r="M7" s="759"/>
      <c r="N7" s="759" t="s">
        <v>3</v>
      </c>
      <c r="O7" s="759"/>
      <c r="P7" s="759"/>
      <c r="Q7" s="759"/>
    </row>
    <row r="8" spans="2:18" s="1" customFormat="1" ht="27" customHeight="1" x14ac:dyDescent="0.15">
      <c r="C8" s="717"/>
      <c r="D8" s="757" t="s">
        <v>4</v>
      </c>
      <c r="E8" s="757"/>
      <c r="F8" s="757" t="s">
        <v>5</v>
      </c>
      <c r="G8" s="757"/>
      <c r="H8" s="757" t="s">
        <v>6</v>
      </c>
      <c r="I8" s="757"/>
      <c r="J8" s="756" t="s">
        <v>228</v>
      </c>
      <c r="K8" s="756"/>
      <c r="L8" s="759"/>
      <c r="M8" s="759"/>
      <c r="N8" s="757" t="s">
        <v>8</v>
      </c>
      <c r="O8" s="757"/>
      <c r="P8" s="758" t="s">
        <v>9</v>
      </c>
      <c r="Q8" s="758"/>
    </row>
    <row r="9" spans="2:18" s="1" customFormat="1" ht="14.85" customHeight="1" x14ac:dyDescent="0.15">
      <c r="C9" s="717"/>
      <c r="D9" s="109" t="s">
        <v>10</v>
      </c>
      <c r="E9" s="109" t="s">
        <v>11</v>
      </c>
      <c r="F9" s="109" t="s">
        <v>10</v>
      </c>
      <c r="G9" s="109" t="s">
        <v>11</v>
      </c>
      <c r="H9" s="109" t="s">
        <v>10</v>
      </c>
      <c r="I9" s="109" t="s">
        <v>11</v>
      </c>
      <c r="J9" s="109" t="s">
        <v>10</v>
      </c>
      <c r="K9" s="110" t="s">
        <v>11</v>
      </c>
      <c r="L9" s="109" t="s">
        <v>10</v>
      </c>
      <c r="M9" s="111" t="s">
        <v>11</v>
      </c>
      <c r="N9" s="109" t="s">
        <v>10</v>
      </c>
      <c r="O9" s="109" t="s">
        <v>11</v>
      </c>
      <c r="P9" s="109" t="s">
        <v>10</v>
      </c>
      <c r="Q9" s="111" t="s">
        <v>11</v>
      </c>
    </row>
    <row r="10" spans="2:18" s="1" customFormat="1" ht="13.35" customHeight="1" x14ac:dyDescent="0.15">
      <c r="C10" s="64" t="s">
        <v>13</v>
      </c>
      <c r="D10" s="10">
        <v>4476</v>
      </c>
      <c r="E10" s="112">
        <v>72.453083109919604</v>
      </c>
      <c r="F10" s="10">
        <v>21</v>
      </c>
      <c r="G10" s="112">
        <v>23.8095238095238</v>
      </c>
      <c r="H10" s="10">
        <v>1235</v>
      </c>
      <c r="I10" s="112">
        <v>68.825910931174107</v>
      </c>
      <c r="J10" s="10">
        <v>574</v>
      </c>
      <c r="K10" s="113">
        <v>81.358885017421599</v>
      </c>
      <c r="L10" s="10">
        <v>6306</v>
      </c>
      <c r="M10" s="113">
        <v>72.391373295274406</v>
      </c>
      <c r="N10" s="10">
        <v>1102</v>
      </c>
      <c r="O10" s="112">
        <v>44.7368421052632</v>
      </c>
      <c r="P10" s="10">
        <v>2742</v>
      </c>
      <c r="Q10" s="113">
        <v>83.041575492341394</v>
      </c>
    </row>
    <row r="11" spans="2:18" s="1" customFormat="1" ht="13.35" customHeight="1" x14ac:dyDescent="0.15">
      <c r="C11" s="64" t="s">
        <v>17</v>
      </c>
      <c r="D11" s="10">
        <v>56354</v>
      </c>
      <c r="E11" s="112">
        <v>74.287539482556696</v>
      </c>
      <c r="F11" s="10">
        <v>134</v>
      </c>
      <c r="G11" s="112">
        <v>17.164179104477601</v>
      </c>
      <c r="H11" s="10">
        <v>16525</v>
      </c>
      <c r="I11" s="112">
        <v>68.369137670196693</v>
      </c>
      <c r="J11" s="10">
        <v>8695</v>
      </c>
      <c r="K11" s="113">
        <v>83.139735480160994</v>
      </c>
      <c r="L11" s="10">
        <v>81878</v>
      </c>
      <c r="M11" s="113">
        <v>73.818363907276705</v>
      </c>
      <c r="N11" s="10">
        <v>12733</v>
      </c>
      <c r="O11" s="112">
        <v>47.553600879604197</v>
      </c>
      <c r="P11" s="10">
        <v>34369</v>
      </c>
      <c r="Q11" s="113">
        <v>83.598591754197102</v>
      </c>
    </row>
    <row r="12" spans="2:18" s="1" customFormat="1" ht="13.35" customHeight="1" x14ac:dyDescent="0.15">
      <c r="C12" s="64" t="s">
        <v>23</v>
      </c>
      <c r="D12" s="10">
        <v>3752</v>
      </c>
      <c r="E12" s="112">
        <v>72.4946695095949</v>
      </c>
      <c r="F12" s="10">
        <v>8</v>
      </c>
      <c r="G12" s="112">
        <v>50</v>
      </c>
      <c r="H12" s="10">
        <v>965</v>
      </c>
      <c r="I12" s="112">
        <v>68.186528497409299</v>
      </c>
      <c r="J12" s="10">
        <v>465</v>
      </c>
      <c r="K12" s="113">
        <v>79.354838709677395</v>
      </c>
      <c r="L12" s="10">
        <v>5190</v>
      </c>
      <c r="M12" s="113">
        <v>72.273603082851594</v>
      </c>
      <c r="N12" s="10">
        <v>798</v>
      </c>
      <c r="O12" s="112">
        <v>40.726817042606498</v>
      </c>
      <c r="P12" s="10">
        <v>2403</v>
      </c>
      <c r="Q12" s="113">
        <v>83.270911360799005</v>
      </c>
    </row>
    <row r="13" spans="2:18" s="1" customFormat="1" ht="13.35" customHeight="1" x14ac:dyDescent="0.15">
      <c r="C13" s="64" t="s">
        <v>33</v>
      </c>
      <c r="D13" s="10">
        <v>3080</v>
      </c>
      <c r="E13" s="112">
        <v>65.681818181818201</v>
      </c>
      <c r="F13" s="10">
        <v>7</v>
      </c>
      <c r="G13" s="112">
        <v>0</v>
      </c>
      <c r="H13" s="10">
        <v>687</v>
      </c>
      <c r="I13" s="112">
        <v>59.825327510916999</v>
      </c>
      <c r="J13" s="10">
        <v>237</v>
      </c>
      <c r="K13" s="113">
        <v>73.839662447257396</v>
      </c>
      <c r="L13" s="10">
        <v>4021</v>
      </c>
      <c r="M13" s="113">
        <v>64.983834866948499</v>
      </c>
      <c r="N13" s="10">
        <v>835</v>
      </c>
      <c r="O13" s="112">
        <v>42.994011976047901</v>
      </c>
      <c r="P13" s="10">
        <v>1802</v>
      </c>
      <c r="Q13" s="113">
        <v>75.804661487236402</v>
      </c>
    </row>
    <row r="14" spans="2:18" s="1" customFormat="1" ht="13.35" customHeight="1" x14ac:dyDescent="0.15">
      <c r="C14" s="64" t="s">
        <v>35</v>
      </c>
      <c r="D14" s="10">
        <v>4090</v>
      </c>
      <c r="E14" s="112">
        <v>70.268948655256693</v>
      </c>
      <c r="F14" s="10">
        <v>7</v>
      </c>
      <c r="G14" s="112">
        <v>0</v>
      </c>
      <c r="H14" s="10">
        <v>791</v>
      </c>
      <c r="I14" s="112">
        <v>71.175726927939294</v>
      </c>
      <c r="J14" s="10">
        <v>389</v>
      </c>
      <c r="K14" s="113">
        <v>78.149100257069406</v>
      </c>
      <c r="L14" s="10">
        <v>5277</v>
      </c>
      <c r="M14" s="113">
        <v>70.892552586696993</v>
      </c>
      <c r="N14" s="10">
        <v>1001</v>
      </c>
      <c r="O14" s="112">
        <v>46.153846153846203</v>
      </c>
      <c r="P14" s="10">
        <v>2520</v>
      </c>
      <c r="Q14" s="113">
        <v>80.238095238095298</v>
      </c>
    </row>
    <row r="15" spans="2:18" s="1" customFormat="1" ht="13.35" customHeight="1" x14ac:dyDescent="0.15">
      <c r="C15" s="64" t="s">
        <v>37</v>
      </c>
      <c r="D15" s="10">
        <v>4770</v>
      </c>
      <c r="E15" s="112">
        <v>63.291404612159297</v>
      </c>
      <c r="F15" s="10">
        <v>17</v>
      </c>
      <c r="G15" s="112">
        <v>17.647058823529399</v>
      </c>
      <c r="H15" s="10">
        <v>526</v>
      </c>
      <c r="I15" s="112">
        <v>32.5095057034221</v>
      </c>
      <c r="J15" s="10">
        <v>500</v>
      </c>
      <c r="K15" s="113">
        <v>66.400000000000006</v>
      </c>
      <c r="L15" s="10">
        <v>5813</v>
      </c>
      <c r="M15" s="113">
        <v>60.639944950972001</v>
      </c>
      <c r="N15" s="10">
        <v>1221</v>
      </c>
      <c r="O15" s="112">
        <v>42.915642915642898</v>
      </c>
      <c r="P15" s="10">
        <v>2977</v>
      </c>
      <c r="Q15" s="113">
        <v>72.354719516291595</v>
      </c>
    </row>
    <row r="16" spans="2:18" s="1" customFormat="1" ht="13.35" customHeight="1" x14ac:dyDescent="0.15">
      <c r="C16" s="64" t="s">
        <v>43</v>
      </c>
      <c r="D16" s="10">
        <v>7705</v>
      </c>
      <c r="E16" s="112">
        <v>51.304347826087003</v>
      </c>
      <c r="F16" s="10">
        <v>22</v>
      </c>
      <c r="G16" s="112">
        <v>13.636363636363599</v>
      </c>
      <c r="H16" s="10">
        <v>961</v>
      </c>
      <c r="I16" s="112">
        <v>28.720083246618099</v>
      </c>
      <c r="J16" s="10">
        <v>721</v>
      </c>
      <c r="K16" s="113">
        <v>47.850208044382804</v>
      </c>
      <c r="L16" s="10">
        <v>9409</v>
      </c>
      <c r="M16" s="113">
        <v>48.6449144436178</v>
      </c>
      <c r="N16" s="10">
        <v>2167</v>
      </c>
      <c r="O16" s="112">
        <v>31.748961698200301</v>
      </c>
      <c r="P16" s="10">
        <v>4679</v>
      </c>
      <c r="Q16" s="113">
        <v>61.252404359906002</v>
      </c>
    </row>
    <row r="17" spans="3:17" s="1" customFormat="1" ht="13.35" customHeight="1" x14ac:dyDescent="0.15">
      <c r="C17" s="64" t="s">
        <v>47</v>
      </c>
      <c r="D17" s="10">
        <v>2050</v>
      </c>
      <c r="E17" s="112">
        <v>64.439024390243901</v>
      </c>
      <c r="F17" s="10">
        <v>6</v>
      </c>
      <c r="G17" s="112">
        <v>0</v>
      </c>
      <c r="H17" s="10">
        <v>386</v>
      </c>
      <c r="I17" s="112">
        <v>48.445595854922303</v>
      </c>
      <c r="J17" s="10">
        <v>120</v>
      </c>
      <c r="K17" s="113">
        <v>62.5</v>
      </c>
      <c r="L17" s="10">
        <v>2562</v>
      </c>
      <c r="M17" s="113">
        <v>61.787665886026502</v>
      </c>
      <c r="N17" s="10">
        <v>484</v>
      </c>
      <c r="O17" s="112">
        <v>38.016528925619802</v>
      </c>
      <c r="P17" s="10">
        <v>1308</v>
      </c>
      <c r="Q17" s="113">
        <v>75.3058103975535</v>
      </c>
    </row>
    <row r="18" spans="3:17" s="1" customFormat="1" ht="13.35" customHeight="1" x14ac:dyDescent="0.15">
      <c r="C18" s="64" t="s">
        <v>49</v>
      </c>
      <c r="D18" s="10">
        <v>4185</v>
      </c>
      <c r="E18" s="112">
        <v>56.750298685782603</v>
      </c>
      <c r="F18" s="10">
        <v>12</v>
      </c>
      <c r="G18" s="112">
        <v>25</v>
      </c>
      <c r="H18" s="10">
        <v>515</v>
      </c>
      <c r="I18" s="112">
        <v>32.427184466019398</v>
      </c>
      <c r="J18" s="10">
        <v>548</v>
      </c>
      <c r="K18" s="113">
        <v>54.014598540145997</v>
      </c>
      <c r="L18" s="10">
        <v>5261</v>
      </c>
      <c r="M18" s="113">
        <v>54.001140467591703</v>
      </c>
      <c r="N18" s="10">
        <v>1288</v>
      </c>
      <c r="O18" s="112">
        <v>36.024844720496901</v>
      </c>
      <c r="P18" s="10">
        <v>2392</v>
      </c>
      <c r="Q18" s="113">
        <v>67.349498327759207</v>
      </c>
    </row>
    <row r="19" spans="3:17" s="1" customFormat="1" ht="13.35" customHeight="1" x14ac:dyDescent="0.15">
      <c r="C19" s="64" t="s">
        <v>51</v>
      </c>
      <c r="D19" s="10">
        <v>7117</v>
      </c>
      <c r="E19" s="112">
        <v>52.044400730644902</v>
      </c>
      <c r="F19" s="10">
        <v>15</v>
      </c>
      <c r="G19" s="112">
        <v>13.3333333333333</v>
      </c>
      <c r="H19" s="10">
        <v>1218</v>
      </c>
      <c r="I19" s="112">
        <v>38.505747126436802</v>
      </c>
      <c r="J19" s="10">
        <v>646</v>
      </c>
      <c r="K19" s="113">
        <v>60.681114551083603</v>
      </c>
      <c r="L19" s="10">
        <v>9006</v>
      </c>
      <c r="M19" s="113">
        <v>50.721741061514599</v>
      </c>
      <c r="N19" s="10">
        <v>2126</v>
      </c>
      <c r="O19" s="112">
        <v>37.3471307619944</v>
      </c>
      <c r="P19" s="10">
        <v>4162</v>
      </c>
      <c r="Q19" s="113">
        <v>57.400288322921703</v>
      </c>
    </row>
    <row r="20" spans="3:17" s="1" customFormat="1" ht="13.35" customHeight="1" x14ac:dyDescent="0.15">
      <c r="C20" s="64" t="s">
        <v>53</v>
      </c>
      <c r="D20" s="10">
        <v>2291</v>
      </c>
      <c r="E20" s="112">
        <v>69.489305979921397</v>
      </c>
      <c r="F20" s="10">
        <v>5</v>
      </c>
      <c r="G20" s="112">
        <v>0</v>
      </c>
      <c r="H20" s="10">
        <v>533</v>
      </c>
      <c r="I20" s="112">
        <v>47.842401500938102</v>
      </c>
      <c r="J20" s="10">
        <v>130</v>
      </c>
      <c r="K20" s="113">
        <v>61.538461538461497</v>
      </c>
      <c r="L20" s="10">
        <v>2959</v>
      </c>
      <c r="M20" s="113">
        <v>65.123352483947301</v>
      </c>
      <c r="N20" s="10">
        <v>658</v>
      </c>
      <c r="O20" s="112">
        <v>52.583586626139798</v>
      </c>
      <c r="P20" s="10">
        <v>1263</v>
      </c>
      <c r="Q20" s="113">
        <v>79.097387173396697</v>
      </c>
    </row>
    <row r="21" spans="3:17" s="1" customFormat="1" ht="31.9" customHeight="1" x14ac:dyDescent="0.15">
      <c r="C21" s="346" t="s">
        <v>54</v>
      </c>
      <c r="D21" s="324">
        <v>99870</v>
      </c>
      <c r="E21" s="325">
        <v>68.777410633824005</v>
      </c>
      <c r="F21" s="324">
        <v>254</v>
      </c>
      <c r="G21" s="325">
        <v>16.929133858267701</v>
      </c>
      <c r="H21" s="324">
        <v>24342</v>
      </c>
      <c r="I21" s="325">
        <v>62.874866485909102</v>
      </c>
      <c r="J21" s="324">
        <v>13025</v>
      </c>
      <c r="K21" s="326">
        <v>77.266794625719797</v>
      </c>
      <c r="L21" s="324">
        <v>137682</v>
      </c>
      <c r="M21" s="326">
        <v>68.369140483142303</v>
      </c>
      <c r="N21" s="324">
        <v>24413</v>
      </c>
      <c r="O21" s="325">
        <v>43.804530373161803</v>
      </c>
      <c r="P21" s="324">
        <v>60617</v>
      </c>
      <c r="Q21" s="326">
        <v>78.199185047098993</v>
      </c>
    </row>
    <row r="22" spans="3:17" s="1" customFormat="1" ht="9" customHeight="1" x14ac:dyDescent="0.15"/>
    <row r="23" spans="3:17" s="1" customFormat="1" ht="14.85" customHeight="1" x14ac:dyDescent="0.15">
      <c r="C23" s="654" t="s">
        <v>58</v>
      </c>
      <c r="D23" s="654"/>
      <c r="E23" s="654"/>
      <c r="F23" s="654"/>
      <c r="G23" s="654"/>
    </row>
    <row r="24" spans="3:17" s="1" customFormat="1" ht="28.7" customHeight="1" x14ac:dyDescent="0.15"/>
  </sheetData>
  <mergeCells count="14">
    <mergeCell ref="J8:K8"/>
    <mergeCell ref="N8:O8"/>
    <mergeCell ref="P8:Q8"/>
    <mergeCell ref="C23:G23"/>
    <mergeCell ref="B2:M2"/>
    <mergeCell ref="C4:R4"/>
    <mergeCell ref="C5:Q5"/>
    <mergeCell ref="C7:C9"/>
    <mergeCell ref="D7:K7"/>
    <mergeCell ref="L7:M8"/>
    <mergeCell ref="N7:Q7"/>
    <mergeCell ref="D8:E8"/>
    <mergeCell ref="F8:G8"/>
    <mergeCell ref="H8:I8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B13"/>
    </sheetView>
  </sheetViews>
  <sheetFormatPr defaultRowHeight="12.75" x14ac:dyDescent="0.2"/>
  <sheetData>
    <row r="1" spans="1:4" ht="15" x14ac:dyDescent="0.25">
      <c r="A1" s="25" t="s">
        <v>64</v>
      </c>
      <c r="B1" s="25"/>
    </row>
    <row r="2" spans="1:4" ht="15" x14ac:dyDescent="0.25">
      <c r="A2" s="25" t="s">
        <v>4</v>
      </c>
      <c r="B2" s="25"/>
      <c r="C2">
        <f>'S_T1 SSN x ruolo e genere'!D30</f>
        <v>431492</v>
      </c>
      <c r="D2" s="26">
        <v>0.71499999999999997</v>
      </c>
    </row>
    <row r="3" spans="1:4" ht="15" x14ac:dyDescent="0.25">
      <c r="A3" s="25" t="s">
        <v>5</v>
      </c>
      <c r="B3" s="25"/>
      <c r="C3">
        <f>'S_T1 SSN x ruolo e genere'!F30</f>
        <v>1278</v>
      </c>
      <c r="D3" s="26">
        <v>2E-3</v>
      </c>
    </row>
    <row r="4" spans="1:4" ht="15" x14ac:dyDescent="0.25">
      <c r="A4" s="25" t="s">
        <v>6</v>
      </c>
      <c r="B4" s="25"/>
      <c r="C4">
        <f>'S_T1 SSN x ruolo e genere'!H30</f>
        <v>106093</v>
      </c>
      <c r="D4" s="26">
        <v>0.17580000000000001</v>
      </c>
    </row>
    <row r="5" spans="1:4" ht="15" x14ac:dyDescent="0.25">
      <c r="A5" s="25" t="s">
        <v>7</v>
      </c>
      <c r="B5" s="25"/>
      <c r="C5">
        <f>'S_T1 SSN x ruolo e genere'!J30</f>
        <v>64048</v>
      </c>
      <c r="D5" s="26">
        <v>0.107</v>
      </c>
    </row>
    <row r="6" spans="1:4" ht="15" x14ac:dyDescent="0.25">
      <c r="A6" s="25"/>
      <c r="B6" s="25"/>
    </row>
    <row r="7" spans="1:4" ht="15" x14ac:dyDescent="0.25">
      <c r="A7" s="25"/>
      <c r="B7" s="25"/>
    </row>
    <row r="8" spans="1:4" ht="15" x14ac:dyDescent="0.25">
      <c r="A8" s="25"/>
      <c r="B8" s="25"/>
    </row>
    <row r="9" spans="1:4" ht="15" x14ac:dyDescent="0.25">
      <c r="A9" s="25" t="s">
        <v>65</v>
      </c>
      <c r="B9" s="25"/>
    </row>
    <row r="10" spans="1:4" ht="15" x14ac:dyDescent="0.25">
      <c r="A10" s="25" t="s">
        <v>66</v>
      </c>
      <c r="B10" s="25"/>
      <c r="C10" s="26">
        <v>0.23400000000000001</v>
      </c>
    </row>
    <row r="11" spans="1:4" ht="15" x14ac:dyDescent="0.25">
      <c r="A11" s="25" t="s">
        <v>67</v>
      </c>
      <c r="B11" s="25"/>
      <c r="C11" s="26">
        <v>0.58699999999999997</v>
      </c>
    </row>
    <row r="12" spans="1:4" ht="15" x14ac:dyDescent="0.25">
      <c r="A12" s="25" t="s">
        <v>68</v>
      </c>
      <c r="B12" s="25"/>
      <c r="C12" s="26">
        <v>0.17899999999999999</v>
      </c>
    </row>
    <row r="13" spans="1:4" x14ac:dyDescent="0.2">
      <c r="C13">
        <f>C2-'S_T1 SSN x ruolo e genere'!N30-'S_T1 SSN x ruolo e genere'!P30</f>
        <v>76962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workbookViewId="0">
      <selection activeCell="P6" sqref="P6"/>
    </sheetView>
  </sheetViews>
  <sheetFormatPr defaultRowHeight="12.75" x14ac:dyDescent="0.2"/>
  <cols>
    <col min="1" max="1" width="0.7109375" customWidth="1"/>
    <col min="2" max="2" width="0.85546875" customWidth="1"/>
    <col min="3" max="3" width="30" customWidth="1"/>
    <col min="4" max="5" width="10.7109375" customWidth="1"/>
    <col min="6" max="6" width="15" customWidth="1"/>
    <col min="7" max="7" width="21.7109375" customWidth="1"/>
    <col min="8" max="9" width="10.7109375" customWidth="1"/>
    <col min="10" max="10" width="15" customWidth="1"/>
    <col min="11" max="11" width="3.28515625" customWidth="1"/>
    <col min="12" max="12" width="4.7109375" customWidth="1"/>
  </cols>
  <sheetData>
    <row r="1" spans="2:10" s="1" customFormat="1" ht="7.9" customHeight="1" x14ac:dyDescent="0.15"/>
    <row r="2" spans="2:10" s="1" customFormat="1" ht="45.4" customHeight="1" x14ac:dyDescent="0.15">
      <c r="B2" s="716" t="s">
        <v>69</v>
      </c>
      <c r="C2" s="716"/>
      <c r="D2" s="716"/>
      <c r="E2" s="716"/>
      <c r="F2" s="716"/>
      <c r="G2" s="716"/>
      <c r="H2" s="716"/>
    </row>
    <row r="3" spans="2:10" s="1" customFormat="1" ht="18.2" customHeight="1" x14ac:dyDescent="0.15">
      <c r="E3" s="653" t="s">
        <v>227</v>
      </c>
      <c r="F3" s="653"/>
      <c r="G3" s="653"/>
      <c r="H3" s="653"/>
    </row>
    <row r="4" spans="2:10" s="1" customFormat="1" ht="18.2" customHeight="1" x14ac:dyDescent="0.15">
      <c r="E4" s="653" t="s">
        <v>57</v>
      </c>
      <c r="F4" s="653"/>
      <c r="G4" s="653"/>
      <c r="H4" s="653"/>
      <c r="I4" s="653"/>
      <c r="J4" s="653"/>
    </row>
    <row r="5" spans="2:10" s="1" customFormat="1" ht="16.5" customHeight="1" thickBot="1" x14ac:dyDescent="0.2"/>
    <row r="6" spans="2:10" s="1" customFormat="1" ht="13.35" customHeight="1" thickBot="1" x14ac:dyDescent="0.25">
      <c r="C6" s="114"/>
      <c r="D6" s="384" t="s">
        <v>80</v>
      </c>
      <c r="E6" s="388" t="s">
        <v>81</v>
      </c>
      <c r="F6" s="389" t="s">
        <v>169</v>
      </c>
      <c r="G6" s="115"/>
      <c r="H6" s="384" t="s">
        <v>80</v>
      </c>
      <c r="I6" s="388" t="s">
        <v>81</v>
      </c>
      <c r="J6" s="389" t="s">
        <v>169</v>
      </c>
    </row>
    <row r="7" spans="2:10" s="1" customFormat="1" ht="13.35" customHeight="1" x14ac:dyDescent="0.15">
      <c r="C7" s="375" t="s">
        <v>65</v>
      </c>
      <c r="D7" s="324">
        <v>31182</v>
      </c>
      <c r="E7" s="324">
        <v>68688</v>
      </c>
      <c r="F7" s="324">
        <v>99870</v>
      </c>
      <c r="G7" s="375" t="s">
        <v>133</v>
      </c>
      <c r="H7" s="324">
        <v>9037</v>
      </c>
      <c r="I7" s="324">
        <v>15305</v>
      </c>
      <c r="J7" s="377">
        <v>24342</v>
      </c>
    </row>
    <row r="8" spans="2:10" s="1" customFormat="1" ht="13.35" customHeight="1" x14ac:dyDescent="0.15">
      <c r="C8" s="376" t="s">
        <v>66</v>
      </c>
      <c r="D8" s="324">
        <v>13719</v>
      </c>
      <c r="E8" s="324">
        <v>10694</v>
      </c>
      <c r="F8" s="324">
        <v>24413</v>
      </c>
      <c r="G8" s="116" t="s">
        <v>155</v>
      </c>
      <c r="H8" s="117">
        <v>36</v>
      </c>
      <c r="I8" s="117">
        <v>12</v>
      </c>
      <c r="J8" s="118">
        <v>48</v>
      </c>
    </row>
    <row r="9" spans="2:10" s="1" customFormat="1" ht="13.35" customHeight="1" x14ac:dyDescent="0.15">
      <c r="C9" s="119" t="s">
        <v>87</v>
      </c>
      <c r="D9" s="117">
        <v>13695</v>
      </c>
      <c r="E9" s="117">
        <v>10690</v>
      </c>
      <c r="F9" s="117">
        <v>24385</v>
      </c>
      <c r="G9" s="116" t="s">
        <v>156</v>
      </c>
      <c r="H9" s="117">
        <v>4</v>
      </c>
      <c r="I9" s="117">
        <v>5</v>
      </c>
      <c r="J9" s="118">
        <v>9</v>
      </c>
    </row>
    <row r="10" spans="2:10" s="1" customFormat="1" ht="13.35" customHeight="1" x14ac:dyDescent="0.15">
      <c r="C10" s="119" t="s">
        <v>89</v>
      </c>
      <c r="D10" s="117">
        <v>24</v>
      </c>
      <c r="E10" s="117">
        <v>4</v>
      </c>
      <c r="F10" s="117">
        <v>28</v>
      </c>
      <c r="G10" s="116" t="s">
        <v>90</v>
      </c>
      <c r="H10" s="117">
        <v>6</v>
      </c>
      <c r="I10" s="117">
        <v>13</v>
      </c>
      <c r="J10" s="118">
        <v>19</v>
      </c>
    </row>
    <row r="11" spans="2:10" s="1" customFormat="1" ht="13.35" customHeight="1" x14ac:dyDescent="0.15">
      <c r="C11" s="120"/>
      <c r="D11" s="121"/>
      <c r="E11" s="121"/>
      <c r="F11" s="121"/>
      <c r="G11" s="116" t="s">
        <v>157</v>
      </c>
      <c r="H11" s="117">
        <v>54</v>
      </c>
      <c r="I11" s="117">
        <v>756</v>
      </c>
      <c r="J11" s="118">
        <v>810</v>
      </c>
    </row>
    <row r="12" spans="2:10" s="1" customFormat="1" ht="13.35" customHeight="1" x14ac:dyDescent="0.15">
      <c r="C12" s="376" t="s">
        <v>158</v>
      </c>
      <c r="D12" s="324">
        <v>476</v>
      </c>
      <c r="E12" s="324">
        <v>1739</v>
      </c>
      <c r="F12" s="324">
        <v>2215</v>
      </c>
      <c r="G12" s="116" t="s">
        <v>170</v>
      </c>
      <c r="H12" s="117">
        <v>461</v>
      </c>
      <c r="I12" s="117">
        <v>159</v>
      </c>
      <c r="J12" s="118">
        <v>620</v>
      </c>
    </row>
    <row r="13" spans="2:10" s="1" customFormat="1" ht="13.35" customHeight="1" x14ac:dyDescent="0.15">
      <c r="C13" s="122" t="s">
        <v>96</v>
      </c>
      <c r="D13" s="117">
        <v>78</v>
      </c>
      <c r="E13" s="117">
        <v>323</v>
      </c>
      <c r="F13" s="117">
        <v>401</v>
      </c>
      <c r="G13" s="123" t="s">
        <v>159</v>
      </c>
      <c r="H13" s="117">
        <v>622</v>
      </c>
      <c r="I13" s="117">
        <v>98</v>
      </c>
      <c r="J13" s="118">
        <v>720</v>
      </c>
    </row>
    <row r="14" spans="2:10" s="1" customFormat="1" ht="13.35" customHeight="1" x14ac:dyDescent="0.15">
      <c r="C14" s="122" t="s">
        <v>98</v>
      </c>
      <c r="D14" s="117">
        <v>163</v>
      </c>
      <c r="E14" s="117">
        <v>703</v>
      </c>
      <c r="F14" s="117">
        <v>866</v>
      </c>
      <c r="G14" s="123" t="s">
        <v>97</v>
      </c>
      <c r="H14" s="117">
        <v>120</v>
      </c>
      <c r="I14" s="117">
        <v>34</v>
      </c>
      <c r="J14" s="118">
        <v>154</v>
      </c>
    </row>
    <row r="15" spans="2:10" s="1" customFormat="1" ht="13.35" customHeight="1" x14ac:dyDescent="0.15">
      <c r="C15" s="122" t="s">
        <v>100</v>
      </c>
      <c r="D15" s="117">
        <v>18</v>
      </c>
      <c r="E15" s="117">
        <v>17</v>
      </c>
      <c r="F15" s="117">
        <v>35</v>
      </c>
      <c r="G15" s="123" t="s">
        <v>160</v>
      </c>
      <c r="H15" s="117">
        <v>4294</v>
      </c>
      <c r="I15" s="117">
        <v>2998</v>
      </c>
      <c r="J15" s="118">
        <v>7292</v>
      </c>
    </row>
    <row r="16" spans="2:10" s="1" customFormat="1" ht="13.35" customHeight="1" x14ac:dyDescent="0.15">
      <c r="C16" s="122" t="s">
        <v>102</v>
      </c>
      <c r="D16" s="117">
        <v>71</v>
      </c>
      <c r="E16" s="117">
        <v>87</v>
      </c>
      <c r="F16" s="117">
        <v>158</v>
      </c>
      <c r="G16" s="123" t="s">
        <v>171</v>
      </c>
      <c r="H16" s="117">
        <v>2498</v>
      </c>
      <c r="I16" s="117">
        <v>8697</v>
      </c>
      <c r="J16" s="118">
        <v>11195</v>
      </c>
    </row>
    <row r="17" spans="3:10" s="1" customFormat="1" ht="13.35" customHeight="1" x14ac:dyDescent="0.15">
      <c r="C17" s="122" t="s">
        <v>104</v>
      </c>
      <c r="D17" s="117">
        <v>146</v>
      </c>
      <c r="E17" s="117">
        <v>609</v>
      </c>
      <c r="F17" s="117">
        <v>755</v>
      </c>
      <c r="G17" s="123" t="s">
        <v>161</v>
      </c>
      <c r="H17" s="117">
        <v>942</v>
      </c>
      <c r="I17" s="117">
        <v>2533</v>
      </c>
      <c r="J17" s="118">
        <v>3475</v>
      </c>
    </row>
    <row r="18" spans="3:10" s="1" customFormat="1" ht="13.35" customHeight="1" x14ac:dyDescent="0.15">
      <c r="C18" s="124"/>
      <c r="D18" s="121"/>
      <c r="E18" s="121"/>
      <c r="F18" s="121"/>
      <c r="G18" s="125"/>
      <c r="H18" s="126"/>
      <c r="I18" s="126"/>
      <c r="J18" s="127"/>
    </row>
    <row r="19" spans="3:10" s="1" customFormat="1" ht="13.35" customHeight="1" x14ac:dyDescent="0.15">
      <c r="C19" s="376" t="s">
        <v>105</v>
      </c>
      <c r="D19" s="324">
        <v>27</v>
      </c>
      <c r="E19" s="324">
        <v>44</v>
      </c>
      <c r="F19" s="324">
        <v>71</v>
      </c>
      <c r="G19" s="323" t="s">
        <v>135</v>
      </c>
      <c r="H19" s="324">
        <v>2961</v>
      </c>
      <c r="I19" s="324">
        <v>10064</v>
      </c>
      <c r="J19" s="377">
        <v>13025</v>
      </c>
    </row>
    <row r="20" spans="3:10" s="1" customFormat="1" ht="13.35" customHeight="1" x14ac:dyDescent="0.15">
      <c r="C20" s="376" t="s">
        <v>76</v>
      </c>
      <c r="D20" s="324">
        <v>3002</v>
      </c>
      <c r="E20" s="324">
        <v>5309</v>
      </c>
      <c r="F20" s="324">
        <v>8311</v>
      </c>
      <c r="G20" s="123" t="s">
        <v>162</v>
      </c>
      <c r="H20" s="117">
        <v>164</v>
      </c>
      <c r="I20" s="117">
        <v>229</v>
      </c>
      <c r="J20" s="118">
        <v>393</v>
      </c>
    </row>
    <row r="21" spans="3:10" s="1" customFormat="1" ht="13.35" customHeight="1" x14ac:dyDescent="0.15">
      <c r="C21" s="376" t="s">
        <v>77</v>
      </c>
      <c r="D21" s="324">
        <v>687</v>
      </c>
      <c r="E21" s="324">
        <v>3089</v>
      </c>
      <c r="F21" s="324">
        <v>3776</v>
      </c>
      <c r="G21" s="123" t="s">
        <v>172</v>
      </c>
      <c r="H21" s="117">
        <v>658</v>
      </c>
      <c r="I21" s="117">
        <v>1928</v>
      </c>
      <c r="J21" s="118">
        <v>2586</v>
      </c>
    </row>
    <row r="22" spans="3:10" s="1" customFormat="1" ht="13.35" customHeight="1" x14ac:dyDescent="0.15">
      <c r="C22" s="376" t="s">
        <v>163</v>
      </c>
      <c r="D22" s="324">
        <v>55</v>
      </c>
      <c r="E22" s="324">
        <v>411</v>
      </c>
      <c r="F22" s="324">
        <v>466</v>
      </c>
      <c r="G22" s="123" t="s">
        <v>173</v>
      </c>
      <c r="H22" s="117">
        <v>944</v>
      </c>
      <c r="I22" s="117">
        <v>4176</v>
      </c>
      <c r="J22" s="118">
        <v>5120</v>
      </c>
    </row>
    <row r="23" spans="3:10" s="1" customFormat="1" ht="13.35" customHeight="1" x14ac:dyDescent="0.15">
      <c r="C23" s="376" t="s">
        <v>164</v>
      </c>
      <c r="D23" s="324">
        <v>13215</v>
      </c>
      <c r="E23" s="324">
        <v>47402</v>
      </c>
      <c r="F23" s="324">
        <v>60617</v>
      </c>
      <c r="G23" s="123" t="s">
        <v>174</v>
      </c>
      <c r="H23" s="117">
        <v>1052</v>
      </c>
      <c r="I23" s="117">
        <v>3552</v>
      </c>
      <c r="J23" s="118">
        <v>4604</v>
      </c>
    </row>
    <row r="24" spans="3:10" s="1" customFormat="1" ht="13.35" customHeight="1" x14ac:dyDescent="0.15">
      <c r="C24" s="122" t="s">
        <v>165</v>
      </c>
      <c r="D24" s="117">
        <v>12958</v>
      </c>
      <c r="E24" s="117">
        <v>46445</v>
      </c>
      <c r="F24" s="117">
        <v>59403</v>
      </c>
      <c r="G24" s="123" t="s">
        <v>115</v>
      </c>
      <c r="H24" s="117">
        <v>143</v>
      </c>
      <c r="I24" s="117">
        <v>179</v>
      </c>
      <c r="J24" s="118">
        <v>322</v>
      </c>
    </row>
    <row r="25" spans="3:10" s="1" customFormat="1" ht="13.35" customHeight="1" x14ac:dyDescent="0.15">
      <c r="C25" s="122" t="s">
        <v>166</v>
      </c>
      <c r="D25" s="117">
        <v>257</v>
      </c>
      <c r="E25" s="117">
        <v>957</v>
      </c>
      <c r="F25" s="117">
        <v>1214</v>
      </c>
      <c r="G25" s="125"/>
      <c r="H25" s="126"/>
      <c r="I25" s="126"/>
      <c r="J25" s="127"/>
    </row>
    <row r="26" spans="3:10" s="1" customFormat="1" ht="14.85" customHeight="1" thickBot="1" x14ac:dyDescent="0.2">
      <c r="C26" s="124"/>
      <c r="D26" s="128"/>
      <c r="E26" s="128"/>
      <c r="F26" s="128"/>
      <c r="G26" s="378" t="s">
        <v>175</v>
      </c>
      <c r="H26" s="379">
        <v>159</v>
      </c>
      <c r="I26" s="379">
        <v>32</v>
      </c>
      <c r="J26" s="380">
        <v>191</v>
      </c>
    </row>
    <row r="27" spans="3:10" s="1" customFormat="1" ht="13.35" customHeight="1" thickBot="1" x14ac:dyDescent="0.2">
      <c r="C27" s="387" t="s">
        <v>134</v>
      </c>
      <c r="D27" s="324">
        <v>211</v>
      </c>
      <c r="E27" s="324">
        <v>43</v>
      </c>
      <c r="F27" s="324">
        <v>254</v>
      </c>
      <c r="G27" s="129"/>
      <c r="H27" s="130"/>
      <c r="I27" s="130"/>
      <c r="J27" s="72"/>
    </row>
    <row r="28" spans="3:10" s="1" customFormat="1" ht="13.35" customHeight="1" thickBot="1" x14ac:dyDescent="0.2">
      <c r="C28" s="122" t="s">
        <v>119</v>
      </c>
      <c r="D28" s="117">
        <v>16</v>
      </c>
      <c r="E28" s="117">
        <v>13</v>
      </c>
      <c r="F28" s="117">
        <v>29</v>
      </c>
      <c r="G28" s="381" t="s">
        <v>2</v>
      </c>
      <c r="H28" s="382">
        <v>43550</v>
      </c>
      <c r="I28" s="382">
        <v>94132</v>
      </c>
      <c r="J28" s="383">
        <v>137682</v>
      </c>
    </row>
    <row r="29" spans="3:10" s="1" customFormat="1" ht="13.35" customHeight="1" thickBot="1" x14ac:dyDescent="0.2">
      <c r="C29" s="122" t="s">
        <v>121</v>
      </c>
      <c r="D29" s="117">
        <v>109</v>
      </c>
      <c r="E29" s="117">
        <v>22</v>
      </c>
      <c r="F29" s="117">
        <v>131</v>
      </c>
      <c r="G29" s="129"/>
      <c r="H29" s="130"/>
      <c r="I29" s="130"/>
      <c r="J29" s="72"/>
    </row>
    <row r="30" spans="3:10" s="1" customFormat="1" ht="13.35" customHeight="1" x14ac:dyDescent="0.15">
      <c r="C30" s="122" t="s">
        <v>123</v>
      </c>
      <c r="D30" s="117">
        <v>24</v>
      </c>
      <c r="E30" s="117">
        <v>7</v>
      </c>
      <c r="F30" s="117">
        <v>31</v>
      </c>
      <c r="G30" s="384" t="s">
        <v>167</v>
      </c>
      <c r="H30" s="385">
        <v>4</v>
      </c>
      <c r="I30" s="385">
        <v>1</v>
      </c>
      <c r="J30" s="386">
        <v>5</v>
      </c>
    </row>
    <row r="31" spans="3:10" s="1" customFormat="1" ht="13.35" customHeight="1" x14ac:dyDescent="0.15">
      <c r="C31" s="122" t="s">
        <v>125</v>
      </c>
      <c r="D31" s="117" t="s">
        <v>79</v>
      </c>
      <c r="E31" s="117" t="s">
        <v>79</v>
      </c>
      <c r="F31" s="117" t="s">
        <v>79</v>
      </c>
      <c r="G31" s="123" t="s">
        <v>122</v>
      </c>
      <c r="H31" s="117" t="s">
        <v>79</v>
      </c>
      <c r="I31" s="117" t="s">
        <v>79</v>
      </c>
      <c r="J31" s="118" t="s">
        <v>79</v>
      </c>
    </row>
    <row r="32" spans="3:10" s="1" customFormat="1" ht="13.35" customHeight="1" x14ac:dyDescent="0.15">
      <c r="C32" s="122" t="s">
        <v>127</v>
      </c>
      <c r="D32" s="117">
        <v>62</v>
      </c>
      <c r="E32" s="117">
        <v>1</v>
      </c>
      <c r="F32" s="117">
        <v>63</v>
      </c>
      <c r="G32" s="123" t="s">
        <v>176</v>
      </c>
      <c r="H32" s="117">
        <v>4</v>
      </c>
      <c r="I32" s="117">
        <v>1</v>
      </c>
      <c r="J32" s="118">
        <v>5</v>
      </c>
    </row>
    <row r="33" spans="3:10" s="1" customFormat="1" ht="13.35" customHeight="1" thickBot="1" x14ac:dyDescent="0.2">
      <c r="C33" s="131"/>
      <c r="D33" s="132"/>
      <c r="E33" s="132"/>
      <c r="F33" s="132"/>
      <c r="G33" s="133" t="s">
        <v>177</v>
      </c>
      <c r="H33" s="134" t="s">
        <v>79</v>
      </c>
      <c r="I33" s="134" t="s">
        <v>79</v>
      </c>
      <c r="J33" s="135" t="s">
        <v>79</v>
      </c>
    </row>
    <row r="34" spans="3:10" s="1" customFormat="1" ht="13.35" customHeight="1" thickBot="1" x14ac:dyDescent="0.2">
      <c r="D34" s="72"/>
      <c r="E34" s="72"/>
      <c r="F34" s="72"/>
      <c r="G34" s="72"/>
      <c r="H34" s="130"/>
      <c r="I34" s="130"/>
      <c r="J34" s="72"/>
    </row>
    <row r="35" spans="3:10" s="1" customFormat="1" ht="13.35" customHeight="1" thickBot="1" x14ac:dyDescent="0.2">
      <c r="C35" s="136"/>
      <c r="D35" s="72"/>
      <c r="E35" s="72"/>
      <c r="F35" s="72"/>
      <c r="G35" s="381" t="s">
        <v>128</v>
      </c>
      <c r="H35" s="382">
        <v>43554</v>
      </c>
      <c r="I35" s="382">
        <v>94133</v>
      </c>
      <c r="J35" s="383">
        <v>137687</v>
      </c>
    </row>
    <row r="36" spans="3:10" s="1" customFormat="1" ht="28.7" customHeight="1" x14ac:dyDescent="0.15"/>
    <row r="38" spans="3:10" x14ac:dyDescent="0.2">
      <c r="C38" s="446" t="s">
        <v>229</v>
      </c>
    </row>
  </sheetData>
  <mergeCells count="3">
    <mergeCell ref="B2:H2"/>
    <mergeCell ref="E3:H3"/>
    <mergeCell ref="E4:J4"/>
  </mergeCells>
  <pageMargins left="0.7" right="0.7" top="0.75" bottom="0.75" header="0.3" footer="0.3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"/>
  <sheetViews>
    <sheetView topLeftCell="A40" workbookViewId="0">
      <selection activeCell="M44" sqref="M44"/>
    </sheetView>
  </sheetViews>
  <sheetFormatPr defaultRowHeight="12.75" x14ac:dyDescent="0.2"/>
  <cols>
    <col min="1" max="1" width="4.42578125" customWidth="1"/>
    <col min="2" max="2" width="18.140625" customWidth="1"/>
    <col min="3" max="3" width="6" customWidth="1"/>
    <col min="4" max="4" width="7.85546875" customWidth="1"/>
    <col min="5" max="5" width="32.7109375" customWidth="1"/>
    <col min="6" max="6" width="25.28515625" customWidth="1"/>
    <col min="7" max="7" width="11.42578125" customWidth="1"/>
    <col min="8" max="8" width="5.42578125" customWidth="1"/>
    <col min="9" max="9" width="13.28515625" customWidth="1"/>
    <col min="10" max="10" width="13" customWidth="1"/>
    <col min="11" max="11" width="10" customWidth="1"/>
    <col min="12" max="12" width="4.85546875" customWidth="1"/>
  </cols>
  <sheetData>
    <row r="1" spans="2:11" s="1" customFormat="1" ht="2.65" customHeight="1" x14ac:dyDescent="0.15"/>
    <row r="2" spans="2:11" s="1" customFormat="1" ht="41.1" customHeight="1" x14ac:dyDescent="0.15">
      <c r="B2" s="716" t="s">
        <v>69</v>
      </c>
      <c r="C2" s="716"/>
      <c r="D2" s="716"/>
      <c r="E2" s="716"/>
    </row>
    <row r="3" spans="2:11" s="1" customFormat="1" ht="19.7" customHeight="1" x14ac:dyDescent="0.15">
      <c r="B3" s="653" t="s">
        <v>230</v>
      </c>
      <c r="C3" s="653"/>
      <c r="D3" s="653"/>
      <c r="E3" s="653"/>
      <c r="F3" s="653"/>
      <c r="G3" s="653"/>
      <c r="H3" s="653"/>
      <c r="I3" s="653"/>
      <c r="J3" s="653"/>
    </row>
    <row r="4" spans="2:11" s="1" customFormat="1" ht="19.7" customHeight="1" x14ac:dyDescent="0.15">
      <c r="B4" s="653" t="s">
        <v>57</v>
      </c>
      <c r="C4" s="653"/>
      <c r="D4" s="653"/>
      <c r="E4" s="653"/>
      <c r="F4" s="653"/>
      <c r="G4" s="653"/>
      <c r="H4" s="653"/>
      <c r="I4" s="653"/>
      <c r="J4" s="653"/>
    </row>
    <row r="5" spans="2:11" s="1" customFormat="1" ht="7.5" customHeight="1" thickBot="1" x14ac:dyDescent="0.2"/>
    <row r="6" spans="2:11" s="1" customFormat="1" ht="27.75" customHeight="1" thickTop="1" x14ac:dyDescent="0.15">
      <c r="B6" s="137" t="s">
        <v>231</v>
      </c>
      <c r="C6" s="138" t="s">
        <v>232</v>
      </c>
      <c r="D6" s="138" t="s">
        <v>233</v>
      </c>
      <c r="E6" s="138" t="s">
        <v>234</v>
      </c>
      <c r="F6" s="138" t="s">
        <v>235</v>
      </c>
      <c r="G6" s="139" t="s">
        <v>236</v>
      </c>
      <c r="H6" s="140"/>
      <c r="I6" s="138" t="s">
        <v>237</v>
      </c>
      <c r="J6" s="141" t="s">
        <v>238</v>
      </c>
      <c r="K6" s="141" t="s">
        <v>10</v>
      </c>
    </row>
    <row r="7" spans="2:11" s="1" customFormat="1" ht="27.2" customHeight="1" x14ac:dyDescent="0.15">
      <c r="B7" s="142" t="s">
        <v>13</v>
      </c>
      <c r="C7" s="143" t="s">
        <v>239</v>
      </c>
      <c r="D7" s="143" t="s">
        <v>240</v>
      </c>
      <c r="E7" s="144" t="s">
        <v>241</v>
      </c>
      <c r="F7" s="144" t="s">
        <v>242</v>
      </c>
      <c r="G7" s="145" t="s">
        <v>243</v>
      </c>
      <c r="H7" s="143" t="s">
        <v>244</v>
      </c>
      <c r="I7" s="146">
        <v>2260</v>
      </c>
      <c r="J7" s="147">
        <v>0</v>
      </c>
      <c r="K7" s="146">
        <f>I7+J7</f>
        <v>2260</v>
      </c>
    </row>
    <row r="8" spans="2:11" s="1" customFormat="1" ht="27.2" customHeight="1" x14ac:dyDescent="0.15">
      <c r="B8" s="142" t="s">
        <v>13</v>
      </c>
      <c r="C8" s="143" t="s">
        <v>245</v>
      </c>
      <c r="D8" s="143" t="s">
        <v>246</v>
      </c>
      <c r="E8" s="144" t="s">
        <v>247</v>
      </c>
      <c r="F8" s="144" t="s">
        <v>248</v>
      </c>
      <c r="G8" s="145" t="s">
        <v>249</v>
      </c>
      <c r="H8" s="143" t="s">
        <v>250</v>
      </c>
      <c r="I8" s="146">
        <v>2335</v>
      </c>
      <c r="J8" s="147">
        <v>0</v>
      </c>
      <c r="K8" s="146">
        <f t="shared" ref="K8:K61" si="0">I8+J8</f>
        <v>2335</v>
      </c>
    </row>
    <row r="9" spans="2:11" s="1" customFormat="1" ht="27.2" customHeight="1" x14ac:dyDescent="0.15">
      <c r="B9" s="142" t="s">
        <v>13</v>
      </c>
      <c r="C9" s="143" t="s">
        <v>251</v>
      </c>
      <c r="D9" s="143" t="s">
        <v>252</v>
      </c>
      <c r="E9" s="144" t="s">
        <v>253</v>
      </c>
      <c r="F9" s="144" t="s">
        <v>254</v>
      </c>
      <c r="G9" s="145" t="s">
        <v>255</v>
      </c>
      <c r="H9" s="143" t="s">
        <v>256</v>
      </c>
      <c r="I9" s="146">
        <v>1701</v>
      </c>
      <c r="J9" s="147">
        <v>10</v>
      </c>
      <c r="K9" s="146">
        <f t="shared" si="0"/>
        <v>1711</v>
      </c>
    </row>
    <row r="10" spans="2:11" s="1" customFormat="1" ht="27.2" customHeight="1" x14ac:dyDescent="0.15">
      <c r="B10" s="142" t="s">
        <v>17</v>
      </c>
      <c r="C10" s="143" t="s">
        <v>257</v>
      </c>
      <c r="D10" s="143" t="s">
        <v>258</v>
      </c>
      <c r="E10" s="144" t="s">
        <v>259</v>
      </c>
      <c r="F10" s="144" t="s">
        <v>260</v>
      </c>
      <c r="G10" s="145" t="s">
        <v>261</v>
      </c>
      <c r="H10" s="143" t="s">
        <v>262</v>
      </c>
      <c r="I10" s="146">
        <v>4064</v>
      </c>
      <c r="J10" s="147">
        <v>9</v>
      </c>
      <c r="K10" s="146">
        <f t="shared" si="0"/>
        <v>4073</v>
      </c>
    </row>
    <row r="11" spans="2:11" s="1" customFormat="1" ht="27.2" customHeight="1" x14ac:dyDescent="0.15">
      <c r="B11" s="142" t="s">
        <v>17</v>
      </c>
      <c r="C11" s="143" t="s">
        <v>257</v>
      </c>
      <c r="D11" s="143" t="s">
        <v>263</v>
      </c>
      <c r="E11" s="144" t="s">
        <v>264</v>
      </c>
      <c r="F11" s="144" t="s">
        <v>265</v>
      </c>
      <c r="G11" s="145" t="s">
        <v>261</v>
      </c>
      <c r="H11" s="143" t="s">
        <v>262</v>
      </c>
      <c r="I11" s="146">
        <v>3798</v>
      </c>
      <c r="J11" s="147">
        <v>49</v>
      </c>
      <c r="K11" s="146">
        <f t="shared" si="0"/>
        <v>3847</v>
      </c>
    </row>
    <row r="12" spans="2:11" s="1" customFormat="1" ht="27.2" customHeight="1" x14ac:dyDescent="0.15">
      <c r="B12" s="142" t="s">
        <v>17</v>
      </c>
      <c r="C12" s="143" t="s">
        <v>257</v>
      </c>
      <c r="D12" s="143" t="s">
        <v>266</v>
      </c>
      <c r="E12" s="144" t="s">
        <v>267</v>
      </c>
      <c r="F12" s="144" t="s">
        <v>268</v>
      </c>
      <c r="G12" s="145" t="s">
        <v>261</v>
      </c>
      <c r="H12" s="143" t="s">
        <v>262</v>
      </c>
      <c r="I12" s="146">
        <v>4186</v>
      </c>
      <c r="J12" s="147">
        <v>35</v>
      </c>
      <c r="K12" s="146">
        <f t="shared" si="0"/>
        <v>4221</v>
      </c>
    </row>
    <row r="13" spans="2:11" s="1" customFormat="1" ht="27.2" customHeight="1" x14ac:dyDescent="0.15">
      <c r="B13" s="142" t="s">
        <v>17</v>
      </c>
      <c r="C13" s="143" t="s">
        <v>257</v>
      </c>
      <c r="D13" s="143" t="s">
        <v>269</v>
      </c>
      <c r="E13" s="144" t="s">
        <v>270</v>
      </c>
      <c r="F13" s="144" t="s">
        <v>271</v>
      </c>
      <c r="G13" s="145" t="s">
        <v>261</v>
      </c>
      <c r="H13" s="143" t="s">
        <v>262</v>
      </c>
      <c r="I13" s="146">
        <v>1041</v>
      </c>
      <c r="J13" s="147">
        <v>6</v>
      </c>
      <c r="K13" s="146">
        <f t="shared" si="0"/>
        <v>1047</v>
      </c>
    </row>
    <row r="14" spans="2:11" s="1" customFormat="1" ht="27.2" customHeight="1" x14ac:dyDescent="0.15">
      <c r="B14" s="142" t="s">
        <v>17</v>
      </c>
      <c r="C14" s="143" t="s">
        <v>257</v>
      </c>
      <c r="D14" s="143" t="s">
        <v>272</v>
      </c>
      <c r="E14" s="144" t="s">
        <v>273</v>
      </c>
      <c r="F14" s="144" t="s">
        <v>274</v>
      </c>
      <c r="G14" s="145" t="s">
        <v>275</v>
      </c>
      <c r="H14" s="143" t="s">
        <v>262</v>
      </c>
      <c r="I14" s="146">
        <v>3823</v>
      </c>
      <c r="J14" s="147">
        <v>0</v>
      </c>
      <c r="K14" s="146">
        <f t="shared" si="0"/>
        <v>3823</v>
      </c>
    </row>
    <row r="15" spans="2:11" s="1" customFormat="1" ht="27.2" customHeight="1" x14ac:dyDescent="0.15">
      <c r="B15" s="142" t="s">
        <v>17</v>
      </c>
      <c r="C15" s="143" t="s">
        <v>257</v>
      </c>
      <c r="D15" s="143" t="s">
        <v>276</v>
      </c>
      <c r="E15" s="144" t="s">
        <v>277</v>
      </c>
      <c r="F15" s="144" t="s">
        <v>278</v>
      </c>
      <c r="G15" s="145" t="s">
        <v>279</v>
      </c>
      <c r="H15" s="143" t="s">
        <v>262</v>
      </c>
      <c r="I15" s="146">
        <v>3540</v>
      </c>
      <c r="J15" s="147">
        <v>0</v>
      </c>
      <c r="K15" s="146">
        <f t="shared" si="0"/>
        <v>3540</v>
      </c>
    </row>
    <row r="16" spans="2:11" s="1" customFormat="1" ht="27.2" customHeight="1" x14ac:dyDescent="0.15">
      <c r="B16" s="142" t="s">
        <v>17</v>
      </c>
      <c r="C16" s="143" t="s">
        <v>257</v>
      </c>
      <c r="D16" s="143" t="s">
        <v>280</v>
      </c>
      <c r="E16" s="144" t="s">
        <v>281</v>
      </c>
      <c r="F16" s="144" t="s">
        <v>282</v>
      </c>
      <c r="G16" s="145" t="s">
        <v>283</v>
      </c>
      <c r="H16" s="143" t="s">
        <v>262</v>
      </c>
      <c r="I16" s="146">
        <v>2157</v>
      </c>
      <c r="J16" s="147">
        <v>0</v>
      </c>
      <c r="K16" s="146">
        <f t="shared" si="0"/>
        <v>2157</v>
      </c>
    </row>
    <row r="17" spans="2:11" s="1" customFormat="1" ht="27.2" customHeight="1" x14ac:dyDescent="0.15">
      <c r="B17" s="142" t="s">
        <v>17</v>
      </c>
      <c r="C17" s="143" t="s">
        <v>257</v>
      </c>
      <c r="D17" s="143" t="s">
        <v>284</v>
      </c>
      <c r="E17" s="144" t="s">
        <v>285</v>
      </c>
      <c r="F17" s="144" t="s">
        <v>286</v>
      </c>
      <c r="G17" s="145" t="s">
        <v>287</v>
      </c>
      <c r="H17" s="143" t="s">
        <v>262</v>
      </c>
      <c r="I17" s="146">
        <v>2562</v>
      </c>
      <c r="J17" s="147">
        <v>0</v>
      </c>
      <c r="K17" s="146">
        <f t="shared" si="0"/>
        <v>2562</v>
      </c>
    </row>
    <row r="18" spans="2:11" s="1" customFormat="1" ht="27.2" customHeight="1" x14ac:dyDescent="0.15">
      <c r="B18" s="142" t="s">
        <v>17</v>
      </c>
      <c r="C18" s="143" t="s">
        <v>257</v>
      </c>
      <c r="D18" s="143" t="s">
        <v>288</v>
      </c>
      <c r="E18" s="144" t="s">
        <v>289</v>
      </c>
      <c r="F18" s="144" t="s">
        <v>290</v>
      </c>
      <c r="G18" s="145" t="s">
        <v>291</v>
      </c>
      <c r="H18" s="143" t="s">
        <v>292</v>
      </c>
      <c r="I18" s="146">
        <v>2273</v>
      </c>
      <c r="J18" s="147">
        <v>0</v>
      </c>
      <c r="K18" s="146">
        <f t="shared" si="0"/>
        <v>2273</v>
      </c>
    </row>
    <row r="19" spans="2:11" s="1" customFormat="1" ht="27.2" customHeight="1" x14ac:dyDescent="0.15">
      <c r="B19" s="142" t="s">
        <v>17</v>
      </c>
      <c r="C19" s="143" t="s">
        <v>293</v>
      </c>
      <c r="D19" s="143" t="s">
        <v>294</v>
      </c>
      <c r="E19" s="144" t="s">
        <v>295</v>
      </c>
      <c r="F19" s="144" t="s">
        <v>296</v>
      </c>
      <c r="G19" s="145" t="s">
        <v>297</v>
      </c>
      <c r="H19" s="143" t="s">
        <v>298</v>
      </c>
      <c r="I19" s="146">
        <v>4689</v>
      </c>
      <c r="J19" s="147">
        <v>67</v>
      </c>
      <c r="K19" s="146">
        <f t="shared" si="0"/>
        <v>4756</v>
      </c>
    </row>
    <row r="20" spans="2:11" s="1" customFormat="1" ht="27.2" customHeight="1" x14ac:dyDescent="0.15">
      <c r="B20" s="142" t="s">
        <v>17</v>
      </c>
      <c r="C20" s="143" t="s">
        <v>293</v>
      </c>
      <c r="D20" s="143" t="s">
        <v>299</v>
      </c>
      <c r="E20" s="144" t="s">
        <v>300</v>
      </c>
      <c r="F20" s="144" t="s">
        <v>301</v>
      </c>
      <c r="G20" s="145" t="s">
        <v>302</v>
      </c>
      <c r="H20" s="143" t="s">
        <v>298</v>
      </c>
      <c r="I20" s="146">
        <v>4080</v>
      </c>
      <c r="J20" s="147">
        <v>0</v>
      </c>
      <c r="K20" s="146">
        <f t="shared" si="0"/>
        <v>4080</v>
      </c>
    </row>
    <row r="21" spans="2:11" s="1" customFormat="1" ht="27.2" customHeight="1" x14ac:dyDescent="0.15">
      <c r="B21" s="142" t="s">
        <v>17</v>
      </c>
      <c r="C21" s="143" t="s">
        <v>293</v>
      </c>
      <c r="D21" s="143" t="s">
        <v>303</v>
      </c>
      <c r="E21" s="144" t="s">
        <v>304</v>
      </c>
      <c r="F21" s="144" t="s">
        <v>305</v>
      </c>
      <c r="G21" s="145" t="s">
        <v>306</v>
      </c>
      <c r="H21" s="143" t="s">
        <v>307</v>
      </c>
      <c r="I21" s="146">
        <v>3167</v>
      </c>
      <c r="J21" s="147">
        <v>0</v>
      </c>
      <c r="K21" s="146">
        <f t="shared" si="0"/>
        <v>3167</v>
      </c>
    </row>
    <row r="22" spans="2:11" s="1" customFormat="1" ht="27.2" customHeight="1" x14ac:dyDescent="0.15">
      <c r="B22" s="142" t="s">
        <v>17</v>
      </c>
      <c r="C22" s="143" t="s">
        <v>308</v>
      </c>
      <c r="D22" s="143" t="s">
        <v>309</v>
      </c>
      <c r="E22" s="144" t="s">
        <v>310</v>
      </c>
      <c r="F22" s="144" t="s">
        <v>311</v>
      </c>
      <c r="G22" s="145" t="s">
        <v>312</v>
      </c>
      <c r="H22" s="143" t="s">
        <v>313</v>
      </c>
      <c r="I22" s="146">
        <v>3169</v>
      </c>
      <c r="J22" s="147">
        <v>0</v>
      </c>
      <c r="K22" s="146">
        <f t="shared" si="0"/>
        <v>3169</v>
      </c>
    </row>
    <row r="23" spans="2:11" s="1" customFormat="1" ht="27.2" customHeight="1" x14ac:dyDescent="0.15">
      <c r="B23" s="142" t="s">
        <v>17</v>
      </c>
      <c r="C23" s="143" t="s">
        <v>308</v>
      </c>
      <c r="D23" s="143" t="s">
        <v>314</v>
      </c>
      <c r="E23" s="144" t="s">
        <v>315</v>
      </c>
      <c r="F23" s="144" t="s">
        <v>316</v>
      </c>
      <c r="G23" s="145" t="s">
        <v>317</v>
      </c>
      <c r="H23" s="143" t="s">
        <v>318</v>
      </c>
      <c r="I23" s="146">
        <v>1104</v>
      </c>
      <c r="J23" s="147">
        <v>0</v>
      </c>
      <c r="K23" s="146">
        <f t="shared" si="0"/>
        <v>1104</v>
      </c>
    </row>
    <row r="24" spans="2:11" s="1" customFormat="1" ht="27.2" customHeight="1" x14ac:dyDescent="0.15">
      <c r="B24" s="142" t="s">
        <v>17</v>
      </c>
      <c r="C24" s="143" t="s">
        <v>319</v>
      </c>
      <c r="D24" s="143" t="s">
        <v>320</v>
      </c>
      <c r="E24" s="144" t="s">
        <v>321</v>
      </c>
      <c r="F24" s="144" t="s">
        <v>322</v>
      </c>
      <c r="G24" s="145" t="s">
        <v>323</v>
      </c>
      <c r="H24" s="143" t="s">
        <v>324</v>
      </c>
      <c r="I24" s="146">
        <v>3144</v>
      </c>
      <c r="J24" s="147">
        <v>1</v>
      </c>
      <c r="K24" s="146">
        <f t="shared" si="0"/>
        <v>3145</v>
      </c>
    </row>
    <row r="25" spans="2:11" s="1" customFormat="1" ht="27.2" customHeight="1" x14ac:dyDescent="0.15">
      <c r="B25" s="142" t="s">
        <v>17</v>
      </c>
      <c r="C25" s="143" t="s">
        <v>319</v>
      </c>
      <c r="D25" s="143" t="s">
        <v>325</v>
      </c>
      <c r="E25" s="144" t="s">
        <v>326</v>
      </c>
      <c r="F25" s="144" t="s">
        <v>327</v>
      </c>
      <c r="G25" s="145" t="s">
        <v>328</v>
      </c>
      <c r="H25" s="143" t="s">
        <v>329</v>
      </c>
      <c r="I25" s="146">
        <v>4019</v>
      </c>
      <c r="J25" s="147">
        <v>47</v>
      </c>
      <c r="K25" s="146">
        <f t="shared" si="0"/>
        <v>4066</v>
      </c>
    </row>
    <row r="26" spans="2:11" s="1" customFormat="1" ht="27.2" customHeight="1" x14ac:dyDescent="0.15">
      <c r="B26" s="142" t="s">
        <v>17</v>
      </c>
      <c r="C26" s="143" t="s">
        <v>319</v>
      </c>
      <c r="D26" s="143" t="s">
        <v>330</v>
      </c>
      <c r="E26" s="144" t="s">
        <v>331</v>
      </c>
      <c r="F26" s="144" t="s">
        <v>332</v>
      </c>
      <c r="G26" s="145" t="s">
        <v>333</v>
      </c>
      <c r="H26" s="143" t="s">
        <v>329</v>
      </c>
      <c r="I26" s="146">
        <v>2297</v>
      </c>
      <c r="J26" s="147">
        <v>1</v>
      </c>
      <c r="K26" s="146">
        <f t="shared" si="0"/>
        <v>2298</v>
      </c>
    </row>
    <row r="27" spans="2:11" s="1" customFormat="1" ht="27.2" customHeight="1" x14ac:dyDescent="0.15">
      <c r="B27" s="142" t="s">
        <v>17</v>
      </c>
      <c r="C27" s="143" t="s">
        <v>334</v>
      </c>
      <c r="D27" s="143" t="s">
        <v>335</v>
      </c>
      <c r="E27" s="144" t="s">
        <v>336</v>
      </c>
      <c r="F27" s="144" t="s">
        <v>337</v>
      </c>
      <c r="G27" s="145" t="s">
        <v>338</v>
      </c>
      <c r="H27" s="143" t="s">
        <v>339</v>
      </c>
      <c r="I27" s="146">
        <v>4152</v>
      </c>
      <c r="J27" s="147">
        <v>3</v>
      </c>
      <c r="K27" s="146">
        <f t="shared" si="0"/>
        <v>4155</v>
      </c>
    </row>
    <row r="28" spans="2:11" s="1" customFormat="1" ht="27.2" customHeight="1" x14ac:dyDescent="0.15">
      <c r="B28" s="142" t="s">
        <v>17</v>
      </c>
      <c r="C28" s="143" t="s">
        <v>334</v>
      </c>
      <c r="D28" s="143" t="s">
        <v>340</v>
      </c>
      <c r="E28" s="144" t="s">
        <v>341</v>
      </c>
      <c r="F28" s="144" t="s">
        <v>342</v>
      </c>
      <c r="G28" s="145" t="s">
        <v>343</v>
      </c>
      <c r="H28" s="143" t="s">
        <v>339</v>
      </c>
      <c r="I28" s="146">
        <v>1561</v>
      </c>
      <c r="J28" s="147">
        <v>0</v>
      </c>
      <c r="K28" s="146">
        <f t="shared" si="0"/>
        <v>1561</v>
      </c>
    </row>
    <row r="29" spans="2:11" s="1" customFormat="1" ht="27.2" customHeight="1" x14ac:dyDescent="0.15">
      <c r="B29" s="142" t="s">
        <v>17</v>
      </c>
      <c r="C29" s="143" t="s">
        <v>334</v>
      </c>
      <c r="D29" s="143" t="s">
        <v>344</v>
      </c>
      <c r="E29" s="144" t="s">
        <v>345</v>
      </c>
      <c r="F29" s="144" t="s">
        <v>346</v>
      </c>
      <c r="G29" s="145" t="s">
        <v>347</v>
      </c>
      <c r="H29" s="143" t="s">
        <v>339</v>
      </c>
      <c r="I29" s="146">
        <v>2303</v>
      </c>
      <c r="J29" s="147">
        <v>0</v>
      </c>
      <c r="K29" s="146">
        <f t="shared" si="0"/>
        <v>2303</v>
      </c>
    </row>
    <row r="30" spans="2:11" s="1" customFormat="1" ht="27.2" customHeight="1" x14ac:dyDescent="0.15">
      <c r="B30" s="142" t="s">
        <v>17</v>
      </c>
      <c r="C30" s="143" t="s">
        <v>348</v>
      </c>
      <c r="D30" s="143" t="s">
        <v>349</v>
      </c>
      <c r="E30" s="144" t="s">
        <v>350</v>
      </c>
      <c r="F30" s="144" t="s">
        <v>351</v>
      </c>
      <c r="G30" s="145" t="s">
        <v>352</v>
      </c>
      <c r="H30" s="143" t="s">
        <v>318</v>
      </c>
      <c r="I30" s="146">
        <v>6144</v>
      </c>
      <c r="J30" s="147">
        <v>137</v>
      </c>
      <c r="K30" s="146">
        <f t="shared" si="0"/>
        <v>6281</v>
      </c>
    </row>
    <row r="31" spans="2:11" s="1" customFormat="1" ht="27.2" customHeight="1" x14ac:dyDescent="0.15">
      <c r="B31" s="142" t="s">
        <v>17</v>
      </c>
      <c r="C31" s="143" t="s">
        <v>348</v>
      </c>
      <c r="D31" s="143" t="s">
        <v>353</v>
      </c>
      <c r="E31" s="144" t="s">
        <v>354</v>
      </c>
      <c r="F31" s="144" t="s">
        <v>355</v>
      </c>
      <c r="G31" s="145" t="s">
        <v>356</v>
      </c>
      <c r="H31" s="143" t="s">
        <v>318</v>
      </c>
      <c r="I31" s="146">
        <v>1406</v>
      </c>
      <c r="J31" s="147">
        <v>0</v>
      </c>
      <c r="K31" s="146">
        <f t="shared" si="0"/>
        <v>1406</v>
      </c>
    </row>
    <row r="32" spans="2:11" s="1" customFormat="1" ht="27.2" customHeight="1" x14ac:dyDescent="0.15">
      <c r="B32" s="142" t="s">
        <v>17</v>
      </c>
      <c r="C32" s="143" t="s">
        <v>348</v>
      </c>
      <c r="D32" s="143" t="s">
        <v>357</v>
      </c>
      <c r="E32" s="144" t="s">
        <v>358</v>
      </c>
      <c r="F32" s="144" t="s">
        <v>359</v>
      </c>
      <c r="G32" s="145" t="s">
        <v>360</v>
      </c>
      <c r="H32" s="143" t="s">
        <v>318</v>
      </c>
      <c r="I32" s="146">
        <v>2677</v>
      </c>
      <c r="J32" s="147">
        <v>0</v>
      </c>
      <c r="K32" s="146">
        <f t="shared" si="0"/>
        <v>2677</v>
      </c>
    </row>
    <row r="33" spans="2:11" s="1" customFormat="1" ht="27.2" customHeight="1" x14ac:dyDescent="0.15">
      <c r="B33" s="142" t="s">
        <v>17</v>
      </c>
      <c r="C33" s="143" t="s">
        <v>361</v>
      </c>
      <c r="D33" s="143" t="s">
        <v>362</v>
      </c>
      <c r="E33" s="144" t="s">
        <v>363</v>
      </c>
      <c r="F33" s="144" t="s">
        <v>364</v>
      </c>
      <c r="G33" s="145" t="s">
        <v>365</v>
      </c>
      <c r="H33" s="143" t="s">
        <v>366</v>
      </c>
      <c r="I33" s="146">
        <v>2347</v>
      </c>
      <c r="J33" s="147">
        <v>1</v>
      </c>
      <c r="K33" s="146">
        <f t="shared" si="0"/>
        <v>2348</v>
      </c>
    </row>
    <row r="34" spans="2:11" s="1" customFormat="1" ht="27.2" customHeight="1" x14ac:dyDescent="0.15">
      <c r="B34" s="142" t="s">
        <v>17</v>
      </c>
      <c r="C34" s="143" t="s">
        <v>361</v>
      </c>
      <c r="D34" s="143" t="s">
        <v>367</v>
      </c>
      <c r="E34" s="144" t="s">
        <v>368</v>
      </c>
      <c r="F34" s="144" t="s">
        <v>369</v>
      </c>
      <c r="G34" s="145" t="s">
        <v>370</v>
      </c>
      <c r="H34" s="143" t="s">
        <v>371</v>
      </c>
      <c r="I34" s="146">
        <v>3622</v>
      </c>
      <c r="J34" s="147">
        <v>1</v>
      </c>
      <c r="K34" s="146">
        <f t="shared" si="0"/>
        <v>3623</v>
      </c>
    </row>
    <row r="35" spans="2:11" s="1" customFormat="1" ht="27.2" customHeight="1" x14ac:dyDescent="0.15">
      <c r="B35" s="142" t="s">
        <v>17</v>
      </c>
      <c r="C35" s="143" t="s">
        <v>361</v>
      </c>
      <c r="D35" s="143" t="s">
        <v>372</v>
      </c>
      <c r="E35" s="144" t="s">
        <v>373</v>
      </c>
      <c r="F35" s="144" t="s">
        <v>374</v>
      </c>
      <c r="G35" s="145" t="s">
        <v>375</v>
      </c>
      <c r="H35" s="143" t="s">
        <v>366</v>
      </c>
      <c r="I35" s="146">
        <v>1330</v>
      </c>
      <c r="J35" s="147">
        <v>0</v>
      </c>
      <c r="K35" s="146">
        <f t="shared" si="0"/>
        <v>1330</v>
      </c>
    </row>
    <row r="36" spans="2:11" s="1" customFormat="1" ht="27.2" customHeight="1" x14ac:dyDescent="0.15">
      <c r="B36" s="142" t="s">
        <v>17</v>
      </c>
      <c r="C36" s="143" t="s">
        <v>376</v>
      </c>
      <c r="D36" s="143" t="s">
        <v>377</v>
      </c>
      <c r="E36" s="144" t="s">
        <v>378</v>
      </c>
      <c r="F36" s="144" t="s">
        <v>379</v>
      </c>
      <c r="G36" s="145" t="s">
        <v>380</v>
      </c>
      <c r="H36" s="143" t="s">
        <v>381</v>
      </c>
      <c r="I36" s="146">
        <v>2863</v>
      </c>
      <c r="J36" s="147">
        <v>3</v>
      </c>
      <c r="K36" s="146">
        <f t="shared" si="0"/>
        <v>2866</v>
      </c>
    </row>
    <row r="37" spans="2:11" s="1" customFormat="1" ht="27.2" customHeight="1" x14ac:dyDescent="0.15">
      <c r="B37" s="142" t="s">
        <v>23</v>
      </c>
      <c r="C37" s="143" t="s">
        <v>382</v>
      </c>
      <c r="D37" s="143" t="s">
        <v>383</v>
      </c>
      <c r="E37" s="144" t="s">
        <v>384</v>
      </c>
      <c r="F37" s="144" t="s">
        <v>385</v>
      </c>
      <c r="G37" s="145" t="s">
        <v>386</v>
      </c>
      <c r="H37" s="143" t="s">
        <v>387</v>
      </c>
      <c r="I37" s="146">
        <v>4724</v>
      </c>
      <c r="J37" s="147">
        <v>466</v>
      </c>
      <c r="K37" s="146">
        <f t="shared" si="0"/>
        <v>5190</v>
      </c>
    </row>
    <row r="38" spans="2:11" s="1" customFormat="1" ht="27.2" customHeight="1" x14ac:dyDescent="0.15">
      <c r="B38" s="142" t="s">
        <v>33</v>
      </c>
      <c r="C38" s="143" t="s">
        <v>388</v>
      </c>
      <c r="D38" s="143" t="s">
        <v>389</v>
      </c>
      <c r="E38" s="144" t="s">
        <v>390</v>
      </c>
      <c r="F38" s="144" t="s">
        <v>391</v>
      </c>
      <c r="G38" s="145" t="s">
        <v>392</v>
      </c>
      <c r="H38" s="143" t="s">
        <v>393</v>
      </c>
      <c r="I38" s="146">
        <v>2359</v>
      </c>
      <c r="J38" s="147">
        <v>199</v>
      </c>
      <c r="K38" s="146">
        <f t="shared" si="0"/>
        <v>2558</v>
      </c>
    </row>
    <row r="39" spans="2:11" s="1" customFormat="1" ht="27.2" customHeight="1" x14ac:dyDescent="0.15">
      <c r="B39" s="142" t="s">
        <v>33</v>
      </c>
      <c r="C39" s="143" t="s">
        <v>394</v>
      </c>
      <c r="D39" s="143" t="s">
        <v>395</v>
      </c>
      <c r="E39" s="144" t="s">
        <v>396</v>
      </c>
      <c r="F39" s="144" t="s">
        <v>397</v>
      </c>
      <c r="G39" s="145" t="s">
        <v>398</v>
      </c>
      <c r="H39" s="143" t="s">
        <v>399</v>
      </c>
      <c r="I39" s="146">
        <v>1442</v>
      </c>
      <c r="J39" s="147">
        <v>21</v>
      </c>
      <c r="K39" s="146">
        <f t="shared" si="0"/>
        <v>1463</v>
      </c>
    </row>
    <row r="40" spans="2:11" s="1" customFormat="1" ht="27.2" customHeight="1" x14ac:dyDescent="0.15">
      <c r="B40" s="142" t="s">
        <v>35</v>
      </c>
      <c r="C40" s="143" t="s">
        <v>388</v>
      </c>
      <c r="D40" s="143" t="s">
        <v>400</v>
      </c>
      <c r="E40" s="144" t="s">
        <v>401</v>
      </c>
      <c r="F40" s="144" t="s">
        <v>402</v>
      </c>
      <c r="G40" s="145" t="s">
        <v>403</v>
      </c>
      <c r="H40" s="143" t="s">
        <v>404</v>
      </c>
      <c r="I40" s="146">
        <v>1981</v>
      </c>
      <c r="J40" s="147">
        <v>2</v>
      </c>
      <c r="K40" s="146">
        <f t="shared" si="0"/>
        <v>1983</v>
      </c>
    </row>
    <row r="41" spans="2:11" s="1" customFormat="1" ht="27.2" customHeight="1" x14ac:dyDescent="0.15">
      <c r="B41" s="142" t="s">
        <v>35</v>
      </c>
      <c r="C41" s="143" t="s">
        <v>388</v>
      </c>
      <c r="D41" s="143" t="s">
        <v>405</v>
      </c>
      <c r="E41" s="144" t="s">
        <v>406</v>
      </c>
      <c r="F41" s="144" t="s">
        <v>407</v>
      </c>
      <c r="G41" s="145" t="s">
        <v>408</v>
      </c>
      <c r="H41" s="143" t="s">
        <v>409</v>
      </c>
      <c r="I41" s="146">
        <v>3178</v>
      </c>
      <c r="J41" s="147">
        <v>116</v>
      </c>
      <c r="K41" s="146">
        <f t="shared" si="0"/>
        <v>3294</v>
      </c>
    </row>
    <row r="42" spans="2:11" s="1" customFormat="1" ht="27.2" customHeight="1" x14ac:dyDescent="0.15">
      <c r="B42" s="142" t="s">
        <v>37</v>
      </c>
      <c r="C42" s="143" t="s">
        <v>394</v>
      </c>
      <c r="D42" s="143" t="s">
        <v>410</v>
      </c>
      <c r="E42" s="144" t="s">
        <v>411</v>
      </c>
      <c r="F42" s="144" t="s">
        <v>412</v>
      </c>
      <c r="G42" s="145" t="s">
        <v>413</v>
      </c>
      <c r="H42" s="143" t="s">
        <v>414</v>
      </c>
      <c r="I42" s="146">
        <v>2075</v>
      </c>
      <c r="J42" s="147">
        <v>0</v>
      </c>
      <c r="K42" s="146">
        <f t="shared" si="0"/>
        <v>2075</v>
      </c>
    </row>
    <row r="43" spans="2:11" s="1" customFormat="1" ht="27.2" customHeight="1" x14ac:dyDescent="0.15">
      <c r="B43" s="142" t="s">
        <v>37</v>
      </c>
      <c r="C43" s="143" t="s">
        <v>415</v>
      </c>
      <c r="D43" s="143" t="s">
        <v>416</v>
      </c>
      <c r="E43" s="144" t="s">
        <v>417</v>
      </c>
      <c r="F43" s="144" t="s">
        <v>418</v>
      </c>
      <c r="G43" s="145" t="s">
        <v>413</v>
      </c>
      <c r="H43" s="143" t="s">
        <v>414</v>
      </c>
      <c r="I43" s="146">
        <v>3732</v>
      </c>
      <c r="J43" s="147">
        <v>6</v>
      </c>
      <c r="K43" s="146">
        <f t="shared" si="0"/>
        <v>3738</v>
      </c>
    </row>
    <row r="44" spans="2:11" s="1" customFormat="1" ht="27.2" customHeight="1" x14ac:dyDescent="0.15">
      <c r="B44" s="142" t="s">
        <v>43</v>
      </c>
      <c r="C44" s="143" t="s">
        <v>388</v>
      </c>
      <c r="D44" s="143" t="s">
        <v>419</v>
      </c>
      <c r="E44" s="144" t="s">
        <v>420</v>
      </c>
      <c r="F44" s="144" t="s">
        <v>421</v>
      </c>
      <c r="G44" s="145" t="s">
        <v>422</v>
      </c>
      <c r="H44" s="143" t="s">
        <v>423</v>
      </c>
      <c r="I44" s="146">
        <v>1371</v>
      </c>
      <c r="J44" s="147">
        <v>0</v>
      </c>
      <c r="K44" s="146">
        <f t="shared" si="0"/>
        <v>1371</v>
      </c>
    </row>
    <row r="45" spans="2:11" s="1" customFormat="1" ht="27.2" customHeight="1" x14ac:dyDescent="0.15">
      <c r="B45" s="142" t="s">
        <v>43</v>
      </c>
      <c r="C45" s="143" t="s">
        <v>394</v>
      </c>
      <c r="D45" s="143" t="s">
        <v>424</v>
      </c>
      <c r="E45" s="144" t="s">
        <v>425</v>
      </c>
      <c r="F45" s="144" t="s">
        <v>426</v>
      </c>
      <c r="G45" s="145" t="s">
        <v>427</v>
      </c>
      <c r="H45" s="143" t="s">
        <v>428</v>
      </c>
      <c r="I45" s="146">
        <v>1112</v>
      </c>
      <c r="J45" s="147">
        <v>0</v>
      </c>
      <c r="K45" s="146">
        <f t="shared" si="0"/>
        <v>1112</v>
      </c>
    </row>
    <row r="46" spans="2:11" s="1" customFormat="1" ht="27.2" customHeight="1" x14ac:dyDescent="0.15">
      <c r="B46" s="142" t="s">
        <v>43</v>
      </c>
      <c r="C46" s="143" t="s">
        <v>415</v>
      </c>
      <c r="D46" s="143" t="s">
        <v>429</v>
      </c>
      <c r="E46" s="144" t="s">
        <v>430</v>
      </c>
      <c r="F46" s="144" t="s">
        <v>431</v>
      </c>
      <c r="G46" s="145" t="s">
        <v>432</v>
      </c>
      <c r="H46" s="143" t="s">
        <v>433</v>
      </c>
      <c r="I46" s="146">
        <v>1297</v>
      </c>
      <c r="J46" s="147">
        <v>0</v>
      </c>
      <c r="K46" s="146">
        <f t="shared" si="0"/>
        <v>1297</v>
      </c>
    </row>
    <row r="47" spans="2:11" s="1" customFormat="1" ht="27.2" customHeight="1" x14ac:dyDescent="0.15">
      <c r="B47" s="142" t="s">
        <v>43</v>
      </c>
      <c r="C47" s="143" t="s">
        <v>434</v>
      </c>
      <c r="D47" s="143" t="s">
        <v>435</v>
      </c>
      <c r="E47" s="144" t="s">
        <v>436</v>
      </c>
      <c r="F47" s="144" t="s">
        <v>437</v>
      </c>
      <c r="G47" s="145" t="s">
        <v>438</v>
      </c>
      <c r="H47" s="143" t="s">
        <v>439</v>
      </c>
      <c r="I47" s="146">
        <v>2724</v>
      </c>
      <c r="J47" s="147">
        <v>0</v>
      </c>
      <c r="K47" s="146">
        <f t="shared" si="0"/>
        <v>2724</v>
      </c>
    </row>
    <row r="48" spans="2:11" s="1" customFormat="1" ht="27.2" customHeight="1" x14ac:dyDescent="0.15">
      <c r="B48" s="142" t="s">
        <v>43</v>
      </c>
      <c r="C48" s="143" t="s">
        <v>434</v>
      </c>
      <c r="D48" s="143" t="s">
        <v>440</v>
      </c>
      <c r="E48" s="144" t="s">
        <v>441</v>
      </c>
      <c r="F48" s="144" t="s">
        <v>442</v>
      </c>
      <c r="G48" s="145" t="s">
        <v>438</v>
      </c>
      <c r="H48" s="143" t="s">
        <v>439</v>
      </c>
      <c r="I48" s="146">
        <v>1130</v>
      </c>
      <c r="J48" s="147">
        <v>0</v>
      </c>
      <c r="K48" s="146">
        <f t="shared" si="0"/>
        <v>1130</v>
      </c>
    </row>
    <row r="49" spans="2:11" s="1" customFormat="1" ht="27.2" customHeight="1" x14ac:dyDescent="0.15">
      <c r="B49" s="142" t="s">
        <v>43</v>
      </c>
      <c r="C49" s="143" t="s">
        <v>434</v>
      </c>
      <c r="D49" s="143" t="s">
        <v>443</v>
      </c>
      <c r="E49" s="144" t="s">
        <v>444</v>
      </c>
      <c r="F49" s="144" t="s">
        <v>445</v>
      </c>
      <c r="G49" s="145" t="s">
        <v>438</v>
      </c>
      <c r="H49" s="143" t="s">
        <v>439</v>
      </c>
      <c r="I49" s="146">
        <v>1775</v>
      </c>
      <c r="J49" s="147">
        <v>0</v>
      </c>
      <c r="K49" s="146">
        <f t="shared" si="0"/>
        <v>1775</v>
      </c>
    </row>
    <row r="50" spans="2:11" s="1" customFormat="1" ht="27.2" customHeight="1" x14ac:dyDescent="0.15">
      <c r="B50" s="142" t="s">
        <v>47</v>
      </c>
      <c r="C50" s="143" t="s">
        <v>388</v>
      </c>
      <c r="D50" s="143" t="s">
        <v>446</v>
      </c>
      <c r="E50" s="144" t="s">
        <v>447</v>
      </c>
      <c r="F50" s="144" t="s">
        <v>448</v>
      </c>
      <c r="G50" s="145" t="s">
        <v>449</v>
      </c>
      <c r="H50" s="143" t="s">
        <v>450</v>
      </c>
      <c r="I50" s="146">
        <v>2562</v>
      </c>
      <c r="J50" s="147">
        <v>0</v>
      </c>
      <c r="K50" s="146">
        <f t="shared" si="0"/>
        <v>2562</v>
      </c>
    </row>
    <row r="51" spans="2:11" s="1" customFormat="1" ht="27.2" customHeight="1" x14ac:dyDescent="0.15">
      <c r="B51" s="142" t="s">
        <v>49</v>
      </c>
      <c r="C51" s="143" t="s">
        <v>388</v>
      </c>
      <c r="D51" s="143" t="s">
        <v>451</v>
      </c>
      <c r="E51" s="144" t="s">
        <v>452</v>
      </c>
      <c r="F51" s="144" t="s">
        <v>453</v>
      </c>
      <c r="G51" s="145" t="s">
        <v>454</v>
      </c>
      <c r="H51" s="143" t="s">
        <v>455</v>
      </c>
      <c r="I51" s="146">
        <v>1541</v>
      </c>
      <c r="J51" s="147">
        <v>0</v>
      </c>
      <c r="K51" s="146">
        <f t="shared" si="0"/>
        <v>1541</v>
      </c>
    </row>
    <row r="52" spans="2:11" s="1" customFormat="1" ht="27.2" customHeight="1" x14ac:dyDescent="0.15">
      <c r="B52" s="142" t="s">
        <v>49</v>
      </c>
      <c r="C52" s="143" t="s">
        <v>415</v>
      </c>
      <c r="D52" s="143" t="s">
        <v>456</v>
      </c>
      <c r="E52" s="144" t="s">
        <v>457</v>
      </c>
      <c r="F52" s="144" t="s">
        <v>458</v>
      </c>
      <c r="G52" s="145" t="s">
        <v>459</v>
      </c>
      <c r="H52" s="143" t="s">
        <v>460</v>
      </c>
      <c r="I52" s="146">
        <v>1560</v>
      </c>
      <c r="J52" s="147">
        <v>10</v>
      </c>
      <c r="K52" s="146">
        <f t="shared" si="0"/>
        <v>1570</v>
      </c>
    </row>
    <row r="53" spans="2:11" s="1" customFormat="1" ht="27.2" customHeight="1" x14ac:dyDescent="0.15">
      <c r="B53" s="142" t="s">
        <v>49</v>
      </c>
      <c r="C53" s="143" t="s">
        <v>415</v>
      </c>
      <c r="D53" s="143" t="s">
        <v>461</v>
      </c>
      <c r="E53" s="144" t="s">
        <v>462</v>
      </c>
      <c r="F53" s="144" t="s">
        <v>463</v>
      </c>
      <c r="G53" s="145" t="s">
        <v>459</v>
      </c>
      <c r="H53" s="143" t="s">
        <v>460</v>
      </c>
      <c r="I53" s="146">
        <v>582</v>
      </c>
      <c r="J53" s="147">
        <v>101</v>
      </c>
      <c r="K53" s="146">
        <f t="shared" si="0"/>
        <v>683</v>
      </c>
    </row>
    <row r="54" spans="2:11" s="1" customFormat="1" ht="27.2" customHeight="1" x14ac:dyDescent="0.15">
      <c r="B54" s="142" t="s">
        <v>49</v>
      </c>
      <c r="C54" s="143" t="s">
        <v>464</v>
      </c>
      <c r="D54" s="143" t="s">
        <v>465</v>
      </c>
      <c r="E54" s="144" t="s">
        <v>466</v>
      </c>
      <c r="F54" s="144" t="s">
        <v>467</v>
      </c>
      <c r="G54" s="145" t="s">
        <v>468</v>
      </c>
      <c r="H54" s="143" t="s">
        <v>469</v>
      </c>
      <c r="I54" s="146">
        <v>1467</v>
      </c>
      <c r="J54" s="147">
        <v>0</v>
      </c>
      <c r="K54" s="146">
        <f t="shared" si="0"/>
        <v>1467</v>
      </c>
    </row>
    <row r="55" spans="2:11" s="1" customFormat="1" ht="27.2" customHeight="1" x14ac:dyDescent="0.15">
      <c r="B55" s="142" t="s">
        <v>51</v>
      </c>
      <c r="C55" s="143" t="s">
        <v>415</v>
      </c>
      <c r="D55" s="143" t="s">
        <v>470</v>
      </c>
      <c r="E55" s="144" t="s">
        <v>471</v>
      </c>
      <c r="F55" s="144" t="s">
        <v>472</v>
      </c>
      <c r="G55" s="145" t="s">
        <v>473</v>
      </c>
      <c r="H55" s="143" t="s">
        <v>474</v>
      </c>
      <c r="I55" s="146">
        <v>1284</v>
      </c>
      <c r="J55" s="147">
        <v>22</v>
      </c>
      <c r="K55" s="146">
        <f t="shared" si="0"/>
        <v>1306</v>
      </c>
    </row>
    <row r="56" spans="2:11" s="1" customFormat="1" ht="27.2" customHeight="1" x14ac:dyDescent="0.15">
      <c r="B56" s="142" t="s">
        <v>51</v>
      </c>
      <c r="C56" s="143" t="s">
        <v>415</v>
      </c>
      <c r="D56" s="143" t="s">
        <v>475</v>
      </c>
      <c r="E56" s="144" t="s">
        <v>476</v>
      </c>
      <c r="F56" s="144" t="s">
        <v>477</v>
      </c>
      <c r="G56" s="145" t="s">
        <v>473</v>
      </c>
      <c r="H56" s="143" t="s">
        <v>474</v>
      </c>
      <c r="I56" s="146">
        <v>1836</v>
      </c>
      <c r="J56" s="147">
        <v>13</v>
      </c>
      <c r="K56" s="146">
        <f t="shared" si="0"/>
        <v>1849</v>
      </c>
    </row>
    <row r="57" spans="2:11" s="1" customFormat="1" ht="27.2" customHeight="1" x14ac:dyDescent="0.15">
      <c r="B57" s="142" t="s">
        <v>51</v>
      </c>
      <c r="C57" s="143" t="s">
        <v>464</v>
      </c>
      <c r="D57" s="143" t="s">
        <v>478</v>
      </c>
      <c r="E57" s="144" t="s">
        <v>479</v>
      </c>
      <c r="F57" s="144" t="s">
        <v>480</v>
      </c>
      <c r="G57" s="145" t="s">
        <v>481</v>
      </c>
      <c r="H57" s="143" t="s">
        <v>482</v>
      </c>
      <c r="I57" s="146">
        <v>1176</v>
      </c>
      <c r="J57" s="147">
        <v>0</v>
      </c>
      <c r="K57" s="146">
        <f t="shared" si="0"/>
        <v>1176</v>
      </c>
    </row>
    <row r="58" spans="2:11" s="1" customFormat="1" ht="27.2" customHeight="1" x14ac:dyDescent="0.15">
      <c r="B58" s="142" t="s">
        <v>51</v>
      </c>
      <c r="C58" s="143" t="s">
        <v>483</v>
      </c>
      <c r="D58" s="143" t="s">
        <v>484</v>
      </c>
      <c r="E58" s="144" t="s">
        <v>485</v>
      </c>
      <c r="F58" s="144" t="s">
        <v>486</v>
      </c>
      <c r="G58" s="145" t="s">
        <v>487</v>
      </c>
      <c r="H58" s="143" t="s">
        <v>488</v>
      </c>
      <c r="I58" s="146">
        <v>2203</v>
      </c>
      <c r="J58" s="147">
        <v>0</v>
      </c>
      <c r="K58" s="146">
        <f t="shared" si="0"/>
        <v>2203</v>
      </c>
    </row>
    <row r="59" spans="2:11" s="1" customFormat="1" ht="27.2" customHeight="1" x14ac:dyDescent="0.15">
      <c r="B59" s="142" t="s">
        <v>51</v>
      </c>
      <c r="C59" s="143" t="s">
        <v>483</v>
      </c>
      <c r="D59" s="143" t="s">
        <v>489</v>
      </c>
      <c r="E59" s="144" t="s">
        <v>490</v>
      </c>
      <c r="F59" s="144" t="s">
        <v>491</v>
      </c>
      <c r="G59" s="145" t="s">
        <v>487</v>
      </c>
      <c r="H59" s="143" t="s">
        <v>488</v>
      </c>
      <c r="I59" s="146">
        <v>2472</v>
      </c>
      <c r="J59" s="147">
        <v>0</v>
      </c>
      <c r="K59" s="146">
        <f t="shared" si="0"/>
        <v>2472</v>
      </c>
    </row>
    <row r="60" spans="2:11" s="1" customFormat="1" ht="27.2" customHeight="1" x14ac:dyDescent="0.15">
      <c r="B60" s="142" t="s">
        <v>53</v>
      </c>
      <c r="C60" s="143" t="s">
        <v>388</v>
      </c>
      <c r="D60" s="143" t="s">
        <v>492</v>
      </c>
      <c r="E60" s="144" t="s">
        <v>493</v>
      </c>
      <c r="F60" s="144" t="s">
        <v>494</v>
      </c>
      <c r="G60" s="145" t="s">
        <v>495</v>
      </c>
      <c r="H60" s="143" t="s">
        <v>496</v>
      </c>
      <c r="I60" s="146">
        <v>2959</v>
      </c>
      <c r="J60" s="147">
        <v>0</v>
      </c>
      <c r="K60" s="146">
        <f t="shared" si="0"/>
        <v>2959</v>
      </c>
    </row>
    <row r="61" spans="2:11" s="1" customFormat="1" ht="26.65" customHeight="1" thickBot="1" x14ac:dyDescent="0.2">
      <c r="B61" s="148"/>
      <c r="C61" s="149"/>
      <c r="D61" s="149"/>
      <c r="E61" s="149"/>
      <c r="F61" s="149" t="s">
        <v>497</v>
      </c>
      <c r="G61" s="149"/>
      <c r="H61" s="150"/>
      <c r="I61" s="151">
        <v>136356</v>
      </c>
      <c r="J61" s="152">
        <v>1326</v>
      </c>
      <c r="K61" s="152">
        <f t="shared" si="0"/>
        <v>137682</v>
      </c>
    </row>
    <row r="62" spans="2:11" s="1" customFormat="1" ht="28.7" customHeight="1" thickTop="1" x14ac:dyDescent="0.15"/>
  </sheetData>
  <mergeCells count="3">
    <mergeCell ref="B2:E2"/>
    <mergeCell ref="B3:J3"/>
    <mergeCell ref="B4:J4"/>
  </mergeCells>
  <pageMargins left="0.7" right="0.7" top="0.75" bottom="0.75" header="0.3" footer="0.3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S7" sqref="S7"/>
    </sheetView>
  </sheetViews>
  <sheetFormatPr defaultColWidth="9.140625" defaultRowHeight="15" x14ac:dyDescent="0.25"/>
  <cols>
    <col min="1" max="1" width="14.85546875" style="157" bestFit="1" customWidth="1"/>
    <col min="2" max="20" width="9.140625" style="157"/>
    <col min="21" max="21" width="11.140625" style="157" bestFit="1" customWidth="1"/>
    <col min="22" max="16384" width="9.140625" style="157"/>
  </cols>
  <sheetData>
    <row r="1" spans="1:16" x14ac:dyDescent="0.25">
      <c r="A1" s="760" t="s">
        <v>59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</row>
    <row r="2" spans="1:16" x14ac:dyDescent="0.25">
      <c r="A2" s="760"/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</row>
    <row r="3" spans="1:16" x14ac:dyDescent="0.25">
      <c r="A3" s="760"/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</row>
    <row r="6" spans="1:16" x14ac:dyDescent="0.25">
      <c r="B6" s="651" t="s">
        <v>498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</row>
    <row r="7" spans="1:16" x14ac:dyDescent="0.25">
      <c r="B7" s="651" t="s">
        <v>57</v>
      </c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</row>
    <row r="10" spans="1:16" x14ac:dyDescent="0.25">
      <c r="B10" s="158"/>
      <c r="M10" s="158"/>
      <c r="N10" s="158"/>
    </row>
    <row r="22" spans="2:21" x14ac:dyDescent="0.25">
      <c r="U22" s="159"/>
    </row>
    <row r="25" spans="2:21" x14ac:dyDescent="0.25">
      <c r="B25" s="160" t="s">
        <v>500</v>
      </c>
      <c r="J25" s="160" t="s">
        <v>501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J38" sqref="J38"/>
    </sheetView>
  </sheetViews>
  <sheetFormatPr defaultRowHeight="12.75" x14ac:dyDescent="0.2"/>
  <cols>
    <col min="4" max="4" width="9.140625" style="26"/>
  </cols>
  <sheetData>
    <row r="1" spans="1:4" ht="15" x14ac:dyDescent="0.25">
      <c r="A1" s="25" t="s">
        <v>64</v>
      </c>
      <c r="B1" s="25"/>
      <c r="C1" s="25"/>
    </row>
    <row r="2" spans="1:4" ht="15" x14ac:dyDescent="0.25">
      <c r="A2" s="25" t="s">
        <v>4</v>
      </c>
      <c r="B2" s="25"/>
      <c r="C2" s="165">
        <v>0.78472680223985614</v>
      </c>
      <c r="D2" s="26">
        <f>'A.2_T18 Osp dir ASL per ruolo '!D31/'A.2_T18 Osp dir ASL per ruolo '!L31</f>
        <v>0.78472680223985614</v>
      </c>
    </row>
    <row r="3" spans="1:4" ht="15" x14ac:dyDescent="0.25">
      <c r="A3" s="25" t="s">
        <v>5</v>
      </c>
      <c r="B3" s="25"/>
      <c r="C3" s="165">
        <v>7.8974673494335251E-4</v>
      </c>
      <c r="D3" s="26">
        <f>'A.2_T18 Osp dir ASL per ruolo '!F31/'A.2_T18 Osp dir ASL per ruolo '!L31</f>
        <v>7.8974673494335251E-4</v>
      </c>
    </row>
    <row r="4" spans="1:4" ht="15" x14ac:dyDescent="0.25">
      <c r="A4" s="25" t="s">
        <v>6</v>
      </c>
      <c r="B4" s="25"/>
      <c r="C4" s="165">
        <v>0.17236222490138667</v>
      </c>
      <c r="D4" s="26">
        <f>'A.2_T18 Osp dir ASL per ruolo '!H31/'A.2_T18 Osp dir ASL per ruolo '!L31</f>
        <v>0.17236222490138667</v>
      </c>
    </row>
    <row r="5" spans="1:4" ht="15" x14ac:dyDescent="0.25">
      <c r="A5" s="25" t="s">
        <v>7</v>
      </c>
      <c r="B5" s="25"/>
      <c r="C5" s="165">
        <v>4.2000000000000003E-2</v>
      </c>
      <c r="D5" s="26">
        <f>'A.2_T18 Osp dir ASL per ruolo '!J31/'A.2_T18 Osp dir ASL per ruolo '!L31</f>
        <v>4.1268467681295183E-2</v>
      </c>
    </row>
    <row r="6" spans="1:4" ht="15" x14ac:dyDescent="0.25">
      <c r="A6" s="25"/>
      <c r="B6" s="25"/>
      <c r="C6" s="165"/>
    </row>
    <row r="7" spans="1:4" ht="15" x14ac:dyDescent="0.25">
      <c r="A7" s="25"/>
      <c r="B7" s="25"/>
      <c r="C7" s="165"/>
    </row>
    <row r="8" spans="1:4" ht="15" x14ac:dyDescent="0.25">
      <c r="A8" s="25"/>
      <c r="B8" s="25"/>
      <c r="C8" s="165"/>
    </row>
    <row r="9" spans="1:4" ht="15" x14ac:dyDescent="0.25">
      <c r="A9" s="25" t="s">
        <v>65</v>
      </c>
      <c r="B9" s="25"/>
      <c r="C9" s="165"/>
    </row>
    <row r="10" spans="1:4" ht="15" x14ac:dyDescent="0.25">
      <c r="A10" s="25" t="s">
        <v>66</v>
      </c>
      <c r="B10" s="25"/>
      <c r="C10" s="165"/>
      <c r="D10" s="26">
        <f>'A.2_T18 Osp dir ASL per ruolo '!N31/'A.2_T18 Osp dir ASL per ruolo '!D31</f>
        <v>0.25111747544230617</v>
      </c>
    </row>
    <row r="11" spans="1:4" ht="15" x14ac:dyDescent="0.25">
      <c r="A11" s="25" t="s">
        <v>67</v>
      </c>
      <c r="B11" s="25"/>
      <c r="C11" s="165"/>
      <c r="D11" s="26">
        <f>'A.2_T18 Osp dir ASL per ruolo '!P31/'A.2_T18 Osp dir ASL per ruolo '!D31</f>
        <v>0.61327587591338562</v>
      </c>
    </row>
    <row r="12" spans="1:4" ht="15" x14ac:dyDescent="0.25">
      <c r="A12" s="25" t="s">
        <v>68</v>
      </c>
      <c r="B12" s="25"/>
      <c r="C12" s="165"/>
      <c r="D12" s="26">
        <f>('A.2_T18 Osp dir ASL per ruolo '!D31-'A.2_T18 Osp dir ASL per ruolo '!N31-'A.2_T18 Osp dir ASL per ruolo '!P31)/'A.2_T18 Osp dir ASL per ruolo '!D31</f>
        <v>0.13560664864430824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4"/>
  <sheetViews>
    <sheetView topLeftCell="A4" workbookViewId="0">
      <selection activeCell="R41" sqref="R41"/>
    </sheetView>
  </sheetViews>
  <sheetFormatPr defaultRowHeight="12.75" x14ac:dyDescent="0.2"/>
  <cols>
    <col min="1" max="1" width="0.85546875" customWidth="1"/>
    <col min="2" max="2" width="0.28515625" customWidth="1"/>
    <col min="3" max="3" width="22.140625" customWidth="1"/>
    <col min="4" max="17" width="7.85546875" customWidth="1"/>
    <col min="18" max="18" width="5.5703125" customWidth="1"/>
    <col min="19" max="19" width="5.42578125" customWidth="1"/>
    <col min="20" max="20" width="4.7109375" customWidth="1"/>
    <col min="25" max="25" width="10.5703125" bestFit="1" customWidth="1"/>
  </cols>
  <sheetData>
    <row r="1" spans="2:25" s="1" customFormat="1" ht="5.25" customHeight="1" x14ac:dyDescent="0.15"/>
    <row r="2" spans="2:25" s="1" customFormat="1" ht="36.75" customHeight="1" x14ac:dyDescent="0.15">
      <c r="B2" s="716" t="s">
        <v>69</v>
      </c>
      <c r="C2" s="716"/>
      <c r="D2" s="716"/>
      <c r="E2" s="716"/>
      <c r="F2" s="716"/>
      <c r="G2" s="716"/>
      <c r="H2" s="716"/>
      <c r="I2" s="716"/>
    </row>
    <row r="3" spans="2:25" s="1" customFormat="1" ht="36.75" customHeight="1" x14ac:dyDescent="0.15"/>
    <row r="4" spans="2:25" s="1" customFormat="1" ht="18.2" customHeight="1" x14ac:dyDescent="0.15">
      <c r="C4" s="653" t="s">
        <v>499</v>
      </c>
      <c r="D4" s="653"/>
      <c r="E4" s="653"/>
      <c r="F4" s="653"/>
      <c r="G4" s="653"/>
      <c r="H4" s="653"/>
      <c r="I4" s="653"/>
    </row>
    <row r="5" spans="2:25" s="1" customFormat="1" ht="18.2" customHeight="1" x14ac:dyDescent="0.15">
      <c r="C5" s="653" t="s">
        <v>57</v>
      </c>
      <c r="D5" s="653"/>
      <c r="E5" s="653"/>
      <c r="F5" s="653"/>
      <c r="G5" s="653"/>
      <c r="H5" s="653"/>
      <c r="I5" s="653"/>
    </row>
    <row r="6" spans="2:25" s="1" customFormat="1" ht="21.95" customHeight="1" thickBot="1" x14ac:dyDescent="0.2"/>
    <row r="7" spans="2:25" s="1" customFormat="1" ht="18.2" customHeight="1" thickTop="1" thickBot="1" x14ac:dyDescent="0.3">
      <c r="B7" s="161"/>
      <c r="C7" s="767" t="s">
        <v>0</v>
      </c>
      <c r="D7" s="768" t="s">
        <v>146</v>
      </c>
      <c r="E7" s="768"/>
      <c r="F7" s="768"/>
      <c r="G7" s="768"/>
      <c r="H7" s="768"/>
      <c r="I7" s="768"/>
      <c r="J7" s="768"/>
      <c r="K7" s="768"/>
      <c r="L7" s="761" t="s">
        <v>2</v>
      </c>
      <c r="M7" s="761"/>
      <c r="N7" s="766" t="s">
        <v>147</v>
      </c>
      <c r="O7" s="766"/>
      <c r="P7" s="766"/>
      <c r="Q7" s="766"/>
      <c r="R7" s="761" t="s">
        <v>179</v>
      </c>
      <c r="S7" s="761"/>
    </row>
    <row r="8" spans="2:25" s="1" customFormat="1" ht="18.2" customHeight="1" thickTop="1" thickBot="1" x14ac:dyDescent="0.3">
      <c r="B8" s="161"/>
      <c r="C8" s="767"/>
      <c r="D8" s="762" t="s">
        <v>4</v>
      </c>
      <c r="E8" s="762"/>
      <c r="F8" s="729" t="s">
        <v>5</v>
      </c>
      <c r="G8" s="729"/>
      <c r="H8" s="729" t="s">
        <v>6</v>
      </c>
      <c r="I8" s="729"/>
      <c r="J8" s="729" t="s">
        <v>7</v>
      </c>
      <c r="K8" s="729"/>
      <c r="L8" s="761"/>
      <c r="M8" s="761"/>
      <c r="N8" s="763" t="s">
        <v>148</v>
      </c>
      <c r="O8" s="763"/>
      <c r="P8" s="764" t="s">
        <v>149</v>
      </c>
      <c r="Q8" s="764"/>
      <c r="R8" s="761"/>
      <c r="S8" s="761"/>
    </row>
    <row r="9" spans="2:25" s="1" customFormat="1" ht="18.2" customHeight="1" thickTop="1" thickBot="1" x14ac:dyDescent="0.3">
      <c r="B9" s="161"/>
      <c r="C9" s="767"/>
      <c r="D9" s="762" t="s">
        <v>150</v>
      </c>
      <c r="E9" s="762"/>
      <c r="F9" s="729" t="s">
        <v>150</v>
      </c>
      <c r="G9" s="729"/>
      <c r="H9" s="729" t="s">
        <v>150</v>
      </c>
      <c r="I9" s="729"/>
      <c r="J9" s="729" t="s">
        <v>150</v>
      </c>
      <c r="K9" s="729"/>
      <c r="L9" s="765" t="s">
        <v>150</v>
      </c>
      <c r="M9" s="765"/>
      <c r="N9" s="763" t="s">
        <v>150</v>
      </c>
      <c r="O9" s="763"/>
      <c r="P9" s="729" t="s">
        <v>150</v>
      </c>
      <c r="Q9" s="729"/>
      <c r="R9" s="761"/>
      <c r="S9" s="761"/>
    </row>
    <row r="10" spans="2:25" s="1" customFormat="1" ht="18.2" customHeight="1" thickTop="1" x14ac:dyDescent="0.25">
      <c r="B10" s="161"/>
      <c r="C10" s="767"/>
      <c r="D10" s="497" t="s">
        <v>10</v>
      </c>
      <c r="E10" s="439" t="s">
        <v>11</v>
      </c>
      <c r="F10" s="439" t="s">
        <v>10</v>
      </c>
      <c r="G10" s="439" t="s">
        <v>11</v>
      </c>
      <c r="H10" s="439" t="s">
        <v>10</v>
      </c>
      <c r="I10" s="439" t="s">
        <v>11</v>
      </c>
      <c r="J10" s="439" t="s">
        <v>10</v>
      </c>
      <c r="K10" s="439" t="s">
        <v>11</v>
      </c>
      <c r="L10" s="498" t="s">
        <v>10</v>
      </c>
      <c r="M10" s="499" t="s">
        <v>11</v>
      </c>
      <c r="N10" s="500" t="s">
        <v>10</v>
      </c>
      <c r="O10" s="500" t="s">
        <v>11</v>
      </c>
      <c r="P10" s="439" t="s">
        <v>10</v>
      </c>
      <c r="Q10" s="439" t="s">
        <v>11</v>
      </c>
      <c r="R10" s="387" t="s">
        <v>196</v>
      </c>
      <c r="S10" s="501" t="s">
        <v>197</v>
      </c>
      <c r="X10" s="206"/>
      <c r="Y10" s="205"/>
    </row>
    <row r="11" spans="2:25" s="1" customFormat="1" ht="13.35" customHeight="1" x14ac:dyDescent="0.15">
      <c r="B11" s="162" t="s">
        <v>12</v>
      </c>
      <c r="C11" s="71" t="s">
        <v>13</v>
      </c>
      <c r="D11" s="163">
        <v>15804</v>
      </c>
      <c r="E11" s="10">
        <v>74.348266261705902</v>
      </c>
      <c r="F11" s="10">
        <v>20</v>
      </c>
      <c r="G11" s="10">
        <v>5</v>
      </c>
      <c r="H11" s="10">
        <v>3837</v>
      </c>
      <c r="I11" s="10">
        <v>83.398488402397703</v>
      </c>
      <c r="J11" s="10">
        <v>1047</v>
      </c>
      <c r="K11" s="10">
        <v>88.920725883476607</v>
      </c>
      <c r="L11" s="163">
        <v>20716</v>
      </c>
      <c r="M11" s="10">
        <v>76.699169723884907</v>
      </c>
      <c r="N11" s="10">
        <v>4066</v>
      </c>
      <c r="O11" s="10">
        <v>47.196261682242998</v>
      </c>
      <c r="P11" s="10">
        <v>9323</v>
      </c>
      <c r="Q11" s="10">
        <v>85.573313311165904</v>
      </c>
      <c r="R11" s="10">
        <v>21</v>
      </c>
      <c r="S11" s="63">
        <v>21</v>
      </c>
      <c r="X11" s="206"/>
      <c r="Y11" s="205"/>
    </row>
    <row r="12" spans="2:25" s="1" customFormat="1" ht="13.35" customHeight="1" x14ac:dyDescent="0.15">
      <c r="B12" s="162" t="s">
        <v>14</v>
      </c>
      <c r="C12" s="71" t="s">
        <v>15</v>
      </c>
      <c r="D12" s="163">
        <v>1060</v>
      </c>
      <c r="E12" s="10">
        <v>74.433962264151006</v>
      </c>
      <c r="F12" s="10">
        <v>1</v>
      </c>
      <c r="G12" s="10">
        <v>0</v>
      </c>
      <c r="H12" s="10">
        <v>308</v>
      </c>
      <c r="I12" s="10">
        <v>69.155844155844207</v>
      </c>
      <c r="J12" s="10">
        <v>110</v>
      </c>
      <c r="K12" s="10">
        <v>85.454545454545496</v>
      </c>
      <c r="L12" s="163">
        <v>1479</v>
      </c>
      <c r="M12" s="10">
        <v>74.104124408383996</v>
      </c>
      <c r="N12" s="10">
        <v>288</v>
      </c>
      <c r="O12" s="10">
        <v>45.8333333333333</v>
      </c>
      <c r="P12" s="10">
        <v>569</v>
      </c>
      <c r="Q12" s="10">
        <v>88.049209138840098</v>
      </c>
      <c r="R12" s="10">
        <v>1</v>
      </c>
      <c r="S12" s="63">
        <v>1</v>
      </c>
      <c r="X12" s="206"/>
      <c r="Y12" s="205"/>
    </row>
    <row r="13" spans="2:25" s="1" customFormat="1" ht="13.35" customHeight="1" x14ac:dyDescent="0.15">
      <c r="B13" s="162" t="s">
        <v>18</v>
      </c>
      <c r="C13" s="71" t="s">
        <v>19</v>
      </c>
      <c r="D13" s="163">
        <v>5495</v>
      </c>
      <c r="E13" s="10">
        <v>79.381255686988197</v>
      </c>
      <c r="F13" s="10">
        <v>28</v>
      </c>
      <c r="G13" s="10">
        <v>42.857142857142897</v>
      </c>
      <c r="H13" s="10">
        <v>2014</v>
      </c>
      <c r="I13" s="10">
        <v>59.682224428997003</v>
      </c>
      <c r="J13" s="10">
        <v>1132</v>
      </c>
      <c r="K13" s="10">
        <v>84.275618374558306</v>
      </c>
      <c r="L13" s="163">
        <v>8674</v>
      </c>
      <c r="M13" s="10">
        <v>75.317039428176201</v>
      </c>
      <c r="N13" s="10">
        <v>945</v>
      </c>
      <c r="O13" s="10">
        <v>46.137566137566097</v>
      </c>
      <c r="P13" s="10">
        <v>3205</v>
      </c>
      <c r="Q13" s="10">
        <v>90.670826833073306</v>
      </c>
      <c r="R13" s="10">
        <v>7</v>
      </c>
      <c r="S13" s="63">
        <v>7</v>
      </c>
      <c r="X13" s="206"/>
      <c r="Y13" s="205"/>
    </row>
    <row r="14" spans="2:25" s="1" customFormat="1" ht="13.35" customHeight="1" x14ac:dyDescent="0.15">
      <c r="B14" s="162" t="s">
        <v>20</v>
      </c>
      <c r="C14" s="71" t="s">
        <v>21</v>
      </c>
      <c r="D14" s="163">
        <v>4045</v>
      </c>
      <c r="E14" s="10">
        <v>72.954264524103806</v>
      </c>
      <c r="F14" s="10">
        <v>4</v>
      </c>
      <c r="G14" s="10">
        <v>0</v>
      </c>
      <c r="H14" s="10">
        <v>1508</v>
      </c>
      <c r="I14" s="10">
        <v>60.543766578249297</v>
      </c>
      <c r="J14" s="10">
        <v>405</v>
      </c>
      <c r="K14" s="10">
        <v>83.456790123456798</v>
      </c>
      <c r="L14" s="163">
        <v>5962</v>
      </c>
      <c r="M14" s="10">
        <v>70.479704797048001</v>
      </c>
      <c r="N14" s="10">
        <v>897</v>
      </c>
      <c r="O14" s="10">
        <v>45.373467112597503</v>
      </c>
      <c r="P14" s="10">
        <v>2436</v>
      </c>
      <c r="Q14" s="10">
        <v>84.441707717569798</v>
      </c>
      <c r="R14" s="10">
        <v>7</v>
      </c>
      <c r="S14" s="63">
        <v>7</v>
      </c>
      <c r="X14" s="206"/>
      <c r="Y14" s="205"/>
    </row>
    <row r="15" spans="2:25" s="1" customFormat="1" ht="13.35" customHeight="1" x14ac:dyDescent="0.15">
      <c r="B15" s="162" t="s">
        <v>22</v>
      </c>
      <c r="C15" s="71" t="s">
        <v>23</v>
      </c>
      <c r="D15" s="163">
        <v>23835</v>
      </c>
      <c r="E15" s="10">
        <v>72.309628697293903</v>
      </c>
      <c r="F15" s="10">
        <v>8</v>
      </c>
      <c r="G15" s="10">
        <v>12.5</v>
      </c>
      <c r="H15" s="10">
        <v>6584</v>
      </c>
      <c r="I15" s="10">
        <v>75.379708383961102</v>
      </c>
      <c r="J15" s="10">
        <v>1341</v>
      </c>
      <c r="K15" s="10">
        <v>81.879194630872504</v>
      </c>
      <c r="L15" s="163">
        <v>31780</v>
      </c>
      <c r="M15" s="10">
        <v>73.313404657017003</v>
      </c>
      <c r="N15" s="10">
        <v>5508</v>
      </c>
      <c r="O15" s="10">
        <v>44.862018881626703</v>
      </c>
      <c r="P15" s="10">
        <v>15098</v>
      </c>
      <c r="Q15" s="10">
        <v>82.779176049807901</v>
      </c>
      <c r="R15" s="10">
        <v>9</v>
      </c>
      <c r="S15" s="63">
        <v>9</v>
      </c>
      <c r="X15" s="206"/>
      <c r="Y15" s="205"/>
    </row>
    <row r="16" spans="2:25" s="1" customFormat="1" ht="13.35" customHeight="1" x14ac:dyDescent="0.15">
      <c r="B16" s="162" t="s">
        <v>24</v>
      </c>
      <c r="C16" s="71" t="s">
        <v>25</v>
      </c>
      <c r="D16" s="163">
        <v>7915</v>
      </c>
      <c r="E16" s="10">
        <v>75.615919140871796</v>
      </c>
      <c r="F16" s="10">
        <v>7</v>
      </c>
      <c r="G16" s="10">
        <v>14.285714285714301</v>
      </c>
      <c r="H16" s="10">
        <v>2604</v>
      </c>
      <c r="I16" s="10">
        <v>76.881720430107507</v>
      </c>
      <c r="J16" s="10">
        <v>475</v>
      </c>
      <c r="K16" s="10">
        <v>85.052631578947398</v>
      </c>
      <c r="L16" s="163">
        <v>11006</v>
      </c>
      <c r="M16" s="10">
        <v>76.276576412865694</v>
      </c>
      <c r="N16" s="10">
        <v>1865</v>
      </c>
      <c r="O16" s="10">
        <v>48.203753351206402</v>
      </c>
      <c r="P16" s="10">
        <v>4954</v>
      </c>
      <c r="Q16" s="10">
        <v>86.354461041582596</v>
      </c>
      <c r="R16" s="10">
        <v>8</v>
      </c>
      <c r="S16" s="63">
        <v>8</v>
      </c>
      <c r="X16" s="206"/>
      <c r="Y16" s="205"/>
    </row>
    <row r="17" spans="2:25" s="1" customFormat="1" ht="13.35" customHeight="1" x14ac:dyDescent="0.15">
      <c r="B17" s="162" t="s">
        <v>26</v>
      </c>
      <c r="C17" s="71" t="s">
        <v>27</v>
      </c>
      <c r="D17" s="163">
        <v>7568</v>
      </c>
      <c r="E17" s="10">
        <v>72.132663847780094</v>
      </c>
      <c r="F17" s="10">
        <v>8</v>
      </c>
      <c r="G17" s="10">
        <v>0</v>
      </c>
      <c r="H17" s="10">
        <v>1526</v>
      </c>
      <c r="I17" s="10">
        <v>68.610747051114004</v>
      </c>
      <c r="J17" s="10">
        <v>481</v>
      </c>
      <c r="K17" s="10">
        <v>79.833679833679795</v>
      </c>
      <c r="L17" s="163">
        <v>9583</v>
      </c>
      <c r="M17" s="10">
        <v>71.898152979234098</v>
      </c>
      <c r="N17" s="10">
        <v>1814</v>
      </c>
      <c r="O17" s="10">
        <v>44.156560088202902</v>
      </c>
      <c r="P17" s="10">
        <v>4648</v>
      </c>
      <c r="Q17" s="10">
        <v>83.541308089500902</v>
      </c>
      <c r="R17" s="10">
        <v>6</v>
      </c>
      <c r="S17" s="63">
        <v>6</v>
      </c>
      <c r="X17" s="206"/>
      <c r="Y17" s="205"/>
    </row>
    <row r="18" spans="2:25" s="1" customFormat="1" ht="13.35" customHeight="1" x14ac:dyDescent="0.15">
      <c r="B18" s="162" t="s">
        <v>28</v>
      </c>
      <c r="C18" s="71" t="s">
        <v>29</v>
      </c>
      <c r="D18" s="163">
        <v>21082</v>
      </c>
      <c r="E18" s="10">
        <v>72.8536192012143</v>
      </c>
      <c r="F18" s="10">
        <v>12</v>
      </c>
      <c r="G18" s="10">
        <v>33.3333333333333</v>
      </c>
      <c r="H18" s="10">
        <v>4585</v>
      </c>
      <c r="I18" s="10">
        <v>76.139585605234501</v>
      </c>
      <c r="J18" s="10">
        <v>390</v>
      </c>
      <c r="K18" s="10">
        <v>83.3333333333333</v>
      </c>
      <c r="L18" s="163">
        <v>26078</v>
      </c>
      <c r="M18" s="10">
        <v>73.548585014188205</v>
      </c>
      <c r="N18" s="10">
        <v>4866</v>
      </c>
      <c r="O18" s="10">
        <v>48.150431565967899</v>
      </c>
      <c r="P18" s="10">
        <v>13192</v>
      </c>
      <c r="Q18" s="10">
        <v>81.701030927835106</v>
      </c>
      <c r="R18" s="10">
        <v>15</v>
      </c>
      <c r="S18" s="63">
        <v>15</v>
      </c>
      <c r="X18" s="206"/>
      <c r="Y18" s="205"/>
    </row>
    <row r="19" spans="2:25" s="1" customFormat="1" ht="13.35" customHeight="1" x14ac:dyDescent="0.15">
      <c r="B19" s="162" t="s">
        <v>30</v>
      </c>
      <c r="C19" s="71" t="s">
        <v>31</v>
      </c>
      <c r="D19" s="163">
        <v>17315</v>
      </c>
      <c r="E19" s="10">
        <v>71.949177014149598</v>
      </c>
      <c r="F19" s="10">
        <v>6</v>
      </c>
      <c r="G19" s="10">
        <v>0</v>
      </c>
      <c r="H19" s="10">
        <v>3406</v>
      </c>
      <c r="I19" s="10">
        <v>84.321785085143901</v>
      </c>
      <c r="J19" s="10">
        <v>264</v>
      </c>
      <c r="K19" s="10">
        <v>74.242424242424306</v>
      </c>
      <c r="L19" s="163">
        <v>20991</v>
      </c>
      <c r="M19" s="10">
        <v>73.965032633033204</v>
      </c>
      <c r="N19" s="10">
        <v>4517</v>
      </c>
      <c r="O19" s="10">
        <v>47.8414877130839</v>
      </c>
      <c r="P19" s="10">
        <v>10765</v>
      </c>
      <c r="Q19" s="10">
        <v>83.232698560148606</v>
      </c>
      <c r="R19" s="10">
        <v>31</v>
      </c>
      <c r="S19" s="63">
        <v>31</v>
      </c>
      <c r="X19" s="206"/>
      <c r="Y19" s="205"/>
    </row>
    <row r="20" spans="2:25" s="1" customFormat="1" ht="13.35" customHeight="1" x14ac:dyDescent="0.15">
      <c r="B20" s="162" t="s">
        <v>32</v>
      </c>
      <c r="C20" s="71" t="s">
        <v>33</v>
      </c>
      <c r="D20" s="163">
        <v>3190</v>
      </c>
      <c r="E20" s="10">
        <v>66.551724137931004</v>
      </c>
      <c r="F20" s="10">
        <v>6</v>
      </c>
      <c r="G20" s="10">
        <v>0</v>
      </c>
      <c r="H20" s="10">
        <v>708</v>
      </c>
      <c r="I20" s="10">
        <v>68.502824858757094</v>
      </c>
      <c r="J20" s="10">
        <v>80</v>
      </c>
      <c r="K20" s="10">
        <v>61.25</v>
      </c>
      <c r="L20" s="163">
        <v>3984</v>
      </c>
      <c r="M20" s="10">
        <v>66.691767068273094</v>
      </c>
      <c r="N20" s="10">
        <v>910</v>
      </c>
      <c r="O20" s="10">
        <v>47.802197802197803</v>
      </c>
      <c r="P20" s="10">
        <v>1853</v>
      </c>
      <c r="Q20" s="10">
        <v>77.226119805720401</v>
      </c>
      <c r="R20" s="10">
        <v>8</v>
      </c>
      <c r="S20" s="63">
        <v>8</v>
      </c>
      <c r="X20" s="206"/>
      <c r="Y20" s="205"/>
    </row>
    <row r="21" spans="2:25" s="1" customFormat="1" ht="13.35" customHeight="1" x14ac:dyDescent="0.15">
      <c r="B21" s="162" t="s">
        <v>34</v>
      </c>
      <c r="C21" s="71" t="s">
        <v>35</v>
      </c>
      <c r="D21" s="163">
        <v>5680</v>
      </c>
      <c r="E21" s="10">
        <v>70.052816901408505</v>
      </c>
      <c r="F21" s="10">
        <v>1</v>
      </c>
      <c r="G21" s="10">
        <v>100</v>
      </c>
      <c r="H21" s="10">
        <v>1338</v>
      </c>
      <c r="I21" s="10">
        <v>68.310911808669701</v>
      </c>
      <c r="J21" s="10">
        <v>400</v>
      </c>
      <c r="K21" s="10">
        <v>75.25</v>
      </c>
      <c r="L21" s="163">
        <v>7421</v>
      </c>
      <c r="M21" s="10">
        <v>70.017517854736596</v>
      </c>
      <c r="N21" s="10">
        <v>1378</v>
      </c>
      <c r="O21" s="10">
        <v>44.920174165457198</v>
      </c>
      <c r="P21" s="10">
        <v>3535</v>
      </c>
      <c r="Q21" s="10">
        <v>80.678925035360706</v>
      </c>
      <c r="R21" s="10">
        <v>5</v>
      </c>
      <c r="S21" s="63">
        <v>5</v>
      </c>
      <c r="X21" s="206"/>
      <c r="Y21" s="205"/>
    </row>
    <row r="22" spans="2:25" s="1" customFormat="1" ht="13.35" customHeight="1" x14ac:dyDescent="0.15">
      <c r="B22" s="162" t="s">
        <v>36</v>
      </c>
      <c r="C22" s="71" t="s">
        <v>37</v>
      </c>
      <c r="D22" s="163">
        <v>14107</v>
      </c>
      <c r="E22" s="10">
        <v>64.436095555397998</v>
      </c>
      <c r="F22" s="10">
        <v>17</v>
      </c>
      <c r="G22" s="10">
        <v>23.529411764705898</v>
      </c>
      <c r="H22" s="10">
        <v>1986</v>
      </c>
      <c r="I22" s="10">
        <v>52.8197381671702</v>
      </c>
      <c r="J22" s="10">
        <v>735</v>
      </c>
      <c r="K22" s="10">
        <v>59.727891156462597</v>
      </c>
      <c r="L22" s="163">
        <v>16846</v>
      </c>
      <c r="M22" s="10">
        <v>62.816098777157798</v>
      </c>
      <c r="N22" s="10">
        <v>3567</v>
      </c>
      <c r="O22" s="10">
        <v>39.837398373983703</v>
      </c>
      <c r="P22" s="10">
        <v>8808</v>
      </c>
      <c r="Q22" s="10">
        <v>75.079473206176203</v>
      </c>
      <c r="R22" s="10">
        <v>33</v>
      </c>
      <c r="S22" s="63">
        <v>33</v>
      </c>
      <c r="X22" s="206"/>
      <c r="Y22" s="205"/>
    </row>
    <row r="23" spans="2:25" s="1" customFormat="1" ht="13.35" customHeight="1" x14ac:dyDescent="0.15">
      <c r="B23" s="162" t="s">
        <v>38</v>
      </c>
      <c r="C23" s="71" t="s">
        <v>39</v>
      </c>
      <c r="D23" s="163">
        <v>7797</v>
      </c>
      <c r="E23" s="10">
        <v>66.628190329614</v>
      </c>
      <c r="F23" s="10">
        <v>3</v>
      </c>
      <c r="G23" s="10">
        <v>0</v>
      </c>
      <c r="H23" s="10">
        <v>1422</v>
      </c>
      <c r="I23" s="10">
        <v>62.376933895921198</v>
      </c>
      <c r="J23" s="10">
        <v>317</v>
      </c>
      <c r="K23" s="10">
        <v>62.7760252365931</v>
      </c>
      <c r="L23" s="163">
        <v>9539</v>
      </c>
      <c r="M23" s="10">
        <v>65.845476465038303</v>
      </c>
      <c r="N23" s="10">
        <v>2044</v>
      </c>
      <c r="O23" s="10">
        <v>45.009784735812097</v>
      </c>
      <c r="P23" s="10">
        <v>4683</v>
      </c>
      <c r="Q23" s="10">
        <v>77.663890668375004</v>
      </c>
      <c r="R23" s="10">
        <v>17</v>
      </c>
      <c r="S23" s="63">
        <v>17</v>
      </c>
      <c r="X23" s="206"/>
      <c r="Y23" s="205"/>
    </row>
    <row r="24" spans="2:25" s="1" customFormat="1" ht="13.35" customHeight="1" x14ac:dyDescent="0.15">
      <c r="B24" s="162" t="s">
        <v>40</v>
      </c>
      <c r="C24" s="71" t="s">
        <v>41</v>
      </c>
      <c r="D24" s="163">
        <v>1421</v>
      </c>
      <c r="E24" s="10">
        <v>67.065446868402503</v>
      </c>
      <c r="F24" s="10" t="s">
        <v>79</v>
      </c>
      <c r="G24" s="10" t="s">
        <v>79</v>
      </c>
      <c r="H24" s="10">
        <v>273</v>
      </c>
      <c r="I24" s="10">
        <v>42.124542124542103</v>
      </c>
      <c r="J24" s="10">
        <v>33</v>
      </c>
      <c r="K24" s="10">
        <v>48.484848484848499</v>
      </c>
      <c r="L24" s="163">
        <v>1727</v>
      </c>
      <c r="M24" s="10">
        <v>62.767805442964701</v>
      </c>
      <c r="N24" s="10">
        <v>305</v>
      </c>
      <c r="O24" s="10">
        <v>35.737704918032797</v>
      </c>
      <c r="P24" s="10">
        <v>873</v>
      </c>
      <c r="Q24" s="10">
        <v>78.006872852233698</v>
      </c>
      <c r="R24" s="10">
        <v>3</v>
      </c>
      <c r="S24" s="63">
        <v>3</v>
      </c>
      <c r="X24" s="206"/>
      <c r="Y24" s="205"/>
    </row>
    <row r="25" spans="2:25" s="1" customFormat="1" ht="13.35" customHeight="1" x14ac:dyDescent="0.15">
      <c r="B25" s="162" t="s">
        <v>42</v>
      </c>
      <c r="C25" s="71" t="s">
        <v>43</v>
      </c>
      <c r="D25" s="163">
        <v>11812</v>
      </c>
      <c r="E25" s="10">
        <v>47.2146969183881</v>
      </c>
      <c r="F25" s="10">
        <v>9</v>
      </c>
      <c r="G25" s="10">
        <v>0</v>
      </c>
      <c r="H25" s="10">
        <v>1684</v>
      </c>
      <c r="I25" s="10">
        <v>19.596199524940602</v>
      </c>
      <c r="J25" s="10">
        <v>587</v>
      </c>
      <c r="K25" s="10">
        <v>45.655877342419103</v>
      </c>
      <c r="L25" s="163">
        <v>14110</v>
      </c>
      <c r="M25" s="10">
        <v>43.791637136782398</v>
      </c>
      <c r="N25" s="10">
        <v>3159</v>
      </c>
      <c r="O25" s="10">
        <v>27.635327635327599</v>
      </c>
      <c r="P25" s="10">
        <v>7279</v>
      </c>
      <c r="Q25" s="10">
        <v>56.587443330127797</v>
      </c>
      <c r="R25" s="10">
        <v>33</v>
      </c>
      <c r="S25" s="63">
        <v>33</v>
      </c>
      <c r="X25" s="206"/>
      <c r="Y25" s="205"/>
    </row>
    <row r="26" spans="2:25" s="1" customFormat="1" ht="13.35" customHeight="1" x14ac:dyDescent="0.15">
      <c r="B26" s="162" t="s">
        <v>44</v>
      </c>
      <c r="C26" s="71" t="s">
        <v>45</v>
      </c>
      <c r="D26" s="163">
        <v>13539</v>
      </c>
      <c r="E26" s="10">
        <v>60.351576925917698</v>
      </c>
      <c r="F26" s="10">
        <v>18</v>
      </c>
      <c r="G26" s="10">
        <v>0</v>
      </c>
      <c r="H26" s="10">
        <v>2161</v>
      </c>
      <c r="I26" s="10">
        <v>40.444238778343397</v>
      </c>
      <c r="J26" s="10">
        <v>791</v>
      </c>
      <c r="K26" s="10">
        <v>47.408343868520902</v>
      </c>
      <c r="L26" s="163">
        <v>16510</v>
      </c>
      <c r="M26" s="10">
        <v>57.056329497274398</v>
      </c>
      <c r="N26" s="10">
        <v>3903</v>
      </c>
      <c r="O26" s="10">
        <v>38.636945939021302</v>
      </c>
      <c r="P26" s="10">
        <v>8105</v>
      </c>
      <c r="Q26" s="10">
        <v>70.734114743985202</v>
      </c>
      <c r="R26" s="10">
        <v>25</v>
      </c>
      <c r="S26" s="63">
        <v>25</v>
      </c>
      <c r="X26" s="206"/>
      <c r="Y26" s="205"/>
    </row>
    <row r="27" spans="2:25" s="1" customFormat="1" ht="13.35" customHeight="1" x14ac:dyDescent="0.15">
      <c r="B27" s="162" t="s">
        <v>46</v>
      </c>
      <c r="C27" s="71" t="s">
        <v>47</v>
      </c>
      <c r="D27" s="163">
        <v>1500</v>
      </c>
      <c r="E27" s="10">
        <v>63.466666666666697</v>
      </c>
      <c r="F27" s="10">
        <v>1</v>
      </c>
      <c r="G27" s="10">
        <v>0</v>
      </c>
      <c r="H27" s="10">
        <v>416</v>
      </c>
      <c r="I27" s="10">
        <v>57.932692307692299</v>
      </c>
      <c r="J27" s="10">
        <v>55</v>
      </c>
      <c r="K27" s="10">
        <v>45.454545454545503</v>
      </c>
      <c r="L27" s="163">
        <v>1972</v>
      </c>
      <c r="M27" s="10">
        <v>61.764705882352899</v>
      </c>
      <c r="N27" s="10">
        <v>360</v>
      </c>
      <c r="O27" s="10">
        <v>38.3333333333333</v>
      </c>
      <c r="P27" s="10">
        <v>898</v>
      </c>
      <c r="Q27" s="10">
        <v>74.053452115812902</v>
      </c>
      <c r="R27" s="10">
        <v>7</v>
      </c>
      <c r="S27" s="63">
        <v>7</v>
      </c>
      <c r="X27" s="206"/>
      <c r="Y27" s="205"/>
    </row>
    <row r="28" spans="2:25" s="1" customFormat="1" ht="13.35" customHeight="1" x14ac:dyDescent="0.15">
      <c r="B28" s="162" t="s">
        <v>48</v>
      </c>
      <c r="C28" s="71" t="s">
        <v>49</v>
      </c>
      <c r="D28" s="163">
        <v>4682</v>
      </c>
      <c r="E28" s="10">
        <v>52.029047415634302</v>
      </c>
      <c r="F28" s="10">
        <v>18</v>
      </c>
      <c r="G28" s="10">
        <v>22.2222222222222</v>
      </c>
      <c r="H28" s="10">
        <v>1019</v>
      </c>
      <c r="I28" s="10">
        <v>39.842983316977403</v>
      </c>
      <c r="J28" s="10">
        <v>270</v>
      </c>
      <c r="K28" s="10">
        <v>41.481481481481502</v>
      </c>
      <c r="L28" s="163">
        <v>6005</v>
      </c>
      <c r="M28" s="10">
        <v>49.5253955037469</v>
      </c>
      <c r="N28" s="10">
        <v>1237</v>
      </c>
      <c r="O28" s="10">
        <v>32.497978981406597</v>
      </c>
      <c r="P28" s="10">
        <v>2856</v>
      </c>
      <c r="Q28" s="10">
        <v>61.239495798319297</v>
      </c>
      <c r="R28" s="10">
        <v>17</v>
      </c>
      <c r="S28" s="63">
        <v>17</v>
      </c>
      <c r="X28" s="206"/>
      <c r="Y28" s="205"/>
    </row>
    <row r="29" spans="2:25" s="1" customFormat="1" ht="13.35" customHeight="1" x14ac:dyDescent="0.15">
      <c r="B29" s="162" t="s">
        <v>50</v>
      </c>
      <c r="C29" s="71" t="s">
        <v>51</v>
      </c>
      <c r="D29" s="163">
        <v>12533</v>
      </c>
      <c r="E29" s="10">
        <v>49.652916300965501</v>
      </c>
      <c r="F29" s="10">
        <v>13</v>
      </c>
      <c r="G29" s="10">
        <v>0</v>
      </c>
      <c r="H29" s="10">
        <v>2374</v>
      </c>
      <c r="I29" s="10">
        <v>47.051390058972203</v>
      </c>
      <c r="J29" s="10">
        <v>705</v>
      </c>
      <c r="K29" s="10">
        <v>56.028368794326198</v>
      </c>
      <c r="L29" s="163">
        <v>15639</v>
      </c>
      <c r="M29" s="10">
        <v>49.504444018159703</v>
      </c>
      <c r="N29" s="10">
        <v>3382</v>
      </c>
      <c r="O29" s="10">
        <v>32.791247782377297</v>
      </c>
      <c r="P29" s="10">
        <v>7789</v>
      </c>
      <c r="Q29" s="10">
        <v>56.297342405957103</v>
      </c>
      <c r="R29" s="10">
        <v>53</v>
      </c>
      <c r="S29" s="63">
        <v>53</v>
      </c>
      <c r="X29" s="206"/>
      <c r="Y29" s="205"/>
    </row>
    <row r="30" spans="2:25" s="1" customFormat="1" ht="13.35" customHeight="1" x14ac:dyDescent="0.15">
      <c r="B30" s="162" t="s">
        <v>52</v>
      </c>
      <c r="C30" s="71" t="s">
        <v>53</v>
      </c>
      <c r="D30" s="163">
        <v>6425</v>
      </c>
      <c r="E30" s="10">
        <v>71.315175097276295</v>
      </c>
      <c r="F30" s="10">
        <v>8</v>
      </c>
      <c r="G30" s="10">
        <v>0</v>
      </c>
      <c r="H30" s="10">
        <v>1278</v>
      </c>
      <c r="I30" s="10">
        <v>61.032863849765299</v>
      </c>
      <c r="J30" s="10">
        <v>206</v>
      </c>
      <c r="K30" s="10">
        <v>62.135922330097102</v>
      </c>
      <c r="L30" s="163">
        <v>8029</v>
      </c>
      <c r="M30" s="10">
        <v>69.398430688753294</v>
      </c>
      <c r="N30" s="10">
        <v>1899</v>
      </c>
      <c r="O30" s="10">
        <v>54.7130068457083</v>
      </c>
      <c r="P30" s="10">
        <v>3694</v>
      </c>
      <c r="Q30" s="10">
        <v>81.239848402815397</v>
      </c>
      <c r="R30" s="10">
        <v>22</v>
      </c>
      <c r="S30" s="63">
        <v>22</v>
      </c>
    </row>
    <row r="31" spans="2:25" s="1" customFormat="1" ht="28.7" customHeight="1" thickBot="1" x14ac:dyDescent="0.2">
      <c r="B31" s="164"/>
      <c r="C31" s="348" t="s">
        <v>54</v>
      </c>
      <c r="D31" s="449">
        <v>186805</v>
      </c>
      <c r="E31" s="491">
        <v>67.251411900109701</v>
      </c>
      <c r="F31" s="491">
        <v>188</v>
      </c>
      <c r="G31" s="491">
        <v>14.893617021276601</v>
      </c>
      <c r="H31" s="491">
        <v>41031</v>
      </c>
      <c r="I31" s="491">
        <v>66.050059710950293</v>
      </c>
      <c r="J31" s="491">
        <v>9824</v>
      </c>
      <c r="K31" s="491">
        <v>72</v>
      </c>
      <c r="L31" s="449">
        <v>238051</v>
      </c>
      <c r="M31" s="491">
        <v>67.176781445992702</v>
      </c>
      <c r="N31" s="353">
        <v>46910</v>
      </c>
      <c r="O31" s="491">
        <v>42.937539970155598</v>
      </c>
      <c r="P31" s="491">
        <v>114563</v>
      </c>
      <c r="Q31" s="491">
        <v>77.429012857554397</v>
      </c>
      <c r="R31" s="491">
        <v>328</v>
      </c>
      <c r="S31" s="351">
        <v>328</v>
      </c>
    </row>
    <row r="32" spans="2:25" s="1" customFormat="1" ht="9" customHeight="1" thickTop="1" x14ac:dyDescent="0.15"/>
    <row r="33" spans="3:3" s="1" customFormat="1" ht="18.2" customHeight="1" x14ac:dyDescent="0.15">
      <c r="C33" s="107" t="s">
        <v>152</v>
      </c>
    </row>
    <row r="34" spans="3:3" s="1" customFormat="1" ht="28.7" customHeight="1" x14ac:dyDescent="0.15"/>
  </sheetData>
  <mergeCells count="21">
    <mergeCell ref="B2:I2"/>
    <mergeCell ref="C4:I4"/>
    <mergeCell ref="C5:I5"/>
    <mergeCell ref="C7:C10"/>
    <mergeCell ref="D7:K7"/>
    <mergeCell ref="F9:G9"/>
    <mergeCell ref="H9:I9"/>
    <mergeCell ref="R7:S9"/>
    <mergeCell ref="D8:E8"/>
    <mergeCell ref="F8:G8"/>
    <mergeCell ref="H8:I8"/>
    <mergeCell ref="J8:K8"/>
    <mergeCell ref="N8:O8"/>
    <mergeCell ref="P8:Q8"/>
    <mergeCell ref="D9:E9"/>
    <mergeCell ref="L7:M8"/>
    <mergeCell ref="P9:Q9"/>
    <mergeCell ref="J9:K9"/>
    <mergeCell ref="L9:M9"/>
    <mergeCell ref="N9:O9"/>
    <mergeCell ref="N7:Q7"/>
  </mergeCells>
  <pageMargins left="0.7" right="0.7" top="0.75" bottom="0.75" header="0.3" footer="0.3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workbookViewId="0">
      <selection activeCell="M6" sqref="M6"/>
    </sheetView>
  </sheetViews>
  <sheetFormatPr defaultRowHeight="12.75" x14ac:dyDescent="0.2"/>
  <cols>
    <col min="1" max="1" width="0.85546875" customWidth="1"/>
    <col min="2" max="2" width="31.7109375" customWidth="1"/>
    <col min="3" max="5" width="8.5703125" customWidth="1"/>
    <col min="6" max="6" width="31.85546875" customWidth="1"/>
    <col min="7" max="9" width="8.5703125" customWidth="1"/>
    <col min="10" max="10" width="4.7109375" customWidth="1"/>
  </cols>
  <sheetData>
    <row r="1" spans="2:9" s="1" customFormat="1" ht="7.5" customHeight="1" x14ac:dyDescent="0.15"/>
    <row r="2" spans="2:9" s="1" customFormat="1" ht="36.75" customHeight="1" x14ac:dyDescent="0.15">
      <c r="B2" s="716" t="s">
        <v>69</v>
      </c>
      <c r="C2" s="716"/>
      <c r="D2" s="716"/>
      <c r="E2" s="716"/>
      <c r="F2" s="716"/>
    </row>
    <row r="3" spans="2:9" s="1" customFormat="1" ht="16.5" customHeight="1" x14ac:dyDescent="0.15">
      <c r="B3" s="713" t="s">
        <v>502</v>
      </c>
      <c r="C3" s="713"/>
      <c r="D3" s="713"/>
      <c r="E3" s="713"/>
    </row>
    <row r="4" spans="2:9" s="1" customFormat="1" ht="18.2" customHeight="1" x14ac:dyDescent="0.15">
      <c r="B4" s="713" t="s">
        <v>57</v>
      </c>
      <c r="C4" s="713"/>
      <c r="D4" s="713"/>
      <c r="E4" s="713"/>
    </row>
    <row r="5" spans="2:9" s="1" customFormat="1" ht="20.25" customHeight="1" thickBot="1" x14ac:dyDescent="0.2"/>
    <row r="6" spans="2:9" s="1" customFormat="1" ht="14.85" customHeight="1" x14ac:dyDescent="0.25">
      <c r="B6" s="94"/>
      <c r="C6" s="769" t="s">
        <v>503</v>
      </c>
      <c r="D6" s="769"/>
      <c r="E6" s="769"/>
      <c r="F6" s="166"/>
      <c r="G6" s="769" t="s">
        <v>503</v>
      </c>
      <c r="H6" s="769"/>
      <c r="I6" s="769"/>
    </row>
    <row r="7" spans="2:9" s="1" customFormat="1" ht="27.2" customHeight="1" thickBot="1" x14ac:dyDescent="0.3">
      <c r="B7" s="94"/>
      <c r="C7" s="390" t="s">
        <v>80</v>
      </c>
      <c r="D7" s="391" t="s">
        <v>81</v>
      </c>
      <c r="E7" s="392" t="s">
        <v>169</v>
      </c>
      <c r="F7" s="167"/>
      <c r="G7" s="390" t="s">
        <v>80</v>
      </c>
      <c r="H7" s="391" t="s">
        <v>81</v>
      </c>
      <c r="I7" s="392" t="s">
        <v>169</v>
      </c>
    </row>
    <row r="8" spans="2:9" s="1" customFormat="1" ht="14.85" customHeight="1" x14ac:dyDescent="0.25">
      <c r="B8" s="360" t="s">
        <v>65</v>
      </c>
      <c r="C8" s="393">
        <v>61176</v>
      </c>
      <c r="D8" s="394">
        <v>125629</v>
      </c>
      <c r="E8" s="395">
        <v>186805</v>
      </c>
      <c r="F8" s="360" t="s">
        <v>133</v>
      </c>
      <c r="G8" s="393">
        <v>13930</v>
      </c>
      <c r="H8" s="394">
        <v>27101</v>
      </c>
      <c r="I8" s="395">
        <v>41031</v>
      </c>
    </row>
    <row r="9" spans="2:9" s="1" customFormat="1" ht="14.85" customHeight="1" x14ac:dyDescent="0.25">
      <c r="B9" s="400" t="s">
        <v>66</v>
      </c>
      <c r="C9" s="393">
        <v>26768</v>
      </c>
      <c r="D9" s="394">
        <v>20142</v>
      </c>
      <c r="E9" s="395">
        <v>46910</v>
      </c>
      <c r="F9" s="81" t="s">
        <v>155</v>
      </c>
      <c r="G9" s="168">
        <v>15</v>
      </c>
      <c r="H9" s="169">
        <v>5</v>
      </c>
      <c r="I9" s="170">
        <v>20</v>
      </c>
    </row>
    <row r="10" spans="2:9" s="1" customFormat="1" ht="14.85" customHeight="1" x14ac:dyDescent="0.2">
      <c r="B10" s="171" t="s">
        <v>87</v>
      </c>
      <c r="C10" s="168">
        <v>26746</v>
      </c>
      <c r="D10" s="169">
        <v>20138</v>
      </c>
      <c r="E10" s="170">
        <v>46884</v>
      </c>
      <c r="F10" s="84" t="s">
        <v>156</v>
      </c>
      <c r="G10" s="172">
        <v>3</v>
      </c>
      <c r="H10" s="173">
        <v>6</v>
      </c>
      <c r="I10" s="174">
        <v>9</v>
      </c>
    </row>
    <row r="11" spans="2:9" s="1" customFormat="1" ht="14.85" customHeight="1" x14ac:dyDescent="0.2">
      <c r="B11" s="175" t="s">
        <v>89</v>
      </c>
      <c r="C11" s="172">
        <v>22</v>
      </c>
      <c r="D11" s="173">
        <v>4</v>
      </c>
      <c r="E11" s="174">
        <v>26</v>
      </c>
      <c r="F11" s="84" t="s">
        <v>90</v>
      </c>
      <c r="G11" s="172">
        <v>4</v>
      </c>
      <c r="H11" s="173">
        <v>9</v>
      </c>
      <c r="I11" s="174">
        <v>13</v>
      </c>
    </row>
    <row r="12" spans="2:9" s="1" customFormat="1" ht="14.85" customHeight="1" x14ac:dyDescent="0.2">
      <c r="B12" s="176"/>
      <c r="C12" s="177"/>
      <c r="D12" s="178"/>
      <c r="E12" s="179"/>
      <c r="F12" s="84" t="s">
        <v>157</v>
      </c>
      <c r="G12" s="172">
        <v>28</v>
      </c>
      <c r="H12" s="173">
        <v>345</v>
      </c>
      <c r="I12" s="174">
        <v>373</v>
      </c>
    </row>
    <row r="13" spans="2:9" s="1" customFormat="1" ht="14.85" customHeight="1" x14ac:dyDescent="0.25">
      <c r="B13" s="400" t="s">
        <v>158</v>
      </c>
      <c r="C13" s="393">
        <v>709</v>
      </c>
      <c r="D13" s="394">
        <v>2197</v>
      </c>
      <c r="E13" s="395">
        <v>2906</v>
      </c>
      <c r="F13" s="84" t="s">
        <v>504</v>
      </c>
      <c r="G13" s="172">
        <v>285</v>
      </c>
      <c r="H13" s="173">
        <v>57</v>
      </c>
      <c r="I13" s="174">
        <v>342</v>
      </c>
    </row>
    <row r="14" spans="2:9" s="1" customFormat="1" ht="14.85" customHeight="1" x14ac:dyDescent="0.2">
      <c r="B14" s="171" t="s">
        <v>96</v>
      </c>
      <c r="C14" s="168">
        <v>193</v>
      </c>
      <c r="D14" s="169">
        <v>676</v>
      </c>
      <c r="E14" s="170">
        <v>869</v>
      </c>
      <c r="F14" s="84" t="s">
        <v>505</v>
      </c>
      <c r="G14" s="172">
        <v>337</v>
      </c>
      <c r="H14" s="173">
        <v>44</v>
      </c>
      <c r="I14" s="174">
        <v>381</v>
      </c>
    </row>
    <row r="15" spans="2:9" s="1" customFormat="1" ht="14.85" customHeight="1" x14ac:dyDescent="0.2">
      <c r="B15" s="175" t="s">
        <v>98</v>
      </c>
      <c r="C15" s="172">
        <v>305</v>
      </c>
      <c r="D15" s="173">
        <v>305</v>
      </c>
      <c r="E15" s="174">
        <v>1355</v>
      </c>
      <c r="F15" s="84" t="s">
        <v>97</v>
      </c>
      <c r="G15" s="172">
        <v>40</v>
      </c>
      <c r="H15" s="173">
        <v>25</v>
      </c>
      <c r="I15" s="174">
        <v>65</v>
      </c>
    </row>
    <row r="16" spans="2:9" s="1" customFormat="1" ht="14.85" customHeight="1" x14ac:dyDescent="0.2">
      <c r="B16" s="175" t="s">
        <v>100</v>
      </c>
      <c r="C16" s="172">
        <v>36</v>
      </c>
      <c r="D16" s="173">
        <v>21</v>
      </c>
      <c r="E16" s="174">
        <v>57</v>
      </c>
      <c r="F16" s="84" t="s">
        <v>506</v>
      </c>
      <c r="G16" s="172">
        <v>6617</v>
      </c>
      <c r="H16" s="173">
        <v>4029</v>
      </c>
      <c r="I16" s="174">
        <v>10646</v>
      </c>
    </row>
    <row r="17" spans="2:9" s="1" customFormat="1" ht="14.85" customHeight="1" x14ac:dyDescent="0.2">
      <c r="B17" s="175" t="s">
        <v>102</v>
      </c>
      <c r="C17" s="172">
        <v>77</v>
      </c>
      <c r="D17" s="173">
        <v>106</v>
      </c>
      <c r="E17" s="174">
        <v>183</v>
      </c>
      <c r="F17" s="84" t="s">
        <v>188</v>
      </c>
      <c r="G17" s="172">
        <v>4181</v>
      </c>
      <c r="H17" s="173">
        <v>18485</v>
      </c>
      <c r="I17" s="174">
        <v>22666</v>
      </c>
    </row>
    <row r="18" spans="2:9" s="1" customFormat="1" ht="14.85" customHeight="1" x14ac:dyDescent="0.2">
      <c r="B18" s="180" t="s">
        <v>104</v>
      </c>
      <c r="C18" s="181">
        <v>98</v>
      </c>
      <c r="D18" s="182">
        <v>344</v>
      </c>
      <c r="E18" s="183">
        <v>442</v>
      </c>
      <c r="F18" s="184" t="s">
        <v>161</v>
      </c>
      <c r="G18" s="185">
        <v>2420</v>
      </c>
      <c r="H18" s="186">
        <v>4096</v>
      </c>
      <c r="I18" s="187">
        <v>6516</v>
      </c>
    </row>
    <row r="19" spans="2:9" s="1" customFormat="1" ht="14.85" customHeight="1" x14ac:dyDescent="0.25">
      <c r="B19" s="400" t="s">
        <v>105</v>
      </c>
      <c r="C19" s="393">
        <v>31</v>
      </c>
      <c r="D19" s="394">
        <v>41</v>
      </c>
      <c r="E19" s="395">
        <v>72</v>
      </c>
      <c r="F19" s="362" t="s">
        <v>135</v>
      </c>
      <c r="G19" s="393">
        <v>2793</v>
      </c>
      <c r="H19" s="394">
        <v>7031</v>
      </c>
      <c r="I19" s="395">
        <v>9824</v>
      </c>
    </row>
    <row r="20" spans="2:9" s="1" customFormat="1" ht="14.85" customHeight="1" x14ac:dyDescent="0.25">
      <c r="B20" s="400" t="s">
        <v>76</v>
      </c>
      <c r="C20" s="393">
        <v>6686</v>
      </c>
      <c r="D20" s="394">
        <v>10085</v>
      </c>
      <c r="E20" s="395">
        <v>16771</v>
      </c>
      <c r="F20" s="81" t="s">
        <v>162</v>
      </c>
      <c r="G20" s="168">
        <v>116</v>
      </c>
      <c r="H20" s="169">
        <v>130</v>
      </c>
      <c r="I20" s="170">
        <v>246</v>
      </c>
    </row>
    <row r="21" spans="2:9" s="1" customFormat="1" ht="14.85" customHeight="1" x14ac:dyDescent="0.25">
      <c r="B21" s="400" t="s">
        <v>77</v>
      </c>
      <c r="C21" s="393">
        <v>1004</v>
      </c>
      <c r="D21" s="394">
        <v>4219</v>
      </c>
      <c r="E21" s="395">
        <v>5223</v>
      </c>
      <c r="F21" s="84" t="s">
        <v>189</v>
      </c>
      <c r="G21" s="172">
        <v>466</v>
      </c>
      <c r="H21" s="173">
        <v>1054</v>
      </c>
      <c r="I21" s="174">
        <v>1520</v>
      </c>
    </row>
    <row r="22" spans="2:9" s="1" customFormat="1" ht="14.85" customHeight="1" x14ac:dyDescent="0.25">
      <c r="B22" s="400" t="s">
        <v>163</v>
      </c>
      <c r="C22" s="393">
        <v>120</v>
      </c>
      <c r="D22" s="394">
        <v>240</v>
      </c>
      <c r="E22" s="395">
        <v>360</v>
      </c>
      <c r="F22" s="84" t="s">
        <v>190</v>
      </c>
      <c r="G22" s="172">
        <v>832</v>
      </c>
      <c r="H22" s="173">
        <v>2833</v>
      </c>
      <c r="I22" s="174">
        <v>3665</v>
      </c>
    </row>
    <row r="23" spans="2:9" s="1" customFormat="1" ht="14.85" customHeight="1" x14ac:dyDescent="0.25">
      <c r="B23" s="400" t="s">
        <v>164</v>
      </c>
      <c r="C23" s="393">
        <v>25858</v>
      </c>
      <c r="D23" s="394">
        <v>88705</v>
      </c>
      <c r="E23" s="395">
        <v>114563</v>
      </c>
      <c r="F23" s="84" t="s">
        <v>191</v>
      </c>
      <c r="G23" s="172">
        <v>1124</v>
      </c>
      <c r="H23" s="173">
        <v>2800</v>
      </c>
      <c r="I23" s="174">
        <v>3924</v>
      </c>
    </row>
    <row r="24" spans="2:9" s="1" customFormat="1" ht="14.85" customHeight="1" x14ac:dyDescent="0.2">
      <c r="B24" s="188"/>
      <c r="C24" s="189"/>
      <c r="D24" s="190"/>
      <c r="E24" s="191"/>
      <c r="F24" s="84" t="s">
        <v>115</v>
      </c>
      <c r="G24" s="172">
        <v>255</v>
      </c>
      <c r="H24" s="173">
        <v>214</v>
      </c>
      <c r="I24" s="174">
        <v>469</v>
      </c>
    </row>
    <row r="25" spans="2:9" s="1" customFormat="1" ht="14.85" customHeight="1" x14ac:dyDescent="0.2">
      <c r="B25" s="192"/>
      <c r="C25" s="177"/>
      <c r="D25" s="178"/>
      <c r="E25" s="179"/>
      <c r="F25" s="91"/>
      <c r="G25" s="193"/>
      <c r="H25" s="194"/>
      <c r="I25" s="195"/>
    </row>
    <row r="26" spans="2:9" s="1" customFormat="1" ht="14.85" customHeight="1" x14ac:dyDescent="0.25">
      <c r="B26" s="396" t="s">
        <v>134</v>
      </c>
      <c r="C26" s="393">
        <v>160</v>
      </c>
      <c r="D26" s="394">
        <v>28</v>
      </c>
      <c r="E26" s="395">
        <v>188</v>
      </c>
      <c r="F26" s="356" t="s">
        <v>507</v>
      </c>
      <c r="G26" s="393">
        <v>77</v>
      </c>
      <c r="H26" s="394">
        <v>126</v>
      </c>
      <c r="I26" s="395">
        <v>203</v>
      </c>
    </row>
    <row r="27" spans="2:9" s="1" customFormat="1" ht="14.85" customHeight="1" x14ac:dyDescent="0.2">
      <c r="B27" s="171" t="s">
        <v>119</v>
      </c>
      <c r="C27" s="168">
        <v>3</v>
      </c>
      <c r="D27" s="169">
        <v>3</v>
      </c>
      <c r="E27" s="170">
        <v>6</v>
      </c>
      <c r="F27" s="196"/>
      <c r="G27" s="197"/>
      <c r="H27" s="197"/>
      <c r="I27" s="197"/>
    </row>
    <row r="28" spans="2:9" s="1" customFormat="1" ht="14.85" customHeight="1" x14ac:dyDescent="0.25">
      <c r="B28" s="175" t="s">
        <v>121</v>
      </c>
      <c r="C28" s="172">
        <v>40</v>
      </c>
      <c r="D28" s="173">
        <v>7</v>
      </c>
      <c r="E28" s="174">
        <v>47</v>
      </c>
      <c r="F28" s="362" t="s">
        <v>2</v>
      </c>
      <c r="G28" s="393">
        <v>78136</v>
      </c>
      <c r="H28" s="394">
        <v>159915</v>
      </c>
      <c r="I28" s="395">
        <v>238051</v>
      </c>
    </row>
    <row r="29" spans="2:9" s="1" customFormat="1" ht="14.85" customHeight="1" x14ac:dyDescent="0.2">
      <c r="B29" s="175" t="s">
        <v>123</v>
      </c>
      <c r="C29" s="172">
        <v>5</v>
      </c>
      <c r="D29" s="173">
        <v>0</v>
      </c>
      <c r="E29" s="174">
        <v>5</v>
      </c>
      <c r="F29" s="198"/>
      <c r="G29" s="199"/>
      <c r="H29" s="199"/>
      <c r="I29" s="199"/>
    </row>
    <row r="30" spans="2:9" s="1" customFormat="1" ht="14.85" customHeight="1" x14ac:dyDescent="0.25">
      <c r="B30" s="175" t="s">
        <v>125</v>
      </c>
      <c r="C30" s="172">
        <v>1</v>
      </c>
      <c r="D30" s="173">
        <v>0</v>
      </c>
      <c r="E30" s="174">
        <v>1</v>
      </c>
      <c r="F30" s="362" t="s">
        <v>167</v>
      </c>
      <c r="G30" s="393" t="s">
        <v>79</v>
      </c>
      <c r="H30" s="394" t="s">
        <v>79</v>
      </c>
      <c r="I30" s="395" t="s">
        <v>79</v>
      </c>
    </row>
    <row r="31" spans="2:9" s="1" customFormat="1" ht="14.85" customHeight="1" x14ac:dyDescent="0.2">
      <c r="B31" s="175" t="s">
        <v>127</v>
      </c>
      <c r="C31" s="172">
        <v>111</v>
      </c>
      <c r="D31" s="173">
        <v>18</v>
      </c>
      <c r="E31" s="174">
        <v>129</v>
      </c>
      <c r="F31" s="196"/>
      <c r="G31" s="197"/>
      <c r="H31" s="197"/>
      <c r="I31" s="197"/>
    </row>
    <row r="32" spans="2:9" s="1" customFormat="1" ht="14.85" customHeight="1" thickBot="1" x14ac:dyDescent="0.3">
      <c r="B32" s="200"/>
      <c r="C32" s="201"/>
      <c r="D32" s="202"/>
      <c r="E32" s="203"/>
      <c r="F32" s="363" t="s">
        <v>213</v>
      </c>
      <c r="G32" s="397">
        <v>78136</v>
      </c>
      <c r="H32" s="398">
        <v>159915</v>
      </c>
      <c r="I32" s="399">
        <v>238051</v>
      </c>
    </row>
    <row r="33" spans="2:9" s="1" customFormat="1" ht="14.85" customHeight="1" x14ac:dyDescent="0.2">
      <c r="B33" s="204"/>
      <c r="C33" s="204"/>
      <c r="D33" s="204"/>
      <c r="E33" s="204"/>
      <c r="F33" s="204"/>
      <c r="G33" s="204"/>
      <c r="H33" s="204"/>
      <c r="I33" s="204"/>
    </row>
    <row r="34" spans="2:9" s="1" customFormat="1" ht="3.75" customHeight="1" x14ac:dyDescent="0.15"/>
    <row r="35" spans="2:9" s="1" customFormat="1" ht="15.95" customHeight="1" x14ac:dyDescent="0.15">
      <c r="B35" s="107" t="s">
        <v>508</v>
      </c>
    </row>
    <row r="36" spans="2:9" s="1" customFormat="1" ht="28.7" customHeight="1" x14ac:dyDescent="0.15"/>
  </sheetData>
  <mergeCells count="5">
    <mergeCell ref="B2:F2"/>
    <mergeCell ref="B3:E3"/>
    <mergeCell ref="B4:E4"/>
    <mergeCell ref="C6:E6"/>
    <mergeCell ref="G6:I6"/>
  </mergeCells>
  <pageMargins left="0.7" right="0.7" top="0.75" bottom="0.75" header="0.3" footer="0.3"/>
  <pageSetup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Q8" sqref="Q8"/>
    </sheetView>
  </sheetViews>
  <sheetFormatPr defaultRowHeight="12.75" x14ac:dyDescent="0.2"/>
  <cols>
    <col min="1" max="1" width="5.85546875" customWidth="1"/>
    <col min="2" max="2" width="0.28515625" customWidth="1"/>
    <col min="3" max="3" width="3.140625" customWidth="1"/>
    <col min="4" max="4" width="19.42578125" customWidth="1"/>
    <col min="5" max="5" width="12.28515625" customWidth="1"/>
    <col min="6" max="6" width="11.85546875" customWidth="1"/>
    <col min="7" max="7" width="12.140625" customWidth="1"/>
    <col min="8" max="8" width="12.5703125" customWidth="1"/>
    <col min="9" max="9" width="13.5703125" customWidth="1"/>
    <col min="10" max="10" width="1.85546875" customWidth="1"/>
    <col min="11" max="11" width="9.140625" customWidth="1"/>
    <col min="12" max="12" width="16.28515625" customWidth="1"/>
    <col min="13" max="13" width="4.42578125" customWidth="1"/>
  </cols>
  <sheetData>
    <row r="1" spans="2:12" s="1" customFormat="1" ht="3.2" customHeight="1" x14ac:dyDescent="0.15"/>
    <row r="2" spans="2:12" s="1" customFormat="1" ht="40.5" customHeight="1" x14ac:dyDescent="0.15">
      <c r="B2" s="685" t="s">
        <v>69</v>
      </c>
      <c r="C2" s="685"/>
      <c r="D2" s="685"/>
      <c r="E2" s="685"/>
      <c r="F2" s="685"/>
      <c r="G2" s="685"/>
      <c r="H2" s="685"/>
      <c r="I2" s="685"/>
      <c r="J2" s="685"/>
    </row>
    <row r="3" spans="2:12" s="1" customFormat="1" ht="10.7" customHeight="1" x14ac:dyDescent="0.15"/>
    <row r="4" spans="2:12" s="1" customFormat="1" ht="15.95" customHeight="1" x14ac:dyDescent="0.15">
      <c r="C4" s="713" t="s">
        <v>509</v>
      </c>
      <c r="D4" s="713"/>
      <c r="E4" s="713"/>
      <c r="F4" s="713"/>
      <c r="G4" s="713"/>
      <c r="H4" s="713"/>
      <c r="I4" s="713"/>
      <c r="J4" s="713"/>
      <c r="K4" s="713"/>
    </row>
    <row r="5" spans="2:12" s="1" customFormat="1" ht="18.2" customHeight="1" x14ac:dyDescent="0.15">
      <c r="B5" s="713" t="s">
        <v>57</v>
      </c>
      <c r="C5" s="713"/>
      <c r="D5" s="713"/>
      <c r="E5" s="713"/>
      <c r="F5" s="713"/>
      <c r="G5" s="713"/>
      <c r="H5" s="713"/>
      <c r="I5" s="713"/>
      <c r="J5" s="713"/>
      <c r="K5" s="713"/>
    </row>
    <row r="6" spans="2:12" s="1" customFormat="1" ht="11.1" customHeight="1" thickBot="1" x14ac:dyDescent="0.2"/>
    <row r="7" spans="2:12" s="1" customFormat="1" ht="2.1" customHeight="1" thickBot="1" x14ac:dyDescent="0.3">
      <c r="D7" s="773" t="s">
        <v>0</v>
      </c>
      <c r="E7" s="755" t="s">
        <v>218</v>
      </c>
      <c r="F7" s="755"/>
      <c r="G7" s="755"/>
      <c r="H7" s="755"/>
      <c r="I7" s="755"/>
      <c r="J7" s="755"/>
      <c r="K7" s="755"/>
      <c r="L7" s="401"/>
    </row>
    <row r="8" spans="2:12" s="1" customFormat="1" ht="26.65" customHeight="1" thickTop="1" x14ac:dyDescent="0.15">
      <c r="D8" s="773"/>
      <c r="E8" s="755"/>
      <c r="F8" s="755"/>
      <c r="G8" s="755"/>
      <c r="H8" s="755"/>
      <c r="I8" s="755"/>
      <c r="J8" s="755"/>
      <c r="K8" s="755"/>
      <c r="L8" s="402" t="s">
        <v>2</v>
      </c>
    </row>
    <row r="9" spans="2:12" s="1" customFormat="1" ht="15.4" customHeight="1" thickBot="1" x14ac:dyDescent="0.2">
      <c r="D9" s="370"/>
      <c r="E9" s="371" t="s">
        <v>510</v>
      </c>
      <c r="F9" s="371" t="s">
        <v>511</v>
      </c>
      <c r="G9" s="371" t="s">
        <v>512</v>
      </c>
      <c r="H9" s="371" t="s">
        <v>513</v>
      </c>
      <c r="I9" s="772" t="s">
        <v>514</v>
      </c>
      <c r="J9" s="772"/>
      <c r="K9" s="371" t="s">
        <v>515</v>
      </c>
      <c r="L9" s="372" t="s">
        <v>220</v>
      </c>
    </row>
    <row r="10" spans="2:12" s="1" customFormat="1" ht="14.85" customHeight="1" x14ac:dyDescent="0.15">
      <c r="D10" s="108" t="s">
        <v>13</v>
      </c>
      <c r="E10" s="103" t="s">
        <v>79</v>
      </c>
      <c r="F10" s="103">
        <v>3</v>
      </c>
      <c r="G10" s="103">
        <v>7</v>
      </c>
      <c r="H10" s="103">
        <v>10</v>
      </c>
      <c r="I10" s="103" t="s">
        <v>79</v>
      </c>
      <c r="J10" s="770">
        <v>1</v>
      </c>
      <c r="K10" s="770"/>
      <c r="L10" s="104">
        <v>20716</v>
      </c>
    </row>
    <row r="11" spans="2:12" s="1" customFormat="1" ht="14.85" customHeight="1" x14ac:dyDescent="0.15">
      <c r="D11" s="108" t="s">
        <v>15</v>
      </c>
      <c r="E11" s="103" t="s">
        <v>79</v>
      </c>
      <c r="F11" s="103" t="s">
        <v>79</v>
      </c>
      <c r="G11" s="103" t="s">
        <v>79</v>
      </c>
      <c r="H11" s="103">
        <v>1</v>
      </c>
      <c r="I11" s="103" t="s">
        <v>79</v>
      </c>
      <c r="J11" s="770" t="s">
        <v>79</v>
      </c>
      <c r="K11" s="770"/>
      <c r="L11" s="104">
        <v>1479</v>
      </c>
    </row>
    <row r="12" spans="2:12" s="1" customFormat="1" ht="14.85" customHeight="1" x14ac:dyDescent="0.15">
      <c r="D12" s="108" t="s">
        <v>19</v>
      </c>
      <c r="E12" s="103" t="s">
        <v>79</v>
      </c>
      <c r="F12" s="103">
        <v>3</v>
      </c>
      <c r="G12" s="103" t="s">
        <v>79</v>
      </c>
      <c r="H12" s="103">
        <v>2</v>
      </c>
      <c r="I12" s="103">
        <v>1</v>
      </c>
      <c r="J12" s="770">
        <v>1</v>
      </c>
      <c r="K12" s="770"/>
      <c r="L12" s="104">
        <v>8674</v>
      </c>
    </row>
    <row r="13" spans="2:12" s="1" customFormat="1" ht="14.85" customHeight="1" x14ac:dyDescent="0.15">
      <c r="D13" s="108" t="s">
        <v>21</v>
      </c>
      <c r="E13" s="103" t="s">
        <v>79</v>
      </c>
      <c r="F13" s="103">
        <v>5</v>
      </c>
      <c r="G13" s="103" t="s">
        <v>79</v>
      </c>
      <c r="H13" s="103">
        <v>1</v>
      </c>
      <c r="I13" s="103" t="s">
        <v>79</v>
      </c>
      <c r="J13" s="770">
        <v>1</v>
      </c>
      <c r="K13" s="770"/>
      <c r="L13" s="104">
        <v>5962</v>
      </c>
    </row>
    <row r="14" spans="2:12" s="1" customFormat="1" ht="14.85" customHeight="1" x14ac:dyDescent="0.15">
      <c r="D14" s="108" t="s">
        <v>23</v>
      </c>
      <c r="E14" s="103" t="s">
        <v>79</v>
      </c>
      <c r="F14" s="103" t="s">
        <v>79</v>
      </c>
      <c r="G14" s="103" t="s">
        <v>79</v>
      </c>
      <c r="H14" s="103" t="s">
        <v>79</v>
      </c>
      <c r="I14" s="103">
        <v>2</v>
      </c>
      <c r="J14" s="770">
        <v>7</v>
      </c>
      <c r="K14" s="770"/>
      <c r="L14" s="104">
        <v>31780</v>
      </c>
    </row>
    <row r="15" spans="2:12" s="1" customFormat="1" ht="14.85" customHeight="1" x14ac:dyDescent="0.15">
      <c r="D15" s="108" t="s">
        <v>25</v>
      </c>
      <c r="E15" s="103" t="s">
        <v>79</v>
      </c>
      <c r="F15" s="103">
        <v>1</v>
      </c>
      <c r="G15" s="103">
        <v>2</v>
      </c>
      <c r="H15" s="103">
        <v>3</v>
      </c>
      <c r="I15" s="103">
        <v>1</v>
      </c>
      <c r="J15" s="770">
        <v>1</v>
      </c>
      <c r="K15" s="770"/>
      <c r="L15" s="104">
        <v>11006</v>
      </c>
    </row>
    <row r="16" spans="2:12" s="1" customFormat="1" ht="14.85" customHeight="1" x14ac:dyDescent="0.15">
      <c r="D16" s="108" t="s">
        <v>27</v>
      </c>
      <c r="E16" s="103" t="s">
        <v>79</v>
      </c>
      <c r="F16" s="103" t="s">
        <v>79</v>
      </c>
      <c r="G16" s="103" t="s">
        <v>79</v>
      </c>
      <c r="H16" s="103">
        <v>1</v>
      </c>
      <c r="I16" s="103">
        <v>5</v>
      </c>
      <c r="J16" s="770" t="s">
        <v>79</v>
      </c>
      <c r="K16" s="770"/>
      <c r="L16" s="104">
        <v>9583</v>
      </c>
    </row>
    <row r="17" spans="4:12" s="1" customFormat="1" ht="14.85" customHeight="1" x14ac:dyDescent="0.15">
      <c r="D17" s="108" t="s">
        <v>29</v>
      </c>
      <c r="E17" s="103" t="s">
        <v>79</v>
      </c>
      <c r="F17" s="103">
        <v>1</v>
      </c>
      <c r="G17" s="103">
        <v>4</v>
      </c>
      <c r="H17" s="103">
        <v>3</v>
      </c>
      <c r="I17" s="103">
        <v>2</v>
      </c>
      <c r="J17" s="770">
        <v>5</v>
      </c>
      <c r="K17" s="770"/>
      <c r="L17" s="104">
        <v>26078</v>
      </c>
    </row>
    <row r="18" spans="4:12" s="1" customFormat="1" ht="14.85" customHeight="1" x14ac:dyDescent="0.15">
      <c r="D18" s="108" t="s">
        <v>31</v>
      </c>
      <c r="E18" s="103">
        <v>2</v>
      </c>
      <c r="F18" s="103">
        <v>13</v>
      </c>
      <c r="G18" s="103">
        <v>5</v>
      </c>
      <c r="H18" s="103">
        <v>8</v>
      </c>
      <c r="I18" s="103">
        <v>3</v>
      </c>
      <c r="J18" s="770" t="s">
        <v>79</v>
      </c>
      <c r="K18" s="770"/>
      <c r="L18" s="104">
        <v>20991</v>
      </c>
    </row>
    <row r="19" spans="4:12" s="1" customFormat="1" ht="14.85" customHeight="1" x14ac:dyDescent="0.15">
      <c r="D19" s="108" t="s">
        <v>33</v>
      </c>
      <c r="E19" s="103">
        <v>1</v>
      </c>
      <c r="F19" s="103">
        <v>4</v>
      </c>
      <c r="G19" s="103">
        <v>3</v>
      </c>
      <c r="H19" s="103" t="s">
        <v>79</v>
      </c>
      <c r="I19" s="103" t="s">
        <v>79</v>
      </c>
      <c r="J19" s="770" t="s">
        <v>79</v>
      </c>
      <c r="K19" s="770"/>
      <c r="L19" s="104">
        <v>3984</v>
      </c>
    </row>
    <row r="20" spans="4:12" s="1" customFormat="1" ht="14.85" customHeight="1" x14ac:dyDescent="0.15">
      <c r="D20" s="108" t="s">
        <v>35</v>
      </c>
      <c r="E20" s="103" t="s">
        <v>79</v>
      </c>
      <c r="F20" s="103" t="s">
        <v>79</v>
      </c>
      <c r="G20" s="103">
        <v>2</v>
      </c>
      <c r="H20" s="103" t="s">
        <v>79</v>
      </c>
      <c r="I20" s="103">
        <v>2</v>
      </c>
      <c r="J20" s="770">
        <v>1</v>
      </c>
      <c r="K20" s="770"/>
      <c r="L20" s="104">
        <v>7421</v>
      </c>
    </row>
    <row r="21" spans="4:12" s="1" customFormat="1" ht="14.85" customHeight="1" x14ac:dyDescent="0.15">
      <c r="D21" s="108" t="s">
        <v>37</v>
      </c>
      <c r="E21" s="103">
        <v>3</v>
      </c>
      <c r="F21" s="103">
        <v>17</v>
      </c>
      <c r="G21" s="103">
        <v>9</v>
      </c>
      <c r="H21" s="103">
        <v>2</v>
      </c>
      <c r="I21" s="103">
        <v>2</v>
      </c>
      <c r="J21" s="770" t="s">
        <v>79</v>
      </c>
      <c r="K21" s="770"/>
      <c r="L21" s="104">
        <v>16846</v>
      </c>
    </row>
    <row r="22" spans="4:12" s="1" customFormat="1" ht="14.85" customHeight="1" x14ac:dyDescent="0.15">
      <c r="D22" s="108" t="s">
        <v>39</v>
      </c>
      <c r="E22" s="103">
        <v>1</v>
      </c>
      <c r="F22" s="103">
        <v>9</v>
      </c>
      <c r="G22" s="103">
        <v>3</v>
      </c>
      <c r="H22" s="103">
        <v>3</v>
      </c>
      <c r="I22" s="103">
        <v>1</v>
      </c>
      <c r="J22" s="770" t="s">
        <v>79</v>
      </c>
      <c r="K22" s="770"/>
      <c r="L22" s="104">
        <v>9539</v>
      </c>
    </row>
    <row r="23" spans="4:12" s="1" customFormat="1" ht="14.85" customHeight="1" x14ac:dyDescent="0.15">
      <c r="D23" s="108" t="s">
        <v>41</v>
      </c>
      <c r="E23" s="103" t="s">
        <v>79</v>
      </c>
      <c r="F23" s="103">
        <v>1</v>
      </c>
      <c r="G23" s="103">
        <v>2</v>
      </c>
      <c r="H23" s="103" t="s">
        <v>79</v>
      </c>
      <c r="I23" s="103" t="s">
        <v>79</v>
      </c>
      <c r="J23" s="770" t="s">
        <v>79</v>
      </c>
      <c r="K23" s="770"/>
      <c r="L23" s="104">
        <v>1727</v>
      </c>
    </row>
    <row r="24" spans="4:12" s="1" customFormat="1" ht="14.85" customHeight="1" x14ac:dyDescent="0.15">
      <c r="D24" s="108" t="s">
        <v>43</v>
      </c>
      <c r="E24" s="103">
        <v>2</v>
      </c>
      <c r="F24" s="103">
        <v>22</v>
      </c>
      <c r="G24" s="103">
        <v>6</v>
      </c>
      <c r="H24" s="103">
        <v>3</v>
      </c>
      <c r="I24" s="103" t="s">
        <v>79</v>
      </c>
      <c r="J24" s="770" t="s">
        <v>79</v>
      </c>
      <c r="K24" s="770"/>
      <c r="L24" s="104">
        <v>14110</v>
      </c>
    </row>
    <row r="25" spans="4:12" s="1" customFormat="1" ht="14.85" customHeight="1" x14ac:dyDescent="0.15">
      <c r="D25" s="108" t="s">
        <v>45</v>
      </c>
      <c r="E25" s="103" t="s">
        <v>79</v>
      </c>
      <c r="F25" s="103">
        <v>12</v>
      </c>
      <c r="G25" s="103">
        <v>8</v>
      </c>
      <c r="H25" s="103">
        <v>2</v>
      </c>
      <c r="I25" s="103">
        <v>3</v>
      </c>
      <c r="J25" s="770" t="s">
        <v>79</v>
      </c>
      <c r="K25" s="770"/>
      <c r="L25" s="104">
        <v>16510</v>
      </c>
    </row>
    <row r="26" spans="4:12" s="1" customFormat="1" ht="14.85" customHeight="1" x14ac:dyDescent="0.15">
      <c r="D26" s="108" t="s">
        <v>47</v>
      </c>
      <c r="E26" s="103">
        <v>3</v>
      </c>
      <c r="F26" s="103">
        <v>3</v>
      </c>
      <c r="G26" s="103" t="s">
        <v>79</v>
      </c>
      <c r="H26" s="103">
        <v>1</v>
      </c>
      <c r="I26" s="103" t="s">
        <v>79</v>
      </c>
      <c r="J26" s="770" t="s">
        <v>79</v>
      </c>
      <c r="K26" s="770"/>
      <c r="L26" s="104">
        <v>1972</v>
      </c>
    </row>
    <row r="27" spans="4:12" s="1" customFormat="1" ht="14.85" customHeight="1" x14ac:dyDescent="0.15">
      <c r="D27" s="108" t="s">
        <v>49</v>
      </c>
      <c r="E27" s="103">
        <v>1</v>
      </c>
      <c r="F27" s="103">
        <v>10</v>
      </c>
      <c r="G27" s="103">
        <v>6</v>
      </c>
      <c r="H27" s="103" t="s">
        <v>79</v>
      </c>
      <c r="I27" s="103" t="s">
        <v>79</v>
      </c>
      <c r="J27" s="770" t="s">
        <v>79</v>
      </c>
      <c r="K27" s="770"/>
      <c r="L27" s="104">
        <v>6005</v>
      </c>
    </row>
    <row r="28" spans="4:12" s="1" customFormat="1" ht="14.85" customHeight="1" x14ac:dyDescent="0.15">
      <c r="D28" s="108" t="s">
        <v>51</v>
      </c>
      <c r="E28" s="103">
        <v>8</v>
      </c>
      <c r="F28" s="103">
        <v>35</v>
      </c>
      <c r="G28" s="103">
        <v>10</v>
      </c>
      <c r="H28" s="103" t="s">
        <v>79</v>
      </c>
      <c r="I28" s="103" t="s">
        <v>79</v>
      </c>
      <c r="J28" s="770" t="s">
        <v>79</v>
      </c>
      <c r="K28" s="770"/>
      <c r="L28" s="104">
        <v>15639</v>
      </c>
    </row>
    <row r="29" spans="4:12" s="1" customFormat="1" ht="14.85" customHeight="1" thickBot="1" x14ac:dyDescent="0.2">
      <c r="D29" s="108" t="s">
        <v>53</v>
      </c>
      <c r="E29" s="103">
        <v>2</v>
      </c>
      <c r="F29" s="103">
        <v>14</v>
      </c>
      <c r="G29" s="103">
        <v>4</v>
      </c>
      <c r="H29" s="103">
        <v>2</v>
      </c>
      <c r="I29" s="103" t="s">
        <v>79</v>
      </c>
      <c r="J29" s="770" t="s">
        <v>79</v>
      </c>
      <c r="K29" s="770"/>
      <c r="L29" s="104">
        <v>8029</v>
      </c>
    </row>
    <row r="30" spans="4:12" s="1" customFormat="1" ht="35.1" customHeight="1" thickTop="1" thickBot="1" x14ac:dyDescent="0.2">
      <c r="D30" s="342" t="s">
        <v>54</v>
      </c>
      <c r="E30" s="343">
        <v>23</v>
      </c>
      <c r="F30" s="343">
        <v>153</v>
      </c>
      <c r="G30" s="343">
        <v>71</v>
      </c>
      <c r="H30" s="343">
        <v>42</v>
      </c>
      <c r="I30" s="343">
        <v>22</v>
      </c>
      <c r="J30" s="771">
        <v>17</v>
      </c>
      <c r="K30" s="771"/>
      <c r="L30" s="374">
        <v>238051</v>
      </c>
    </row>
    <row r="31" spans="4:12" s="1" customFormat="1" ht="27.2" customHeight="1" thickTop="1" x14ac:dyDescent="0.15"/>
  </sheetData>
  <mergeCells count="27">
    <mergeCell ref="I9:J9"/>
    <mergeCell ref="B2:J2"/>
    <mergeCell ref="C4:K4"/>
    <mergeCell ref="B5:K5"/>
    <mergeCell ref="D7:D8"/>
    <mergeCell ref="E7:K8"/>
    <mergeCell ref="J21:K21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8:K28"/>
    <mergeCell ref="J29:K29"/>
    <mergeCell ref="J30:K30"/>
    <mergeCell ref="J22:K22"/>
    <mergeCell ref="J23:K23"/>
    <mergeCell ref="J24:K24"/>
    <mergeCell ref="J25:K25"/>
    <mergeCell ref="J26:K26"/>
    <mergeCell ref="J27:K27"/>
  </mergeCells>
  <pageMargins left="0.7" right="0.7" top="0.75" bottom="0.75" header="0.3" footer="0.3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S8" sqref="S8"/>
    </sheetView>
  </sheetViews>
  <sheetFormatPr defaultColWidth="9.140625" defaultRowHeight="15" x14ac:dyDescent="0.25"/>
  <cols>
    <col min="1" max="1" width="14.85546875" style="207" bestFit="1" customWidth="1"/>
    <col min="2" max="16384" width="9.140625" style="207"/>
  </cols>
  <sheetData>
    <row r="1" spans="1:22" x14ac:dyDescent="0.25">
      <c r="A1" s="774" t="s">
        <v>59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</row>
    <row r="2" spans="1:22" x14ac:dyDescent="0.25">
      <c r="A2" s="774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</row>
    <row r="3" spans="1:22" x14ac:dyDescent="0.25">
      <c r="A3" s="774"/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</row>
    <row r="6" spans="1:22" x14ac:dyDescent="0.25">
      <c r="B6" s="651" t="s">
        <v>516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</row>
    <row r="7" spans="1:22" x14ac:dyDescent="0.25">
      <c r="B7" s="651" t="s">
        <v>57</v>
      </c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</row>
    <row r="8" spans="1:22" x14ac:dyDescent="0.25">
      <c r="V8" s="208"/>
    </row>
    <row r="10" spans="1:22" x14ac:dyDescent="0.25">
      <c r="B10" s="209"/>
      <c r="M10" s="209"/>
      <c r="N10" s="209"/>
    </row>
    <row r="25" spans="2:10" x14ac:dyDescent="0.25">
      <c r="B25" s="210" t="s">
        <v>518</v>
      </c>
      <c r="J25" s="210" t="s">
        <v>517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B12"/>
    </sheetView>
  </sheetViews>
  <sheetFormatPr defaultRowHeight="12.75" x14ac:dyDescent="0.2"/>
  <cols>
    <col min="3" max="3" width="9.140625" style="26"/>
  </cols>
  <sheetData>
    <row r="1" spans="1:4" ht="15" x14ac:dyDescent="0.25">
      <c r="A1" s="25" t="s">
        <v>64</v>
      </c>
      <c r="B1" s="25"/>
    </row>
    <row r="2" spans="1:4" ht="15" x14ac:dyDescent="0.25">
      <c r="A2" s="25" t="s">
        <v>4</v>
      </c>
      <c r="B2" s="25"/>
      <c r="C2" s="26">
        <f>'A.3_T21 AOU e policlin x ruolo'!D20/'A.3_T21 AOU e policlin x ruolo'!L20</f>
        <v>0.71858796612909237</v>
      </c>
      <c r="D2" s="26">
        <v>0.72</v>
      </c>
    </row>
    <row r="3" spans="1:4" ht="15" x14ac:dyDescent="0.25">
      <c r="A3" s="25" t="s">
        <v>5</v>
      </c>
      <c r="B3" s="25"/>
      <c r="C3" s="26">
        <f>'A.3_T21 AOU e policlin x ruolo'!F20/'A.3_T21 AOU e policlin x ruolo'!L20</f>
        <v>1.9024408440371536E-3</v>
      </c>
      <c r="D3" s="26">
        <v>3.0000000000000001E-3</v>
      </c>
    </row>
    <row r="4" spans="1:4" ht="15" x14ac:dyDescent="0.25">
      <c r="A4" s="25" t="s">
        <v>6</v>
      </c>
      <c r="B4" s="25"/>
      <c r="C4" s="26">
        <f>'A.3_T21 AOU e policlin x ruolo'!H20/'A.3_T21 AOU e policlin x ruolo'!L20</f>
        <v>0.17759844820511544</v>
      </c>
      <c r="D4" s="26">
        <v>0.17899999999999999</v>
      </c>
    </row>
    <row r="5" spans="1:4" ht="15" x14ac:dyDescent="0.25">
      <c r="A5" s="25" t="s">
        <v>7</v>
      </c>
      <c r="B5" s="25"/>
      <c r="C5" s="26">
        <f>'A.3_T21 AOU e policlin x ruolo'!J20/'A.3_T21 AOU e policlin x ruolo'!L20</f>
        <v>9.6825534983773304E-2</v>
      </c>
      <c r="D5" s="26">
        <v>9.8000000000000004E-2</v>
      </c>
    </row>
    <row r="6" spans="1:4" ht="15" x14ac:dyDescent="0.25">
      <c r="A6" s="25"/>
      <c r="B6" s="25"/>
    </row>
    <row r="7" spans="1:4" ht="15" x14ac:dyDescent="0.25">
      <c r="A7" s="25"/>
      <c r="B7" s="25"/>
    </row>
    <row r="8" spans="1:4" ht="15" x14ac:dyDescent="0.25">
      <c r="A8" s="25"/>
      <c r="B8" s="25"/>
    </row>
    <row r="9" spans="1:4" ht="15" x14ac:dyDescent="0.25">
      <c r="A9" s="25" t="s">
        <v>65</v>
      </c>
      <c r="B9" s="25"/>
    </row>
    <row r="10" spans="1:4" ht="15" x14ac:dyDescent="0.25">
      <c r="A10" s="25" t="s">
        <v>66</v>
      </c>
      <c r="B10" s="25"/>
      <c r="C10" s="26">
        <f>'A.3_T21 AOU e policlin x ruolo'!M20/'A.3_T21 AOU e policlin x ruolo'!D20</f>
        <v>0.27289716391825719</v>
      </c>
    </row>
    <row r="11" spans="1:4" ht="15" x14ac:dyDescent="0.25">
      <c r="A11" s="25" t="s">
        <v>67</v>
      </c>
      <c r="B11" s="25"/>
      <c r="C11" s="26">
        <f>'A.3_T21 AOU e policlin x ruolo'!O20/'A.3_T21 AOU e policlin x ruolo'!D20</f>
        <v>0.58268588534546906</v>
      </c>
    </row>
    <row r="12" spans="1:4" ht="15" x14ac:dyDescent="0.25">
      <c r="A12" s="25" t="s">
        <v>68</v>
      </c>
      <c r="B12" s="25"/>
      <c r="C12" s="26">
        <f>('A.3_T21 AOU e policlin x ruolo'!D20-'A.3_T21 AOU e policlin x ruolo'!M20-'A.3_T21 AOU e policlin x ruolo'!O20)/'A.3_T21 AOU e policlin x ruolo'!D20</f>
        <v>0.14441695073627381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workbookViewId="0">
      <selection activeCell="W7" sqref="W7"/>
    </sheetView>
  </sheetViews>
  <sheetFormatPr defaultRowHeight="12.75" x14ac:dyDescent="0.2"/>
  <cols>
    <col min="1" max="1" width="0.85546875" customWidth="1"/>
    <col min="2" max="2" width="0.28515625" customWidth="1"/>
    <col min="3" max="3" width="17.140625" customWidth="1"/>
    <col min="4" max="10" width="7.85546875" customWidth="1"/>
    <col min="11" max="11" width="8" customWidth="1"/>
    <col min="12" max="12" width="9.140625" customWidth="1"/>
    <col min="13" max="18" width="7.85546875" customWidth="1"/>
    <col min="19" max="19" width="4.7109375" customWidth="1"/>
  </cols>
  <sheetData>
    <row r="1" spans="2:18" s="1" customFormat="1" ht="9" customHeight="1" x14ac:dyDescent="0.15"/>
    <row r="2" spans="2:18" s="1" customFormat="1" ht="38.450000000000003" customHeight="1" x14ac:dyDescent="0.15">
      <c r="C2" s="685" t="s">
        <v>69</v>
      </c>
      <c r="D2" s="685"/>
      <c r="E2" s="685"/>
      <c r="F2" s="685"/>
      <c r="G2" s="685"/>
      <c r="H2" s="685"/>
      <c r="I2" s="685"/>
      <c r="J2" s="685"/>
    </row>
    <row r="3" spans="2:18" s="1" customFormat="1" ht="12.75" customHeight="1" x14ac:dyDescent="0.15"/>
    <row r="4" spans="2:18" s="1" customFormat="1" ht="18.2" customHeight="1" x14ac:dyDescent="0.15">
      <c r="C4" s="653" t="s">
        <v>516</v>
      </c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</row>
    <row r="5" spans="2:18" s="1" customFormat="1" ht="2.65" customHeight="1" x14ac:dyDescent="0.15"/>
    <row r="6" spans="2:18" s="1" customFormat="1" ht="18.2" customHeight="1" x14ac:dyDescent="0.15">
      <c r="C6" s="653" t="s">
        <v>57</v>
      </c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</row>
    <row r="7" spans="2:18" s="1" customFormat="1" ht="22.9" customHeight="1" thickBot="1" x14ac:dyDescent="0.2"/>
    <row r="8" spans="2:18" s="1" customFormat="1" ht="14.85" customHeight="1" thickBot="1" x14ac:dyDescent="0.2">
      <c r="B8" s="2"/>
      <c r="C8" s="775" t="s">
        <v>0</v>
      </c>
      <c r="D8" s="776" t="s">
        <v>146</v>
      </c>
      <c r="E8" s="776"/>
      <c r="F8" s="776"/>
      <c r="G8" s="776"/>
      <c r="H8" s="776"/>
      <c r="I8" s="776"/>
      <c r="J8" s="776"/>
      <c r="K8" s="776"/>
      <c r="L8" s="659" t="s">
        <v>2</v>
      </c>
      <c r="M8" s="660" t="s">
        <v>147</v>
      </c>
      <c r="N8" s="660"/>
      <c r="O8" s="660"/>
      <c r="P8" s="660"/>
      <c r="Q8" s="660" t="s">
        <v>179</v>
      </c>
      <c r="R8" s="660"/>
    </row>
    <row r="9" spans="2:18" s="1" customFormat="1" ht="18.2" customHeight="1" thickBot="1" x14ac:dyDescent="0.2">
      <c r="B9" s="2"/>
      <c r="C9" s="775"/>
      <c r="D9" s="702" t="s">
        <v>4</v>
      </c>
      <c r="E9" s="702"/>
      <c r="F9" s="702" t="s">
        <v>5</v>
      </c>
      <c r="G9" s="702"/>
      <c r="H9" s="702" t="s">
        <v>6</v>
      </c>
      <c r="I9" s="702"/>
      <c r="J9" s="702" t="s">
        <v>7</v>
      </c>
      <c r="K9" s="702"/>
      <c r="L9" s="659"/>
      <c r="M9" s="777" t="s">
        <v>8</v>
      </c>
      <c r="N9" s="777"/>
      <c r="O9" s="778" t="s">
        <v>149</v>
      </c>
      <c r="P9" s="778"/>
      <c r="Q9" s="660"/>
      <c r="R9" s="660"/>
    </row>
    <row r="10" spans="2:18" s="1" customFormat="1" ht="14.85" customHeight="1" thickBot="1" x14ac:dyDescent="0.2">
      <c r="B10" s="2"/>
      <c r="C10" s="775"/>
      <c r="D10" s="403" t="s">
        <v>10</v>
      </c>
      <c r="E10" s="403" t="s">
        <v>11</v>
      </c>
      <c r="F10" s="403" t="s">
        <v>10</v>
      </c>
      <c r="G10" s="403" t="s">
        <v>11</v>
      </c>
      <c r="H10" s="403" t="s">
        <v>10</v>
      </c>
      <c r="I10" s="403" t="s">
        <v>11</v>
      </c>
      <c r="J10" s="403" t="s">
        <v>10</v>
      </c>
      <c r="K10" s="403" t="s">
        <v>11</v>
      </c>
      <c r="L10" s="659"/>
      <c r="M10" s="404" t="s">
        <v>10</v>
      </c>
      <c r="N10" s="405" t="s">
        <v>11</v>
      </c>
      <c r="O10" s="404" t="s">
        <v>10</v>
      </c>
      <c r="P10" s="406" t="s">
        <v>11</v>
      </c>
      <c r="Q10" s="405" t="s">
        <v>180</v>
      </c>
      <c r="R10" s="406" t="s">
        <v>181</v>
      </c>
    </row>
    <row r="11" spans="2:18" s="1" customFormat="1" ht="14.85" customHeight="1" x14ac:dyDescent="0.15">
      <c r="B11" s="9" t="s">
        <v>12</v>
      </c>
      <c r="C11" s="64" t="s">
        <v>13</v>
      </c>
      <c r="D11" s="211">
        <v>9163</v>
      </c>
      <c r="E11" s="212">
        <v>71.832369311360907</v>
      </c>
      <c r="F11" s="211">
        <v>33</v>
      </c>
      <c r="G11" s="212">
        <v>24.2424242424242</v>
      </c>
      <c r="H11" s="211">
        <v>2826</v>
      </c>
      <c r="I11" s="212">
        <v>73.991507430997899</v>
      </c>
      <c r="J11" s="211">
        <v>1636</v>
      </c>
      <c r="K11" s="213">
        <v>80.929095354523199</v>
      </c>
      <c r="L11" s="214">
        <v>13658</v>
      </c>
      <c r="M11" s="211">
        <v>2283</v>
      </c>
      <c r="N11" s="212">
        <v>46.6929478756023</v>
      </c>
      <c r="O11" s="211">
        <v>5361</v>
      </c>
      <c r="P11" s="213">
        <v>81.980973698936793</v>
      </c>
      <c r="Q11" s="211">
        <v>3</v>
      </c>
      <c r="R11" s="214">
        <v>3</v>
      </c>
    </row>
    <row r="12" spans="2:18" s="1" customFormat="1" ht="14.85" customHeight="1" x14ac:dyDescent="0.15">
      <c r="B12" s="9" t="s">
        <v>22</v>
      </c>
      <c r="C12" s="64" t="s">
        <v>23</v>
      </c>
      <c r="D12" s="211">
        <v>3574</v>
      </c>
      <c r="E12" s="212">
        <v>71.656407386681593</v>
      </c>
      <c r="F12" s="211">
        <v>17</v>
      </c>
      <c r="G12" s="212">
        <v>23.529411764705898</v>
      </c>
      <c r="H12" s="211">
        <v>840</v>
      </c>
      <c r="I12" s="212">
        <v>70.476190476190496</v>
      </c>
      <c r="J12" s="211">
        <v>566</v>
      </c>
      <c r="K12" s="213">
        <v>74.911660777385194</v>
      </c>
      <c r="L12" s="214">
        <v>4997</v>
      </c>
      <c r="M12" s="211">
        <v>856</v>
      </c>
      <c r="N12" s="212">
        <v>38.6682242990654</v>
      </c>
      <c r="O12" s="211">
        <v>2143</v>
      </c>
      <c r="P12" s="213">
        <v>84.227718152123202</v>
      </c>
      <c r="Q12" s="211">
        <v>1</v>
      </c>
      <c r="R12" s="214">
        <v>1</v>
      </c>
    </row>
    <row r="13" spans="2:18" s="1" customFormat="1" ht="14.85" customHeight="1" x14ac:dyDescent="0.15">
      <c r="B13" s="9" t="s">
        <v>28</v>
      </c>
      <c r="C13" s="64" t="s">
        <v>29</v>
      </c>
      <c r="D13" s="211">
        <v>9735</v>
      </c>
      <c r="E13" s="212">
        <v>71.155624036980001</v>
      </c>
      <c r="F13" s="211">
        <v>37</v>
      </c>
      <c r="G13" s="212">
        <v>32.4324324324324</v>
      </c>
      <c r="H13" s="211">
        <v>2682</v>
      </c>
      <c r="I13" s="212">
        <v>67.747949291573505</v>
      </c>
      <c r="J13" s="211">
        <v>903</v>
      </c>
      <c r="K13" s="213">
        <v>84.717607973421906</v>
      </c>
      <c r="L13" s="214">
        <v>13357</v>
      </c>
      <c r="M13" s="211">
        <v>2182</v>
      </c>
      <c r="N13" s="212">
        <v>46.333638863428</v>
      </c>
      <c r="O13" s="211">
        <v>6084</v>
      </c>
      <c r="P13" s="213">
        <v>79.174884944115703</v>
      </c>
      <c r="Q13" s="211">
        <v>4</v>
      </c>
      <c r="R13" s="214">
        <v>4</v>
      </c>
    </row>
    <row r="14" spans="2:18" s="1" customFormat="1" ht="14.85" customHeight="1" x14ac:dyDescent="0.15">
      <c r="B14" s="9" t="s">
        <v>30</v>
      </c>
      <c r="C14" s="64" t="s">
        <v>31</v>
      </c>
      <c r="D14" s="211">
        <v>10053</v>
      </c>
      <c r="E14" s="212">
        <v>67.800656520441706</v>
      </c>
      <c r="F14" s="211">
        <v>22</v>
      </c>
      <c r="G14" s="212">
        <v>18.181818181818201</v>
      </c>
      <c r="H14" s="211">
        <v>2827</v>
      </c>
      <c r="I14" s="212">
        <v>75.132649451715594</v>
      </c>
      <c r="J14" s="211">
        <v>945</v>
      </c>
      <c r="K14" s="213">
        <v>76.296296296296305</v>
      </c>
      <c r="L14" s="214">
        <v>13857</v>
      </c>
      <c r="M14" s="211">
        <v>2732</v>
      </c>
      <c r="N14" s="212">
        <v>43.228404099560798</v>
      </c>
      <c r="O14" s="211">
        <v>5818</v>
      </c>
      <c r="P14" s="213">
        <v>77.930560330010294</v>
      </c>
      <c r="Q14" s="211">
        <v>4</v>
      </c>
      <c r="R14" s="214">
        <v>4</v>
      </c>
    </row>
    <row r="15" spans="2:18" s="1" customFormat="1" ht="14.85" customHeight="1" x14ac:dyDescent="0.15">
      <c r="B15" s="9" t="s">
        <v>36</v>
      </c>
      <c r="C15" s="64" t="s">
        <v>37</v>
      </c>
      <c r="D15" s="211">
        <v>8985</v>
      </c>
      <c r="E15" s="212">
        <v>63.706176961602701</v>
      </c>
      <c r="F15" s="211">
        <v>10</v>
      </c>
      <c r="G15" s="212">
        <v>20</v>
      </c>
      <c r="H15" s="211">
        <v>1591</v>
      </c>
      <c r="I15" s="212">
        <v>42.300439974858598</v>
      </c>
      <c r="J15" s="211">
        <v>1843</v>
      </c>
      <c r="K15" s="213">
        <v>61.313076505697197</v>
      </c>
      <c r="L15" s="214">
        <v>12725</v>
      </c>
      <c r="M15" s="211">
        <v>2553</v>
      </c>
      <c r="N15" s="212">
        <v>39.404622013317699</v>
      </c>
      <c r="O15" s="211">
        <v>5174</v>
      </c>
      <c r="P15" s="213">
        <v>77.1356783919598</v>
      </c>
      <c r="Q15" s="211">
        <v>5</v>
      </c>
      <c r="R15" s="214">
        <v>5</v>
      </c>
    </row>
    <row r="16" spans="2:18" s="1" customFormat="1" ht="14.85" customHeight="1" x14ac:dyDescent="0.15">
      <c r="B16" s="9" t="s">
        <v>42</v>
      </c>
      <c r="C16" s="64" t="s">
        <v>43</v>
      </c>
      <c r="D16" s="211">
        <v>3981</v>
      </c>
      <c r="E16" s="212">
        <v>48.0783722682743</v>
      </c>
      <c r="F16" s="211">
        <v>6</v>
      </c>
      <c r="G16" s="212">
        <v>33.3333333333333</v>
      </c>
      <c r="H16" s="211">
        <v>805</v>
      </c>
      <c r="I16" s="212">
        <v>38.633540372670801</v>
      </c>
      <c r="J16" s="211">
        <v>506</v>
      </c>
      <c r="K16" s="213">
        <v>58.102766798418997</v>
      </c>
      <c r="L16" s="214">
        <v>5363</v>
      </c>
      <c r="M16" s="211">
        <v>1364</v>
      </c>
      <c r="N16" s="212">
        <v>28.152492668621701</v>
      </c>
      <c r="O16" s="211">
        <v>2096</v>
      </c>
      <c r="P16" s="213">
        <v>60.019083969465697</v>
      </c>
      <c r="Q16" s="211">
        <v>3</v>
      </c>
      <c r="R16" s="214">
        <v>3</v>
      </c>
    </row>
    <row r="17" spans="2:18" s="1" customFormat="1" ht="14.85" customHeight="1" x14ac:dyDescent="0.15">
      <c r="B17" s="9" t="s">
        <v>44</v>
      </c>
      <c r="C17" s="64" t="s">
        <v>45</v>
      </c>
      <c r="D17" s="211">
        <v>4625</v>
      </c>
      <c r="E17" s="212">
        <v>60.454054054054097</v>
      </c>
      <c r="F17" s="211">
        <v>12</v>
      </c>
      <c r="G17" s="212">
        <v>16.6666666666667</v>
      </c>
      <c r="H17" s="211">
        <v>1102</v>
      </c>
      <c r="I17" s="212">
        <v>36.7513611615245</v>
      </c>
      <c r="J17" s="211">
        <v>614</v>
      </c>
      <c r="K17" s="213">
        <v>49.022801302931597</v>
      </c>
      <c r="L17" s="214">
        <v>6363</v>
      </c>
      <c r="M17" s="211">
        <v>1356</v>
      </c>
      <c r="N17" s="212">
        <v>38.348082595870203</v>
      </c>
      <c r="O17" s="211">
        <v>2670</v>
      </c>
      <c r="P17" s="213">
        <v>70.449438202247194</v>
      </c>
      <c r="Q17" s="211">
        <v>2</v>
      </c>
      <c r="R17" s="214">
        <v>2</v>
      </c>
    </row>
    <row r="18" spans="2:18" s="1" customFormat="1" ht="14.85" customHeight="1" x14ac:dyDescent="0.15">
      <c r="B18" s="9" t="s">
        <v>50</v>
      </c>
      <c r="C18" s="64" t="s">
        <v>51</v>
      </c>
      <c r="D18" s="211">
        <v>4709</v>
      </c>
      <c r="E18" s="212">
        <v>55.404544489275899</v>
      </c>
      <c r="F18" s="211">
        <v>12</v>
      </c>
      <c r="G18" s="212">
        <v>16.6666666666667</v>
      </c>
      <c r="H18" s="211">
        <v>992</v>
      </c>
      <c r="I18" s="212">
        <v>42.943548387096797</v>
      </c>
      <c r="J18" s="211">
        <v>498</v>
      </c>
      <c r="K18" s="213">
        <v>58.634538152610403</v>
      </c>
      <c r="L18" s="214">
        <v>6239</v>
      </c>
      <c r="M18" s="211">
        <v>1534</v>
      </c>
      <c r="N18" s="212">
        <v>37.288135593220296</v>
      </c>
      <c r="O18" s="211">
        <v>2632</v>
      </c>
      <c r="P18" s="213">
        <v>63.373860182370798</v>
      </c>
      <c r="Q18" s="211">
        <v>3</v>
      </c>
      <c r="R18" s="214">
        <v>3</v>
      </c>
    </row>
    <row r="19" spans="2:18" s="1" customFormat="1" ht="14.85" customHeight="1" x14ac:dyDescent="0.15">
      <c r="B19" s="9" t="s">
        <v>52</v>
      </c>
      <c r="C19" s="64" t="s">
        <v>53</v>
      </c>
      <c r="D19" s="211">
        <v>2966</v>
      </c>
      <c r="E19" s="212">
        <v>68.779501011463296</v>
      </c>
      <c r="F19" s="211">
        <v>4</v>
      </c>
      <c r="G19" s="212">
        <v>0</v>
      </c>
      <c r="H19" s="211">
        <v>618</v>
      </c>
      <c r="I19" s="212">
        <v>60.032362459546903</v>
      </c>
      <c r="J19" s="211">
        <v>276</v>
      </c>
      <c r="K19" s="213">
        <v>65.579710144927503</v>
      </c>
      <c r="L19" s="214">
        <v>3864</v>
      </c>
      <c r="M19" s="211">
        <v>911</v>
      </c>
      <c r="N19" s="212">
        <v>49.286498353457702</v>
      </c>
      <c r="O19" s="211">
        <v>1696</v>
      </c>
      <c r="P19" s="213">
        <v>79.9528301886793</v>
      </c>
      <c r="Q19" s="211">
        <v>2</v>
      </c>
      <c r="R19" s="214">
        <v>2</v>
      </c>
    </row>
    <row r="20" spans="2:18" s="1" customFormat="1" ht="28.7" customHeight="1" thickBot="1" x14ac:dyDescent="0.2">
      <c r="B20" s="215"/>
      <c r="C20" s="345" t="s">
        <v>54</v>
      </c>
      <c r="D20" s="379">
        <v>57791</v>
      </c>
      <c r="E20" s="407">
        <v>65.700541606824601</v>
      </c>
      <c r="F20" s="379">
        <v>153</v>
      </c>
      <c r="G20" s="408">
        <v>23.529411764705898</v>
      </c>
      <c r="H20" s="379">
        <v>14283</v>
      </c>
      <c r="I20" s="407">
        <v>61.681719526710097</v>
      </c>
      <c r="J20" s="379">
        <v>7787</v>
      </c>
      <c r="K20" s="407">
        <v>69.757287787337901</v>
      </c>
      <c r="L20" s="409">
        <v>80423</v>
      </c>
      <c r="M20" s="410">
        <v>15771</v>
      </c>
      <c r="N20" s="407">
        <v>41.341703125990698</v>
      </c>
      <c r="O20" s="379">
        <v>33674</v>
      </c>
      <c r="P20" s="411">
        <v>76.334857753756594</v>
      </c>
      <c r="Q20" s="379">
        <v>27</v>
      </c>
      <c r="R20" s="380">
        <v>27</v>
      </c>
    </row>
    <row r="21" spans="2:18" s="1" customFormat="1" ht="9" customHeight="1" x14ac:dyDescent="0.15"/>
    <row r="22" spans="2:18" s="1" customFormat="1" ht="14.85" customHeight="1" x14ac:dyDescent="0.15">
      <c r="C22" s="654" t="s">
        <v>182</v>
      </c>
      <c r="D22" s="654"/>
      <c r="E22" s="654"/>
      <c r="F22" s="654"/>
      <c r="G22" s="654"/>
      <c r="H22" s="654"/>
      <c r="I22" s="654"/>
      <c r="J22" s="654"/>
    </row>
    <row r="23" spans="2:18" s="1" customFormat="1" ht="2.65" customHeight="1" x14ac:dyDescent="0.15"/>
    <row r="24" spans="2:18" s="1" customFormat="1" ht="14.85" customHeight="1" x14ac:dyDescent="0.15">
      <c r="C24" s="654" t="s">
        <v>183</v>
      </c>
      <c r="D24" s="654"/>
      <c r="E24" s="654"/>
      <c r="F24" s="654"/>
      <c r="G24" s="654"/>
      <c r="H24" s="654"/>
      <c r="I24" s="654"/>
      <c r="J24" s="654"/>
    </row>
    <row r="25" spans="2:18" s="1" customFormat="1" ht="28.7" customHeight="1" thickBot="1" x14ac:dyDescent="0.2"/>
    <row r="26" spans="2:18" ht="15.75" thickBot="1" x14ac:dyDescent="0.25">
      <c r="C26" s="775" t="s">
        <v>0</v>
      </c>
      <c r="D26" s="659" t="s">
        <v>2</v>
      </c>
      <c r="E26" s="660" t="s">
        <v>147</v>
      </c>
      <c r="F26" s="660"/>
      <c r="G26" s="660"/>
      <c r="H26" s="660"/>
      <c r="I26" s="660" t="s">
        <v>179</v>
      </c>
      <c r="J26" s="660"/>
    </row>
    <row r="27" spans="2:18" ht="15.75" thickBot="1" x14ac:dyDescent="0.25">
      <c r="C27" s="775"/>
      <c r="D27" s="659"/>
      <c r="E27" s="777" t="s">
        <v>8</v>
      </c>
      <c r="F27" s="777"/>
      <c r="G27" s="778" t="s">
        <v>149</v>
      </c>
      <c r="H27" s="778"/>
      <c r="I27" s="660"/>
      <c r="J27" s="660"/>
    </row>
    <row r="28" spans="2:18" ht="15.75" thickBot="1" x14ac:dyDescent="0.25">
      <c r="C28" s="775"/>
      <c r="D28" s="659"/>
      <c r="E28" s="404" t="s">
        <v>10</v>
      </c>
      <c r="F28" s="405" t="s">
        <v>11</v>
      </c>
      <c r="G28" s="404" t="s">
        <v>10</v>
      </c>
      <c r="H28" s="406" t="s">
        <v>11</v>
      </c>
      <c r="I28" s="405" t="s">
        <v>180</v>
      </c>
      <c r="J28" s="406" t="s">
        <v>181</v>
      </c>
    </row>
    <row r="29" spans="2:18" x14ac:dyDescent="0.2">
      <c r="C29" s="64" t="s">
        <v>13</v>
      </c>
      <c r="D29" s="214">
        <v>13658</v>
      </c>
      <c r="E29" s="211">
        <v>2283</v>
      </c>
      <c r="F29" s="212">
        <v>46.6929478756023</v>
      </c>
      <c r="G29" s="211">
        <v>5361</v>
      </c>
      <c r="H29" s="213">
        <v>81.980973698936793</v>
      </c>
      <c r="I29" s="211">
        <v>3</v>
      </c>
      <c r="J29" s="214">
        <v>3</v>
      </c>
    </row>
    <row r="30" spans="2:18" x14ac:dyDescent="0.2">
      <c r="C30" s="64" t="s">
        <v>23</v>
      </c>
      <c r="D30" s="214">
        <v>4997</v>
      </c>
      <c r="E30" s="211">
        <v>856</v>
      </c>
      <c r="F30" s="212">
        <v>38.6682242990654</v>
      </c>
      <c r="G30" s="211">
        <v>2143</v>
      </c>
      <c r="H30" s="213">
        <v>84.227718152123202</v>
      </c>
      <c r="I30" s="211">
        <v>1</v>
      </c>
      <c r="J30" s="214">
        <v>1</v>
      </c>
    </row>
    <row r="31" spans="2:18" x14ac:dyDescent="0.2">
      <c r="C31" s="64" t="s">
        <v>29</v>
      </c>
      <c r="D31" s="214">
        <v>13357</v>
      </c>
      <c r="E31" s="211">
        <v>2182</v>
      </c>
      <c r="F31" s="212">
        <v>46.333638863428</v>
      </c>
      <c r="G31" s="211">
        <v>6084</v>
      </c>
      <c r="H31" s="213">
        <v>79.174884944115703</v>
      </c>
      <c r="I31" s="211">
        <v>4</v>
      </c>
      <c r="J31" s="214">
        <v>4</v>
      </c>
    </row>
    <row r="32" spans="2:18" x14ac:dyDescent="0.2">
      <c r="C32" s="64" t="s">
        <v>31</v>
      </c>
      <c r="D32" s="214">
        <v>13857</v>
      </c>
      <c r="E32" s="211">
        <v>2732</v>
      </c>
      <c r="F32" s="212">
        <v>43.228404099560798</v>
      </c>
      <c r="G32" s="211">
        <v>5818</v>
      </c>
      <c r="H32" s="213">
        <v>77.930560330010294</v>
      </c>
      <c r="I32" s="211">
        <v>4</v>
      </c>
      <c r="J32" s="214">
        <v>4</v>
      </c>
    </row>
    <row r="33" spans="3:10" x14ac:dyDescent="0.2">
      <c r="C33" s="64" t="s">
        <v>37</v>
      </c>
      <c r="D33" s="214">
        <v>12725</v>
      </c>
      <c r="E33" s="211">
        <v>2553</v>
      </c>
      <c r="F33" s="212">
        <v>39.404622013317699</v>
      </c>
      <c r="G33" s="211">
        <v>5174</v>
      </c>
      <c r="H33" s="213">
        <v>77.1356783919598</v>
      </c>
      <c r="I33" s="211">
        <v>5</v>
      </c>
      <c r="J33" s="214">
        <v>5</v>
      </c>
    </row>
    <row r="34" spans="3:10" x14ac:dyDescent="0.2">
      <c r="C34" s="64" t="s">
        <v>43</v>
      </c>
      <c r="D34" s="214">
        <v>5363</v>
      </c>
      <c r="E34" s="211">
        <v>1364</v>
      </c>
      <c r="F34" s="212">
        <v>28.152492668621701</v>
      </c>
      <c r="G34" s="211">
        <v>2096</v>
      </c>
      <c r="H34" s="213">
        <v>60.019083969465697</v>
      </c>
      <c r="I34" s="211">
        <v>3</v>
      </c>
      <c r="J34" s="214">
        <v>3</v>
      </c>
    </row>
    <row r="35" spans="3:10" x14ac:dyDescent="0.2">
      <c r="C35" s="64" t="s">
        <v>45</v>
      </c>
      <c r="D35" s="214">
        <v>6363</v>
      </c>
      <c r="E35" s="211">
        <v>1356</v>
      </c>
      <c r="F35" s="212">
        <v>38.348082595870203</v>
      </c>
      <c r="G35" s="211">
        <v>2670</v>
      </c>
      <c r="H35" s="213">
        <v>70.449438202247194</v>
      </c>
      <c r="I35" s="211">
        <v>2</v>
      </c>
      <c r="J35" s="214">
        <v>2</v>
      </c>
    </row>
    <row r="36" spans="3:10" x14ac:dyDescent="0.2">
      <c r="C36" s="64" t="s">
        <v>51</v>
      </c>
      <c r="D36" s="214">
        <v>6239</v>
      </c>
      <c r="E36" s="211">
        <v>1534</v>
      </c>
      <c r="F36" s="212">
        <v>37.288135593220296</v>
      </c>
      <c r="G36" s="211">
        <v>2632</v>
      </c>
      <c r="H36" s="213">
        <v>63.373860182370798</v>
      </c>
      <c r="I36" s="211">
        <v>3</v>
      </c>
      <c r="J36" s="214">
        <v>3</v>
      </c>
    </row>
    <row r="37" spans="3:10" x14ac:dyDescent="0.2">
      <c r="C37" s="64" t="s">
        <v>53</v>
      </c>
      <c r="D37" s="214">
        <v>3864</v>
      </c>
      <c r="E37" s="211">
        <v>911</v>
      </c>
      <c r="F37" s="212">
        <v>49.286498353457702</v>
      </c>
      <c r="G37" s="211">
        <v>1696</v>
      </c>
      <c r="H37" s="213">
        <v>79.9528301886793</v>
      </c>
      <c r="I37" s="211">
        <v>2</v>
      </c>
      <c r="J37" s="214">
        <v>2</v>
      </c>
    </row>
    <row r="38" spans="3:10" ht="15.75" thickBot="1" x14ac:dyDescent="0.25">
      <c r="C38" s="345" t="s">
        <v>54</v>
      </c>
      <c r="D38" s="409">
        <v>80423</v>
      </c>
      <c r="E38" s="410">
        <v>15771</v>
      </c>
      <c r="F38" s="407">
        <v>41.341703125990698</v>
      </c>
      <c r="G38" s="379">
        <v>33674</v>
      </c>
      <c r="H38" s="411">
        <v>76.334857753756594</v>
      </c>
      <c r="I38" s="379">
        <v>27</v>
      </c>
      <c r="J38" s="380">
        <v>27</v>
      </c>
    </row>
  </sheetData>
  <mergeCells count="22">
    <mergeCell ref="C26:C28"/>
    <mergeCell ref="D26:D28"/>
    <mergeCell ref="E26:H26"/>
    <mergeCell ref="I26:J27"/>
    <mergeCell ref="E27:F27"/>
    <mergeCell ref="G27:H27"/>
    <mergeCell ref="C22:J22"/>
    <mergeCell ref="C24:J24"/>
    <mergeCell ref="Q8:R9"/>
    <mergeCell ref="D9:E9"/>
    <mergeCell ref="F9:G9"/>
    <mergeCell ref="H9:I9"/>
    <mergeCell ref="J9:K9"/>
    <mergeCell ref="M9:N9"/>
    <mergeCell ref="O9:P9"/>
    <mergeCell ref="C2:J2"/>
    <mergeCell ref="C4:P4"/>
    <mergeCell ref="C6:P6"/>
    <mergeCell ref="C8:C10"/>
    <mergeCell ref="D8:K8"/>
    <mergeCell ref="L8:L10"/>
    <mergeCell ref="M8:P8"/>
  </mergeCells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workbookViewId="0">
      <selection activeCell="U9" sqref="U9"/>
    </sheetView>
  </sheetViews>
  <sheetFormatPr defaultRowHeight="12.75" x14ac:dyDescent="0.2"/>
  <cols>
    <col min="1" max="1" width="1.42578125" customWidth="1"/>
    <col min="2" max="2" width="0.28515625" customWidth="1"/>
    <col min="3" max="3" width="24.7109375" customWidth="1"/>
    <col min="4" max="12" width="7.85546875" customWidth="1"/>
    <col min="13" max="13" width="7.7109375" customWidth="1"/>
    <col min="14" max="14" width="7.85546875" customWidth="1"/>
    <col min="15" max="15" width="7.7109375" customWidth="1"/>
    <col min="16" max="16" width="7.85546875" customWidth="1"/>
    <col min="17" max="17" width="7.7109375" customWidth="1"/>
    <col min="18" max="18" width="4.7109375" customWidth="1"/>
  </cols>
  <sheetData>
    <row r="1" spans="2:17" s="1" customFormat="1" ht="6.4" customHeight="1" x14ac:dyDescent="0.15"/>
    <row r="2" spans="2:17" s="1" customFormat="1" ht="18.2" customHeight="1" x14ac:dyDescent="0.15">
      <c r="C2" s="653" t="s">
        <v>55</v>
      </c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</row>
    <row r="3" spans="2:17" s="1" customFormat="1" ht="18.2" customHeight="1" x14ac:dyDescent="0.15">
      <c r="C3" s="653" t="s">
        <v>56</v>
      </c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</row>
    <row r="4" spans="2:17" s="1" customFormat="1" ht="18.2" customHeight="1" x14ac:dyDescent="0.15">
      <c r="C4" s="653" t="s">
        <v>57</v>
      </c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</row>
    <row r="5" spans="2:17" s="1" customFormat="1" ht="21.95" customHeight="1" thickBot="1" x14ac:dyDescent="0.2"/>
    <row r="6" spans="2:17" s="1" customFormat="1" ht="18.2" customHeight="1" thickBot="1" x14ac:dyDescent="0.2">
      <c r="B6" s="2"/>
      <c r="C6" s="655" t="s">
        <v>0</v>
      </c>
      <c r="D6" s="656" t="s">
        <v>1</v>
      </c>
      <c r="E6" s="656"/>
      <c r="F6" s="656"/>
      <c r="G6" s="656"/>
      <c r="H6" s="656"/>
      <c r="I6" s="656"/>
      <c r="J6" s="656"/>
      <c r="K6" s="656"/>
      <c r="L6" s="659" t="s">
        <v>2</v>
      </c>
      <c r="M6" s="659"/>
      <c r="N6" s="660" t="s">
        <v>3</v>
      </c>
      <c r="O6" s="660"/>
      <c r="P6" s="660"/>
      <c r="Q6" s="660"/>
    </row>
    <row r="7" spans="2:17" s="1" customFormat="1" ht="18.2" customHeight="1" thickBot="1" x14ac:dyDescent="0.2">
      <c r="B7" s="2"/>
      <c r="C7" s="655"/>
      <c r="D7" s="657" t="s">
        <v>4</v>
      </c>
      <c r="E7" s="657"/>
      <c r="F7" s="657" t="s">
        <v>5</v>
      </c>
      <c r="G7" s="657"/>
      <c r="H7" s="657" t="s">
        <v>6</v>
      </c>
      <c r="I7" s="657"/>
      <c r="J7" s="658" t="s">
        <v>7</v>
      </c>
      <c r="K7" s="658"/>
      <c r="L7" s="659"/>
      <c r="M7" s="659"/>
      <c r="N7" s="661" t="s">
        <v>8</v>
      </c>
      <c r="O7" s="661"/>
      <c r="P7" s="662" t="s">
        <v>9</v>
      </c>
      <c r="Q7" s="662"/>
    </row>
    <row r="8" spans="2:17" s="1" customFormat="1" ht="14.85" customHeight="1" x14ac:dyDescent="0.15">
      <c r="B8" s="2"/>
      <c r="C8" s="655"/>
      <c r="D8" s="3" t="s">
        <v>10</v>
      </c>
      <c r="E8" s="3" t="s">
        <v>11</v>
      </c>
      <c r="F8" s="3" t="s">
        <v>10</v>
      </c>
      <c r="G8" s="3" t="s">
        <v>11</v>
      </c>
      <c r="H8" s="3" t="s">
        <v>10</v>
      </c>
      <c r="I8" s="3" t="s">
        <v>11</v>
      </c>
      <c r="J8" s="3" t="s">
        <v>10</v>
      </c>
      <c r="K8" s="6" t="s">
        <v>11</v>
      </c>
      <c r="L8" s="4" t="s">
        <v>10</v>
      </c>
      <c r="M8" s="6" t="s">
        <v>11</v>
      </c>
      <c r="N8" s="5" t="s">
        <v>10</v>
      </c>
      <c r="O8" s="7" t="s">
        <v>11</v>
      </c>
      <c r="P8" s="7" t="s">
        <v>10</v>
      </c>
      <c r="Q8" s="8" t="s">
        <v>11</v>
      </c>
    </row>
    <row r="9" spans="2:17" s="1" customFormat="1" ht="13.35" customHeight="1" x14ac:dyDescent="0.15">
      <c r="B9" s="9" t="s">
        <v>12</v>
      </c>
      <c r="C9" s="490" t="s">
        <v>13</v>
      </c>
      <c r="D9" s="10">
        <v>36596</v>
      </c>
      <c r="E9" s="11">
        <v>73.505301125806099</v>
      </c>
      <c r="F9" s="10">
        <v>119</v>
      </c>
      <c r="G9" s="11">
        <v>21.008403361344499</v>
      </c>
      <c r="H9" s="10">
        <v>10240</v>
      </c>
      <c r="I9" s="11">
        <v>72.333984375</v>
      </c>
      <c r="J9" s="10">
        <v>6835</v>
      </c>
      <c r="K9" s="12">
        <v>84.0234089246525</v>
      </c>
      <c r="L9" s="10">
        <v>53790</v>
      </c>
      <c r="M9" s="12">
        <v>74.502695668339797</v>
      </c>
      <c r="N9" s="10">
        <v>8446</v>
      </c>
      <c r="O9" s="11">
        <v>47.7385744731234</v>
      </c>
      <c r="P9" s="10">
        <v>21516</v>
      </c>
      <c r="Q9" s="12">
        <v>84.750883063766494</v>
      </c>
    </row>
    <row r="10" spans="2:17" s="1" customFormat="1" ht="13.35" customHeight="1" x14ac:dyDescent="0.15">
      <c r="B10" s="9" t="s">
        <v>14</v>
      </c>
      <c r="C10" s="490" t="s">
        <v>15</v>
      </c>
      <c r="D10" s="10">
        <v>1364</v>
      </c>
      <c r="E10" s="11">
        <v>74.486803519061596</v>
      </c>
      <c r="F10" s="10">
        <v>4</v>
      </c>
      <c r="G10" s="11">
        <v>0</v>
      </c>
      <c r="H10" s="10">
        <v>432</v>
      </c>
      <c r="I10" s="11">
        <v>56.018518518518498</v>
      </c>
      <c r="J10" s="10">
        <v>340</v>
      </c>
      <c r="K10" s="12">
        <v>82.941176470588204</v>
      </c>
      <c r="L10" s="10">
        <v>2140</v>
      </c>
      <c r="M10" s="12">
        <v>71.962616822429894</v>
      </c>
      <c r="N10" s="10">
        <v>311</v>
      </c>
      <c r="O10" s="11">
        <v>45.016077170418001</v>
      </c>
      <c r="P10" s="10">
        <v>725</v>
      </c>
      <c r="Q10" s="12">
        <v>89.379310344827601</v>
      </c>
    </row>
    <row r="11" spans="2:17" s="1" customFormat="1" ht="13.35" customHeight="1" x14ac:dyDescent="0.15">
      <c r="B11" s="9" t="s">
        <v>16</v>
      </c>
      <c r="C11" s="490" t="s">
        <v>17</v>
      </c>
      <c r="D11" s="10">
        <v>59164</v>
      </c>
      <c r="E11" s="11">
        <v>73.2725982016091</v>
      </c>
      <c r="F11" s="10">
        <v>200</v>
      </c>
      <c r="G11" s="11">
        <v>17</v>
      </c>
      <c r="H11" s="10">
        <v>17120</v>
      </c>
      <c r="I11" s="11">
        <v>67.318925233644904</v>
      </c>
      <c r="J11" s="10">
        <v>10577</v>
      </c>
      <c r="K11" s="12">
        <v>82.736125555450499</v>
      </c>
      <c r="L11" s="10">
        <v>87231</v>
      </c>
      <c r="M11" s="12">
        <v>73.010741594158006</v>
      </c>
      <c r="N11" s="10">
        <v>12952</v>
      </c>
      <c r="O11" s="11">
        <v>48.625694873378599</v>
      </c>
      <c r="P11" s="10">
        <v>34644</v>
      </c>
      <c r="Q11" s="12">
        <v>83.610437593811298</v>
      </c>
    </row>
    <row r="12" spans="2:17" s="1" customFormat="1" ht="13.35" customHeight="1" x14ac:dyDescent="0.15">
      <c r="B12" s="9" t="s">
        <v>18</v>
      </c>
      <c r="C12" s="490" t="s">
        <v>19</v>
      </c>
      <c r="D12" s="10">
        <v>5530</v>
      </c>
      <c r="E12" s="11">
        <v>78.987341772151893</v>
      </c>
      <c r="F12" s="10">
        <v>28</v>
      </c>
      <c r="G12" s="11">
        <v>42.857142857142897</v>
      </c>
      <c r="H12" s="10">
        <v>2014</v>
      </c>
      <c r="I12" s="11">
        <v>59.682224428997003</v>
      </c>
      <c r="J12" s="10">
        <v>1132</v>
      </c>
      <c r="K12" s="12">
        <v>84.275618374558306</v>
      </c>
      <c r="L12" s="10">
        <v>8709</v>
      </c>
      <c r="M12" s="12">
        <v>75.083247215524196</v>
      </c>
      <c r="N12" s="10">
        <v>945</v>
      </c>
      <c r="O12" s="11">
        <v>46.137566137566097</v>
      </c>
      <c r="P12" s="10">
        <v>3205</v>
      </c>
      <c r="Q12" s="12">
        <v>90.670826833073306</v>
      </c>
    </row>
    <row r="13" spans="2:17" s="1" customFormat="1" ht="13.35" customHeight="1" x14ac:dyDescent="0.15">
      <c r="B13" s="9" t="s">
        <v>20</v>
      </c>
      <c r="C13" s="490" t="s">
        <v>21</v>
      </c>
      <c r="D13" s="10">
        <v>5226</v>
      </c>
      <c r="E13" s="11">
        <v>73.631840796019901</v>
      </c>
      <c r="F13" s="10">
        <v>7</v>
      </c>
      <c r="G13" s="11">
        <v>0</v>
      </c>
      <c r="H13" s="10">
        <v>1822</v>
      </c>
      <c r="I13" s="11">
        <v>58.232711306256903</v>
      </c>
      <c r="J13" s="10">
        <v>922</v>
      </c>
      <c r="K13" s="12">
        <v>81.887201735357905</v>
      </c>
      <c r="L13" s="10">
        <v>7977</v>
      </c>
      <c r="M13" s="12">
        <v>71.004136893568997</v>
      </c>
      <c r="N13" s="10">
        <v>1066</v>
      </c>
      <c r="O13" s="11">
        <v>46.060037523452202</v>
      </c>
      <c r="P13" s="10">
        <v>3008</v>
      </c>
      <c r="Q13" s="12">
        <v>84.906914893617</v>
      </c>
    </row>
    <row r="14" spans="2:17" s="1" customFormat="1" ht="13.35" customHeight="1" x14ac:dyDescent="0.15">
      <c r="B14" s="9" t="s">
        <v>22</v>
      </c>
      <c r="C14" s="490" t="s">
        <v>23</v>
      </c>
      <c r="D14" s="10">
        <v>39443</v>
      </c>
      <c r="E14" s="11">
        <v>73.0116877519458</v>
      </c>
      <c r="F14" s="10">
        <v>87</v>
      </c>
      <c r="G14" s="11">
        <v>16.091954022988499</v>
      </c>
      <c r="H14" s="10">
        <v>12032</v>
      </c>
      <c r="I14" s="11">
        <v>72.057845744680904</v>
      </c>
      <c r="J14" s="10">
        <v>5863</v>
      </c>
      <c r="K14" s="12">
        <v>77.110694183864894</v>
      </c>
      <c r="L14" s="10">
        <v>57425</v>
      </c>
      <c r="M14" s="12">
        <v>73.144101001306097</v>
      </c>
      <c r="N14" s="10">
        <v>7997</v>
      </c>
      <c r="O14" s="11">
        <v>45.692134550456402</v>
      </c>
      <c r="P14" s="10">
        <v>24296</v>
      </c>
      <c r="Q14" s="12">
        <v>82.943694435297999</v>
      </c>
    </row>
    <row r="15" spans="2:17" s="1" customFormat="1" ht="13.35" customHeight="1" x14ac:dyDescent="0.15">
      <c r="B15" s="9" t="s">
        <v>24</v>
      </c>
      <c r="C15" s="490" t="s">
        <v>25</v>
      </c>
      <c r="D15" s="10">
        <v>11905</v>
      </c>
      <c r="E15" s="11">
        <v>75.380092398152001</v>
      </c>
      <c r="F15" s="10">
        <v>34</v>
      </c>
      <c r="G15" s="11">
        <v>26.470588235294102</v>
      </c>
      <c r="H15" s="10">
        <v>4075</v>
      </c>
      <c r="I15" s="11">
        <v>71.926380368098194</v>
      </c>
      <c r="J15" s="10">
        <v>1438</v>
      </c>
      <c r="K15" s="12">
        <v>79.763560500695405</v>
      </c>
      <c r="L15" s="10">
        <v>17452</v>
      </c>
      <c r="M15" s="12">
        <v>74.839559935823999</v>
      </c>
      <c r="N15" s="10">
        <v>2389</v>
      </c>
      <c r="O15" s="11">
        <v>50.0627877773127</v>
      </c>
      <c r="P15" s="10">
        <v>7136</v>
      </c>
      <c r="Q15" s="12">
        <v>84.907511210762294</v>
      </c>
    </row>
    <row r="16" spans="2:17" s="1" customFormat="1" ht="13.35" customHeight="1" x14ac:dyDescent="0.15">
      <c r="B16" s="9" t="s">
        <v>26</v>
      </c>
      <c r="C16" s="490" t="s">
        <v>27</v>
      </c>
      <c r="D16" s="10">
        <v>10752</v>
      </c>
      <c r="E16" s="11">
        <v>72.312127976190496</v>
      </c>
      <c r="F16" s="10">
        <v>21</v>
      </c>
      <c r="G16" s="11">
        <v>9.5238095238095202</v>
      </c>
      <c r="H16" s="10">
        <v>2622</v>
      </c>
      <c r="I16" s="11">
        <v>63.653699466056402</v>
      </c>
      <c r="J16" s="10">
        <v>1703</v>
      </c>
      <c r="K16" s="12">
        <v>75.572519083969496</v>
      </c>
      <c r="L16" s="10">
        <v>15098</v>
      </c>
      <c r="M16" s="12">
        <v>71.088885945158296</v>
      </c>
      <c r="N16" s="10">
        <v>2356</v>
      </c>
      <c r="O16" s="11">
        <v>46.264855687606101</v>
      </c>
      <c r="P16" s="10">
        <v>6277</v>
      </c>
      <c r="Q16" s="12">
        <v>83.176676756412306</v>
      </c>
    </row>
    <row r="17" spans="2:17" s="1" customFormat="1" ht="13.35" customHeight="1" x14ac:dyDescent="0.15">
      <c r="B17" s="9" t="s">
        <v>28</v>
      </c>
      <c r="C17" s="490" t="s">
        <v>29</v>
      </c>
      <c r="D17" s="10">
        <v>40502</v>
      </c>
      <c r="E17" s="11">
        <v>73.433410695768103</v>
      </c>
      <c r="F17" s="10">
        <v>158</v>
      </c>
      <c r="G17" s="11">
        <v>26.5822784810127</v>
      </c>
      <c r="H17" s="10">
        <v>10220</v>
      </c>
      <c r="I17" s="11">
        <v>69.863013698630098</v>
      </c>
      <c r="J17" s="10">
        <v>5204</v>
      </c>
      <c r="K17" s="12">
        <v>83.205226748654894</v>
      </c>
      <c r="L17" s="10">
        <v>56093</v>
      </c>
      <c r="M17" s="12">
        <v>73.547501470771806</v>
      </c>
      <c r="N17" s="10">
        <v>8112</v>
      </c>
      <c r="O17" s="11">
        <v>51.0231755424063</v>
      </c>
      <c r="P17" s="10">
        <v>24557</v>
      </c>
      <c r="Q17" s="12">
        <v>81.699719021053099</v>
      </c>
    </row>
    <row r="18" spans="2:17" s="1" customFormat="1" ht="13.35" customHeight="1" x14ac:dyDescent="0.15">
      <c r="B18" s="9" t="s">
        <v>30</v>
      </c>
      <c r="C18" s="490" t="s">
        <v>31</v>
      </c>
      <c r="D18" s="10">
        <v>35651</v>
      </c>
      <c r="E18" s="11">
        <v>71.120024683739601</v>
      </c>
      <c r="F18" s="10">
        <v>112</v>
      </c>
      <c r="G18" s="11">
        <v>10.714285714285699</v>
      </c>
      <c r="H18" s="10">
        <v>8912</v>
      </c>
      <c r="I18" s="11">
        <v>75.089766606822295</v>
      </c>
      <c r="J18" s="10">
        <v>4189</v>
      </c>
      <c r="K18" s="12">
        <v>75.984721890665995</v>
      </c>
      <c r="L18" s="10">
        <v>48864</v>
      </c>
      <c r="M18" s="12">
        <v>72.122626064178107</v>
      </c>
      <c r="N18" s="10">
        <v>8147</v>
      </c>
      <c r="O18" s="11">
        <v>48.876887197741503</v>
      </c>
      <c r="P18" s="10">
        <v>21257</v>
      </c>
      <c r="Q18" s="12">
        <v>81.159147574916503</v>
      </c>
    </row>
    <row r="19" spans="2:17" s="1" customFormat="1" ht="13.35" customHeight="1" x14ac:dyDescent="0.15">
      <c r="B19" s="9" t="s">
        <v>32</v>
      </c>
      <c r="C19" s="490" t="s">
        <v>33</v>
      </c>
      <c r="D19" s="10">
        <v>8164</v>
      </c>
      <c r="E19" s="11">
        <v>67.332190102890806</v>
      </c>
      <c r="F19" s="10">
        <v>25</v>
      </c>
      <c r="G19" s="11">
        <v>8</v>
      </c>
      <c r="H19" s="10">
        <v>1824</v>
      </c>
      <c r="I19" s="11">
        <v>64.089912280701796</v>
      </c>
      <c r="J19" s="10">
        <v>796</v>
      </c>
      <c r="K19" s="12">
        <v>70.854271356783897</v>
      </c>
      <c r="L19" s="10">
        <v>10809</v>
      </c>
      <c r="M19" s="12">
        <v>66.9072069571653</v>
      </c>
      <c r="N19" s="10">
        <v>1980</v>
      </c>
      <c r="O19" s="11">
        <v>47.878787878787897</v>
      </c>
      <c r="P19" s="10">
        <v>4679</v>
      </c>
      <c r="Q19" s="12">
        <v>77.537935456294093</v>
      </c>
    </row>
    <row r="20" spans="2:17" s="1" customFormat="1" ht="13.35" customHeight="1" x14ac:dyDescent="0.15">
      <c r="B20" s="9" t="s">
        <v>34</v>
      </c>
      <c r="C20" s="490" t="s">
        <v>35</v>
      </c>
      <c r="D20" s="10">
        <v>13019</v>
      </c>
      <c r="E20" s="11">
        <v>70.212765957446805</v>
      </c>
      <c r="F20" s="10">
        <v>24</v>
      </c>
      <c r="G20" s="11">
        <v>16.6666666666667</v>
      </c>
      <c r="H20" s="10">
        <v>3284</v>
      </c>
      <c r="I20" s="11">
        <v>65.1948842874543</v>
      </c>
      <c r="J20" s="10">
        <v>1796</v>
      </c>
      <c r="K20" s="12">
        <v>74.888641425389807</v>
      </c>
      <c r="L20" s="10">
        <v>18127</v>
      </c>
      <c r="M20" s="12">
        <v>69.697136867655999</v>
      </c>
      <c r="N20" s="10">
        <v>2841</v>
      </c>
      <c r="O20" s="11">
        <v>46.497712073213698</v>
      </c>
      <c r="P20" s="10">
        <v>7863</v>
      </c>
      <c r="Q20" s="12">
        <v>80.2874221035228</v>
      </c>
    </row>
    <row r="21" spans="2:17" s="1" customFormat="1" ht="13.35" customHeight="1" x14ac:dyDescent="0.15">
      <c r="B21" s="9" t="s">
        <v>36</v>
      </c>
      <c r="C21" s="490" t="s">
        <v>37</v>
      </c>
      <c r="D21" s="10">
        <v>30589</v>
      </c>
      <c r="E21" s="11">
        <v>65.0266435646801</v>
      </c>
      <c r="F21" s="10">
        <v>88</v>
      </c>
      <c r="G21" s="11">
        <v>23.863636363636399</v>
      </c>
      <c r="H21" s="10">
        <v>4113</v>
      </c>
      <c r="I21" s="11">
        <v>50.085096036956003</v>
      </c>
      <c r="J21" s="10">
        <v>4542</v>
      </c>
      <c r="K21" s="12">
        <v>64.663143989432001</v>
      </c>
      <c r="L21" s="10">
        <v>39339</v>
      </c>
      <c r="M21" s="12">
        <v>63.331553928671298</v>
      </c>
      <c r="N21" s="10">
        <v>7180</v>
      </c>
      <c r="O21" s="11">
        <v>43.328690807799397</v>
      </c>
      <c r="P21" s="10">
        <v>18451</v>
      </c>
      <c r="Q21" s="12">
        <v>75.616497750799397</v>
      </c>
    </row>
    <row r="22" spans="2:17" s="1" customFormat="1" ht="13.35" customHeight="1" x14ac:dyDescent="0.15">
      <c r="B22" s="9" t="s">
        <v>38</v>
      </c>
      <c r="C22" s="490" t="s">
        <v>39</v>
      </c>
      <c r="D22" s="10">
        <v>10296</v>
      </c>
      <c r="E22" s="11">
        <v>65.763403263403305</v>
      </c>
      <c r="F22" s="10">
        <v>16</v>
      </c>
      <c r="G22" s="11">
        <v>6.25</v>
      </c>
      <c r="H22" s="10">
        <v>2438</v>
      </c>
      <c r="I22" s="11">
        <v>56.357670221493002</v>
      </c>
      <c r="J22" s="10">
        <v>1290</v>
      </c>
      <c r="K22" s="12">
        <v>60.310077519379902</v>
      </c>
      <c r="L22" s="10">
        <v>14040</v>
      </c>
      <c r="M22" s="12">
        <v>63.561253561253601</v>
      </c>
      <c r="N22" s="10">
        <v>2690</v>
      </c>
      <c r="O22" s="11">
        <v>46.282527881040899</v>
      </c>
      <c r="P22" s="10">
        <v>5910</v>
      </c>
      <c r="Q22" s="12">
        <v>77.258883248730996</v>
      </c>
    </row>
    <row r="23" spans="2:17" s="1" customFormat="1" ht="13.35" customHeight="1" x14ac:dyDescent="0.15">
      <c r="B23" s="9" t="s">
        <v>40</v>
      </c>
      <c r="C23" s="490" t="s">
        <v>41</v>
      </c>
      <c r="D23" s="10">
        <v>2105</v>
      </c>
      <c r="E23" s="11">
        <v>64.750593824228005</v>
      </c>
      <c r="F23" s="10">
        <v>1</v>
      </c>
      <c r="G23" s="11">
        <v>0</v>
      </c>
      <c r="H23" s="10">
        <v>473</v>
      </c>
      <c r="I23" s="11">
        <v>42.917547568710397</v>
      </c>
      <c r="J23" s="10">
        <v>211</v>
      </c>
      <c r="K23" s="12">
        <v>58.293838862559198</v>
      </c>
      <c r="L23" s="10">
        <v>2790</v>
      </c>
      <c r="M23" s="12">
        <v>60.537634408602102</v>
      </c>
      <c r="N23" s="10">
        <v>428</v>
      </c>
      <c r="O23" s="11">
        <v>37.383177570093501</v>
      </c>
      <c r="P23" s="10">
        <v>1266</v>
      </c>
      <c r="Q23" s="12">
        <v>76.224328593996802</v>
      </c>
    </row>
    <row r="24" spans="2:17" s="1" customFormat="1" ht="13.35" customHeight="1" x14ac:dyDescent="0.15">
      <c r="B24" s="9" t="s">
        <v>42</v>
      </c>
      <c r="C24" s="490" t="s">
        <v>43</v>
      </c>
      <c r="D24" s="10">
        <v>31503</v>
      </c>
      <c r="E24" s="11">
        <v>49.677808462686102</v>
      </c>
      <c r="F24" s="10">
        <v>103</v>
      </c>
      <c r="G24" s="11">
        <v>30.097087378640801</v>
      </c>
      <c r="H24" s="10">
        <v>5129</v>
      </c>
      <c r="I24" s="11">
        <v>31.312146617274301</v>
      </c>
      <c r="J24" s="10">
        <v>4459</v>
      </c>
      <c r="K24" s="12">
        <v>48.575913882036303</v>
      </c>
      <c r="L24" s="10">
        <v>41202</v>
      </c>
      <c r="M24" s="12">
        <v>47.233144022134901</v>
      </c>
      <c r="N24" s="10">
        <v>8869</v>
      </c>
      <c r="O24" s="11">
        <v>30.5896944413124</v>
      </c>
      <c r="P24" s="10">
        <v>18145</v>
      </c>
      <c r="Q24" s="12">
        <v>60.793607054284898</v>
      </c>
    </row>
    <row r="25" spans="2:17" s="1" customFormat="1" ht="13.35" customHeight="1" x14ac:dyDescent="0.15">
      <c r="B25" s="9" t="s">
        <v>44</v>
      </c>
      <c r="C25" s="490" t="s">
        <v>45</v>
      </c>
      <c r="D25" s="10">
        <v>25601</v>
      </c>
      <c r="E25" s="11">
        <v>61.208546541150703</v>
      </c>
      <c r="F25" s="10">
        <v>63</v>
      </c>
      <c r="G25" s="11">
        <v>19.047619047619001</v>
      </c>
      <c r="H25" s="10">
        <v>5474</v>
      </c>
      <c r="I25" s="11">
        <v>44.537815126050397</v>
      </c>
      <c r="J25" s="10">
        <v>3495</v>
      </c>
      <c r="K25" s="12">
        <v>48.583690987124498</v>
      </c>
      <c r="L25" s="10">
        <v>34634</v>
      </c>
      <c r="M25" s="12">
        <v>57.224115031472003</v>
      </c>
      <c r="N25" s="10">
        <v>6454</v>
      </c>
      <c r="O25" s="11">
        <v>38.999070343972697</v>
      </c>
      <c r="P25" s="10">
        <v>14638</v>
      </c>
      <c r="Q25" s="12">
        <v>71.164093455390102</v>
      </c>
    </row>
    <row r="26" spans="2:17" s="1" customFormat="1" ht="13.35" customHeight="1" x14ac:dyDescent="0.15">
      <c r="B26" s="9" t="s">
        <v>46</v>
      </c>
      <c r="C26" s="490" t="s">
        <v>47</v>
      </c>
      <c r="D26" s="10">
        <v>4695</v>
      </c>
      <c r="E26" s="11">
        <v>61.640042598509098</v>
      </c>
      <c r="F26" s="10">
        <v>22</v>
      </c>
      <c r="G26" s="11">
        <v>27.272727272727298</v>
      </c>
      <c r="H26" s="10">
        <v>1270</v>
      </c>
      <c r="I26" s="11">
        <v>45.511811023622002</v>
      </c>
      <c r="J26" s="10">
        <v>565</v>
      </c>
      <c r="K26" s="12">
        <v>57.522123893805301</v>
      </c>
      <c r="L26" s="10">
        <v>6552</v>
      </c>
      <c r="M26" s="12">
        <v>58.043345543345502</v>
      </c>
      <c r="N26" s="10">
        <v>1094</v>
      </c>
      <c r="O26" s="11">
        <v>37.2029250457038</v>
      </c>
      <c r="P26" s="10">
        <v>2823</v>
      </c>
      <c r="Q26" s="12">
        <v>73.397095288700001</v>
      </c>
    </row>
    <row r="27" spans="2:17" s="1" customFormat="1" ht="13.35" customHeight="1" x14ac:dyDescent="0.15">
      <c r="B27" s="9" t="s">
        <v>48</v>
      </c>
      <c r="C27" s="490" t="s">
        <v>49</v>
      </c>
      <c r="D27" s="10">
        <v>13183</v>
      </c>
      <c r="E27" s="11">
        <v>53.652431161344197</v>
      </c>
      <c r="F27" s="10">
        <v>46</v>
      </c>
      <c r="G27" s="11">
        <v>19.565217391304301</v>
      </c>
      <c r="H27" s="10">
        <v>2831</v>
      </c>
      <c r="I27" s="11">
        <v>37.6545390321441</v>
      </c>
      <c r="J27" s="10">
        <v>2291</v>
      </c>
      <c r="K27" s="12">
        <v>50.1527717154081</v>
      </c>
      <c r="L27" s="10">
        <v>18588</v>
      </c>
      <c r="M27" s="12">
        <v>51.162040025823103</v>
      </c>
      <c r="N27" s="10">
        <v>3751</v>
      </c>
      <c r="O27" s="11">
        <v>36.0970407891229</v>
      </c>
      <c r="P27" s="10">
        <v>7340</v>
      </c>
      <c r="Q27" s="12">
        <v>62.942779291553101</v>
      </c>
    </row>
    <row r="28" spans="2:17" s="1" customFormat="1" ht="13.35" customHeight="1" x14ac:dyDescent="0.15">
      <c r="B28" s="9" t="s">
        <v>50</v>
      </c>
      <c r="C28" s="490" t="s">
        <v>51</v>
      </c>
      <c r="D28" s="10">
        <v>30801</v>
      </c>
      <c r="E28" s="11">
        <v>51.771046394597597</v>
      </c>
      <c r="F28" s="10">
        <v>70</v>
      </c>
      <c r="G28" s="11">
        <v>11.4285714285714</v>
      </c>
      <c r="H28" s="10">
        <v>6294</v>
      </c>
      <c r="I28" s="11">
        <v>46.107403876707998</v>
      </c>
      <c r="J28" s="10">
        <v>4364</v>
      </c>
      <c r="K28" s="12">
        <v>58.432630614115503</v>
      </c>
      <c r="L28" s="10">
        <v>41552</v>
      </c>
      <c r="M28" s="12">
        <v>51.542645360030797</v>
      </c>
      <c r="N28" s="10">
        <v>8876</v>
      </c>
      <c r="O28" s="11">
        <v>36.750788643533099</v>
      </c>
      <c r="P28" s="10">
        <v>17400</v>
      </c>
      <c r="Q28" s="12">
        <v>58.787356321839098</v>
      </c>
    </row>
    <row r="29" spans="2:17" s="1" customFormat="1" ht="13.35" customHeight="1" x14ac:dyDescent="0.15">
      <c r="B29" s="9" t="s">
        <v>52</v>
      </c>
      <c r="C29" s="490" t="s">
        <v>53</v>
      </c>
      <c r="D29" s="10">
        <v>15403</v>
      </c>
      <c r="E29" s="11">
        <v>69.525417126533796</v>
      </c>
      <c r="F29" s="10">
        <v>50</v>
      </c>
      <c r="G29" s="11">
        <v>12</v>
      </c>
      <c r="H29" s="10">
        <v>3474</v>
      </c>
      <c r="I29" s="11">
        <v>52.820955670696598</v>
      </c>
      <c r="J29" s="10">
        <v>2036</v>
      </c>
      <c r="K29" s="12">
        <v>62.770137524558002</v>
      </c>
      <c r="L29" s="10">
        <v>20963</v>
      </c>
      <c r="M29" s="12">
        <v>65.963841053284398</v>
      </c>
      <c r="N29" s="10">
        <v>4216</v>
      </c>
      <c r="O29" s="11">
        <v>55.621442125237202</v>
      </c>
      <c r="P29" s="10">
        <v>8294</v>
      </c>
      <c r="Q29" s="12">
        <v>80.552206414275403</v>
      </c>
    </row>
    <row r="30" spans="2:17" s="1" customFormat="1" ht="33.6" customHeight="1" x14ac:dyDescent="0.15">
      <c r="B30" s="13"/>
      <c r="C30" s="323" t="s">
        <v>54</v>
      </c>
      <c r="D30" s="324">
        <v>431492</v>
      </c>
      <c r="E30" s="325">
        <v>67.378305970910205</v>
      </c>
      <c r="F30" s="324">
        <v>1278</v>
      </c>
      <c r="G30" s="325">
        <v>19.561815336463201</v>
      </c>
      <c r="H30" s="324">
        <v>106093</v>
      </c>
      <c r="I30" s="325">
        <v>62.125682184498501</v>
      </c>
      <c r="J30" s="324">
        <v>64048</v>
      </c>
      <c r="K30" s="326">
        <v>71.611916062952801</v>
      </c>
      <c r="L30" s="324">
        <v>603375</v>
      </c>
      <c r="M30" s="326">
        <v>66.796105241350702</v>
      </c>
      <c r="N30" s="324">
        <v>101100</v>
      </c>
      <c r="O30" s="325">
        <v>44.353115727003001</v>
      </c>
      <c r="P30" s="324">
        <v>253430</v>
      </c>
      <c r="Q30" s="326">
        <v>77.548040879138199</v>
      </c>
    </row>
    <row r="31" spans="2:17" s="1" customFormat="1" ht="5.85" customHeight="1" x14ac:dyDescent="0.15"/>
    <row r="32" spans="2:17" s="1" customFormat="1" ht="14.85" customHeight="1" x14ac:dyDescent="0.15">
      <c r="C32" s="654" t="s">
        <v>58</v>
      </c>
      <c r="D32" s="654"/>
      <c r="E32" s="654"/>
      <c r="F32" s="654"/>
    </row>
    <row r="33" s="1" customFormat="1" ht="28.7" customHeight="1" x14ac:dyDescent="0.15"/>
  </sheetData>
  <mergeCells count="14">
    <mergeCell ref="C2:N2"/>
    <mergeCell ref="C3:N3"/>
    <mergeCell ref="C32:F32"/>
    <mergeCell ref="C4:N4"/>
    <mergeCell ref="C6:C8"/>
    <mergeCell ref="D6:K6"/>
    <mergeCell ref="D7:E7"/>
    <mergeCell ref="F7:G7"/>
    <mergeCell ref="H7:I7"/>
    <mergeCell ref="J7:K7"/>
    <mergeCell ref="L6:M7"/>
    <mergeCell ref="N6:Q6"/>
    <mergeCell ref="N7:O7"/>
    <mergeCell ref="P7:Q7"/>
  </mergeCells>
  <pageMargins left="0.7" right="0.7" top="0.75" bottom="0.75" header="0.3" footer="0.3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M2" sqref="M2"/>
    </sheetView>
  </sheetViews>
  <sheetFormatPr defaultRowHeight="12.75" x14ac:dyDescent="0.2"/>
  <cols>
    <col min="1" max="1" width="2" customWidth="1"/>
    <col min="2" max="2" width="31.5703125" customWidth="1"/>
    <col min="3" max="5" width="9.28515625" customWidth="1"/>
    <col min="6" max="6" width="31.42578125" customWidth="1"/>
    <col min="7" max="9" width="9.28515625" customWidth="1"/>
    <col min="10" max="10" width="10.5703125" customWidth="1"/>
    <col min="11" max="11" width="5" customWidth="1"/>
  </cols>
  <sheetData>
    <row r="1" spans="1:10" s="1" customFormat="1" ht="45.95" customHeight="1" x14ac:dyDescent="0.15">
      <c r="B1" s="716" t="s">
        <v>69</v>
      </c>
      <c r="C1" s="716"/>
      <c r="D1" s="716"/>
      <c r="E1" s="716"/>
      <c r="F1" s="716"/>
    </row>
    <row r="2" spans="1:10" s="1" customFormat="1" ht="18.2" customHeight="1" x14ac:dyDescent="0.15">
      <c r="A2" s="653" t="s">
        <v>516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0" s="1" customFormat="1" ht="3.75" customHeight="1" x14ac:dyDescent="0.15"/>
    <row r="4" spans="1:10" s="1" customFormat="1" ht="18.2" customHeight="1" x14ac:dyDescent="0.15">
      <c r="A4" s="653" t="s">
        <v>57</v>
      </c>
      <c r="B4" s="653"/>
      <c r="C4" s="653"/>
      <c r="D4" s="653"/>
      <c r="E4" s="653"/>
      <c r="F4" s="653"/>
      <c r="G4" s="653"/>
      <c r="H4" s="653"/>
      <c r="I4" s="653"/>
      <c r="J4" s="653"/>
    </row>
    <row r="5" spans="1:10" s="1" customFormat="1" ht="14.85" customHeight="1" thickBot="1" x14ac:dyDescent="0.2"/>
    <row r="6" spans="1:10" s="1" customFormat="1" ht="27.2" customHeight="1" thickBot="1" x14ac:dyDescent="0.3">
      <c r="B6" s="79"/>
      <c r="C6" s="354" t="s">
        <v>80</v>
      </c>
      <c r="D6" s="358" t="s">
        <v>81</v>
      </c>
      <c r="E6" s="359" t="s">
        <v>169</v>
      </c>
      <c r="F6" s="80"/>
      <c r="G6" s="354" t="s">
        <v>80</v>
      </c>
      <c r="H6" s="358" t="s">
        <v>81</v>
      </c>
      <c r="I6" s="359" t="s">
        <v>169</v>
      </c>
    </row>
    <row r="7" spans="1:10" s="1" customFormat="1" ht="14.85" customHeight="1" x14ac:dyDescent="0.25">
      <c r="B7" s="354" t="s">
        <v>65</v>
      </c>
      <c r="C7" s="355">
        <v>19822</v>
      </c>
      <c r="D7" s="355">
        <v>37969</v>
      </c>
      <c r="E7" s="355">
        <v>57791</v>
      </c>
      <c r="F7" s="412" t="s">
        <v>133</v>
      </c>
      <c r="G7" s="355">
        <v>5473</v>
      </c>
      <c r="H7" s="355">
        <v>8810</v>
      </c>
      <c r="I7" s="357">
        <v>14283</v>
      </c>
    </row>
    <row r="8" spans="1:10" s="1" customFormat="1" ht="14.85" customHeight="1" x14ac:dyDescent="0.25">
      <c r="B8" s="356" t="s">
        <v>66</v>
      </c>
      <c r="C8" s="355">
        <v>9251</v>
      </c>
      <c r="D8" s="355">
        <v>6520</v>
      </c>
      <c r="E8" s="355">
        <v>15771</v>
      </c>
      <c r="F8" s="216" t="s">
        <v>155</v>
      </c>
      <c r="G8" s="82">
        <v>53</v>
      </c>
      <c r="H8" s="82">
        <v>26</v>
      </c>
      <c r="I8" s="83">
        <v>79</v>
      </c>
    </row>
    <row r="9" spans="1:10" s="1" customFormat="1" ht="14.85" customHeight="1" x14ac:dyDescent="0.2">
      <c r="B9" s="81" t="s">
        <v>87</v>
      </c>
      <c r="C9" s="82">
        <v>9233</v>
      </c>
      <c r="D9" s="82">
        <v>6509</v>
      </c>
      <c r="E9" s="82">
        <v>15742</v>
      </c>
      <c r="F9" s="217" t="s">
        <v>156</v>
      </c>
      <c r="G9" s="85">
        <v>2</v>
      </c>
      <c r="H9" s="85">
        <v>8</v>
      </c>
      <c r="I9" s="86">
        <v>10</v>
      </c>
    </row>
    <row r="10" spans="1:10" s="1" customFormat="1" ht="14.85" customHeight="1" x14ac:dyDescent="0.2">
      <c r="B10" s="84" t="s">
        <v>89</v>
      </c>
      <c r="C10" s="85">
        <v>18</v>
      </c>
      <c r="D10" s="85">
        <v>11</v>
      </c>
      <c r="E10" s="85">
        <v>29</v>
      </c>
      <c r="F10" s="217" t="s">
        <v>90</v>
      </c>
      <c r="G10" s="85">
        <v>2</v>
      </c>
      <c r="H10" s="85">
        <v>3</v>
      </c>
      <c r="I10" s="86">
        <v>5</v>
      </c>
    </row>
    <row r="11" spans="1:10" s="1" customFormat="1" ht="14.85" customHeight="1" x14ac:dyDescent="0.2">
      <c r="B11" s="87"/>
      <c r="C11" s="88"/>
      <c r="D11" s="88"/>
      <c r="E11" s="88"/>
      <c r="F11" s="217" t="s">
        <v>157</v>
      </c>
      <c r="G11" s="85">
        <v>7</v>
      </c>
      <c r="H11" s="85">
        <v>68</v>
      </c>
      <c r="I11" s="86">
        <v>75</v>
      </c>
    </row>
    <row r="12" spans="1:10" s="1" customFormat="1" ht="14.85" customHeight="1" x14ac:dyDescent="0.25">
      <c r="B12" s="356" t="s">
        <v>158</v>
      </c>
      <c r="C12" s="355">
        <v>336</v>
      </c>
      <c r="D12" s="355">
        <v>1251</v>
      </c>
      <c r="E12" s="355">
        <v>1587</v>
      </c>
      <c r="F12" s="217" t="s">
        <v>187</v>
      </c>
      <c r="G12" s="85">
        <v>418</v>
      </c>
      <c r="H12" s="85">
        <v>162</v>
      </c>
      <c r="I12" s="86">
        <v>580</v>
      </c>
    </row>
    <row r="13" spans="1:10" s="1" customFormat="1" ht="14.85" customHeight="1" x14ac:dyDescent="0.2">
      <c r="B13" s="81" t="s">
        <v>96</v>
      </c>
      <c r="C13" s="82">
        <v>56</v>
      </c>
      <c r="D13" s="82">
        <v>212</v>
      </c>
      <c r="E13" s="82">
        <v>268</v>
      </c>
      <c r="F13" s="217" t="s">
        <v>159</v>
      </c>
      <c r="G13" s="85">
        <v>550</v>
      </c>
      <c r="H13" s="85">
        <v>252</v>
      </c>
      <c r="I13" s="86">
        <v>802</v>
      </c>
    </row>
    <row r="14" spans="1:10" s="1" customFormat="1" ht="14.85" customHeight="1" x14ac:dyDescent="0.2">
      <c r="B14" s="84" t="s">
        <v>98</v>
      </c>
      <c r="C14" s="85">
        <v>185</v>
      </c>
      <c r="D14" s="85">
        <v>865</v>
      </c>
      <c r="E14" s="85">
        <v>1050</v>
      </c>
      <c r="F14" s="217" t="s">
        <v>97</v>
      </c>
      <c r="G14" s="85">
        <v>37</v>
      </c>
      <c r="H14" s="85">
        <v>17</v>
      </c>
      <c r="I14" s="86">
        <v>54</v>
      </c>
    </row>
    <row r="15" spans="1:10" s="1" customFormat="1" ht="14.85" customHeight="1" x14ac:dyDescent="0.2">
      <c r="B15" s="84" t="s">
        <v>100</v>
      </c>
      <c r="C15" s="85">
        <v>16</v>
      </c>
      <c r="D15" s="85">
        <v>23</v>
      </c>
      <c r="E15" s="85">
        <v>39</v>
      </c>
      <c r="F15" s="217" t="s">
        <v>160</v>
      </c>
      <c r="G15" s="85">
        <v>1831</v>
      </c>
      <c r="H15" s="85">
        <v>1461</v>
      </c>
      <c r="I15" s="86">
        <v>3292</v>
      </c>
    </row>
    <row r="16" spans="1:10" s="1" customFormat="1" ht="14.85" customHeight="1" x14ac:dyDescent="0.2">
      <c r="B16" s="84" t="s">
        <v>102</v>
      </c>
      <c r="C16" s="85">
        <v>65</v>
      </c>
      <c r="D16" s="85">
        <v>68</v>
      </c>
      <c r="E16" s="85">
        <v>133</v>
      </c>
      <c r="F16" s="217" t="s">
        <v>188</v>
      </c>
      <c r="G16" s="85">
        <v>1689</v>
      </c>
      <c r="H16" s="85">
        <v>5603</v>
      </c>
      <c r="I16" s="86">
        <v>7292</v>
      </c>
    </row>
    <row r="17" spans="2:9" s="1" customFormat="1" ht="14.85" customHeight="1" x14ac:dyDescent="0.2">
      <c r="B17" s="84" t="s">
        <v>104</v>
      </c>
      <c r="C17" s="85">
        <v>14</v>
      </c>
      <c r="D17" s="85">
        <v>83</v>
      </c>
      <c r="E17" s="85">
        <v>97</v>
      </c>
      <c r="F17" s="217" t="s">
        <v>161</v>
      </c>
      <c r="G17" s="85">
        <v>884</v>
      </c>
      <c r="H17" s="85">
        <v>1210</v>
      </c>
      <c r="I17" s="86">
        <v>2094</v>
      </c>
    </row>
    <row r="18" spans="2:9" s="1" customFormat="1" ht="14.85" customHeight="1" x14ac:dyDescent="0.2">
      <c r="B18" s="89" t="s">
        <v>94</v>
      </c>
      <c r="C18" s="90" t="s">
        <v>79</v>
      </c>
      <c r="D18" s="90" t="s">
        <v>79</v>
      </c>
      <c r="E18" s="90" t="s">
        <v>79</v>
      </c>
      <c r="F18" s="218"/>
      <c r="G18" s="88"/>
      <c r="H18" s="88"/>
      <c r="I18" s="92"/>
    </row>
    <row r="19" spans="2:9" s="1" customFormat="1" ht="14.85" customHeight="1" x14ac:dyDescent="0.25">
      <c r="B19" s="356" t="s">
        <v>105</v>
      </c>
      <c r="C19" s="355">
        <v>21</v>
      </c>
      <c r="D19" s="355">
        <v>46</v>
      </c>
      <c r="E19" s="355">
        <v>67</v>
      </c>
      <c r="F19" s="413" t="s">
        <v>135</v>
      </c>
      <c r="G19" s="355">
        <v>2355</v>
      </c>
      <c r="H19" s="355">
        <v>5432</v>
      </c>
      <c r="I19" s="357">
        <v>7787</v>
      </c>
    </row>
    <row r="20" spans="2:9" s="1" customFormat="1" ht="14.85" customHeight="1" x14ac:dyDescent="0.25">
      <c r="B20" s="356" t="s">
        <v>76</v>
      </c>
      <c r="C20" s="355">
        <v>2002</v>
      </c>
      <c r="D20" s="355">
        <v>3545</v>
      </c>
      <c r="E20" s="355">
        <v>5547</v>
      </c>
      <c r="F20" s="216" t="s">
        <v>162</v>
      </c>
      <c r="G20" s="82">
        <v>144</v>
      </c>
      <c r="H20" s="82">
        <v>198</v>
      </c>
      <c r="I20" s="83">
        <v>342</v>
      </c>
    </row>
    <row r="21" spans="2:9" s="1" customFormat="1" ht="14.85" customHeight="1" x14ac:dyDescent="0.25">
      <c r="B21" s="356" t="s">
        <v>77</v>
      </c>
      <c r="C21" s="355">
        <v>210</v>
      </c>
      <c r="D21" s="355">
        <v>855</v>
      </c>
      <c r="E21" s="355">
        <v>1065</v>
      </c>
      <c r="F21" s="217" t="s">
        <v>189</v>
      </c>
      <c r="G21" s="85">
        <v>696</v>
      </c>
      <c r="H21" s="85">
        <v>1720</v>
      </c>
      <c r="I21" s="86">
        <v>2416</v>
      </c>
    </row>
    <row r="22" spans="2:9" s="1" customFormat="1" ht="14.85" customHeight="1" x14ac:dyDescent="0.25">
      <c r="B22" s="356" t="s">
        <v>163</v>
      </c>
      <c r="C22" s="355">
        <v>33</v>
      </c>
      <c r="D22" s="355">
        <v>47</v>
      </c>
      <c r="E22" s="355">
        <v>80</v>
      </c>
      <c r="F22" s="217" t="s">
        <v>190</v>
      </c>
      <c r="G22" s="85">
        <v>752</v>
      </c>
      <c r="H22" s="85">
        <v>2086</v>
      </c>
      <c r="I22" s="86">
        <v>2838</v>
      </c>
    </row>
    <row r="23" spans="2:9" s="1" customFormat="1" ht="14.85" customHeight="1" x14ac:dyDescent="0.25">
      <c r="B23" s="356" t="s">
        <v>164</v>
      </c>
      <c r="C23" s="355">
        <v>7969</v>
      </c>
      <c r="D23" s="355">
        <v>25705</v>
      </c>
      <c r="E23" s="355">
        <v>33674</v>
      </c>
      <c r="F23" s="217" t="s">
        <v>191</v>
      </c>
      <c r="G23" s="85">
        <v>596</v>
      </c>
      <c r="H23" s="85">
        <v>1309</v>
      </c>
      <c r="I23" s="86">
        <v>1905</v>
      </c>
    </row>
    <row r="24" spans="2:9" s="1" customFormat="1" ht="14.85" customHeight="1" x14ac:dyDescent="0.2">
      <c r="B24" s="81" t="s">
        <v>165</v>
      </c>
      <c r="C24" s="82">
        <v>7771</v>
      </c>
      <c r="D24" s="82">
        <v>25361</v>
      </c>
      <c r="E24" s="82">
        <v>33132</v>
      </c>
      <c r="F24" s="217" t="s">
        <v>115</v>
      </c>
      <c r="G24" s="85">
        <v>167</v>
      </c>
      <c r="H24" s="85">
        <v>119</v>
      </c>
      <c r="I24" s="86">
        <v>286</v>
      </c>
    </row>
    <row r="25" spans="2:9" s="1" customFormat="1" ht="14.85" customHeight="1" x14ac:dyDescent="0.2">
      <c r="B25" s="84" t="s">
        <v>166</v>
      </c>
      <c r="C25" s="85">
        <v>198</v>
      </c>
      <c r="D25" s="85">
        <v>344</v>
      </c>
      <c r="E25" s="85">
        <v>542</v>
      </c>
      <c r="F25" s="218"/>
      <c r="G25" s="88"/>
      <c r="H25" s="88"/>
      <c r="I25" s="92"/>
    </row>
    <row r="26" spans="2:9" s="1" customFormat="1" ht="14.85" customHeight="1" thickBot="1" x14ac:dyDescent="0.3">
      <c r="B26" s="91"/>
      <c r="C26" s="88"/>
      <c r="D26" s="88"/>
      <c r="E26" s="88"/>
      <c r="F26" s="414" t="s">
        <v>192</v>
      </c>
      <c r="G26" s="364">
        <v>220</v>
      </c>
      <c r="H26" s="364">
        <v>189</v>
      </c>
      <c r="I26" s="365">
        <v>409</v>
      </c>
    </row>
    <row r="27" spans="2:9" s="1" customFormat="1" ht="14.85" customHeight="1" x14ac:dyDescent="0.25">
      <c r="B27" s="362" t="s">
        <v>134</v>
      </c>
      <c r="C27" s="355">
        <v>117</v>
      </c>
      <c r="D27" s="355">
        <v>36</v>
      </c>
      <c r="E27" s="355">
        <v>153</v>
      </c>
      <c r="F27" s="219"/>
      <c r="G27" s="190"/>
      <c r="H27" s="190"/>
      <c r="I27" s="190"/>
    </row>
    <row r="28" spans="2:9" s="1" customFormat="1" ht="14.85" customHeight="1" x14ac:dyDescent="0.2">
      <c r="B28" s="81" t="s">
        <v>119</v>
      </c>
      <c r="C28" s="82">
        <v>8</v>
      </c>
      <c r="D28" s="82">
        <v>12</v>
      </c>
      <c r="E28" s="82">
        <v>20</v>
      </c>
      <c r="F28" s="220"/>
      <c r="G28" s="95"/>
      <c r="H28" s="95"/>
      <c r="I28" s="95"/>
    </row>
    <row r="29" spans="2:9" s="1" customFormat="1" ht="14.85" customHeight="1" x14ac:dyDescent="0.2">
      <c r="B29" s="84" t="s">
        <v>121</v>
      </c>
      <c r="C29" s="85">
        <v>64</v>
      </c>
      <c r="D29" s="85">
        <v>16</v>
      </c>
      <c r="E29" s="85">
        <v>80</v>
      </c>
      <c r="F29" s="220"/>
      <c r="G29" s="95"/>
      <c r="H29" s="95"/>
      <c r="I29" s="95"/>
    </row>
    <row r="30" spans="2:9" s="1" customFormat="1" ht="14.85" customHeight="1" x14ac:dyDescent="0.2">
      <c r="B30" s="84" t="s">
        <v>123</v>
      </c>
      <c r="C30" s="85">
        <v>11</v>
      </c>
      <c r="D30" s="85">
        <v>4</v>
      </c>
      <c r="E30" s="85">
        <v>15</v>
      </c>
      <c r="F30" s="220"/>
      <c r="G30" s="95"/>
      <c r="H30" s="95"/>
      <c r="I30" s="95"/>
    </row>
    <row r="31" spans="2:9" s="1" customFormat="1" ht="14.85" customHeight="1" x14ac:dyDescent="0.2">
      <c r="B31" s="84" t="s">
        <v>125</v>
      </c>
      <c r="C31" s="85" t="s">
        <v>79</v>
      </c>
      <c r="D31" s="85" t="s">
        <v>79</v>
      </c>
      <c r="E31" s="85" t="s">
        <v>79</v>
      </c>
      <c r="F31" s="220"/>
      <c r="G31" s="95"/>
      <c r="H31" s="95"/>
      <c r="I31" s="95"/>
    </row>
    <row r="32" spans="2:9" s="1" customFormat="1" ht="14.85" customHeight="1" thickBot="1" x14ac:dyDescent="0.25">
      <c r="B32" s="84" t="s">
        <v>127</v>
      </c>
      <c r="C32" s="85">
        <v>34</v>
      </c>
      <c r="D32" s="85">
        <v>4</v>
      </c>
      <c r="E32" s="85">
        <v>38</v>
      </c>
      <c r="F32" s="221"/>
      <c r="G32" s="178"/>
      <c r="H32" s="178"/>
      <c r="I32" s="178"/>
    </row>
    <row r="33" spans="2:9" s="1" customFormat="1" ht="14.85" customHeight="1" thickBot="1" x14ac:dyDescent="0.3">
      <c r="B33" s="96"/>
      <c r="C33" s="222"/>
      <c r="D33" s="97"/>
      <c r="E33" s="97"/>
      <c r="F33" s="366" t="s">
        <v>2</v>
      </c>
      <c r="G33" s="367">
        <v>27987</v>
      </c>
      <c r="H33" s="367">
        <v>52436</v>
      </c>
      <c r="I33" s="368">
        <v>80423</v>
      </c>
    </row>
    <row r="34" spans="2:9" s="1" customFormat="1" ht="7.5" customHeight="1" x14ac:dyDescent="0.15"/>
    <row r="35" spans="2:9" s="1" customFormat="1" ht="20.25" customHeight="1" x14ac:dyDescent="0.15">
      <c r="B35" s="779" t="s">
        <v>519</v>
      </c>
      <c r="C35" s="779"/>
      <c r="D35" s="779"/>
      <c r="E35" s="779"/>
      <c r="F35" s="779"/>
    </row>
    <row r="36" spans="2:9" s="1" customFormat="1" ht="28.7" customHeight="1" x14ac:dyDescent="0.15"/>
  </sheetData>
  <mergeCells count="4">
    <mergeCell ref="B1:F1"/>
    <mergeCell ref="A2:J2"/>
    <mergeCell ref="A4:J4"/>
    <mergeCell ref="B35:F35"/>
  </mergeCells>
  <pageMargins left="0.7" right="0.7" top="0.75" bottom="0.75" header="0.3" footer="0.3"/>
  <pageSetup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workbookViewId="0">
      <selection activeCell="U8" sqref="U8"/>
    </sheetView>
  </sheetViews>
  <sheetFormatPr defaultRowHeight="12.75" x14ac:dyDescent="0.2"/>
  <cols>
    <col min="1" max="1" width="1" customWidth="1"/>
    <col min="2" max="2" width="0.7109375" customWidth="1"/>
    <col min="3" max="3" width="32.28515625" customWidth="1"/>
    <col min="4" max="9" width="8.5703125" customWidth="1"/>
    <col min="10" max="10" width="34.140625" customWidth="1"/>
    <col min="11" max="16" width="8.5703125" customWidth="1"/>
    <col min="17" max="17" width="4.7109375" customWidth="1"/>
  </cols>
  <sheetData>
    <row r="1" spans="2:16" s="1" customFormat="1" ht="10.7" customHeight="1" x14ac:dyDescent="0.15"/>
    <row r="2" spans="2:16" s="1" customFormat="1" ht="36.75" customHeight="1" x14ac:dyDescent="0.15">
      <c r="B2" s="716" t="s">
        <v>69</v>
      </c>
      <c r="C2" s="716"/>
      <c r="D2" s="716"/>
      <c r="E2" s="716"/>
      <c r="F2" s="716"/>
      <c r="G2" s="716"/>
      <c r="H2" s="716"/>
      <c r="I2" s="716"/>
    </row>
    <row r="3" spans="2:16" s="1" customFormat="1" ht="17.649999999999999" customHeight="1" x14ac:dyDescent="0.15">
      <c r="C3" s="713" t="s">
        <v>520</v>
      </c>
      <c r="D3" s="713"/>
      <c r="E3" s="713"/>
      <c r="F3" s="713"/>
      <c r="G3" s="713"/>
      <c r="H3" s="713"/>
    </row>
    <row r="4" spans="2:16" s="1" customFormat="1" ht="18.2" customHeight="1" x14ac:dyDescent="0.15">
      <c r="C4" s="713" t="s">
        <v>57</v>
      </c>
      <c r="D4" s="713"/>
      <c r="E4" s="713"/>
      <c r="F4" s="713"/>
      <c r="G4" s="713"/>
      <c r="H4" s="713"/>
    </row>
    <row r="5" spans="2:16" s="1" customFormat="1" ht="2.65" customHeight="1" x14ac:dyDescent="0.15"/>
    <row r="6" spans="2:16" s="1" customFormat="1" ht="14.85" customHeight="1" x14ac:dyDescent="0.15">
      <c r="C6" s="33"/>
      <c r="D6" s="780" t="s">
        <v>503</v>
      </c>
      <c r="E6" s="780"/>
      <c r="F6" s="780"/>
      <c r="G6" s="780" t="s">
        <v>199</v>
      </c>
      <c r="H6" s="780"/>
      <c r="I6" s="780"/>
      <c r="J6" s="33"/>
      <c r="K6" s="780" t="s">
        <v>503</v>
      </c>
      <c r="L6" s="780"/>
      <c r="M6" s="780"/>
      <c r="N6" s="780" t="s">
        <v>199</v>
      </c>
      <c r="O6" s="780"/>
      <c r="P6" s="780"/>
    </row>
    <row r="7" spans="2:16" s="1" customFormat="1" ht="27.2" customHeight="1" x14ac:dyDescent="0.15">
      <c r="C7" s="33"/>
      <c r="D7" s="333" t="s">
        <v>80</v>
      </c>
      <c r="E7" s="333" t="s">
        <v>81</v>
      </c>
      <c r="F7" s="415" t="s">
        <v>169</v>
      </c>
      <c r="G7" s="333" t="s">
        <v>80</v>
      </c>
      <c r="H7" s="333" t="s">
        <v>81</v>
      </c>
      <c r="I7" s="415" t="s">
        <v>169</v>
      </c>
      <c r="J7" s="33"/>
      <c r="K7" s="333" t="s">
        <v>80</v>
      </c>
      <c r="L7" s="333" t="s">
        <v>81</v>
      </c>
      <c r="M7" s="415" t="s">
        <v>169</v>
      </c>
      <c r="N7" s="333" t="s">
        <v>80</v>
      </c>
      <c r="O7" s="333" t="s">
        <v>81</v>
      </c>
      <c r="P7" s="415" t="s">
        <v>169</v>
      </c>
    </row>
    <row r="8" spans="2:16" s="1" customFormat="1" ht="14.85" customHeight="1" x14ac:dyDescent="0.15">
      <c r="C8" s="333" t="s">
        <v>65</v>
      </c>
      <c r="D8" s="332">
        <v>10711</v>
      </c>
      <c r="E8" s="332">
        <v>25513</v>
      </c>
      <c r="F8" s="332">
        <v>36224</v>
      </c>
      <c r="G8" s="332">
        <v>1341</v>
      </c>
      <c r="H8" s="332">
        <v>840</v>
      </c>
      <c r="I8" s="332">
        <v>2181</v>
      </c>
      <c r="J8" s="333" t="s">
        <v>133</v>
      </c>
      <c r="K8" s="332">
        <v>3159</v>
      </c>
      <c r="L8" s="332">
        <v>7034</v>
      </c>
      <c r="M8" s="332">
        <v>10193</v>
      </c>
      <c r="N8" s="332">
        <v>64</v>
      </c>
      <c r="O8" s="332">
        <v>70</v>
      </c>
      <c r="P8" s="332">
        <v>134</v>
      </c>
    </row>
    <row r="9" spans="2:16" s="1" customFormat="1" ht="14.85" customHeight="1" x14ac:dyDescent="0.15">
      <c r="C9" s="335" t="s">
        <v>66</v>
      </c>
      <c r="D9" s="332">
        <v>4224</v>
      </c>
      <c r="E9" s="332">
        <v>3669</v>
      </c>
      <c r="F9" s="332">
        <v>7893</v>
      </c>
      <c r="G9" s="332">
        <v>1186</v>
      </c>
      <c r="H9" s="332">
        <v>414</v>
      </c>
      <c r="I9" s="332">
        <v>1600</v>
      </c>
      <c r="J9" s="36" t="s">
        <v>155</v>
      </c>
      <c r="K9" s="35">
        <v>15</v>
      </c>
      <c r="L9" s="35">
        <v>11</v>
      </c>
      <c r="M9" s="35">
        <v>26</v>
      </c>
      <c r="N9" s="35">
        <v>1</v>
      </c>
      <c r="O9" s="35">
        <v>3</v>
      </c>
      <c r="P9" s="35">
        <v>4</v>
      </c>
    </row>
    <row r="10" spans="2:16" s="1" customFormat="1" ht="14.85" customHeight="1" x14ac:dyDescent="0.15">
      <c r="C10" s="39" t="s">
        <v>87</v>
      </c>
      <c r="D10" s="38">
        <v>4220</v>
      </c>
      <c r="E10" s="38">
        <v>3668</v>
      </c>
      <c r="F10" s="38">
        <v>7888</v>
      </c>
      <c r="G10" s="38">
        <v>1184</v>
      </c>
      <c r="H10" s="38">
        <v>414</v>
      </c>
      <c r="I10" s="38">
        <v>1598</v>
      </c>
      <c r="J10" s="39" t="s">
        <v>156</v>
      </c>
      <c r="K10" s="38">
        <v>1</v>
      </c>
      <c r="L10" s="38">
        <v>5</v>
      </c>
      <c r="M10" s="38">
        <v>6</v>
      </c>
      <c r="N10" s="38">
        <v>1</v>
      </c>
      <c r="O10" s="38">
        <v>1</v>
      </c>
      <c r="P10" s="38">
        <v>2</v>
      </c>
    </row>
    <row r="11" spans="2:16" s="1" customFormat="1" ht="14.85" customHeight="1" x14ac:dyDescent="0.15">
      <c r="C11" s="39" t="s">
        <v>89</v>
      </c>
      <c r="D11" s="38">
        <v>4</v>
      </c>
      <c r="E11" s="38">
        <v>1</v>
      </c>
      <c r="F11" s="38">
        <v>5</v>
      </c>
      <c r="G11" s="38">
        <v>2</v>
      </c>
      <c r="H11" s="38">
        <v>0</v>
      </c>
      <c r="I11" s="38">
        <v>2</v>
      </c>
      <c r="J11" s="39" t="s">
        <v>90</v>
      </c>
      <c r="K11" s="38">
        <v>1</v>
      </c>
      <c r="L11" s="38">
        <v>2</v>
      </c>
      <c r="M11" s="38">
        <v>3</v>
      </c>
      <c r="N11" s="38">
        <v>0</v>
      </c>
      <c r="O11" s="38">
        <v>0</v>
      </c>
      <c r="P11" s="38">
        <v>0</v>
      </c>
    </row>
    <row r="12" spans="2:16" s="1" customFormat="1" ht="14.85" customHeight="1" x14ac:dyDescent="0.15">
      <c r="C12" s="40"/>
      <c r="D12" s="40"/>
      <c r="E12" s="40"/>
      <c r="F12" s="41"/>
      <c r="G12" s="40"/>
      <c r="H12" s="40"/>
      <c r="I12" s="41"/>
      <c r="J12" s="37" t="s">
        <v>200</v>
      </c>
      <c r="K12" s="38">
        <v>4</v>
      </c>
      <c r="L12" s="38">
        <v>45</v>
      </c>
      <c r="M12" s="38">
        <v>49</v>
      </c>
      <c r="N12" s="38">
        <v>0</v>
      </c>
      <c r="O12" s="38">
        <v>2</v>
      </c>
      <c r="P12" s="38">
        <v>2</v>
      </c>
    </row>
    <row r="13" spans="2:16" s="1" customFormat="1" ht="14.85" customHeight="1" x14ac:dyDescent="0.15">
      <c r="C13" s="335" t="s">
        <v>158</v>
      </c>
      <c r="D13" s="332">
        <v>133</v>
      </c>
      <c r="E13" s="332">
        <v>573</v>
      </c>
      <c r="F13" s="332">
        <v>706</v>
      </c>
      <c r="G13" s="332">
        <v>53</v>
      </c>
      <c r="H13" s="332">
        <v>158</v>
      </c>
      <c r="I13" s="332">
        <v>211</v>
      </c>
      <c r="J13" s="37" t="s">
        <v>201</v>
      </c>
      <c r="K13" s="38">
        <v>235</v>
      </c>
      <c r="L13" s="38">
        <v>87</v>
      </c>
      <c r="M13" s="38">
        <v>322</v>
      </c>
      <c r="N13" s="38">
        <v>42</v>
      </c>
      <c r="O13" s="38">
        <v>42</v>
      </c>
      <c r="P13" s="38">
        <v>84</v>
      </c>
    </row>
    <row r="14" spans="2:16" s="1" customFormat="1" ht="14.85" customHeight="1" x14ac:dyDescent="0.15">
      <c r="C14" s="36" t="s">
        <v>96</v>
      </c>
      <c r="D14" s="35">
        <v>33</v>
      </c>
      <c r="E14" s="35">
        <v>137</v>
      </c>
      <c r="F14" s="35">
        <v>170</v>
      </c>
      <c r="G14" s="35">
        <v>4</v>
      </c>
      <c r="H14" s="35">
        <v>0</v>
      </c>
      <c r="I14" s="35">
        <v>4</v>
      </c>
      <c r="J14" s="37" t="s">
        <v>202</v>
      </c>
      <c r="K14" s="38">
        <v>221</v>
      </c>
      <c r="L14" s="38">
        <v>75</v>
      </c>
      <c r="M14" s="38">
        <v>296</v>
      </c>
      <c r="N14" s="38">
        <v>11</v>
      </c>
      <c r="O14" s="38">
        <v>10</v>
      </c>
      <c r="P14" s="38">
        <v>21</v>
      </c>
    </row>
    <row r="15" spans="2:16" s="1" customFormat="1" ht="14.85" customHeight="1" x14ac:dyDescent="0.15">
      <c r="C15" s="39" t="s">
        <v>98</v>
      </c>
      <c r="D15" s="38">
        <v>47</v>
      </c>
      <c r="E15" s="38">
        <v>330</v>
      </c>
      <c r="F15" s="38">
        <v>377</v>
      </c>
      <c r="G15" s="38">
        <v>35</v>
      </c>
      <c r="H15" s="38">
        <v>148</v>
      </c>
      <c r="I15" s="38">
        <v>183</v>
      </c>
      <c r="J15" s="39" t="s">
        <v>97</v>
      </c>
      <c r="K15" s="38">
        <v>29</v>
      </c>
      <c r="L15" s="38">
        <v>15</v>
      </c>
      <c r="M15" s="38">
        <v>44</v>
      </c>
      <c r="N15" s="38">
        <v>1</v>
      </c>
      <c r="O15" s="38">
        <v>1</v>
      </c>
      <c r="P15" s="38">
        <v>2</v>
      </c>
    </row>
    <row r="16" spans="2:16" s="1" customFormat="1" ht="14.85" customHeight="1" x14ac:dyDescent="0.15">
      <c r="C16" s="39" t="s">
        <v>100</v>
      </c>
      <c r="D16" s="38">
        <v>7</v>
      </c>
      <c r="E16" s="38">
        <v>11</v>
      </c>
      <c r="F16" s="38">
        <v>18</v>
      </c>
      <c r="G16" s="38">
        <v>4</v>
      </c>
      <c r="H16" s="38">
        <v>3</v>
      </c>
      <c r="I16" s="38">
        <v>7</v>
      </c>
      <c r="J16" s="37" t="s">
        <v>203</v>
      </c>
      <c r="K16" s="38">
        <v>1243</v>
      </c>
      <c r="L16" s="38">
        <v>1268</v>
      </c>
      <c r="M16" s="38">
        <v>2511</v>
      </c>
      <c r="N16" s="38">
        <v>8</v>
      </c>
      <c r="O16" s="38">
        <v>9</v>
      </c>
      <c r="P16" s="38">
        <v>17</v>
      </c>
    </row>
    <row r="17" spans="3:16" s="1" customFormat="1" ht="14.85" customHeight="1" x14ac:dyDescent="0.15">
      <c r="C17" s="39" t="s">
        <v>102</v>
      </c>
      <c r="D17" s="38">
        <v>41</v>
      </c>
      <c r="E17" s="38">
        <v>51</v>
      </c>
      <c r="F17" s="38">
        <v>92</v>
      </c>
      <c r="G17" s="38">
        <v>9</v>
      </c>
      <c r="H17" s="38">
        <v>3</v>
      </c>
      <c r="I17" s="38">
        <v>12</v>
      </c>
      <c r="J17" s="39" t="s">
        <v>188</v>
      </c>
      <c r="K17" s="38">
        <v>1160</v>
      </c>
      <c r="L17" s="38">
        <v>5009</v>
      </c>
      <c r="M17" s="38">
        <v>6169</v>
      </c>
      <c r="N17" s="38">
        <v>0</v>
      </c>
      <c r="O17" s="38">
        <v>2</v>
      </c>
      <c r="P17" s="38">
        <v>2</v>
      </c>
    </row>
    <row r="18" spans="3:16" s="1" customFormat="1" ht="14.85" customHeight="1" x14ac:dyDescent="0.15">
      <c r="C18" s="39" t="s">
        <v>104</v>
      </c>
      <c r="D18" s="38">
        <v>5</v>
      </c>
      <c r="E18" s="38">
        <v>44</v>
      </c>
      <c r="F18" s="38">
        <v>49</v>
      </c>
      <c r="G18" s="38">
        <v>1</v>
      </c>
      <c r="H18" s="38">
        <v>4</v>
      </c>
      <c r="I18" s="38">
        <v>5</v>
      </c>
      <c r="J18" s="37" t="s">
        <v>103</v>
      </c>
      <c r="K18" s="38">
        <v>250</v>
      </c>
      <c r="L18" s="38">
        <v>517</v>
      </c>
      <c r="M18" s="38">
        <v>767</v>
      </c>
      <c r="N18" s="38">
        <v>0</v>
      </c>
      <c r="O18" s="38">
        <v>0</v>
      </c>
      <c r="P18" s="38">
        <v>0</v>
      </c>
    </row>
    <row r="19" spans="3:16" s="1" customFormat="1" ht="14.85" customHeight="1" x14ac:dyDescent="0.15">
      <c r="C19" s="42" t="s">
        <v>94</v>
      </c>
      <c r="D19" s="43" t="s">
        <v>79</v>
      </c>
      <c r="E19" s="43" t="s">
        <v>79</v>
      </c>
      <c r="F19" s="43" t="s">
        <v>79</v>
      </c>
      <c r="G19" s="43" t="s">
        <v>79</v>
      </c>
      <c r="H19" s="43" t="s">
        <v>79</v>
      </c>
      <c r="I19" s="43" t="s">
        <v>79</v>
      </c>
      <c r="J19" s="40"/>
      <c r="K19" s="40"/>
      <c r="L19" s="40"/>
      <c r="M19" s="41"/>
      <c r="N19" s="40"/>
      <c r="O19" s="40"/>
      <c r="P19" s="41"/>
    </row>
    <row r="20" spans="3:16" s="1" customFormat="1" ht="14.85" customHeight="1" x14ac:dyDescent="0.15">
      <c r="C20" s="335" t="s">
        <v>105</v>
      </c>
      <c r="D20" s="332">
        <v>13</v>
      </c>
      <c r="E20" s="332">
        <v>29</v>
      </c>
      <c r="F20" s="332">
        <v>42</v>
      </c>
      <c r="G20" s="332">
        <v>5</v>
      </c>
      <c r="H20" s="332">
        <v>2</v>
      </c>
      <c r="I20" s="332">
        <v>7</v>
      </c>
      <c r="J20" s="334" t="s">
        <v>106</v>
      </c>
      <c r="K20" s="332">
        <v>1059</v>
      </c>
      <c r="L20" s="332">
        <v>3456</v>
      </c>
      <c r="M20" s="332">
        <v>4515</v>
      </c>
      <c r="N20" s="332">
        <v>33</v>
      </c>
      <c r="O20" s="332">
        <v>165</v>
      </c>
      <c r="P20" s="332">
        <v>198</v>
      </c>
    </row>
    <row r="21" spans="3:16" s="1" customFormat="1" ht="14.85" customHeight="1" x14ac:dyDescent="0.15">
      <c r="C21" s="335" t="s">
        <v>76</v>
      </c>
      <c r="D21" s="332">
        <v>1203</v>
      </c>
      <c r="E21" s="332">
        <v>2577</v>
      </c>
      <c r="F21" s="332">
        <v>3780</v>
      </c>
      <c r="G21" s="332">
        <v>82</v>
      </c>
      <c r="H21" s="332">
        <v>163</v>
      </c>
      <c r="I21" s="332">
        <v>245</v>
      </c>
      <c r="J21" s="34" t="s">
        <v>108</v>
      </c>
      <c r="K21" s="35">
        <v>59</v>
      </c>
      <c r="L21" s="35">
        <v>89</v>
      </c>
      <c r="M21" s="35">
        <v>148</v>
      </c>
      <c r="N21" s="35">
        <v>0</v>
      </c>
      <c r="O21" s="35">
        <v>0</v>
      </c>
      <c r="P21" s="35">
        <v>0</v>
      </c>
    </row>
    <row r="22" spans="3:16" s="1" customFormat="1" ht="14.85" customHeight="1" x14ac:dyDescent="0.15">
      <c r="C22" s="335" t="s">
        <v>77</v>
      </c>
      <c r="D22" s="332">
        <v>140</v>
      </c>
      <c r="E22" s="332">
        <v>629</v>
      </c>
      <c r="F22" s="332">
        <v>769</v>
      </c>
      <c r="G22" s="332">
        <v>2</v>
      </c>
      <c r="H22" s="332">
        <v>15</v>
      </c>
      <c r="I22" s="332">
        <v>17</v>
      </c>
      <c r="J22" s="37" t="s">
        <v>205</v>
      </c>
      <c r="K22" s="38">
        <v>281</v>
      </c>
      <c r="L22" s="38">
        <v>965</v>
      </c>
      <c r="M22" s="38">
        <v>1246</v>
      </c>
      <c r="N22" s="38">
        <v>18</v>
      </c>
      <c r="O22" s="38">
        <v>95</v>
      </c>
      <c r="P22" s="38">
        <v>113</v>
      </c>
    </row>
    <row r="23" spans="3:16" s="1" customFormat="1" ht="14.85" customHeight="1" x14ac:dyDescent="0.15">
      <c r="C23" s="335" t="s">
        <v>163</v>
      </c>
      <c r="D23" s="332">
        <v>26</v>
      </c>
      <c r="E23" s="332">
        <v>42</v>
      </c>
      <c r="F23" s="332">
        <v>68</v>
      </c>
      <c r="G23" s="332">
        <v>1</v>
      </c>
      <c r="H23" s="332">
        <v>2</v>
      </c>
      <c r="I23" s="332">
        <v>3</v>
      </c>
      <c r="J23" s="37" t="s">
        <v>206</v>
      </c>
      <c r="K23" s="38">
        <v>320</v>
      </c>
      <c r="L23" s="38">
        <v>1415</v>
      </c>
      <c r="M23" s="38">
        <v>1735</v>
      </c>
      <c r="N23" s="38">
        <v>11</v>
      </c>
      <c r="O23" s="38">
        <v>58</v>
      </c>
      <c r="P23" s="38">
        <v>69</v>
      </c>
    </row>
    <row r="24" spans="3:16" s="1" customFormat="1" ht="14.85" customHeight="1" x14ac:dyDescent="0.15">
      <c r="C24" s="335" t="s">
        <v>164</v>
      </c>
      <c r="D24" s="332">
        <v>4972</v>
      </c>
      <c r="E24" s="332">
        <v>17994</v>
      </c>
      <c r="F24" s="332">
        <v>22966</v>
      </c>
      <c r="G24" s="332">
        <v>12</v>
      </c>
      <c r="H24" s="332">
        <v>86</v>
      </c>
      <c r="I24" s="332">
        <v>98</v>
      </c>
      <c r="J24" s="37" t="s">
        <v>207</v>
      </c>
      <c r="K24" s="38">
        <v>347</v>
      </c>
      <c r="L24" s="38">
        <v>957</v>
      </c>
      <c r="M24" s="38">
        <v>1304</v>
      </c>
      <c r="N24" s="38">
        <v>4</v>
      </c>
      <c r="O24" s="38">
        <v>10</v>
      </c>
      <c r="P24" s="38">
        <v>14</v>
      </c>
    </row>
    <row r="25" spans="3:16" s="1" customFormat="1" ht="14.85" customHeight="1" x14ac:dyDescent="0.15">
      <c r="C25" s="36" t="s">
        <v>521</v>
      </c>
      <c r="D25" s="35">
        <v>4910</v>
      </c>
      <c r="E25" s="35">
        <v>17798</v>
      </c>
      <c r="F25" s="35">
        <v>22708</v>
      </c>
      <c r="G25" s="35">
        <v>12</v>
      </c>
      <c r="H25" s="35">
        <v>86</v>
      </c>
      <c r="I25" s="35">
        <v>98</v>
      </c>
      <c r="J25" s="42" t="s">
        <v>115</v>
      </c>
      <c r="K25" s="43">
        <v>52</v>
      </c>
      <c r="L25" s="43">
        <v>30</v>
      </c>
      <c r="M25" s="43">
        <v>82</v>
      </c>
      <c r="N25" s="43">
        <v>0</v>
      </c>
      <c r="O25" s="43">
        <v>2</v>
      </c>
      <c r="P25" s="43">
        <v>2</v>
      </c>
    </row>
    <row r="26" spans="3:16" s="1" customFormat="1" ht="14.85" customHeight="1" x14ac:dyDescent="0.15">
      <c r="C26" s="42" t="s">
        <v>522</v>
      </c>
      <c r="D26" s="43">
        <v>62</v>
      </c>
      <c r="E26" s="43">
        <v>196</v>
      </c>
      <c r="F26" s="43">
        <v>258</v>
      </c>
      <c r="G26" s="43">
        <v>0</v>
      </c>
      <c r="H26" s="43">
        <v>0</v>
      </c>
      <c r="I26" s="43">
        <v>0</v>
      </c>
      <c r="J26" s="331" t="s">
        <v>210</v>
      </c>
      <c r="K26" s="332">
        <v>0</v>
      </c>
      <c r="L26" s="332">
        <v>0</v>
      </c>
      <c r="M26" s="332">
        <v>0</v>
      </c>
      <c r="N26" s="332">
        <v>5</v>
      </c>
      <c r="O26" s="332">
        <v>5</v>
      </c>
      <c r="P26" s="332">
        <v>10</v>
      </c>
    </row>
    <row r="27" spans="3:16" s="1" customFormat="1" ht="14.85" customHeight="1" x14ac:dyDescent="0.15">
      <c r="C27" s="333" t="s">
        <v>134</v>
      </c>
      <c r="D27" s="332">
        <v>85</v>
      </c>
      <c r="E27" s="332">
        <v>32</v>
      </c>
      <c r="F27" s="332">
        <v>117</v>
      </c>
      <c r="G27" s="332">
        <v>3</v>
      </c>
      <c r="H27" s="332">
        <v>0</v>
      </c>
      <c r="I27" s="332">
        <v>3</v>
      </c>
      <c r="J27" s="333" t="s">
        <v>2</v>
      </c>
      <c r="K27" s="332">
        <v>15014</v>
      </c>
      <c r="L27" s="332">
        <v>36035</v>
      </c>
      <c r="M27" s="332">
        <v>51049</v>
      </c>
      <c r="N27" s="332">
        <v>1446</v>
      </c>
      <c r="O27" s="332">
        <v>1080</v>
      </c>
      <c r="P27" s="332">
        <v>2526</v>
      </c>
    </row>
    <row r="28" spans="3:16" s="1" customFormat="1" ht="14.85" customHeight="1" x14ac:dyDescent="0.15">
      <c r="C28" s="36" t="s">
        <v>119</v>
      </c>
      <c r="D28" s="35">
        <v>2</v>
      </c>
      <c r="E28" s="35">
        <v>10</v>
      </c>
      <c r="F28" s="35">
        <v>12</v>
      </c>
      <c r="G28" s="35">
        <v>0</v>
      </c>
      <c r="H28" s="35">
        <v>0</v>
      </c>
      <c r="I28" s="35">
        <v>0</v>
      </c>
      <c r="J28" s="334" t="s">
        <v>120</v>
      </c>
      <c r="K28" s="332" t="s">
        <v>79</v>
      </c>
      <c r="L28" s="332" t="s">
        <v>79</v>
      </c>
      <c r="M28" s="332" t="s">
        <v>79</v>
      </c>
      <c r="N28" s="332" t="s">
        <v>79</v>
      </c>
      <c r="O28" s="332" t="s">
        <v>79</v>
      </c>
      <c r="P28" s="332" t="s">
        <v>79</v>
      </c>
    </row>
    <row r="29" spans="3:16" s="1" customFormat="1" ht="14.85" customHeight="1" x14ac:dyDescent="0.15">
      <c r="C29" s="39" t="s">
        <v>121</v>
      </c>
      <c r="D29" s="38">
        <v>51</v>
      </c>
      <c r="E29" s="38">
        <v>15</v>
      </c>
      <c r="F29" s="38">
        <v>66</v>
      </c>
      <c r="G29" s="38">
        <v>3</v>
      </c>
      <c r="H29" s="38">
        <v>0</v>
      </c>
      <c r="I29" s="38">
        <v>3</v>
      </c>
      <c r="J29" s="36" t="s">
        <v>122</v>
      </c>
      <c r="K29" s="35" t="s">
        <v>79</v>
      </c>
      <c r="L29" s="35" t="s">
        <v>79</v>
      </c>
      <c r="M29" s="35" t="s">
        <v>79</v>
      </c>
      <c r="N29" s="35" t="s">
        <v>79</v>
      </c>
      <c r="O29" s="35" t="s">
        <v>79</v>
      </c>
      <c r="P29" s="35" t="s">
        <v>79</v>
      </c>
    </row>
    <row r="30" spans="3:16" s="1" customFormat="1" ht="14.85" customHeight="1" x14ac:dyDescent="0.15">
      <c r="C30" s="39" t="s">
        <v>123</v>
      </c>
      <c r="D30" s="38">
        <v>11</v>
      </c>
      <c r="E30" s="38">
        <v>4</v>
      </c>
      <c r="F30" s="38">
        <v>15</v>
      </c>
      <c r="G30" s="38">
        <v>0</v>
      </c>
      <c r="H30" s="38">
        <v>0</v>
      </c>
      <c r="I30" s="38">
        <v>0</v>
      </c>
      <c r="J30" s="37" t="s">
        <v>523</v>
      </c>
      <c r="K30" s="38" t="s">
        <v>79</v>
      </c>
      <c r="L30" s="38" t="s">
        <v>79</v>
      </c>
      <c r="M30" s="38" t="s">
        <v>79</v>
      </c>
      <c r="N30" s="38" t="s">
        <v>79</v>
      </c>
      <c r="O30" s="38" t="s">
        <v>79</v>
      </c>
      <c r="P30" s="38" t="s">
        <v>79</v>
      </c>
    </row>
    <row r="31" spans="3:16" s="1" customFormat="1" ht="14.85" customHeight="1" x14ac:dyDescent="0.15">
      <c r="C31" s="39" t="s">
        <v>125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  <c r="I31" s="38" t="s">
        <v>79</v>
      </c>
      <c r="J31" s="37" t="s">
        <v>524</v>
      </c>
      <c r="K31" s="38" t="s">
        <v>79</v>
      </c>
      <c r="L31" s="38" t="s">
        <v>79</v>
      </c>
      <c r="M31" s="38" t="s">
        <v>79</v>
      </c>
      <c r="N31" s="38" t="s">
        <v>79</v>
      </c>
      <c r="O31" s="38" t="s">
        <v>79</v>
      </c>
      <c r="P31" s="38" t="s">
        <v>79</v>
      </c>
    </row>
    <row r="32" spans="3:16" s="1" customFormat="1" ht="14.85" customHeight="1" x14ac:dyDescent="0.15">
      <c r="C32" s="42" t="s">
        <v>127</v>
      </c>
      <c r="D32" s="43">
        <v>21</v>
      </c>
      <c r="E32" s="43">
        <v>3</v>
      </c>
      <c r="F32" s="43">
        <v>24</v>
      </c>
      <c r="G32" s="43">
        <v>0</v>
      </c>
      <c r="H32" s="43">
        <v>0</v>
      </c>
      <c r="I32" s="43">
        <v>0</v>
      </c>
      <c r="J32" s="40"/>
      <c r="K32" s="40"/>
      <c r="L32" s="40"/>
      <c r="M32" s="41"/>
      <c r="N32" s="40"/>
      <c r="O32" s="40"/>
      <c r="P32" s="41"/>
    </row>
    <row r="33" spans="3:16" s="1" customFormat="1" ht="14.85" customHeight="1" x14ac:dyDescent="0.15">
      <c r="C33" s="33"/>
      <c r="D33" s="33"/>
      <c r="E33" s="33"/>
      <c r="F33" s="45"/>
      <c r="G33" s="33"/>
      <c r="H33" s="33"/>
      <c r="I33" s="45"/>
      <c r="J33" s="333" t="s">
        <v>213</v>
      </c>
      <c r="K33" s="332">
        <v>15014</v>
      </c>
      <c r="L33" s="332">
        <v>36035</v>
      </c>
      <c r="M33" s="332">
        <v>51049</v>
      </c>
      <c r="N33" s="332">
        <v>1446</v>
      </c>
      <c r="O33" s="332">
        <v>1080</v>
      </c>
      <c r="P33" s="332">
        <v>2526</v>
      </c>
    </row>
    <row r="34" spans="3:16" s="1" customFormat="1" ht="37.35" customHeight="1" x14ac:dyDescent="0.15">
      <c r="C34" s="154" t="s">
        <v>525</v>
      </c>
    </row>
    <row r="35" spans="3:16" s="1" customFormat="1" ht="2.1" customHeight="1" x14ac:dyDescent="0.15"/>
  </sheetData>
  <mergeCells count="7">
    <mergeCell ref="N6:P6"/>
    <mergeCell ref="B2:I2"/>
    <mergeCell ref="C3:H3"/>
    <mergeCell ref="C4:H4"/>
    <mergeCell ref="D6:F6"/>
    <mergeCell ref="G6:I6"/>
    <mergeCell ref="K6:M6"/>
  </mergeCells>
  <pageMargins left="0.7" right="0.7" top="0.75" bottom="0.75" header="0.3" footer="0.3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workbookViewId="0">
      <selection activeCell="P4" sqref="P4"/>
    </sheetView>
  </sheetViews>
  <sheetFormatPr defaultRowHeight="12.75" x14ac:dyDescent="0.2"/>
  <cols>
    <col min="1" max="1" width="2.7109375" customWidth="1"/>
    <col min="2" max="2" width="7.85546875" customWidth="1"/>
    <col min="3" max="3" width="18.140625" customWidth="1"/>
    <col min="4" max="4" width="6" customWidth="1"/>
    <col min="5" max="5" width="7.85546875" customWidth="1"/>
    <col min="6" max="6" width="32.7109375" customWidth="1"/>
    <col min="7" max="7" width="25.140625" customWidth="1"/>
    <col min="8" max="8" width="11.5703125" customWidth="1"/>
    <col min="9" max="9" width="9.28515625" customWidth="1"/>
    <col min="10" max="10" width="13.28515625" customWidth="1"/>
    <col min="11" max="11" width="13" customWidth="1"/>
    <col min="12" max="12" width="9.28515625" customWidth="1"/>
  </cols>
  <sheetData>
    <row r="1" spans="2:12" s="1" customFormat="1" ht="2.65" customHeight="1" x14ac:dyDescent="0.15"/>
    <row r="2" spans="2:12" s="1" customFormat="1" ht="41.1" customHeight="1" x14ac:dyDescent="0.15">
      <c r="B2" s="716" t="s">
        <v>69</v>
      </c>
      <c r="C2" s="716"/>
      <c r="D2" s="716"/>
      <c r="E2" s="716"/>
      <c r="F2" s="716"/>
    </row>
    <row r="3" spans="2:12" s="1" customFormat="1" ht="19.7" customHeight="1" x14ac:dyDescent="0.15">
      <c r="B3" s="653" t="s">
        <v>526</v>
      </c>
      <c r="C3" s="653"/>
      <c r="D3" s="653"/>
      <c r="E3" s="653"/>
      <c r="F3" s="653"/>
      <c r="G3" s="653"/>
      <c r="H3" s="653"/>
      <c r="I3" s="653"/>
    </row>
    <row r="4" spans="2:12" s="1" customFormat="1" ht="19.7" customHeight="1" x14ac:dyDescent="0.15">
      <c r="B4" s="653" t="s">
        <v>57</v>
      </c>
      <c r="C4" s="653"/>
      <c r="D4" s="653"/>
      <c r="E4" s="653"/>
      <c r="F4" s="653"/>
      <c r="G4" s="653"/>
      <c r="H4" s="653"/>
      <c r="I4" s="653"/>
    </row>
    <row r="5" spans="2:12" s="1" customFormat="1" ht="7.5" customHeight="1" thickBot="1" x14ac:dyDescent="0.2"/>
    <row r="6" spans="2:12" s="1" customFormat="1" ht="27.2" customHeight="1" thickTop="1" x14ac:dyDescent="0.15">
      <c r="B6" s="600" t="s">
        <v>527</v>
      </c>
      <c r="C6" s="601" t="s">
        <v>231</v>
      </c>
      <c r="D6" s="601" t="s">
        <v>232</v>
      </c>
      <c r="E6" s="601" t="s">
        <v>233</v>
      </c>
      <c r="F6" s="601" t="s">
        <v>234</v>
      </c>
      <c r="G6" s="601" t="s">
        <v>235</v>
      </c>
      <c r="H6" s="601" t="s">
        <v>236</v>
      </c>
      <c r="I6" s="601" t="s">
        <v>528</v>
      </c>
      <c r="J6" s="601" t="s">
        <v>237</v>
      </c>
      <c r="K6" s="602" t="s">
        <v>238</v>
      </c>
      <c r="L6" s="602" t="s">
        <v>880</v>
      </c>
    </row>
    <row r="7" spans="2:12" s="1" customFormat="1" ht="27.2" customHeight="1" x14ac:dyDescent="0.15">
      <c r="B7" s="223" t="s">
        <v>36</v>
      </c>
      <c r="C7" s="224" t="s">
        <v>37</v>
      </c>
      <c r="D7" s="143" t="s">
        <v>388</v>
      </c>
      <c r="E7" s="143" t="s">
        <v>529</v>
      </c>
      <c r="F7" s="144" t="s">
        <v>530</v>
      </c>
      <c r="G7" s="144" t="s">
        <v>531</v>
      </c>
      <c r="H7" s="145" t="s">
        <v>413</v>
      </c>
      <c r="I7" s="143" t="s">
        <v>414</v>
      </c>
      <c r="J7" s="146">
        <v>1930</v>
      </c>
      <c r="K7" s="147">
        <v>2395</v>
      </c>
      <c r="L7" s="147">
        <f>J7+K7</f>
        <v>4325</v>
      </c>
    </row>
    <row r="8" spans="2:12" s="1" customFormat="1" ht="27.2" customHeight="1" x14ac:dyDescent="0.15">
      <c r="B8" s="223" t="s">
        <v>42</v>
      </c>
      <c r="C8" s="224" t="s">
        <v>43</v>
      </c>
      <c r="D8" s="143" t="s">
        <v>434</v>
      </c>
      <c r="E8" s="143" t="s">
        <v>532</v>
      </c>
      <c r="F8" s="144" t="s">
        <v>533</v>
      </c>
      <c r="G8" s="144" t="s">
        <v>534</v>
      </c>
      <c r="H8" s="145" t="s">
        <v>438</v>
      </c>
      <c r="I8" s="143" t="s">
        <v>439</v>
      </c>
      <c r="J8" s="146">
        <v>8</v>
      </c>
      <c r="K8" s="147">
        <v>1230</v>
      </c>
      <c r="L8" s="147">
        <f t="shared" ref="L8:L16" si="0">J8+K8</f>
        <v>1238</v>
      </c>
    </row>
    <row r="9" spans="2:12" s="1" customFormat="1" ht="27.2" customHeight="1" x14ac:dyDescent="0.15">
      <c r="B9" s="223" t="s">
        <v>42</v>
      </c>
      <c r="C9" s="224" t="s">
        <v>43</v>
      </c>
      <c r="D9" s="143" t="s">
        <v>434</v>
      </c>
      <c r="E9" s="143" t="s">
        <v>535</v>
      </c>
      <c r="F9" s="144" t="s">
        <v>536</v>
      </c>
      <c r="G9" s="144" t="s">
        <v>537</v>
      </c>
      <c r="H9" s="145" t="s">
        <v>438</v>
      </c>
      <c r="I9" s="143" t="s">
        <v>439</v>
      </c>
      <c r="J9" s="146">
        <v>278</v>
      </c>
      <c r="K9" s="147">
        <v>1156</v>
      </c>
      <c r="L9" s="147">
        <f t="shared" si="0"/>
        <v>1434</v>
      </c>
    </row>
    <row r="10" spans="2:12" s="1" customFormat="1" ht="27.2" customHeight="1" x14ac:dyDescent="0.15">
      <c r="B10" s="223" t="s">
        <v>44</v>
      </c>
      <c r="C10" s="224" t="s">
        <v>45</v>
      </c>
      <c r="D10" s="143" t="s">
        <v>538</v>
      </c>
      <c r="E10" s="143" t="s">
        <v>539</v>
      </c>
      <c r="F10" s="144" t="s">
        <v>540</v>
      </c>
      <c r="G10" s="144" t="s">
        <v>541</v>
      </c>
      <c r="H10" s="145" t="s">
        <v>542</v>
      </c>
      <c r="I10" s="143" t="s">
        <v>543</v>
      </c>
      <c r="J10" s="146">
        <v>3688</v>
      </c>
      <c r="K10" s="147">
        <v>379</v>
      </c>
      <c r="L10" s="147">
        <f t="shared" si="0"/>
        <v>4067</v>
      </c>
    </row>
    <row r="11" spans="2:12" s="1" customFormat="1" ht="27.2" customHeight="1" x14ac:dyDescent="0.15">
      <c r="B11" s="223" t="s">
        <v>50</v>
      </c>
      <c r="C11" s="224" t="s">
        <v>51</v>
      </c>
      <c r="D11" s="143" t="s">
        <v>415</v>
      </c>
      <c r="E11" s="143" t="s">
        <v>544</v>
      </c>
      <c r="F11" s="144" t="s">
        <v>545</v>
      </c>
      <c r="G11" s="144" t="s">
        <v>546</v>
      </c>
      <c r="H11" s="145" t="s">
        <v>473</v>
      </c>
      <c r="I11" s="143" t="s">
        <v>474</v>
      </c>
      <c r="J11" s="146">
        <v>2647</v>
      </c>
      <c r="K11" s="147">
        <v>169</v>
      </c>
      <c r="L11" s="147">
        <f t="shared" si="0"/>
        <v>2816</v>
      </c>
    </row>
    <row r="12" spans="2:12" s="1" customFormat="1" ht="27.2" customHeight="1" x14ac:dyDescent="0.15">
      <c r="B12" s="223" t="s">
        <v>50</v>
      </c>
      <c r="C12" s="224" t="s">
        <v>51</v>
      </c>
      <c r="D12" s="143" t="s">
        <v>464</v>
      </c>
      <c r="E12" s="143" t="s">
        <v>547</v>
      </c>
      <c r="F12" s="144" t="s">
        <v>548</v>
      </c>
      <c r="G12" s="144" t="s">
        <v>549</v>
      </c>
      <c r="H12" s="145" t="s">
        <v>481</v>
      </c>
      <c r="I12" s="143" t="s">
        <v>482</v>
      </c>
      <c r="J12" s="146">
        <v>1214</v>
      </c>
      <c r="K12" s="147">
        <v>604</v>
      </c>
      <c r="L12" s="147">
        <f t="shared" si="0"/>
        <v>1818</v>
      </c>
    </row>
    <row r="13" spans="2:12" s="1" customFormat="1" ht="27.2" customHeight="1" x14ac:dyDescent="0.15">
      <c r="B13" s="223" t="s">
        <v>50</v>
      </c>
      <c r="C13" s="224" t="s">
        <v>51</v>
      </c>
      <c r="D13" s="143" t="s">
        <v>483</v>
      </c>
      <c r="E13" s="143" t="s">
        <v>550</v>
      </c>
      <c r="F13" s="144" t="s">
        <v>551</v>
      </c>
      <c r="G13" s="144" t="s">
        <v>552</v>
      </c>
      <c r="H13" s="145" t="s">
        <v>487</v>
      </c>
      <c r="I13" s="143" t="s">
        <v>488</v>
      </c>
      <c r="J13" s="146">
        <v>631</v>
      </c>
      <c r="K13" s="147">
        <v>974</v>
      </c>
      <c r="L13" s="147">
        <f t="shared" si="0"/>
        <v>1605</v>
      </c>
    </row>
    <row r="14" spans="2:12" s="1" customFormat="1" ht="27.2" customHeight="1" x14ac:dyDescent="0.15">
      <c r="B14" s="223" t="s">
        <v>52</v>
      </c>
      <c r="C14" s="224" t="s">
        <v>53</v>
      </c>
      <c r="D14" s="143" t="s">
        <v>388</v>
      </c>
      <c r="E14" s="143" t="s">
        <v>553</v>
      </c>
      <c r="F14" s="144" t="s">
        <v>554</v>
      </c>
      <c r="G14" s="144" t="s">
        <v>555</v>
      </c>
      <c r="H14" s="145" t="s">
        <v>556</v>
      </c>
      <c r="I14" s="143" t="s">
        <v>557</v>
      </c>
      <c r="J14" s="146">
        <v>2107</v>
      </c>
      <c r="K14" s="147">
        <v>128</v>
      </c>
      <c r="L14" s="147">
        <f t="shared" si="0"/>
        <v>2235</v>
      </c>
    </row>
    <row r="15" spans="2:12" s="1" customFormat="1" ht="27.2" customHeight="1" x14ac:dyDescent="0.15">
      <c r="B15" s="223" t="s">
        <v>52</v>
      </c>
      <c r="C15" s="224" t="s">
        <v>53</v>
      </c>
      <c r="D15" s="143" t="s">
        <v>388</v>
      </c>
      <c r="E15" s="143" t="s">
        <v>558</v>
      </c>
      <c r="F15" s="144" t="s">
        <v>559</v>
      </c>
      <c r="G15" s="144" t="s">
        <v>560</v>
      </c>
      <c r="H15" s="145" t="s">
        <v>495</v>
      </c>
      <c r="I15" s="143" t="s">
        <v>496</v>
      </c>
      <c r="J15" s="146">
        <v>1314</v>
      </c>
      <c r="K15" s="147">
        <v>315</v>
      </c>
      <c r="L15" s="147">
        <f t="shared" si="0"/>
        <v>1629</v>
      </c>
    </row>
    <row r="16" spans="2:12" s="1" customFormat="1" ht="19.149999999999999" customHeight="1" thickBot="1" x14ac:dyDescent="0.2">
      <c r="B16" s="603"/>
      <c r="C16" s="604"/>
      <c r="D16" s="604"/>
      <c r="E16" s="604"/>
      <c r="F16" s="604"/>
      <c r="G16" s="604"/>
      <c r="H16" s="604"/>
      <c r="I16" s="605" t="s">
        <v>10</v>
      </c>
      <c r="J16" s="606">
        <v>13817</v>
      </c>
      <c r="K16" s="351">
        <v>7350</v>
      </c>
      <c r="L16" s="351">
        <f t="shared" si="0"/>
        <v>21167</v>
      </c>
    </row>
    <row r="17" spans="2:10" s="1" customFormat="1" ht="4.3499999999999996" customHeight="1" thickTop="1" x14ac:dyDescent="0.15"/>
    <row r="18" spans="2:10" s="1" customFormat="1" ht="18.2" customHeight="1" x14ac:dyDescent="0.15">
      <c r="B18" s="654" t="s">
        <v>182</v>
      </c>
      <c r="C18" s="654"/>
      <c r="D18" s="654"/>
      <c r="E18" s="654"/>
      <c r="F18" s="654"/>
      <c r="G18" s="654"/>
      <c r="H18" s="654"/>
      <c r="I18" s="654"/>
      <c r="J18" s="654"/>
    </row>
    <row r="19" spans="2:10" s="1" customFormat="1" ht="28.7" customHeight="1" x14ac:dyDescent="0.15"/>
  </sheetData>
  <mergeCells count="4">
    <mergeCell ref="B2:F2"/>
    <mergeCell ref="B3:I3"/>
    <mergeCell ref="B4:I4"/>
    <mergeCell ref="B18:J18"/>
  </mergeCells>
  <pageMargins left="0.7" right="0.7" top="0.75" bottom="0.75" header="0.3" footer="0.3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workbookViewId="0">
      <selection activeCell="S7" sqref="S7"/>
    </sheetView>
  </sheetViews>
  <sheetFormatPr defaultRowHeight="12.75" x14ac:dyDescent="0.2"/>
  <cols>
    <col min="1" max="1" width="1" customWidth="1"/>
    <col min="2" max="2" width="0.7109375" customWidth="1"/>
    <col min="3" max="3" width="32.28515625" customWidth="1"/>
    <col min="4" max="9" width="8.5703125" customWidth="1"/>
    <col min="10" max="10" width="34.140625" customWidth="1"/>
    <col min="11" max="16" width="8.5703125" customWidth="1"/>
    <col min="17" max="17" width="4.7109375" customWidth="1"/>
  </cols>
  <sheetData>
    <row r="1" spans="2:16" s="1" customFormat="1" ht="10.7" customHeight="1" x14ac:dyDescent="0.15"/>
    <row r="2" spans="2:16" s="1" customFormat="1" ht="36.75" customHeight="1" x14ac:dyDescent="0.15">
      <c r="B2" s="716" t="s">
        <v>69</v>
      </c>
      <c r="C2" s="716"/>
      <c r="D2" s="716"/>
      <c r="E2" s="716"/>
      <c r="F2" s="716"/>
      <c r="G2" s="716"/>
      <c r="H2" s="716"/>
      <c r="I2" s="716"/>
    </row>
    <row r="3" spans="2:16" s="1" customFormat="1" ht="17.649999999999999" customHeight="1" x14ac:dyDescent="0.15">
      <c r="C3" s="713" t="s">
        <v>520</v>
      </c>
      <c r="D3" s="713"/>
      <c r="E3" s="713"/>
      <c r="F3" s="713"/>
      <c r="G3" s="713"/>
      <c r="H3" s="713"/>
    </row>
    <row r="4" spans="2:16" s="1" customFormat="1" ht="18.2" customHeight="1" x14ac:dyDescent="0.15">
      <c r="C4" s="713" t="s">
        <v>57</v>
      </c>
      <c r="D4" s="713"/>
      <c r="E4" s="713"/>
      <c r="F4" s="713"/>
      <c r="G4" s="713"/>
      <c r="H4" s="713"/>
    </row>
    <row r="5" spans="2:16" s="1" customFormat="1" ht="2.65" customHeight="1" x14ac:dyDescent="0.15"/>
    <row r="6" spans="2:16" s="1" customFormat="1" ht="14.85" customHeight="1" x14ac:dyDescent="0.15">
      <c r="C6" s="33"/>
      <c r="D6" s="780" t="s">
        <v>503</v>
      </c>
      <c r="E6" s="780"/>
      <c r="F6" s="780"/>
      <c r="G6" s="780" t="s">
        <v>199</v>
      </c>
      <c r="H6" s="780"/>
      <c r="I6" s="780"/>
      <c r="J6" s="33"/>
      <c r="K6" s="780" t="s">
        <v>503</v>
      </c>
      <c r="L6" s="780"/>
      <c r="M6" s="780"/>
      <c r="N6" s="780" t="s">
        <v>199</v>
      </c>
      <c r="O6" s="780"/>
      <c r="P6" s="780"/>
    </row>
    <row r="7" spans="2:16" s="1" customFormat="1" ht="27.2" customHeight="1" x14ac:dyDescent="0.15">
      <c r="C7" s="33"/>
      <c r="D7" s="333" t="s">
        <v>80</v>
      </c>
      <c r="E7" s="333" t="s">
        <v>81</v>
      </c>
      <c r="F7" s="415" t="s">
        <v>169</v>
      </c>
      <c r="G7" s="333" t="s">
        <v>80</v>
      </c>
      <c r="H7" s="333" t="s">
        <v>81</v>
      </c>
      <c r="I7" s="415" t="s">
        <v>169</v>
      </c>
      <c r="J7" s="33"/>
      <c r="K7" s="333" t="s">
        <v>80</v>
      </c>
      <c r="L7" s="333" t="s">
        <v>81</v>
      </c>
      <c r="M7" s="415" t="s">
        <v>169</v>
      </c>
      <c r="N7" s="333" t="s">
        <v>80</v>
      </c>
      <c r="O7" s="333" t="s">
        <v>81</v>
      </c>
      <c r="P7" s="415" t="s">
        <v>169</v>
      </c>
    </row>
    <row r="8" spans="2:16" s="1" customFormat="1" ht="14.85" customHeight="1" x14ac:dyDescent="0.15">
      <c r="C8" s="333" t="s">
        <v>65</v>
      </c>
      <c r="D8" s="332">
        <v>10711</v>
      </c>
      <c r="E8" s="332">
        <v>25513</v>
      </c>
      <c r="F8" s="332">
        <v>36224</v>
      </c>
      <c r="G8" s="332">
        <v>1341</v>
      </c>
      <c r="H8" s="332">
        <v>840</v>
      </c>
      <c r="I8" s="332">
        <v>2181</v>
      </c>
      <c r="J8" s="333" t="s">
        <v>133</v>
      </c>
      <c r="K8" s="332">
        <v>3159</v>
      </c>
      <c r="L8" s="332">
        <v>7034</v>
      </c>
      <c r="M8" s="332">
        <v>10193</v>
      </c>
      <c r="N8" s="332">
        <v>64</v>
      </c>
      <c r="O8" s="332">
        <v>70</v>
      </c>
      <c r="P8" s="332">
        <v>134</v>
      </c>
    </row>
    <row r="9" spans="2:16" s="1" customFormat="1" ht="14.85" customHeight="1" x14ac:dyDescent="0.15">
      <c r="C9" s="335" t="s">
        <v>66</v>
      </c>
      <c r="D9" s="332">
        <v>4224</v>
      </c>
      <c r="E9" s="332">
        <v>3669</v>
      </c>
      <c r="F9" s="332">
        <v>7893</v>
      </c>
      <c r="G9" s="332">
        <v>1186</v>
      </c>
      <c r="H9" s="332">
        <v>414</v>
      </c>
      <c r="I9" s="332">
        <v>1600</v>
      </c>
      <c r="J9" s="36" t="s">
        <v>155</v>
      </c>
      <c r="K9" s="35">
        <v>15</v>
      </c>
      <c r="L9" s="35">
        <v>11</v>
      </c>
      <c r="M9" s="35">
        <v>26</v>
      </c>
      <c r="N9" s="35">
        <v>1</v>
      </c>
      <c r="O9" s="35">
        <v>3</v>
      </c>
      <c r="P9" s="35">
        <v>4</v>
      </c>
    </row>
    <row r="10" spans="2:16" s="1" customFormat="1" ht="14.85" customHeight="1" x14ac:dyDescent="0.15">
      <c r="C10" s="39" t="s">
        <v>87</v>
      </c>
      <c r="D10" s="38">
        <v>4220</v>
      </c>
      <c r="E10" s="38">
        <v>3668</v>
      </c>
      <c r="F10" s="38">
        <v>7888</v>
      </c>
      <c r="G10" s="38">
        <v>1184</v>
      </c>
      <c r="H10" s="38">
        <v>414</v>
      </c>
      <c r="I10" s="38">
        <v>1598</v>
      </c>
      <c r="J10" s="39" t="s">
        <v>156</v>
      </c>
      <c r="K10" s="38">
        <v>1</v>
      </c>
      <c r="L10" s="38">
        <v>5</v>
      </c>
      <c r="M10" s="38">
        <v>6</v>
      </c>
      <c r="N10" s="38">
        <v>1</v>
      </c>
      <c r="O10" s="38">
        <v>1</v>
      </c>
      <c r="P10" s="38">
        <v>2</v>
      </c>
    </row>
    <row r="11" spans="2:16" s="1" customFormat="1" ht="14.85" customHeight="1" x14ac:dyDescent="0.15">
      <c r="C11" s="39" t="s">
        <v>89</v>
      </c>
      <c r="D11" s="38">
        <v>4</v>
      </c>
      <c r="E11" s="38">
        <v>1</v>
      </c>
      <c r="F11" s="38">
        <v>5</v>
      </c>
      <c r="G11" s="38">
        <v>2</v>
      </c>
      <c r="H11" s="38">
        <v>0</v>
      </c>
      <c r="I11" s="38">
        <v>2</v>
      </c>
      <c r="J11" s="39" t="s">
        <v>90</v>
      </c>
      <c r="K11" s="38">
        <v>1</v>
      </c>
      <c r="L11" s="38">
        <v>2</v>
      </c>
      <c r="M11" s="38">
        <v>3</v>
      </c>
      <c r="N11" s="38">
        <v>0</v>
      </c>
      <c r="O11" s="38">
        <v>0</v>
      </c>
      <c r="P11" s="38">
        <v>0</v>
      </c>
    </row>
    <row r="12" spans="2:16" s="1" customFormat="1" ht="14.85" customHeight="1" x14ac:dyDescent="0.15">
      <c r="C12" s="40"/>
      <c r="D12" s="40"/>
      <c r="E12" s="40"/>
      <c r="F12" s="41"/>
      <c r="G12" s="40"/>
      <c r="H12" s="40"/>
      <c r="I12" s="41"/>
      <c r="J12" s="37" t="s">
        <v>200</v>
      </c>
      <c r="K12" s="38">
        <v>4</v>
      </c>
      <c r="L12" s="38">
        <v>45</v>
      </c>
      <c r="M12" s="38">
        <v>49</v>
      </c>
      <c r="N12" s="38">
        <v>0</v>
      </c>
      <c r="O12" s="38">
        <v>2</v>
      </c>
      <c r="P12" s="38">
        <v>2</v>
      </c>
    </row>
    <row r="13" spans="2:16" s="1" customFormat="1" ht="14.85" customHeight="1" x14ac:dyDescent="0.15">
      <c r="C13" s="335" t="s">
        <v>158</v>
      </c>
      <c r="D13" s="332">
        <v>133</v>
      </c>
      <c r="E13" s="332">
        <v>573</v>
      </c>
      <c r="F13" s="332">
        <v>706</v>
      </c>
      <c r="G13" s="332">
        <v>53</v>
      </c>
      <c r="H13" s="332">
        <v>158</v>
      </c>
      <c r="I13" s="332">
        <v>211</v>
      </c>
      <c r="J13" s="37" t="s">
        <v>201</v>
      </c>
      <c r="K13" s="38">
        <v>235</v>
      </c>
      <c r="L13" s="38">
        <v>87</v>
      </c>
      <c r="M13" s="38">
        <v>322</v>
      </c>
      <c r="N13" s="38">
        <v>42</v>
      </c>
      <c r="O13" s="38">
        <v>42</v>
      </c>
      <c r="P13" s="38">
        <v>84</v>
      </c>
    </row>
    <row r="14" spans="2:16" s="1" customFormat="1" ht="14.85" customHeight="1" x14ac:dyDescent="0.15">
      <c r="C14" s="36" t="s">
        <v>96</v>
      </c>
      <c r="D14" s="35">
        <v>33</v>
      </c>
      <c r="E14" s="35">
        <v>137</v>
      </c>
      <c r="F14" s="35">
        <v>170</v>
      </c>
      <c r="G14" s="35">
        <v>4</v>
      </c>
      <c r="H14" s="35">
        <v>0</v>
      </c>
      <c r="I14" s="35">
        <v>4</v>
      </c>
      <c r="J14" s="37" t="s">
        <v>202</v>
      </c>
      <c r="K14" s="38">
        <v>221</v>
      </c>
      <c r="L14" s="38">
        <v>75</v>
      </c>
      <c r="M14" s="38">
        <v>296</v>
      </c>
      <c r="N14" s="38">
        <v>11</v>
      </c>
      <c r="O14" s="38">
        <v>10</v>
      </c>
      <c r="P14" s="38">
        <v>21</v>
      </c>
    </row>
    <row r="15" spans="2:16" s="1" customFormat="1" ht="14.85" customHeight="1" x14ac:dyDescent="0.15">
      <c r="C15" s="39" t="s">
        <v>98</v>
      </c>
      <c r="D15" s="38">
        <v>47</v>
      </c>
      <c r="E15" s="38">
        <v>330</v>
      </c>
      <c r="F15" s="38">
        <v>377</v>
      </c>
      <c r="G15" s="38">
        <v>35</v>
      </c>
      <c r="H15" s="38">
        <v>148</v>
      </c>
      <c r="I15" s="38">
        <v>183</v>
      </c>
      <c r="J15" s="39" t="s">
        <v>97</v>
      </c>
      <c r="K15" s="38">
        <v>29</v>
      </c>
      <c r="L15" s="38">
        <v>15</v>
      </c>
      <c r="M15" s="38">
        <v>44</v>
      </c>
      <c r="N15" s="38">
        <v>1</v>
      </c>
      <c r="O15" s="38">
        <v>1</v>
      </c>
      <c r="P15" s="38">
        <v>2</v>
      </c>
    </row>
    <row r="16" spans="2:16" s="1" customFormat="1" ht="14.85" customHeight="1" x14ac:dyDescent="0.15">
      <c r="C16" s="39" t="s">
        <v>100</v>
      </c>
      <c r="D16" s="38">
        <v>7</v>
      </c>
      <c r="E16" s="38">
        <v>11</v>
      </c>
      <c r="F16" s="38">
        <v>18</v>
      </c>
      <c r="G16" s="38">
        <v>4</v>
      </c>
      <c r="H16" s="38">
        <v>3</v>
      </c>
      <c r="I16" s="38">
        <v>7</v>
      </c>
      <c r="J16" s="37" t="s">
        <v>203</v>
      </c>
      <c r="K16" s="38">
        <v>1243</v>
      </c>
      <c r="L16" s="38">
        <v>1268</v>
      </c>
      <c r="M16" s="38">
        <v>2511</v>
      </c>
      <c r="N16" s="38">
        <v>8</v>
      </c>
      <c r="O16" s="38">
        <v>9</v>
      </c>
      <c r="P16" s="38">
        <v>17</v>
      </c>
    </row>
    <row r="17" spans="3:16" s="1" customFormat="1" ht="14.85" customHeight="1" x14ac:dyDescent="0.15">
      <c r="C17" s="39" t="s">
        <v>102</v>
      </c>
      <c r="D17" s="38">
        <v>41</v>
      </c>
      <c r="E17" s="38">
        <v>51</v>
      </c>
      <c r="F17" s="38">
        <v>92</v>
      </c>
      <c r="G17" s="38">
        <v>9</v>
      </c>
      <c r="H17" s="38">
        <v>3</v>
      </c>
      <c r="I17" s="38">
        <v>12</v>
      </c>
      <c r="J17" s="39" t="s">
        <v>188</v>
      </c>
      <c r="K17" s="38">
        <v>1160</v>
      </c>
      <c r="L17" s="38">
        <v>5009</v>
      </c>
      <c r="M17" s="38">
        <v>6169</v>
      </c>
      <c r="N17" s="38">
        <v>0</v>
      </c>
      <c r="O17" s="38">
        <v>2</v>
      </c>
      <c r="P17" s="38">
        <v>2</v>
      </c>
    </row>
    <row r="18" spans="3:16" s="1" customFormat="1" ht="14.85" customHeight="1" x14ac:dyDescent="0.15">
      <c r="C18" s="39" t="s">
        <v>104</v>
      </c>
      <c r="D18" s="38">
        <v>5</v>
      </c>
      <c r="E18" s="38">
        <v>44</v>
      </c>
      <c r="F18" s="38">
        <v>49</v>
      </c>
      <c r="G18" s="38">
        <v>1</v>
      </c>
      <c r="H18" s="38">
        <v>4</v>
      </c>
      <c r="I18" s="38">
        <v>5</v>
      </c>
      <c r="J18" s="37" t="s">
        <v>103</v>
      </c>
      <c r="K18" s="38">
        <v>250</v>
      </c>
      <c r="L18" s="38">
        <v>517</v>
      </c>
      <c r="M18" s="38">
        <v>767</v>
      </c>
      <c r="N18" s="38">
        <v>0</v>
      </c>
      <c r="O18" s="38">
        <v>0</v>
      </c>
      <c r="P18" s="38">
        <v>0</v>
      </c>
    </row>
    <row r="19" spans="3:16" s="1" customFormat="1" ht="14.85" customHeight="1" x14ac:dyDescent="0.15">
      <c r="C19" s="42" t="s">
        <v>94</v>
      </c>
      <c r="D19" s="43" t="s">
        <v>79</v>
      </c>
      <c r="E19" s="43" t="s">
        <v>79</v>
      </c>
      <c r="F19" s="43" t="s">
        <v>79</v>
      </c>
      <c r="G19" s="43" t="s">
        <v>79</v>
      </c>
      <c r="H19" s="43" t="s">
        <v>79</v>
      </c>
      <c r="I19" s="43" t="s">
        <v>79</v>
      </c>
      <c r="J19" s="40"/>
      <c r="K19" s="40"/>
      <c r="L19" s="40"/>
      <c r="M19" s="41"/>
      <c r="N19" s="40"/>
      <c r="O19" s="40"/>
      <c r="P19" s="41"/>
    </row>
    <row r="20" spans="3:16" s="1" customFormat="1" ht="14.85" customHeight="1" x14ac:dyDescent="0.15">
      <c r="C20" s="335" t="s">
        <v>105</v>
      </c>
      <c r="D20" s="332">
        <v>13</v>
      </c>
      <c r="E20" s="332">
        <v>29</v>
      </c>
      <c r="F20" s="332">
        <v>42</v>
      </c>
      <c r="G20" s="332">
        <v>5</v>
      </c>
      <c r="H20" s="332">
        <v>2</v>
      </c>
      <c r="I20" s="332">
        <v>7</v>
      </c>
      <c r="J20" s="334" t="s">
        <v>106</v>
      </c>
      <c r="K20" s="332">
        <v>1059</v>
      </c>
      <c r="L20" s="332">
        <v>3456</v>
      </c>
      <c r="M20" s="332">
        <v>4515</v>
      </c>
      <c r="N20" s="332">
        <v>33</v>
      </c>
      <c r="O20" s="332">
        <v>165</v>
      </c>
      <c r="P20" s="332">
        <v>198</v>
      </c>
    </row>
    <row r="21" spans="3:16" s="1" customFormat="1" ht="14.85" customHeight="1" x14ac:dyDescent="0.15">
      <c r="C21" s="335" t="s">
        <v>76</v>
      </c>
      <c r="D21" s="332">
        <v>1203</v>
      </c>
      <c r="E21" s="332">
        <v>2577</v>
      </c>
      <c r="F21" s="332">
        <v>3780</v>
      </c>
      <c r="G21" s="332">
        <v>82</v>
      </c>
      <c r="H21" s="332">
        <v>163</v>
      </c>
      <c r="I21" s="332">
        <v>245</v>
      </c>
      <c r="J21" s="34" t="s">
        <v>108</v>
      </c>
      <c r="K21" s="35">
        <v>59</v>
      </c>
      <c r="L21" s="35">
        <v>89</v>
      </c>
      <c r="M21" s="35">
        <v>148</v>
      </c>
      <c r="N21" s="35">
        <v>0</v>
      </c>
      <c r="O21" s="35">
        <v>0</v>
      </c>
      <c r="P21" s="35">
        <v>0</v>
      </c>
    </row>
    <row r="22" spans="3:16" s="1" customFormat="1" ht="14.85" customHeight="1" x14ac:dyDescent="0.15">
      <c r="C22" s="335" t="s">
        <v>77</v>
      </c>
      <c r="D22" s="332">
        <v>140</v>
      </c>
      <c r="E22" s="332">
        <v>629</v>
      </c>
      <c r="F22" s="332">
        <v>769</v>
      </c>
      <c r="G22" s="332">
        <v>2</v>
      </c>
      <c r="H22" s="332">
        <v>15</v>
      </c>
      <c r="I22" s="332">
        <v>17</v>
      </c>
      <c r="J22" s="37" t="s">
        <v>205</v>
      </c>
      <c r="K22" s="38">
        <v>281</v>
      </c>
      <c r="L22" s="38">
        <v>965</v>
      </c>
      <c r="M22" s="38">
        <v>1246</v>
      </c>
      <c r="N22" s="38">
        <v>18</v>
      </c>
      <c r="O22" s="38">
        <v>95</v>
      </c>
      <c r="P22" s="38">
        <v>113</v>
      </c>
    </row>
    <row r="23" spans="3:16" s="1" customFormat="1" ht="14.85" customHeight="1" x14ac:dyDescent="0.15">
      <c r="C23" s="335" t="s">
        <v>163</v>
      </c>
      <c r="D23" s="332">
        <v>26</v>
      </c>
      <c r="E23" s="332">
        <v>42</v>
      </c>
      <c r="F23" s="332">
        <v>68</v>
      </c>
      <c r="G23" s="332">
        <v>1</v>
      </c>
      <c r="H23" s="332">
        <v>2</v>
      </c>
      <c r="I23" s="332">
        <v>3</v>
      </c>
      <c r="J23" s="37" t="s">
        <v>206</v>
      </c>
      <c r="K23" s="38">
        <v>320</v>
      </c>
      <c r="L23" s="38">
        <v>1415</v>
      </c>
      <c r="M23" s="38">
        <v>1735</v>
      </c>
      <c r="N23" s="38">
        <v>11</v>
      </c>
      <c r="O23" s="38">
        <v>58</v>
      </c>
      <c r="P23" s="38">
        <v>69</v>
      </c>
    </row>
    <row r="24" spans="3:16" s="1" customFormat="1" ht="14.85" customHeight="1" x14ac:dyDescent="0.15">
      <c r="C24" s="335" t="s">
        <v>164</v>
      </c>
      <c r="D24" s="332">
        <v>4972</v>
      </c>
      <c r="E24" s="332">
        <v>17994</v>
      </c>
      <c r="F24" s="332">
        <v>22966</v>
      </c>
      <c r="G24" s="332">
        <v>12</v>
      </c>
      <c r="H24" s="332">
        <v>86</v>
      </c>
      <c r="I24" s="332">
        <v>98</v>
      </c>
      <c r="J24" s="37" t="s">
        <v>207</v>
      </c>
      <c r="K24" s="38">
        <v>347</v>
      </c>
      <c r="L24" s="38">
        <v>957</v>
      </c>
      <c r="M24" s="38">
        <v>1304</v>
      </c>
      <c r="N24" s="38">
        <v>4</v>
      </c>
      <c r="O24" s="38">
        <v>10</v>
      </c>
      <c r="P24" s="38">
        <v>14</v>
      </c>
    </row>
    <row r="25" spans="3:16" s="1" customFormat="1" ht="14.85" customHeight="1" x14ac:dyDescent="0.15">
      <c r="C25" s="36" t="s">
        <v>521</v>
      </c>
      <c r="D25" s="35">
        <v>4910</v>
      </c>
      <c r="E25" s="35">
        <v>17798</v>
      </c>
      <c r="F25" s="35">
        <v>22708</v>
      </c>
      <c r="G25" s="35">
        <v>12</v>
      </c>
      <c r="H25" s="35">
        <v>86</v>
      </c>
      <c r="I25" s="35">
        <v>98</v>
      </c>
      <c r="J25" s="42" t="s">
        <v>115</v>
      </c>
      <c r="K25" s="43">
        <v>52</v>
      </c>
      <c r="L25" s="43">
        <v>30</v>
      </c>
      <c r="M25" s="43">
        <v>82</v>
      </c>
      <c r="N25" s="43">
        <v>0</v>
      </c>
      <c r="O25" s="43">
        <v>2</v>
      </c>
      <c r="P25" s="43">
        <v>2</v>
      </c>
    </row>
    <row r="26" spans="3:16" s="1" customFormat="1" ht="14.85" customHeight="1" x14ac:dyDescent="0.15">
      <c r="C26" s="42" t="s">
        <v>522</v>
      </c>
      <c r="D26" s="43">
        <v>62</v>
      </c>
      <c r="E26" s="43">
        <v>196</v>
      </c>
      <c r="F26" s="43">
        <v>258</v>
      </c>
      <c r="G26" s="43">
        <v>0</v>
      </c>
      <c r="H26" s="43">
        <v>0</v>
      </c>
      <c r="I26" s="43">
        <v>0</v>
      </c>
      <c r="J26" s="331" t="s">
        <v>210</v>
      </c>
      <c r="K26" s="332">
        <v>0</v>
      </c>
      <c r="L26" s="332">
        <v>0</v>
      </c>
      <c r="M26" s="332">
        <v>0</v>
      </c>
      <c r="N26" s="332">
        <v>5</v>
      </c>
      <c r="O26" s="332">
        <v>5</v>
      </c>
      <c r="P26" s="332">
        <v>10</v>
      </c>
    </row>
    <row r="27" spans="3:16" s="1" customFormat="1" ht="14.85" customHeight="1" x14ac:dyDescent="0.15">
      <c r="C27" s="333" t="s">
        <v>134</v>
      </c>
      <c r="D27" s="332">
        <v>85</v>
      </c>
      <c r="E27" s="332">
        <v>32</v>
      </c>
      <c r="F27" s="332">
        <v>117</v>
      </c>
      <c r="G27" s="332">
        <v>3</v>
      </c>
      <c r="H27" s="332">
        <v>0</v>
      </c>
      <c r="I27" s="332">
        <v>3</v>
      </c>
      <c r="J27" s="333" t="s">
        <v>2</v>
      </c>
      <c r="K27" s="332">
        <v>15014</v>
      </c>
      <c r="L27" s="332">
        <v>36035</v>
      </c>
      <c r="M27" s="332">
        <v>51049</v>
      </c>
      <c r="N27" s="332">
        <v>1446</v>
      </c>
      <c r="O27" s="332">
        <v>1080</v>
      </c>
      <c r="P27" s="332">
        <v>2526</v>
      </c>
    </row>
    <row r="28" spans="3:16" s="1" customFormat="1" ht="14.85" customHeight="1" x14ac:dyDescent="0.15">
      <c r="C28" s="36" t="s">
        <v>119</v>
      </c>
      <c r="D28" s="35">
        <v>2</v>
      </c>
      <c r="E28" s="35">
        <v>10</v>
      </c>
      <c r="F28" s="35">
        <v>12</v>
      </c>
      <c r="G28" s="35">
        <v>0</v>
      </c>
      <c r="H28" s="35">
        <v>0</v>
      </c>
      <c r="I28" s="35">
        <v>0</v>
      </c>
      <c r="J28" s="334" t="s">
        <v>120</v>
      </c>
      <c r="K28" s="332" t="s">
        <v>79</v>
      </c>
      <c r="L28" s="332" t="s">
        <v>79</v>
      </c>
      <c r="M28" s="332" t="s">
        <v>79</v>
      </c>
      <c r="N28" s="332" t="s">
        <v>79</v>
      </c>
      <c r="O28" s="332" t="s">
        <v>79</v>
      </c>
      <c r="P28" s="332" t="s">
        <v>79</v>
      </c>
    </row>
    <row r="29" spans="3:16" s="1" customFormat="1" ht="14.85" customHeight="1" x14ac:dyDescent="0.15">
      <c r="C29" s="39" t="s">
        <v>121</v>
      </c>
      <c r="D29" s="38">
        <v>51</v>
      </c>
      <c r="E29" s="38">
        <v>15</v>
      </c>
      <c r="F29" s="38">
        <v>66</v>
      </c>
      <c r="G29" s="38">
        <v>3</v>
      </c>
      <c r="H29" s="38">
        <v>0</v>
      </c>
      <c r="I29" s="38">
        <v>3</v>
      </c>
      <c r="J29" s="36" t="s">
        <v>122</v>
      </c>
      <c r="K29" s="35" t="s">
        <v>79</v>
      </c>
      <c r="L29" s="35" t="s">
        <v>79</v>
      </c>
      <c r="M29" s="35" t="s">
        <v>79</v>
      </c>
      <c r="N29" s="35" t="s">
        <v>79</v>
      </c>
      <c r="O29" s="35" t="s">
        <v>79</v>
      </c>
      <c r="P29" s="35" t="s">
        <v>79</v>
      </c>
    </row>
    <row r="30" spans="3:16" s="1" customFormat="1" ht="14.85" customHeight="1" x14ac:dyDescent="0.15">
      <c r="C30" s="39" t="s">
        <v>123</v>
      </c>
      <c r="D30" s="38">
        <v>11</v>
      </c>
      <c r="E30" s="38">
        <v>4</v>
      </c>
      <c r="F30" s="38">
        <v>15</v>
      </c>
      <c r="G30" s="38">
        <v>0</v>
      </c>
      <c r="H30" s="38">
        <v>0</v>
      </c>
      <c r="I30" s="38">
        <v>0</v>
      </c>
      <c r="J30" s="37" t="s">
        <v>523</v>
      </c>
      <c r="K30" s="38" t="s">
        <v>79</v>
      </c>
      <c r="L30" s="38" t="s">
        <v>79</v>
      </c>
      <c r="M30" s="38" t="s">
        <v>79</v>
      </c>
      <c r="N30" s="38" t="s">
        <v>79</v>
      </c>
      <c r="O30" s="38" t="s">
        <v>79</v>
      </c>
      <c r="P30" s="38" t="s">
        <v>79</v>
      </c>
    </row>
    <row r="31" spans="3:16" s="1" customFormat="1" ht="14.85" customHeight="1" x14ac:dyDescent="0.15">
      <c r="C31" s="39" t="s">
        <v>125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  <c r="I31" s="38" t="s">
        <v>79</v>
      </c>
      <c r="J31" s="37" t="s">
        <v>524</v>
      </c>
      <c r="K31" s="38" t="s">
        <v>79</v>
      </c>
      <c r="L31" s="38" t="s">
        <v>79</v>
      </c>
      <c r="M31" s="38" t="s">
        <v>79</v>
      </c>
      <c r="N31" s="38" t="s">
        <v>79</v>
      </c>
      <c r="O31" s="38" t="s">
        <v>79</v>
      </c>
      <c r="P31" s="38" t="s">
        <v>79</v>
      </c>
    </row>
    <row r="32" spans="3:16" s="1" customFormat="1" ht="14.85" customHeight="1" x14ac:dyDescent="0.15">
      <c r="C32" s="42" t="s">
        <v>127</v>
      </c>
      <c r="D32" s="43">
        <v>21</v>
      </c>
      <c r="E32" s="43">
        <v>3</v>
      </c>
      <c r="F32" s="43">
        <v>24</v>
      </c>
      <c r="G32" s="43">
        <v>0</v>
      </c>
      <c r="H32" s="43">
        <v>0</v>
      </c>
      <c r="I32" s="43">
        <v>0</v>
      </c>
      <c r="J32" s="40"/>
      <c r="K32" s="40"/>
      <c r="L32" s="40"/>
      <c r="M32" s="41"/>
      <c r="N32" s="40"/>
      <c r="O32" s="40"/>
      <c r="P32" s="41"/>
    </row>
    <row r="33" spans="3:16" s="1" customFormat="1" ht="14.85" customHeight="1" x14ac:dyDescent="0.15">
      <c r="C33" s="33"/>
      <c r="D33" s="33"/>
      <c r="E33" s="33"/>
      <c r="F33" s="45"/>
      <c r="G33" s="33"/>
      <c r="H33" s="33"/>
      <c r="I33" s="45"/>
      <c r="J33" s="333" t="s">
        <v>213</v>
      </c>
      <c r="K33" s="332">
        <v>15014</v>
      </c>
      <c r="L33" s="332">
        <v>36035</v>
      </c>
      <c r="M33" s="332">
        <v>51049</v>
      </c>
      <c r="N33" s="332">
        <v>1446</v>
      </c>
      <c r="O33" s="332">
        <v>1080</v>
      </c>
      <c r="P33" s="332">
        <v>2526</v>
      </c>
    </row>
    <row r="34" spans="3:16" s="1" customFormat="1" ht="37.35" customHeight="1" x14ac:dyDescent="0.15">
      <c r="C34" s="154" t="s">
        <v>525</v>
      </c>
    </row>
    <row r="35" spans="3:16" s="1" customFormat="1" ht="2.1" customHeight="1" x14ac:dyDescent="0.15"/>
  </sheetData>
  <mergeCells count="7">
    <mergeCell ref="N6:P6"/>
    <mergeCell ref="B2:I2"/>
    <mergeCell ref="C3:H3"/>
    <mergeCell ref="C4:H4"/>
    <mergeCell ref="D6:F6"/>
    <mergeCell ref="G6:I6"/>
    <mergeCell ref="K6:M6"/>
  </mergeCells>
  <pageMargins left="0.7" right="0.7" top="0.75" bottom="0.75" header="0.3" footer="0.3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opLeftCell="A4" workbookViewId="0">
      <selection activeCell="P8" sqref="P8"/>
    </sheetView>
  </sheetViews>
  <sheetFormatPr defaultRowHeight="12.75" x14ac:dyDescent="0.2"/>
  <cols>
    <col min="1" max="1" width="2.7109375" customWidth="1"/>
    <col min="2" max="2" width="7.85546875" customWidth="1"/>
    <col min="3" max="3" width="18.140625" customWidth="1"/>
    <col min="4" max="4" width="6" customWidth="1"/>
    <col min="5" max="5" width="7.85546875" customWidth="1"/>
    <col min="6" max="6" width="32.7109375" customWidth="1"/>
    <col min="7" max="7" width="25.140625" customWidth="1"/>
    <col min="8" max="8" width="11.5703125" customWidth="1"/>
    <col min="9" max="9" width="7.85546875" customWidth="1"/>
    <col min="10" max="10" width="13.28515625" customWidth="1"/>
    <col min="11" max="11" width="13" customWidth="1"/>
    <col min="12" max="12" width="7.42578125" customWidth="1"/>
  </cols>
  <sheetData>
    <row r="1" spans="2:12" s="1" customFormat="1" ht="2.65" customHeight="1" x14ac:dyDescent="0.15"/>
    <row r="2" spans="2:12" s="1" customFormat="1" ht="41.1" customHeight="1" x14ac:dyDescent="0.15">
      <c r="B2" s="716" t="s">
        <v>69</v>
      </c>
      <c r="C2" s="716"/>
      <c r="D2" s="716"/>
      <c r="E2" s="716"/>
      <c r="F2" s="716"/>
    </row>
    <row r="3" spans="2:12" s="1" customFormat="1" ht="19.7" customHeight="1" x14ac:dyDescent="0.15">
      <c r="B3" s="653" t="s">
        <v>561</v>
      </c>
      <c r="C3" s="653"/>
      <c r="D3" s="653"/>
      <c r="E3" s="653"/>
      <c r="F3" s="653"/>
      <c r="G3" s="653"/>
      <c r="H3" s="653"/>
      <c r="I3" s="653"/>
    </row>
    <row r="4" spans="2:12" s="1" customFormat="1" ht="19.7" customHeight="1" x14ac:dyDescent="0.15">
      <c r="B4" s="653" t="s">
        <v>57</v>
      </c>
      <c r="C4" s="653"/>
      <c r="D4" s="653"/>
      <c r="E4" s="653"/>
      <c r="F4" s="653"/>
      <c r="G4" s="653"/>
      <c r="H4" s="653"/>
      <c r="I4" s="653"/>
    </row>
    <row r="5" spans="2:12" s="1" customFormat="1" ht="7.5" customHeight="1" thickBot="1" x14ac:dyDescent="0.2"/>
    <row r="6" spans="2:12" s="1" customFormat="1" ht="27.2" customHeight="1" thickTop="1" x14ac:dyDescent="0.15">
      <c r="B6" s="600" t="s">
        <v>527</v>
      </c>
      <c r="C6" s="601" t="s">
        <v>231</v>
      </c>
      <c r="D6" s="601" t="s">
        <v>232</v>
      </c>
      <c r="E6" s="601" t="s">
        <v>233</v>
      </c>
      <c r="F6" s="601" t="s">
        <v>234</v>
      </c>
      <c r="G6" s="601" t="s">
        <v>235</v>
      </c>
      <c r="H6" s="601" t="s">
        <v>236</v>
      </c>
      <c r="I6" s="601" t="s">
        <v>528</v>
      </c>
      <c r="J6" s="601" t="s">
        <v>237</v>
      </c>
      <c r="K6" s="602" t="s">
        <v>238</v>
      </c>
      <c r="L6" s="602" t="s">
        <v>880</v>
      </c>
    </row>
    <row r="7" spans="2:12" s="1" customFormat="1" ht="27.2" customHeight="1" x14ac:dyDescent="0.15">
      <c r="B7" s="223" t="s">
        <v>12</v>
      </c>
      <c r="C7" s="224" t="s">
        <v>13</v>
      </c>
      <c r="D7" s="143" t="s">
        <v>415</v>
      </c>
      <c r="E7" s="143" t="s">
        <v>562</v>
      </c>
      <c r="F7" s="144" t="s">
        <v>563</v>
      </c>
      <c r="G7" s="144" t="s">
        <v>564</v>
      </c>
      <c r="H7" s="145" t="s">
        <v>565</v>
      </c>
      <c r="I7" s="143" t="s">
        <v>256</v>
      </c>
      <c r="J7" s="146">
        <v>1341</v>
      </c>
      <c r="K7" s="147">
        <v>52</v>
      </c>
      <c r="L7" s="146">
        <f>J7+K7</f>
        <v>1393</v>
      </c>
    </row>
    <row r="8" spans="2:12" s="1" customFormat="1" ht="27.2" customHeight="1" x14ac:dyDescent="0.15">
      <c r="B8" s="223" t="s">
        <v>12</v>
      </c>
      <c r="C8" s="224" t="s">
        <v>13</v>
      </c>
      <c r="D8" s="143" t="s">
        <v>566</v>
      </c>
      <c r="E8" s="143" t="s">
        <v>567</v>
      </c>
      <c r="F8" s="144" t="s">
        <v>568</v>
      </c>
      <c r="G8" s="144" t="s">
        <v>569</v>
      </c>
      <c r="H8" s="145" t="s">
        <v>570</v>
      </c>
      <c r="I8" s="143" t="s">
        <v>571</v>
      </c>
      <c r="J8" s="146">
        <v>2583</v>
      </c>
      <c r="K8" s="147">
        <v>45</v>
      </c>
      <c r="L8" s="146">
        <f t="shared" ref="L8:L23" si="0">J8+K8</f>
        <v>2628</v>
      </c>
    </row>
    <row r="9" spans="2:12" s="1" customFormat="1" ht="27.2" customHeight="1" x14ac:dyDescent="0.15">
      <c r="B9" s="223" t="s">
        <v>12</v>
      </c>
      <c r="C9" s="224" t="s">
        <v>13</v>
      </c>
      <c r="D9" s="143" t="s">
        <v>251</v>
      </c>
      <c r="E9" s="143" t="s">
        <v>572</v>
      </c>
      <c r="F9" s="144" t="s">
        <v>573</v>
      </c>
      <c r="G9" s="144" t="s">
        <v>574</v>
      </c>
      <c r="H9" s="145" t="s">
        <v>255</v>
      </c>
      <c r="I9" s="143" t="s">
        <v>256</v>
      </c>
      <c r="J9" s="146">
        <v>9234</v>
      </c>
      <c r="K9" s="147">
        <v>403</v>
      </c>
      <c r="L9" s="146">
        <f t="shared" si="0"/>
        <v>9637</v>
      </c>
    </row>
    <row r="10" spans="2:12" s="1" customFormat="1" ht="27.2" customHeight="1" x14ac:dyDescent="0.15">
      <c r="B10" s="223" t="s">
        <v>22</v>
      </c>
      <c r="C10" s="224" t="s">
        <v>23</v>
      </c>
      <c r="D10" s="143" t="s">
        <v>575</v>
      </c>
      <c r="E10" s="143" t="s">
        <v>576</v>
      </c>
      <c r="F10" s="144" t="s">
        <v>577</v>
      </c>
      <c r="G10" s="144" t="s">
        <v>578</v>
      </c>
      <c r="H10" s="145" t="s">
        <v>579</v>
      </c>
      <c r="I10" s="143" t="s">
        <v>580</v>
      </c>
      <c r="J10" s="146">
        <v>4765</v>
      </c>
      <c r="K10" s="147">
        <v>232</v>
      </c>
      <c r="L10" s="146">
        <f t="shared" si="0"/>
        <v>4997</v>
      </c>
    </row>
    <row r="11" spans="2:12" s="1" customFormat="1" ht="27.2" customHeight="1" x14ac:dyDescent="0.15">
      <c r="B11" s="223" t="s">
        <v>28</v>
      </c>
      <c r="C11" s="224" t="s">
        <v>29</v>
      </c>
      <c r="D11" s="143" t="s">
        <v>581</v>
      </c>
      <c r="E11" s="143" t="s">
        <v>582</v>
      </c>
      <c r="F11" s="144" t="s">
        <v>583</v>
      </c>
      <c r="G11" s="144" t="s">
        <v>584</v>
      </c>
      <c r="H11" s="145" t="s">
        <v>585</v>
      </c>
      <c r="I11" s="143" t="s">
        <v>586</v>
      </c>
      <c r="J11" s="146">
        <v>3582</v>
      </c>
      <c r="K11" s="147">
        <v>170</v>
      </c>
      <c r="L11" s="146">
        <f t="shared" si="0"/>
        <v>3752</v>
      </c>
    </row>
    <row r="12" spans="2:12" s="1" customFormat="1" ht="27.2" customHeight="1" x14ac:dyDescent="0.15">
      <c r="B12" s="223" t="s">
        <v>28</v>
      </c>
      <c r="C12" s="224" t="s">
        <v>29</v>
      </c>
      <c r="D12" s="143" t="s">
        <v>587</v>
      </c>
      <c r="E12" s="143" t="s">
        <v>588</v>
      </c>
      <c r="F12" s="144" t="s">
        <v>589</v>
      </c>
      <c r="G12" s="144" t="s">
        <v>590</v>
      </c>
      <c r="H12" s="145" t="s">
        <v>591</v>
      </c>
      <c r="I12" s="143" t="s">
        <v>592</v>
      </c>
      <c r="J12" s="146">
        <v>2229</v>
      </c>
      <c r="K12" s="147">
        <v>127</v>
      </c>
      <c r="L12" s="146">
        <f t="shared" si="0"/>
        <v>2356</v>
      </c>
    </row>
    <row r="13" spans="2:12" s="1" customFormat="1" ht="27.2" customHeight="1" x14ac:dyDescent="0.15">
      <c r="B13" s="223" t="s">
        <v>28</v>
      </c>
      <c r="C13" s="224" t="s">
        <v>29</v>
      </c>
      <c r="D13" s="143" t="s">
        <v>593</v>
      </c>
      <c r="E13" s="143" t="s">
        <v>594</v>
      </c>
      <c r="F13" s="144" t="s">
        <v>595</v>
      </c>
      <c r="G13" s="144" t="s">
        <v>596</v>
      </c>
      <c r="H13" s="145" t="s">
        <v>597</v>
      </c>
      <c r="I13" s="143" t="s">
        <v>598</v>
      </c>
      <c r="J13" s="146">
        <v>4664</v>
      </c>
      <c r="K13" s="147">
        <v>274</v>
      </c>
      <c r="L13" s="146">
        <f t="shared" si="0"/>
        <v>4938</v>
      </c>
    </row>
    <row r="14" spans="2:12" s="1" customFormat="1" ht="27.2" customHeight="1" x14ac:dyDescent="0.15">
      <c r="B14" s="223" t="s">
        <v>28</v>
      </c>
      <c r="C14" s="224" t="s">
        <v>29</v>
      </c>
      <c r="D14" s="143" t="s">
        <v>599</v>
      </c>
      <c r="E14" s="143" t="s">
        <v>600</v>
      </c>
      <c r="F14" s="144" t="s">
        <v>601</v>
      </c>
      <c r="G14" s="144" t="s">
        <v>602</v>
      </c>
      <c r="H14" s="145" t="s">
        <v>603</v>
      </c>
      <c r="I14" s="143" t="s">
        <v>604</v>
      </c>
      <c r="J14" s="146">
        <v>2193</v>
      </c>
      <c r="K14" s="147">
        <v>118</v>
      </c>
      <c r="L14" s="146">
        <f t="shared" si="0"/>
        <v>2311</v>
      </c>
    </row>
    <row r="15" spans="2:12" s="1" customFormat="1" ht="27.2" customHeight="1" x14ac:dyDescent="0.15">
      <c r="B15" s="223" t="s">
        <v>30</v>
      </c>
      <c r="C15" s="224" t="s">
        <v>31</v>
      </c>
      <c r="D15" s="143" t="s">
        <v>388</v>
      </c>
      <c r="E15" s="143" t="s">
        <v>605</v>
      </c>
      <c r="F15" s="144" t="s">
        <v>606</v>
      </c>
      <c r="G15" s="144" t="s">
        <v>607</v>
      </c>
      <c r="H15" s="145" t="s">
        <v>608</v>
      </c>
      <c r="I15" s="143" t="s">
        <v>609</v>
      </c>
      <c r="J15" s="146">
        <v>5118</v>
      </c>
      <c r="K15" s="147">
        <v>251</v>
      </c>
      <c r="L15" s="146">
        <f t="shared" si="0"/>
        <v>5369</v>
      </c>
    </row>
    <row r="16" spans="2:12" s="1" customFormat="1" ht="27.2" customHeight="1" x14ac:dyDescent="0.15">
      <c r="B16" s="223" t="s">
        <v>30</v>
      </c>
      <c r="C16" s="224" t="s">
        <v>31</v>
      </c>
      <c r="D16" s="143" t="s">
        <v>388</v>
      </c>
      <c r="E16" s="143" t="s">
        <v>610</v>
      </c>
      <c r="F16" s="144" t="s">
        <v>611</v>
      </c>
      <c r="G16" s="144" t="s">
        <v>612</v>
      </c>
      <c r="H16" s="145" t="s">
        <v>608</v>
      </c>
      <c r="I16" s="143" t="s">
        <v>609</v>
      </c>
      <c r="J16" s="146">
        <v>1073</v>
      </c>
      <c r="K16" s="147">
        <v>26</v>
      </c>
      <c r="L16" s="146">
        <f t="shared" si="0"/>
        <v>1099</v>
      </c>
    </row>
    <row r="17" spans="2:12" s="1" customFormat="1" ht="27.2" customHeight="1" x14ac:dyDescent="0.15">
      <c r="B17" s="223" t="s">
        <v>30</v>
      </c>
      <c r="C17" s="224" t="s">
        <v>31</v>
      </c>
      <c r="D17" s="143" t="s">
        <v>394</v>
      </c>
      <c r="E17" s="143" t="s">
        <v>613</v>
      </c>
      <c r="F17" s="144" t="s">
        <v>614</v>
      </c>
      <c r="G17" s="144" t="s">
        <v>615</v>
      </c>
      <c r="H17" s="145" t="s">
        <v>616</v>
      </c>
      <c r="I17" s="143" t="s">
        <v>617</v>
      </c>
      <c r="J17" s="146">
        <v>4370</v>
      </c>
      <c r="K17" s="147">
        <v>239</v>
      </c>
      <c r="L17" s="146">
        <f t="shared" si="0"/>
        <v>4609</v>
      </c>
    </row>
    <row r="18" spans="2:12" s="1" customFormat="1" ht="27.2" customHeight="1" x14ac:dyDescent="0.15">
      <c r="B18" s="223" t="s">
        <v>30</v>
      </c>
      <c r="C18" s="224" t="s">
        <v>31</v>
      </c>
      <c r="D18" s="143" t="s">
        <v>415</v>
      </c>
      <c r="E18" s="143" t="s">
        <v>618</v>
      </c>
      <c r="F18" s="144" t="s">
        <v>619</v>
      </c>
      <c r="G18" s="144" t="s">
        <v>620</v>
      </c>
      <c r="H18" s="145" t="s">
        <v>621</v>
      </c>
      <c r="I18" s="143" t="s">
        <v>622</v>
      </c>
      <c r="J18" s="146">
        <v>2531</v>
      </c>
      <c r="K18" s="147">
        <v>249</v>
      </c>
      <c r="L18" s="146">
        <f t="shared" si="0"/>
        <v>2780</v>
      </c>
    </row>
    <row r="19" spans="2:12" s="1" customFormat="1" ht="27.2" customHeight="1" x14ac:dyDescent="0.15">
      <c r="B19" s="223" t="s">
        <v>36</v>
      </c>
      <c r="C19" s="224" t="s">
        <v>37</v>
      </c>
      <c r="D19" s="143" t="s">
        <v>388</v>
      </c>
      <c r="E19" s="143" t="s">
        <v>623</v>
      </c>
      <c r="F19" s="144" t="s">
        <v>624</v>
      </c>
      <c r="G19" s="144" t="s">
        <v>625</v>
      </c>
      <c r="H19" s="145" t="s">
        <v>413</v>
      </c>
      <c r="I19" s="143" t="s">
        <v>414</v>
      </c>
      <c r="J19" s="146">
        <v>1437</v>
      </c>
      <c r="K19" s="147">
        <v>270</v>
      </c>
      <c r="L19" s="146">
        <f t="shared" si="0"/>
        <v>1707</v>
      </c>
    </row>
    <row r="20" spans="2:12" s="1" customFormat="1" ht="27.2" customHeight="1" x14ac:dyDescent="0.15">
      <c r="B20" s="223" t="s">
        <v>36</v>
      </c>
      <c r="C20" s="224" t="s">
        <v>37</v>
      </c>
      <c r="D20" s="143" t="s">
        <v>394</v>
      </c>
      <c r="E20" s="143" t="s">
        <v>626</v>
      </c>
      <c r="F20" s="144" t="s">
        <v>627</v>
      </c>
      <c r="G20" s="144" t="s">
        <v>628</v>
      </c>
      <c r="H20" s="145" t="s">
        <v>413</v>
      </c>
      <c r="I20" s="143" t="s">
        <v>414</v>
      </c>
      <c r="J20" s="146">
        <v>1012</v>
      </c>
      <c r="K20" s="147">
        <v>0</v>
      </c>
      <c r="L20" s="146">
        <f t="shared" si="0"/>
        <v>1012</v>
      </c>
    </row>
    <row r="21" spans="2:12" s="1" customFormat="1" ht="27.2" customHeight="1" x14ac:dyDescent="0.15">
      <c r="B21" s="223" t="s">
        <v>42</v>
      </c>
      <c r="C21" s="224" t="s">
        <v>43</v>
      </c>
      <c r="D21" s="143" t="s">
        <v>629</v>
      </c>
      <c r="E21" s="143" t="s">
        <v>630</v>
      </c>
      <c r="F21" s="144" t="s">
        <v>631</v>
      </c>
      <c r="G21" s="144" t="s">
        <v>632</v>
      </c>
      <c r="H21" s="145" t="s">
        <v>633</v>
      </c>
      <c r="I21" s="143" t="s">
        <v>634</v>
      </c>
      <c r="J21" s="146">
        <v>2691</v>
      </c>
      <c r="K21" s="147">
        <v>0</v>
      </c>
      <c r="L21" s="146">
        <f t="shared" si="0"/>
        <v>2691</v>
      </c>
    </row>
    <row r="22" spans="2:12" s="1" customFormat="1" ht="27.2" customHeight="1" x14ac:dyDescent="0.15">
      <c r="B22" s="223" t="s">
        <v>44</v>
      </c>
      <c r="C22" s="224" t="s">
        <v>45</v>
      </c>
      <c r="D22" s="143" t="s">
        <v>635</v>
      </c>
      <c r="E22" s="143" t="s">
        <v>636</v>
      </c>
      <c r="F22" s="144" t="s">
        <v>637</v>
      </c>
      <c r="G22" s="144" t="s">
        <v>638</v>
      </c>
      <c r="H22" s="145" t="s">
        <v>639</v>
      </c>
      <c r="I22" s="143" t="s">
        <v>640</v>
      </c>
      <c r="J22" s="146">
        <v>2226</v>
      </c>
      <c r="K22" s="147">
        <v>70</v>
      </c>
      <c r="L22" s="146">
        <f t="shared" si="0"/>
        <v>2296</v>
      </c>
    </row>
    <row r="23" spans="2:12" s="1" customFormat="1" ht="19.149999999999999" customHeight="1" thickBot="1" x14ac:dyDescent="0.2">
      <c r="B23" s="603"/>
      <c r="C23" s="604"/>
      <c r="D23" s="604"/>
      <c r="E23" s="604"/>
      <c r="F23" s="604"/>
      <c r="G23" s="604"/>
      <c r="H23" s="604"/>
      <c r="I23" s="605" t="s">
        <v>10</v>
      </c>
      <c r="J23" s="606">
        <v>51049</v>
      </c>
      <c r="K23" s="351">
        <v>2526</v>
      </c>
      <c r="L23" s="351">
        <f t="shared" si="0"/>
        <v>53575</v>
      </c>
    </row>
    <row r="24" spans="2:12" s="1" customFormat="1" ht="28.7" customHeight="1" thickTop="1" x14ac:dyDescent="0.15"/>
  </sheetData>
  <mergeCells count="3">
    <mergeCell ref="B2:F2"/>
    <mergeCell ref="B3:I3"/>
    <mergeCell ref="B4:I4"/>
  </mergeCells>
  <pageMargins left="0.7" right="0.7" top="0.75" bottom="0.75" header="0.3" footer="0.3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A4" workbookViewId="0">
      <selection activeCell="T8" sqref="T8"/>
    </sheetView>
  </sheetViews>
  <sheetFormatPr defaultRowHeight="12.75" x14ac:dyDescent="0.2"/>
  <cols>
    <col min="1" max="1" width="0.42578125" style="32" customWidth="1"/>
    <col min="2" max="2" width="0.7109375" style="32" customWidth="1"/>
    <col min="3" max="3" width="32.140625" style="32" customWidth="1"/>
    <col min="4" max="5" width="7.85546875" style="32" customWidth="1"/>
    <col min="6" max="6" width="8.5703125" style="32" customWidth="1"/>
    <col min="7" max="8" width="7.85546875" style="32" customWidth="1"/>
    <col min="9" max="9" width="10" style="32" customWidth="1"/>
    <col min="10" max="10" width="32.140625" style="32" customWidth="1"/>
    <col min="11" max="12" width="7.85546875" style="32" customWidth="1"/>
    <col min="13" max="13" width="8.5703125" style="32" customWidth="1"/>
    <col min="14" max="15" width="7.85546875" style="32" customWidth="1"/>
    <col min="16" max="16" width="9" style="32" customWidth="1"/>
    <col min="17" max="17" width="4.7109375" style="32" customWidth="1"/>
    <col min="18" max="256" width="9.140625" style="32"/>
    <col min="257" max="257" width="0.42578125" style="32" customWidth="1"/>
    <col min="258" max="258" width="0.7109375" style="32" customWidth="1"/>
    <col min="259" max="259" width="32.140625" style="32" customWidth="1"/>
    <col min="260" max="265" width="7.85546875" style="32" customWidth="1"/>
    <col min="266" max="266" width="32.140625" style="32" customWidth="1"/>
    <col min="267" max="272" width="7.85546875" style="32" customWidth="1"/>
    <col min="273" max="273" width="4.7109375" style="32" customWidth="1"/>
    <col min="274" max="512" width="9.140625" style="32"/>
    <col min="513" max="513" width="0.42578125" style="32" customWidth="1"/>
    <col min="514" max="514" width="0.7109375" style="32" customWidth="1"/>
    <col min="515" max="515" width="32.140625" style="32" customWidth="1"/>
    <col min="516" max="521" width="7.85546875" style="32" customWidth="1"/>
    <col min="522" max="522" width="32.140625" style="32" customWidth="1"/>
    <col min="523" max="528" width="7.85546875" style="32" customWidth="1"/>
    <col min="529" max="529" width="4.7109375" style="32" customWidth="1"/>
    <col min="530" max="768" width="9.140625" style="32"/>
    <col min="769" max="769" width="0.42578125" style="32" customWidth="1"/>
    <col min="770" max="770" width="0.7109375" style="32" customWidth="1"/>
    <col min="771" max="771" width="32.140625" style="32" customWidth="1"/>
    <col min="772" max="777" width="7.85546875" style="32" customWidth="1"/>
    <col min="778" max="778" width="32.140625" style="32" customWidth="1"/>
    <col min="779" max="784" width="7.85546875" style="32" customWidth="1"/>
    <col min="785" max="785" width="4.7109375" style="32" customWidth="1"/>
    <col min="786" max="1024" width="9.140625" style="32"/>
    <col min="1025" max="1025" width="0.42578125" style="32" customWidth="1"/>
    <col min="1026" max="1026" width="0.7109375" style="32" customWidth="1"/>
    <col min="1027" max="1027" width="32.140625" style="32" customWidth="1"/>
    <col min="1028" max="1033" width="7.85546875" style="32" customWidth="1"/>
    <col min="1034" max="1034" width="32.140625" style="32" customWidth="1"/>
    <col min="1035" max="1040" width="7.85546875" style="32" customWidth="1"/>
    <col min="1041" max="1041" width="4.7109375" style="32" customWidth="1"/>
    <col min="1042" max="1280" width="9.140625" style="32"/>
    <col min="1281" max="1281" width="0.42578125" style="32" customWidth="1"/>
    <col min="1282" max="1282" width="0.7109375" style="32" customWidth="1"/>
    <col min="1283" max="1283" width="32.140625" style="32" customWidth="1"/>
    <col min="1284" max="1289" width="7.85546875" style="32" customWidth="1"/>
    <col min="1290" max="1290" width="32.140625" style="32" customWidth="1"/>
    <col min="1291" max="1296" width="7.85546875" style="32" customWidth="1"/>
    <col min="1297" max="1297" width="4.7109375" style="32" customWidth="1"/>
    <col min="1298" max="1536" width="9.140625" style="32"/>
    <col min="1537" max="1537" width="0.42578125" style="32" customWidth="1"/>
    <col min="1538" max="1538" width="0.7109375" style="32" customWidth="1"/>
    <col min="1539" max="1539" width="32.140625" style="32" customWidth="1"/>
    <col min="1540" max="1545" width="7.85546875" style="32" customWidth="1"/>
    <col min="1546" max="1546" width="32.140625" style="32" customWidth="1"/>
    <col min="1547" max="1552" width="7.85546875" style="32" customWidth="1"/>
    <col min="1553" max="1553" width="4.7109375" style="32" customWidth="1"/>
    <col min="1554" max="1792" width="9.140625" style="32"/>
    <col min="1793" max="1793" width="0.42578125" style="32" customWidth="1"/>
    <col min="1794" max="1794" width="0.7109375" style="32" customWidth="1"/>
    <col min="1795" max="1795" width="32.140625" style="32" customWidth="1"/>
    <col min="1796" max="1801" width="7.85546875" style="32" customWidth="1"/>
    <col min="1802" max="1802" width="32.140625" style="32" customWidth="1"/>
    <col min="1803" max="1808" width="7.85546875" style="32" customWidth="1"/>
    <col min="1809" max="1809" width="4.7109375" style="32" customWidth="1"/>
    <col min="1810" max="2048" width="9.140625" style="32"/>
    <col min="2049" max="2049" width="0.42578125" style="32" customWidth="1"/>
    <col min="2050" max="2050" width="0.7109375" style="32" customWidth="1"/>
    <col min="2051" max="2051" width="32.140625" style="32" customWidth="1"/>
    <col min="2052" max="2057" width="7.85546875" style="32" customWidth="1"/>
    <col min="2058" max="2058" width="32.140625" style="32" customWidth="1"/>
    <col min="2059" max="2064" width="7.85546875" style="32" customWidth="1"/>
    <col min="2065" max="2065" width="4.7109375" style="32" customWidth="1"/>
    <col min="2066" max="2304" width="9.140625" style="32"/>
    <col min="2305" max="2305" width="0.42578125" style="32" customWidth="1"/>
    <col min="2306" max="2306" width="0.7109375" style="32" customWidth="1"/>
    <col min="2307" max="2307" width="32.140625" style="32" customWidth="1"/>
    <col min="2308" max="2313" width="7.85546875" style="32" customWidth="1"/>
    <col min="2314" max="2314" width="32.140625" style="32" customWidth="1"/>
    <col min="2315" max="2320" width="7.85546875" style="32" customWidth="1"/>
    <col min="2321" max="2321" width="4.7109375" style="32" customWidth="1"/>
    <col min="2322" max="2560" width="9.140625" style="32"/>
    <col min="2561" max="2561" width="0.42578125" style="32" customWidth="1"/>
    <col min="2562" max="2562" width="0.7109375" style="32" customWidth="1"/>
    <col min="2563" max="2563" width="32.140625" style="32" customWidth="1"/>
    <col min="2564" max="2569" width="7.85546875" style="32" customWidth="1"/>
    <col min="2570" max="2570" width="32.140625" style="32" customWidth="1"/>
    <col min="2571" max="2576" width="7.85546875" style="32" customWidth="1"/>
    <col min="2577" max="2577" width="4.7109375" style="32" customWidth="1"/>
    <col min="2578" max="2816" width="9.140625" style="32"/>
    <col min="2817" max="2817" width="0.42578125" style="32" customWidth="1"/>
    <col min="2818" max="2818" width="0.7109375" style="32" customWidth="1"/>
    <col min="2819" max="2819" width="32.140625" style="32" customWidth="1"/>
    <col min="2820" max="2825" width="7.85546875" style="32" customWidth="1"/>
    <col min="2826" max="2826" width="32.140625" style="32" customWidth="1"/>
    <col min="2827" max="2832" width="7.85546875" style="32" customWidth="1"/>
    <col min="2833" max="2833" width="4.7109375" style="32" customWidth="1"/>
    <col min="2834" max="3072" width="9.140625" style="32"/>
    <col min="3073" max="3073" width="0.42578125" style="32" customWidth="1"/>
    <col min="3074" max="3074" width="0.7109375" style="32" customWidth="1"/>
    <col min="3075" max="3075" width="32.140625" style="32" customWidth="1"/>
    <col min="3076" max="3081" width="7.85546875" style="32" customWidth="1"/>
    <col min="3082" max="3082" width="32.140625" style="32" customWidth="1"/>
    <col min="3083" max="3088" width="7.85546875" style="32" customWidth="1"/>
    <col min="3089" max="3089" width="4.7109375" style="32" customWidth="1"/>
    <col min="3090" max="3328" width="9.140625" style="32"/>
    <col min="3329" max="3329" width="0.42578125" style="32" customWidth="1"/>
    <col min="3330" max="3330" width="0.7109375" style="32" customWidth="1"/>
    <col min="3331" max="3331" width="32.140625" style="32" customWidth="1"/>
    <col min="3332" max="3337" width="7.85546875" style="32" customWidth="1"/>
    <col min="3338" max="3338" width="32.140625" style="32" customWidth="1"/>
    <col min="3339" max="3344" width="7.85546875" style="32" customWidth="1"/>
    <col min="3345" max="3345" width="4.7109375" style="32" customWidth="1"/>
    <col min="3346" max="3584" width="9.140625" style="32"/>
    <col min="3585" max="3585" width="0.42578125" style="32" customWidth="1"/>
    <col min="3586" max="3586" width="0.7109375" style="32" customWidth="1"/>
    <col min="3587" max="3587" width="32.140625" style="32" customWidth="1"/>
    <col min="3588" max="3593" width="7.85546875" style="32" customWidth="1"/>
    <col min="3594" max="3594" width="32.140625" style="32" customWidth="1"/>
    <col min="3595" max="3600" width="7.85546875" style="32" customWidth="1"/>
    <col min="3601" max="3601" width="4.7109375" style="32" customWidth="1"/>
    <col min="3602" max="3840" width="9.140625" style="32"/>
    <col min="3841" max="3841" width="0.42578125" style="32" customWidth="1"/>
    <col min="3842" max="3842" width="0.7109375" style="32" customWidth="1"/>
    <col min="3843" max="3843" width="32.140625" style="32" customWidth="1"/>
    <col min="3844" max="3849" width="7.85546875" style="32" customWidth="1"/>
    <col min="3850" max="3850" width="32.140625" style="32" customWidth="1"/>
    <col min="3851" max="3856" width="7.85546875" style="32" customWidth="1"/>
    <col min="3857" max="3857" width="4.7109375" style="32" customWidth="1"/>
    <col min="3858" max="4096" width="9.140625" style="32"/>
    <col min="4097" max="4097" width="0.42578125" style="32" customWidth="1"/>
    <col min="4098" max="4098" width="0.7109375" style="32" customWidth="1"/>
    <col min="4099" max="4099" width="32.140625" style="32" customWidth="1"/>
    <col min="4100" max="4105" width="7.85546875" style="32" customWidth="1"/>
    <col min="4106" max="4106" width="32.140625" style="32" customWidth="1"/>
    <col min="4107" max="4112" width="7.85546875" style="32" customWidth="1"/>
    <col min="4113" max="4113" width="4.7109375" style="32" customWidth="1"/>
    <col min="4114" max="4352" width="9.140625" style="32"/>
    <col min="4353" max="4353" width="0.42578125" style="32" customWidth="1"/>
    <col min="4354" max="4354" width="0.7109375" style="32" customWidth="1"/>
    <col min="4355" max="4355" width="32.140625" style="32" customWidth="1"/>
    <col min="4356" max="4361" width="7.85546875" style="32" customWidth="1"/>
    <col min="4362" max="4362" width="32.140625" style="32" customWidth="1"/>
    <col min="4363" max="4368" width="7.85546875" style="32" customWidth="1"/>
    <col min="4369" max="4369" width="4.7109375" style="32" customWidth="1"/>
    <col min="4370" max="4608" width="9.140625" style="32"/>
    <col min="4609" max="4609" width="0.42578125" style="32" customWidth="1"/>
    <col min="4610" max="4610" width="0.7109375" style="32" customWidth="1"/>
    <col min="4611" max="4611" width="32.140625" style="32" customWidth="1"/>
    <col min="4612" max="4617" width="7.85546875" style="32" customWidth="1"/>
    <col min="4618" max="4618" width="32.140625" style="32" customWidth="1"/>
    <col min="4619" max="4624" width="7.85546875" style="32" customWidth="1"/>
    <col min="4625" max="4625" width="4.7109375" style="32" customWidth="1"/>
    <col min="4626" max="4864" width="9.140625" style="32"/>
    <col min="4865" max="4865" width="0.42578125" style="32" customWidth="1"/>
    <col min="4866" max="4866" width="0.7109375" style="32" customWidth="1"/>
    <col min="4867" max="4867" width="32.140625" style="32" customWidth="1"/>
    <col min="4868" max="4873" width="7.85546875" style="32" customWidth="1"/>
    <col min="4874" max="4874" width="32.140625" style="32" customWidth="1"/>
    <col min="4875" max="4880" width="7.85546875" style="32" customWidth="1"/>
    <col min="4881" max="4881" width="4.7109375" style="32" customWidth="1"/>
    <col min="4882" max="5120" width="9.140625" style="32"/>
    <col min="5121" max="5121" width="0.42578125" style="32" customWidth="1"/>
    <col min="5122" max="5122" width="0.7109375" style="32" customWidth="1"/>
    <col min="5123" max="5123" width="32.140625" style="32" customWidth="1"/>
    <col min="5124" max="5129" width="7.85546875" style="32" customWidth="1"/>
    <col min="5130" max="5130" width="32.140625" style="32" customWidth="1"/>
    <col min="5131" max="5136" width="7.85546875" style="32" customWidth="1"/>
    <col min="5137" max="5137" width="4.7109375" style="32" customWidth="1"/>
    <col min="5138" max="5376" width="9.140625" style="32"/>
    <col min="5377" max="5377" width="0.42578125" style="32" customWidth="1"/>
    <col min="5378" max="5378" width="0.7109375" style="32" customWidth="1"/>
    <col min="5379" max="5379" width="32.140625" style="32" customWidth="1"/>
    <col min="5380" max="5385" width="7.85546875" style="32" customWidth="1"/>
    <col min="5386" max="5386" width="32.140625" style="32" customWidth="1"/>
    <col min="5387" max="5392" width="7.85546875" style="32" customWidth="1"/>
    <col min="5393" max="5393" width="4.7109375" style="32" customWidth="1"/>
    <col min="5394" max="5632" width="9.140625" style="32"/>
    <col min="5633" max="5633" width="0.42578125" style="32" customWidth="1"/>
    <col min="5634" max="5634" width="0.7109375" style="32" customWidth="1"/>
    <col min="5635" max="5635" width="32.140625" style="32" customWidth="1"/>
    <col min="5636" max="5641" width="7.85546875" style="32" customWidth="1"/>
    <col min="5642" max="5642" width="32.140625" style="32" customWidth="1"/>
    <col min="5643" max="5648" width="7.85546875" style="32" customWidth="1"/>
    <col min="5649" max="5649" width="4.7109375" style="32" customWidth="1"/>
    <col min="5650" max="5888" width="9.140625" style="32"/>
    <col min="5889" max="5889" width="0.42578125" style="32" customWidth="1"/>
    <col min="5890" max="5890" width="0.7109375" style="32" customWidth="1"/>
    <col min="5891" max="5891" width="32.140625" style="32" customWidth="1"/>
    <col min="5892" max="5897" width="7.85546875" style="32" customWidth="1"/>
    <col min="5898" max="5898" width="32.140625" style="32" customWidth="1"/>
    <col min="5899" max="5904" width="7.85546875" style="32" customWidth="1"/>
    <col min="5905" max="5905" width="4.7109375" style="32" customWidth="1"/>
    <col min="5906" max="6144" width="9.140625" style="32"/>
    <col min="6145" max="6145" width="0.42578125" style="32" customWidth="1"/>
    <col min="6146" max="6146" width="0.7109375" style="32" customWidth="1"/>
    <col min="6147" max="6147" width="32.140625" style="32" customWidth="1"/>
    <col min="6148" max="6153" width="7.85546875" style="32" customWidth="1"/>
    <col min="6154" max="6154" width="32.140625" style="32" customWidth="1"/>
    <col min="6155" max="6160" width="7.85546875" style="32" customWidth="1"/>
    <col min="6161" max="6161" width="4.7109375" style="32" customWidth="1"/>
    <col min="6162" max="6400" width="9.140625" style="32"/>
    <col min="6401" max="6401" width="0.42578125" style="32" customWidth="1"/>
    <col min="6402" max="6402" width="0.7109375" style="32" customWidth="1"/>
    <col min="6403" max="6403" width="32.140625" style="32" customWidth="1"/>
    <col min="6404" max="6409" width="7.85546875" style="32" customWidth="1"/>
    <col min="6410" max="6410" width="32.140625" style="32" customWidth="1"/>
    <col min="6411" max="6416" width="7.85546875" style="32" customWidth="1"/>
    <col min="6417" max="6417" width="4.7109375" style="32" customWidth="1"/>
    <col min="6418" max="6656" width="9.140625" style="32"/>
    <col min="6657" max="6657" width="0.42578125" style="32" customWidth="1"/>
    <col min="6658" max="6658" width="0.7109375" style="32" customWidth="1"/>
    <col min="6659" max="6659" width="32.140625" style="32" customWidth="1"/>
    <col min="6660" max="6665" width="7.85546875" style="32" customWidth="1"/>
    <col min="6666" max="6666" width="32.140625" style="32" customWidth="1"/>
    <col min="6667" max="6672" width="7.85546875" style="32" customWidth="1"/>
    <col min="6673" max="6673" width="4.7109375" style="32" customWidth="1"/>
    <col min="6674" max="6912" width="9.140625" style="32"/>
    <col min="6913" max="6913" width="0.42578125" style="32" customWidth="1"/>
    <col min="6914" max="6914" width="0.7109375" style="32" customWidth="1"/>
    <col min="6915" max="6915" width="32.140625" style="32" customWidth="1"/>
    <col min="6916" max="6921" width="7.85546875" style="32" customWidth="1"/>
    <col min="6922" max="6922" width="32.140625" style="32" customWidth="1"/>
    <col min="6923" max="6928" width="7.85546875" style="32" customWidth="1"/>
    <col min="6929" max="6929" width="4.7109375" style="32" customWidth="1"/>
    <col min="6930" max="7168" width="9.140625" style="32"/>
    <col min="7169" max="7169" width="0.42578125" style="32" customWidth="1"/>
    <col min="7170" max="7170" width="0.7109375" style="32" customWidth="1"/>
    <col min="7171" max="7171" width="32.140625" style="32" customWidth="1"/>
    <col min="7172" max="7177" width="7.85546875" style="32" customWidth="1"/>
    <col min="7178" max="7178" width="32.140625" style="32" customWidth="1"/>
    <col min="7179" max="7184" width="7.85546875" style="32" customWidth="1"/>
    <col min="7185" max="7185" width="4.7109375" style="32" customWidth="1"/>
    <col min="7186" max="7424" width="9.140625" style="32"/>
    <col min="7425" max="7425" width="0.42578125" style="32" customWidth="1"/>
    <col min="7426" max="7426" width="0.7109375" style="32" customWidth="1"/>
    <col min="7427" max="7427" width="32.140625" style="32" customWidth="1"/>
    <col min="7428" max="7433" width="7.85546875" style="32" customWidth="1"/>
    <col min="7434" max="7434" width="32.140625" style="32" customWidth="1"/>
    <col min="7435" max="7440" width="7.85546875" style="32" customWidth="1"/>
    <col min="7441" max="7441" width="4.7109375" style="32" customWidth="1"/>
    <col min="7442" max="7680" width="9.140625" style="32"/>
    <col min="7681" max="7681" width="0.42578125" style="32" customWidth="1"/>
    <col min="7682" max="7682" width="0.7109375" style="32" customWidth="1"/>
    <col min="7683" max="7683" width="32.140625" style="32" customWidth="1"/>
    <col min="7684" max="7689" width="7.85546875" style="32" customWidth="1"/>
    <col min="7690" max="7690" width="32.140625" style="32" customWidth="1"/>
    <col min="7691" max="7696" width="7.85546875" style="32" customWidth="1"/>
    <col min="7697" max="7697" width="4.7109375" style="32" customWidth="1"/>
    <col min="7698" max="7936" width="9.140625" style="32"/>
    <col min="7937" max="7937" width="0.42578125" style="32" customWidth="1"/>
    <col min="7938" max="7938" width="0.7109375" style="32" customWidth="1"/>
    <col min="7939" max="7939" width="32.140625" style="32" customWidth="1"/>
    <col min="7940" max="7945" width="7.85546875" style="32" customWidth="1"/>
    <col min="7946" max="7946" width="32.140625" style="32" customWidth="1"/>
    <col min="7947" max="7952" width="7.85546875" style="32" customWidth="1"/>
    <col min="7953" max="7953" width="4.7109375" style="32" customWidth="1"/>
    <col min="7954" max="8192" width="9.140625" style="32"/>
    <col min="8193" max="8193" width="0.42578125" style="32" customWidth="1"/>
    <col min="8194" max="8194" width="0.7109375" style="32" customWidth="1"/>
    <col min="8195" max="8195" width="32.140625" style="32" customWidth="1"/>
    <col min="8196" max="8201" width="7.85546875" style="32" customWidth="1"/>
    <col min="8202" max="8202" width="32.140625" style="32" customWidth="1"/>
    <col min="8203" max="8208" width="7.85546875" style="32" customWidth="1"/>
    <col min="8209" max="8209" width="4.7109375" style="32" customWidth="1"/>
    <col min="8210" max="8448" width="9.140625" style="32"/>
    <col min="8449" max="8449" width="0.42578125" style="32" customWidth="1"/>
    <col min="8450" max="8450" width="0.7109375" style="32" customWidth="1"/>
    <col min="8451" max="8451" width="32.140625" style="32" customWidth="1"/>
    <col min="8452" max="8457" width="7.85546875" style="32" customWidth="1"/>
    <col min="8458" max="8458" width="32.140625" style="32" customWidth="1"/>
    <col min="8459" max="8464" width="7.85546875" style="32" customWidth="1"/>
    <col min="8465" max="8465" width="4.7109375" style="32" customWidth="1"/>
    <col min="8466" max="8704" width="9.140625" style="32"/>
    <col min="8705" max="8705" width="0.42578125" style="32" customWidth="1"/>
    <col min="8706" max="8706" width="0.7109375" style="32" customWidth="1"/>
    <col min="8707" max="8707" width="32.140625" style="32" customWidth="1"/>
    <col min="8708" max="8713" width="7.85546875" style="32" customWidth="1"/>
    <col min="8714" max="8714" width="32.140625" style="32" customWidth="1"/>
    <col min="8715" max="8720" width="7.85546875" style="32" customWidth="1"/>
    <col min="8721" max="8721" width="4.7109375" style="32" customWidth="1"/>
    <col min="8722" max="8960" width="9.140625" style="32"/>
    <col min="8961" max="8961" width="0.42578125" style="32" customWidth="1"/>
    <col min="8962" max="8962" width="0.7109375" style="32" customWidth="1"/>
    <col min="8963" max="8963" width="32.140625" style="32" customWidth="1"/>
    <col min="8964" max="8969" width="7.85546875" style="32" customWidth="1"/>
    <col min="8970" max="8970" width="32.140625" style="32" customWidth="1"/>
    <col min="8971" max="8976" width="7.85546875" style="32" customWidth="1"/>
    <col min="8977" max="8977" width="4.7109375" style="32" customWidth="1"/>
    <col min="8978" max="9216" width="9.140625" style="32"/>
    <col min="9217" max="9217" width="0.42578125" style="32" customWidth="1"/>
    <col min="9218" max="9218" width="0.7109375" style="32" customWidth="1"/>
    <col min="9219" max="9219" width="32.140625" style="32" customWidth="1"/>
    <col min="9220" max="9225" width="7.85546875" style="32" customWidth="1"/>
    <col min="9226" max="9226" width="32.140625" style="32" customWidth="1"/>
    <col min="9227" max="9232" width="7.85546875" style="32" customWidth="1"/>
    <col min="9233" max="9233" width="4.7109375" style="32" customWidth="1"/>
    <col min="9234" max="9472" width="9.140625" style="32"/>
    <col min="9473" max="9473" width="0.42578125" style="32" customWidth="1"/>
    <col min="9474" max="9474" width="0.7109375" style="32" customWidth="1"/>
    <col min="9475" max="9475" width="32.140625" style="32" customWidth="1"/>
    <col min="9476" max="9481" width="7.85546875" style="32" customWidth="1"/>
    <col min="9482" max="9482" width="32.140625" style="32" customWidth="1"/>
    <col min="9483" max="9488" width="7.85546875" style="32" customWidth="1"/>
    <col min="9489" max="9489" width="4.7109375" style="32" customWidth="1"/>
    <col min="9490" max="9728" width="9.140625" style="32"/>
    <col min="9729" max="9729" width="0.42578125" style="32" customWidth="1"/>
    <col min="9730" max="9730" width="0.7109375" style="32" customWidth="1"/>
    <col min="9731" max="9731" width="32.140625" style="32" customWidth="1"/>
    <col min="9732" max="9737" width="7.85546875" style="32" customWidth="1"/>
    <col min="9738" max="9738" width="32.140625" style="32" customWidth="1"/>
    <col min="9739" max="9744" width="7.85546875" style="32" customWidth="1"/>
    <col min="9745" max="9745" width="4.7109375" style="32" customWidth="1"/>
    <col min="9746" max="9984" width="9.140625" style="32"/>
    <col min="9985" max="9985" width="0.42578125" style="32" customWidth="1"/>
    <col min="9986" max="9986" width="0.7109375" style="32" customWidth="1"/>
    <col min="9987" max="9987" width="32.140625" style="32" customWidth="1"/>
    <col min="9988" max="9993" width="7.85546875" style="32" customWidth="1"/>
    <col min="9994" max="9994" width="32.140625" style="32" customWidth="1"/>
    <col min="9995" max="10000" width="7.85546875" style="32" customWidth="1"/>
    <col min="10001" max="10001" width="4.7109375" style="32" customWidth="1"/>
    <col min="10002" max="10240" width="9.140625" style="32"/>
    <col min="10241" max="10241" width="0.42578125" style="32" customWidth="1"/>
    <col min="10242" max="10242" width="0.7109375" style="32" customWidth="1"/>
    <col min="10243" max="10243" width="32.140625" style="32" customWidth="1"/>
    <col min="10244" max="10249" width="7.85546875" style="32" customWidth="1"/>
    <col min="10250" max="10250" width="32.140625" style="32" customWidth="1"/>
    <col min="10251" max="10256" width="7.85546875" style="32" customWidth="1"/>
    <col min="10257" max="10257" width="4.7109375" style="32" customWidth="1"/>
    <col min="10258" max="10496" width="9.140625" style="32"/>
    <col min="10497" max="10497" width="0.42578125" style="32" customWidth="1"/>
    <col min="10498" max="10498" width="0.7109375" style="32" customWidth="1"/>
    <col min="10499" max="10499" width="32.140625" style="32" customWidth="1"/>
    <col min="10500" max="10505" width="7.85546875" style="32" customWidth="1"/>
    <col min="10506" max="10506" width="32.140625" style="32" customWidth="1"/>
    <col min="10507" max="10512" width="7.85546875" style="32" customWidth="1"/>
    <col min="10513" max="10513" width="4.7109375" style="32" customWidth="1"/>
    <col min="10514" max="10752" width="9.140625" style="32"/>
    <col min="10753" max="10753" width="0.42578125" style="32" customWidth="1"/>
    <col min="10754" max="10754" width="0.7109375" style="32" customWidth="1"/>
    <col min="10755" max="10755" width="32.140625" style="32" customWidth="1"/>
    <col min="10756" max="10761" width="7.85546875" style="32" customWidth="1"/>
    <col min="10762" max="10762" width="32.140625" style="32" customWidth="1"/>
    <col min="10763" max="10768" width="7.85546875" style="32" customWidth="1"/>
    <col min="10769" max="10769" width="4.7109375" style="32" customWidth="1"/>
    <col min="10770" max="11008" width="9.140625" style="32"/>
    <col min="11009" max="11009" width="0.42578125" style="32" customWidth="1"/>
    <col min="11010" max="11010" width="0.7109375" style="32" customWidth="1"/>
    <col min="11011" max="11011" width="32.140625" style="32" customWidth="1"/>
    <col min="11012" max="11017" width="7.85546875" style="32" customWidth="1"/>
    <col min="11018" max="11018" width="32.140625" style="32" customWidth="1"/>
    <col min="11019" max="11024" width="7.85546875" style="32" customWidth="1"/>
    <col min="11025" max="11025" width="4.7109375" style="32" customWidth="1"/>
    <col min="11026" max="11264" width="9.140625" style="32"/>
    <col min="11265" max="11265" width="0.42578125" style="32" customWidth="1"/>
    <col min="11266" max="11266" width="0.7109375" style="32" customWidth="1"/>
    <col min="11267" max="11267" width="32.140625" style="32" customWidth="1"/>
    <col min="11268" max="11273" width="7.85546875" style="32" customWidth="1"/>
    <col min="11274" max="11274" width="32.140625" style="32" customWidth="1"/>
    <col min="11275" max="11280" width="7.85546875" style="32" customWidth="1"/>
    <col min="11281" max="11281" width="4.7109375" style="32" customWidth="1"/>
    <col min="11282" max="11520" width="9.140625" style="32"/>
    <col min="11521" max="11521" width="0.42578125" style="32" customWidth="1"/>
    <col min="11522" max="11522" width="0.7109375" style="32" customWidth="1"/>
    <col min="11523" max="11523" width="32.140625" style="32" customWidth="1"/>
    <col min="11524" max="11529" width="7.85546875" style="32" customWidth="1"/>
    <col min="11530" max="11530" width="32.140625" style="32" customWidth="1"/>
    <col min="11531" max="11536" width="7.85546875" style="32" customWidth="1"/>
    <col min="11537" max="11537" width="4.7109375" style="32" customWidth="1"/>
    <col min="11538" max="11776" width="9.140625" style="32"/>
    <col min="11777" max="11777" width="0.42578125" style="32" customWidth="1"/>
    <col min="11778" max="11778" width="0.7109375" style="32" customWidth="1"/>
    <col min="11779" max="11779" width="32.140625" style="32" customWidth="1"/>
    <col min="11780" max="11785" width="7.85546875" style="32" customWidth="1"/>
    <col min="11786" max="11786" width="32.140625" style="32" customWidth="1"/>
    <col min="11787" max="11792" width="7.85546875" style="32" customWidth="1"/>
    <col min="11793" max="11793" width="4.7109375" style="32" customWidth="1"/>
    <col min="11794" max="12032" width="9.140625" style="32"/>
    <col min="12033" max="12033" width="0.42578125" style="32" customWidth="1"/>
    <col min="12034" max="12034" width="0.7109375" style="32" customWidth="1"/>
    <col min="12035" max="12035" width="32.140625" style="32" customWidth="1"/>
    <col min="12036" max="12041" width="7.85546875" style="32" customWidth="1"/>
    <col min="12042" max="12042" width="32.140625" style="32" customWidth="1"/>
    <col min="12043" max="12048" width="7.85546875" style="32" customWidth="1"/>
    <col min="12049" max="12049" width="4.7109375" style="32" customWidth="1"/>
    <col min="12050" max="12288" width="9.140625" style="32"/>
    <col min="12289" max="12289" width="0.42578125" style="32" customWidth="1"/>
    <col min="12290" max="12290" width="0.7109375" style="32" customWidth="1"/>
    <col min="12291" max="12291" width="32.140625" style="32" customWidth="1"/>
    <col min="12292" max="12297" width="7.85546875" style="32" customWidth="1"/>
    <col min="12298" max="12298" width="32.140625" style="32" customWidth="1"/>
    <col min="12299" max="12304" width="7.85546875" style="32" customWidth="1"/>
    <col min="12305" max="12305" width="4.7109375" style="32" customWidth="1"/>
    <col min="12306" max="12544" width="9.140625" style="32"/>
    <col min="12545" max="12545" width="0.42578125" style="32" customWidth="1"/>
    <col min="12546" max="12546" width="0.7109375" style="32" customWidth="1"/>
    <col min="12547" max="12547" width="32.140625" style="32" customWidth="1"/>
    <col min="12548" max="12553" width="7.85546875" style="32" customWidth="1"/>
    <col min="12554" max="12554" width="32.140625" style="32" customWidth="1"/>
    <col min="12555" max="12560" width="7.85546875" style="32" customWidth="1"/>
    <col min="12561" max="12561" width="4.7109375" style="32" customWidth="1"/>
    <col min="12562" max="12800" width="9.140625" style="32"/>
    <col min="12801" max="12801" width="0.42578125" style="32" customWidth="1"/>
    <col min="12802" max="12802" width="0.7109375" style="32" customWidth="1"/>
    <col min="12803" max="12803" width="32.140625" style="32" customWidth="1"/>
    <col min="12804" max="12809" width="7.85546875" style="32" customWidth="1"/>
    <col min="12810" max="12810" width="32.140625" style="32" customWidth="1"/>
    <col min="12811" max="12816" width="7.85546875" style="32" customWidth="1"/>
    <col min="12817" max="12817" width="4.7109375" style="32" customWidth="1"/>
    <col min="12818" max="13056" width="9.140625" style="32"/>
    <col min="13057" max="13057" width="0.42578125" style="32" customWidth="1"/>
    <col min="13058" max="13058" width="0.7109375" style="32" customWidth="1"/>
    <col min="13059" max="13059" width="32.140625" style="32" customWidth="1"/>
    <col min="13060" max="13065" width="7.85546875" style="32" customWidth="1"/>
    <col min="13066" max="13066" width="32.140625" style="32" customWidth="1"/>
    <col min="13067" max="13072" width="7.85546875" style="32" customWidth="1"/>
    <col min="13073" max="13073" width="4.7109375" style="32" customWidth="1"/>
    <col min="13074" max="13312" width="9.140625" style="32"/>
    <col min="13313" max="13313" width="0.42578125" style="32" customWidth="1"/>
    <col min="13314" max="13314" width="0.7109375" style="32" customWidth="1"/>
    <col min="13315" max="13315" width="32.140625" style="32" customWidth="1"/>
    <col min="13316" max="13321" width="7.85546875" style="32" customWidth="1"/>
    <col min="13322" max="13322" width="32.140625" style="32" customWidth="1"/>
    <col min="13323" max="13328" width="7.85546875" style="32" customWidth="1"/>
    <col min="13329" max="13329" width="4.7109375" style="32" customWidth="1"/>
    <col min="13330" max="13568" width="9.140625" style="32"/>
    <col min="13569" max="13569" width="0.42578125" style="32" customWidth="1"/>
    <col min="13570" max="13570" width="0.7109375" style="32" customWidth="1"/>
    <col min="13571" max="13571" width="32.140625" style="32" customWidth="1"/>
    <col min="13572" max="13577" width="7.85546875" style="32" customWidth="1"/>
    <col min="13578" max="13578" width="32.140625" style="32" customWidth="1"/>
    <col min="13579" max="13584" width="7.85546875" style="32" customWidth="1"/>
    <col min="13585" max="13585" width="4.7109375" style="32" customWidth="1"/>
    <col min="13586" max="13824" width="9.140625" style="32"/>
    <col min="13825" max="13825" width="0.42578125" style="32" customWidth="1"/>
    <col min="13826" max="13826" width="0.7109375" style="32" customWidth="1"/>
    <col min="13827" max="13827" width="32.140625" style="32" customWidth="1"/>
    <col min="13828" max="13833" width="7.85546875" style="32" customWidth="1"/>
    <col min="13834" max="13834" width="32.140625" style="32" customWidth="1"/>
    <col min="13835" max="13840" width="7.85546875" style="32" customWidth="1"/>
    <col min="13841" max="13841" width="4.7109375" style="32" customWidth="1"/>
    <col min="13842" max="14080" width="9.140625" style="32"/>
    <col min="14081" max="14081" width="0.42578125" style="32" customWidth="1"/>
    <col min="14082" max="14082" width="0.7109375" style="32" customWidth="1"/>
    <col min="14083" max="14083" width="32.140625" style="32" customWidth="1"/>
    <col min="14084" max="14089" width="7.85546875" style="32" customWidth="1"/>
    <col min="14090" max="14090" width="32.140625" style="32" customWidth="1"/>
    <col min="14091" max="14096" width="7.85546875" style="32" customWidth="1"/>
    <col min="14097" max="14097" width="4.7109375" style="32" customWidth="1"/>
    <col min="14098" max="14336" width="9.140625" style="32"/>
    <col min="14337" max="14337" width="0.42578125" style="32" customWidth="1"/>
    <col min="14338" max="14338" width="0.7109375" style="32" customWidth="1"/>
    <col min="14339" max="14339" width="32.140625" style="32" customWidth="1"/>
    <col min="14340" max="14345" width="7.85546875" style="32" customWidth="1"/>
    <col min="14346" max="14346" width="32.140625" style="32" customWidth="1"/>
    <col min="14347" max="14352" width="7.85546875" style="32" customWidth="1"/>
    <col min="14353" max="14353" width="4.7109375" style="32" customWidth="1"/>
    <col min="14354" max="14592" width="9.140625" style="32"/>
    <col min="14593" max="14593" width="0.42578125" style="32" customWidth="1"/>
    <col min="14594" max="14594" width="0.7109375" style="32" customWidth="1"/>
    <col min="14595" max="14595" width="32.140625" style="32" customWidth="1"/>
    <col min="14596" max="14601" width="7.85546875" style="32" customWidth="1"/>
    <col min="14602" max="14602" width="32.140625" style="32" customWidth="1"/>
    <col min="14603" max="14608" width="7.85546875" style="32" customWidth="1"/>
    <col min="14609" max="14609" width="4.7109375" style="32" customWidth="1"/>
    <col min="14610" max="14848" width="9.140625" style="32"/>
    <col min="14849" max="14849" width="0.42578125" style="32" customWidth="1"/>
    <col min="14850" max="14850" width="0.7109375" style="32" customWidth="1"/>
    <col min="14851" max="14851" width="32.140625" style="32" customWidth="1"/>
    <col min="14852" max="14857" width="7.85546875" style="32" customWidth="1"/>
    <col min="14858" max="14858" width="32.140625" style="32" customWidth="1"/>
    <col min="14859" max="14864" width="7.85546875" style="32" customWidth="1"/>
    <col min="14865" max="14865" width="4.7109375" style="32" customWidth="1"/>
    <col min="14866" max="15104" width="9.140625" style="32"/>
    <col min="15105" max="15105" width="0.42578125" style="32" customWidth="1"/>
    <col min="15106" max="15106" width="0.7109375" style="32" customWidth="1"/>
    <col min="15107" max="15107" width="32.140625" style="32" customWidth="1"/>
    <col min="15108" max="15113" width="7.85546875" style="32" customWidth="1"/>
    <col min="15114" max="15114" width="32.140625" style="32" customWidth="1"/>
    <col min="15115" max="15120" width="7.85546875" style="32" customWidth="1"/>
    <col min="15121" max="15121" width="4.7109375" style="32" customWidth="1"/>
    <col min="15122" max="15360" width="9.140625" style="32"/>
    <col min="15361" max="15361" width="0.42578125" style="32" customWidth="1"/>
    <col min="15362" max="15362" width="0.7109375" style="32" customWidth="1"/>
    <col min="15363" max="15363" width="32.140625" style="32" customWidth="1"/>
    <col min="15364" max="15369" width="7.85546875" style="32" customWidth="1"/>
    <col min="15370" max="15370" width="32.140625" style="32" customWidth="1"/>
    <col min="15371" max="15376" width="7.85546875" style="32" customWidth="1"/>
    <col min="15377" max="15377" width="4.7109375" style="32" customWidth="1"/>
    <col min="15378" max="15616" width="9.140625" style="32"/>
    <col min="15617" max="15617" width="0.42578125" style="32" customWidth="1"/>
    <col min="15618" max="15618" width="0.7109375" style="32" customWidth="1"/>
    <col min="15619" max="15619" width="32.140625" style="32" customWidth="1"/>
    <col min="15620" max="15625" width="7.85546875" style="32" customWidth="1"/>
    <col min="15626" max="15626" width="32.140625" style="32" customWidth="1"/>
    <col min="15627" max="15632" width="7.85546875" style="32" customWidth="1"/>
    <col min="15633" max="15633" width="4.7109375" style="32" customWidth="1"/>
    <col min="15634" max="15872" width="9.140625" style="32"/>
    <col min="15873" max="15873" width="0.42578125" style="32" customWidth="1"/>
    <col min="15874" max="15874" width="0.7109375" style="32" customWidth="1"/>
    <col min="15875" max="15875" width="32.140625" style="32" customWidth="1"/>
    <col min="15876" max="15881" width="7.85546875" style="32" customWidth="1"/>
    <col min="15882" max="15882" width="32.140625" style="32" customWidth="1"/>
    <col min="15883" max="15888" width="7.85546875" style="32" customWidth="1"/>
    <col min="15889" max="15889" width="4.7109375" style="32" customWidth="1"/>
    <col min="15890" max="16128" width="9.140625" style="32"/>
    <col min="16129" max="16129" width="0.42578125" style="32" customWidth="1"/>
    <col min="16130" max="16130" width="0.7109375" style="32" customWidth="1"/>
    <col min="16131" max="16131" width="32.140625" style="32" customWidth="1"/>
    <col min="16132" max="16137" width="7.85546875" style="32" customWidth="1"/>
    <col min="16138" max="16138" width="32.140625" style="32" customWidth="1"/>
    <col min="16139" max="16144" width="7.85546875" style="32" customWidth="1"/>
    <col min="16145" max="16145" width="4.7109375" style="32" customWidth="1"/>
    <col min="16146" max="16384" width="9.140625" style="32"/>
  </cols>
  <sheetData>
    <row r="1" spans="2:16" s="27" customFormat="1" ht="9" customHeight="1" x14ac:dyDescent="0.15"/>
    <row r="2" spans="2:16" s="27" customFormat="1" ht="36" customHeight="1" x14ac:dyDescent="0.15">
      <c r="B2" s="668" t="s">
        <v>69</v>
      </c>
      <c r="C2" s="668"/>
      <c r="D2" s="668"/>
      <c r="E2" s="668"/>
      <c r="F2" s="668"/>
      <c r="G2" s="668"/>
      <c r="H2" s="668"/>
      <c r="I2" s="668"/>
      <c r="J2" s="668"/>
    </row>
    <row r="3" spans="2:16" s="27" customFormat="1" ht="27.75" customHeight="1" x14ac:dyDescent="0.15"/>
    <row r="4" spans="2:16" s="27" customFormat="1" ht="18" customHeight="1" x14ac:dyDescent="0.15">
      <c r="C4" s="669" t="s">
        <v>653</v>
      </c>
      <c r="D4" s="669"/>
      <c r="E4" s="669"/>
      <c r="F4" s="669"/>
      <c r="G4" s="669"/>
      <c r="H4" s="669"/>
      <c r="I4" s="669"/>
      <c r="J4" s="669"/>
    </row>
    <row r="5" spans="2:16" s="27" customFormat="1" ht="18" customHeight="1" x14ac:dyDescent="0.15">
      <c r="H5" s="155" t="s">
        <v>57</v>
      </c>
    </row>
    <row r="6" spans="2:16" s="27" customFormat="1" ht="20.25" customHeight="1" thickBot="1" x14ac:dyDescent="0.2"/>
    <row r="7" spans="2:16" s="27" customFormat="1" ht="15" customHeight="1" thickBot="1" x14ac:dyDescent="0.3">
      <c r="C7" s="230"/>
      <c r="D7" s="781" t="s">
        <v>654</v>
      </c>
      <c r="E7" s="781"/>
      <c r="F7" s="781"/>
      <c r="G7" s="781" t="s">
        <v>655</v>
      </c>
      <c r="H7" s="781"/>
      <c r="I7" s="781"/>
      <c r="J7" s="231"/>
      <c r="K7" s="781" t="s">
        <v>654</v>
      </c>
      <c r="L7" s="781"/>
      <c r="M7" s="781"/>
      <c r="N7" s="781" t="s">
        <v>655</v>
      </c>
      <c r="O7" s="781"/>
      <c r="P7" s="781"/>
    </row>
    <row r="8" spans="2:16" s="27" customFormat="1" ht="27" customHeight="1" thickBot="1" x14ac:dyDescent="0.3">
      <c r="C8" s="232"/>
      <c r="D8" s="420" t="s">
        <v>80</v>
      </c>
      <c r="E8" s="421" t="s">
        <v>81</v>
      </c>
      <c r="F8" s="422" t="s">
        <v>169</v>
      </c>
      <c r="G8" s="420" t="s">
        <v>80</v>
      </c>
      <c r="H8" s="421" t="s">
        <v>81</v>
      </c>
      <c r="I8" s="423" t="s">
        <v>169</v>
      </c>
      <c r="J8" s="233"/>
      <c r="K8" s="429" t="s">
        <v>80</v>
      </c>
      <c r="L8" s="430" t="s">
        <v>81</v>
      </c>
      <c r="M8" s="431" t="s">
        <v>169</v>
      </c>
      <c r="N8" s="429" t="s">
        <v>80</v>
      </c>
      <c r="O8" s="430" t="s">
        <v>81</v>
      </c>
      <c r="P8" s="423" t="s">
        <v>169</v>
      </c>
    </row>
    <row r="9" spans="2:16" s="27" customFormat="1" ht="15" customHeight="1" x14ac:dyDescent="0.25">
      <c r="C9" s="426" t="s">
        <v>65</v>
      </c>
      <c r="D9" s="424">
        <v>1161</v>
      </c>
      <c r="E9" s="424">
        <v>2497</v>
      </c>
      <c r="F9" s="424">
        <v>3658</v>
      </c>
      <c r="G9" s="425">
        <v>68</v>
      </c>
      <c r="H9" s="424">
        <v>81</v>
      </c>
      <c r="I9" s="424">
        <v>149</v>
      </c>
      <c r="J9" s="426" t="s">
        <v>133</v>
      </c>
      <c r="K9" s="424">
        <v>568</v>
      </c>
      <c r="L9" s="424">
        <v>311</v>
      </c>
      <c r="M9" s="424">
        <v>879</v>
      </c>
      <c r="N9" s="425">
        <v>0</v>
      </c>
      <c r="O9" s="424">
        <v>0</v>
      </c>
      <c r="P9" s="428">
        <v>0</v>
      </c>
    </row>
    <row r="10" spans="2:16" s="27" customFormat="1" ht="15" customHeight="1" x14ac:dyDescent="0.25">
      <c r="C10" s="427" t="s">
        <v>66</v>
      </c>
      <c r="D10" s="424">
        <v>606</v>
      </c>
      <c r="E10" s="424">
        <v>347</v>
      </c>
      <c r="F10" s="424">
        <v>953</v>
      </c>
      <c r="G10" s="425">
        <v>64</v>
      </c>
      <c r="H10" s="424">
        <v>62</v>
      </c>
      <c r="I10" s="424">
        <v>126</v>
      </c>
      <c r="J10" s="234" t="s">
        <v>155</v>
      </c>
      <c r="K10" s="235" t="s">
        <v>79</v>
      </c>
      <c r="L10" s="235" t="s">
        <v>79</v>
      </c>
      <c r="M10" s="235" t="s">
        <v>79</v>
      </c>
      <c r="N10" s="236" t="s">
        <v>79</v>
      </c>
      <c r="O10" s="235" t="s">
        <v>79</v>
      </c>
      <c r="P10" s="237" t="s">
        <v>79</v>
      </c>
    </row>
    <row r="11" spans="2:16" s="27" customFormat="1" ht="15" customHeight="1" x14ac:dyDescent="0.2">
      <c r="C11" s="234" t="s">
        <v>87</v>
      </c>
      <c r="D11" s="235">
        <v>606</v>
      </c>
      <c r="E11" s="235">
        <v>347</v>
      </c>
      <c r="F11" s="235">
        <v>953</v>
      </c>
      <c r="G11" s="236">
        <v>63</v>
      </c>
      <c r="H11" s="235">
        <v>62</v>
      </c>
      <c r="I11" s="235">
        <v>125</v>
      </c>
      <c r="J11" s="238" t="s">
        <v>156</v>
      </c>
      <c r="K11" s="239" t="s">
        <v>79</v>
      </c>
      <c r="L11" s="239" t="s">
        <v>79</v>
      </c>
      <c r="M11" s="239" t="s">
        <v>79</v>
      </c>
      <c r="N11" s="240" t="s">
        <v>79</v>
      </c>
      <c r="O11" s="239" t="s">
        <v>79</v>
      </c>
      <c r="P11" s="241" t="s">
        <v>79</v>
      </c>
    </row>
    <row r="12" spans="2:16" s="27" customFormat="1" ht="15" customHeight="1" x14ac:dyDescent="0.2">
      <c r="C12" s="238" t="s">
        <v>89</v>
      </c>
      <c r="D12" s="239">
        <v>0</v>
      </c>
      <c r="E12" s="239">
        <v>0</v>
      </c>
      <c r="F12" s="239">
        <v>0</v>
      </c>
      <c r="G12" s="240">
        <v>1</v>
      </c>
      <c r="H12" s="239">
        <v>0</v>
      </c>
      <c r="I12" s="239">
        <v>1</v>
      </c>
      <c r="J12" s="238" t="s">
        <v>90</v>
      </c>
      <c r="K12" s="239" t="s">
        <v>79</v>
      </c>
      <c r="L12" s="239" t="s">
        <v>79</v>
      </c>
      <c r="M12" s="239" t="s">
        <v>79</v>
      </c>
      <c r="N12" s="240" t="s">
        <v>79</v>
      </c>
      <c r="O12" s="239" t="s">
        <v>79</v>
      </c>
      <c r="P12" s="241" t="s">
        <v>79</v>
      </c>
    </row>
    <row r="13" spans="2:16" s="27" customFormat="1" ht="15" customHeight="1" x14ac:dyDescent="0.2">
      <c r="C13" s="242"/>
      <c r="D13" s="243"/>
      <c r="E13" s="243"/>
      <c r="F13" s="243"/>
      <c r="G13" s="244"/>
      <c r="H13" s="243"/>
      <c r="I13" s="243"/>
      <c r="J13" s="238" t="s">
        <v>157</v>
      </c>
      <c r="K13" s="239">
        <v>1</v>
      </c>
      <c r="L13" s="239">
        <v>5</v>
      </c>
      <c r="M13" s="239">
        <v>6</v>
      </c>
      <c r="N13" s="240">
        <v>0</v>
      </c>
      <c r="O13" s="239">
        <v>0</v>
      </c>
      <c r="P13" s="241">
        <v>0</v>
      </c>
    </row>
    <row r="14" spans="2:16" s="27" customFormat="1" ht="15" customHeight="1" x14ac:dyDescent="0.25">
      <c r="C14" s="427" t="s">
        <v>158</v>
      </c>
      <c r="D14" s="424">
        <v>20</v>
      </c>
      <c r="E14" s="424">
        <v>53</v>
      </c>
      <c r="F14" s="424">
        <v>73</v>
      </c>
      <c r="G14" s="425">
        <v>0</v>
      </c>
      <c r="H14" s="424">
        <v>9</v>
      </c>
      <c r="I14" s="424">
        <v>9</v>
      </c>
      <c r="J14" s="238" t="s">
        <v>187</v>
      </c>
      <c r="K14" s="239">
        <v>13</v>
      </c>
      <c r="L14" s="239">
        <v>0</v>
      </c>
      <c r="M14" s="239">
        <v>13</v>
      </c>
      <c r="N14" s="240">
        <v>0</v>
      </c>
      <c r="O14" s="239">
        <v>0</v>
      </c>
      <c r="P14" s="241">
        <v>0</v>
      </c>
    </row>
    <row r="15" spans="2:16" s="27" customFormat="1" ht="15" customHeight="1" x14ac:dyDescent="0.2">
      <c r="C15" s="234" t="s">
        <v>96</v>
      </c>
      <c r="D15" s="235">
        <v>4</v>
      </c>
      <c r="E15" s="235">
        <v>10</v>
      </c>
      <c r="F15" s="235">
        <v>14</v>
      </c>
      <c r="G15" s="236">
        <v>0</v>
      </c>
      <c r="H15" s="235">
        <v>1</v>
      </c>
      <c r="I15" s="235">
        <v>1</v>
      </c>
      <c r="J15" s="238" t="s">
        <v>159</v>
      </c>
      <c r="K15" s="239">
        <v>40</v>
      </c>
      <c r="L15" s="239">
        <v>2</v>
      </c>
      <c r="M15" s="239">
        <v>42</v>
      </c>
      <c r="N15" s="240">
        <v>0</v>
      </c>
      <c r="O15" s="239">
        <v>0</v>
      </c>
      <c r="P15" s="241">
        <v>0</v>
      </c>
    </row>
    <row r="16" spans="2:16" s="27" customFormat="1" ht="15" customHeight="1" x14ac:dyDescent="0.2">
      <c r="C16" s="238" t="s">
        <v>98</v>
      </c>
      <c r="D16" s="239">
        <v>10</v>
      </c>
      <c r="E16" s="239">
        <v>29</v>
      </c>
      <c r="F16" s="239">
        <v>39</v>
      </c>
      <c r="G16" s="240">
        <v>0</v>
      </c>
      <c r="H16" s="239">
        <v>0</v>
      </c>
      <c r="I16" s="239">
        <v>0</v>
      </c>
      <c r="J16" s="238" t="s">
        <v>97</v>
      </c>
      <c r="K16" s="239" t="s">
        <v>79</v>
      </c>
      <c r="L16" s="239" t="s">
        <v>79</v>
      </c>
      <c r="M16" s="239" t="s">
        <v>79</v>
      </c>
      <c r="N16" s="240" t="s">
        <v>79</v>
      </c>
      <c r="O16" s="239" t="s">
        <v>79</v>
      </c>
      <c r="P16" s="241" t="s">
        <v>79</v>
      </c>
    </row>
    <row r="17" spans="3:16" s="27" customFormat="1" ht="15" customHeight="1" x14ac:dyDescent="0.2">
      <c r="C17" s="238" t="s">
        <v>100</v>
      </c>
      <c r="D17" s="239">
        <v>1</v>
      </c>
      <c r="E17" s="239">
        <v>7</v>
      </c>
      <c r="F17" s="239">
        <v>8</v>
      </c>
      <c r="G17" s="240">
        <v>0</v>
      </c>
      <c r="H17" s="239">
        <v>0</v>
      </c>
      <c r="I17" s="239">
        <v>0</v>
      </c>
      <c r="J17" s="238" t="s">
        <v>160</v>
      </c>
      <c r="K17" s="239">
        <v>159</v>
      </c>
      <c r="L17" s="239">
        <v>40</v>
      </c>
      <c r="M17" s="239">
        <v>199</v>
      </c>
      <c r="N17" s="240">
        <v>0</v>
      </c>
      <c r="O17" s="239">
        <v>0</v>
      </c>
      <c r="P17" s="241">
        <v>0</v>
      </c>
    </row>
    <row r="18" spans="3:16" s="27" customFormat="1" ht="15" customHeight="1" x14ac:dyDescent="0.2">
      <c r="C18" s="238" t="s">
        <v>102</v>
      </c>
      <c r="D18" s="239">
        <v>4</v>
      </c>
      <c r="E18" s="239">
        <v>5</v>
      </c>
      <c r="F18" s="239">
        <v>9</v>
      </c>
      <c r="G18" s="240">
        <v>0</v>
      </c>
      <c r="H18" s="239">
        <v>0</v>
      </c>
      <c r="I18" s="239">
        <v>0</v>
      </c>
      <c r="J18" s="238" t="s">
        <v>188</v>
      </c>
      <c r="K18" s="239">
        <v>78</v>
      </c>
      <c r="L18" s="239">
        <v>37</v>
      </c>
      <c r="M18" s="239">
        <v>115</v>
      </c>
      <c r="N18" s="240">
        <v>0</v>
      </c>
      <c r="O18" s="239">
        <v>0</v>
      </c>
      <c r="P18" s="241">
        <v>0</v>
      </c>
    </row>
    <row r="19" spans="3:16" s="27" customFormat="1" ht="15" customHeight="1" x14ac:dyDescent="0.2">
      <c r="C19" s="238" t="s">
        <v>104</v>
      </c>
      <c r="D19" s="239">
        <v>4</v>
      </c>
      <c r="E19" s="239">
        <v>5</v>
      </c>
      <c r="F19" s="239">
        <v>9</v>
      </c>
      <c r="G19" s="240">
        <v>0</v>
      </c>
      <c r="H19" s="239">
        <v>8</v>
      </c>
      <c r="I19" s="239">
        <v>8</v>
      </c>
      <c r="J19" s="238" t="s">
        <v>161</v>
      </c>
      <c r="K19" s="239">
        <v>277</v>
      </c>
      <c r="L19" s="239">
        <v>227</v>
      </c>
      <c r="M19" s="239">
        <v>504</v>
      </c>
      <c r="N19" s="240">
        <v>0</v>
      </c>
      <c r="O19" s="239">
        <v>0</v>
      </c>
      <c r="P19" s="241">
        <v>0</v>
      </c>
    </row>
    <row r="20" spans="3:16" s="27" customFormat="1" ht="15" customHeight="1" x14ac:dyDescent="0.2">
      <c r="C20" s="242"/>
      <c r="D20" s="243"/>
      <c r="E20" s="243"/>
      <c r="F20" s="243"/>
      <c r="G20" s="244"/>
      <c r="H20" s="243"/>
      <c r="I20" s="243"/>
      <c r="J20" s="242"/>
      <c r="K20" s="243"/>
      <c r="L20" s="243"/>
      <c r="M20" s="243"/>
      <c r="N20" s="244"/>
      <c r="O20" s="243"/>
      <c r="P20" s="245"/>
    </row>
    <row r="21" spans="3:16" s="27" customFormat="1" ht="15" customHeight="1" x14ac:dyDescent="0.25">
      <c r="C21" s="427" t="s">
        <v>105</v>
      </c>
      <c r="D21" s="424">
        <v>3</v>
      </c>
      <c r="E21" s="424">
        <v>11</v>
      </c>
      <c r="F21" s="424">
        <v>14</v>
      </c>
      <c r="G21" s="425">
        <v>0</v>
      </c>
      <c r="H21" s="424">
        <v>0</v>
      </c>
      <c r="I21" s="424">
        <v>0</v>
      </c>
      <c r="J21" s="420" t="s">
        <v>135</v>
      </c>
      <c r="K21" s="424">
        <v>365</v>
      </c>
      <c r="L21" s="424">
        <v>468</v>
      </c>
      <c r="M21" s="424">
        <v>833</v>
      </c>
      <c r="N21" s="425">
        <v>0</v>
      </c>
      <c r="O21" s="424">
        <v>0</v>
      </c>
      <c r="P21" s="428">
        <v>0</v>
      </c>
    </row>
    <row r="22" spans="3:16" s="27" customFormat="1" ht="15" customHeight="1" x14ac:dyDescent="0.25">
      <c r="C22" s="427" t="s">
        <v>76</v>
      </c>
      <c r="D22" s="424">
        <v>151</v>
      </c>
      <c r="E22" s="424">
        <v>179</v>
      </c>
      <c r="F22" s="424">
        <v>330</v>
      </c>
      <c r="G22" s="425">
        <v>1</v>
      </c>
      <c r="H22" s="424">
        <v>5</v>
      </c>
      <c r="I22" s="424">
        <v>6</v>
      </c>
      <c r="J22" s="234" t="s">
        <v>162</v>
      </c>
      <c r="K22" s="235">
        <v>31</v>
      </c>
      <c r="L22" s="235">
        <v>13</v>
      </c>
      <c r="M22" s="235">
        <v>44</v>
      </c>
      <c r="N22" s="236">
        <v>0</v>
      </c>
      <c r="O22" s="235">
        <v>0</v>
      </c>
      <c r="P22" s="237">
        <v>0</v>
      </c>
    </row>
    <row r="23" spans="3:16" s="27" customFormat="1" ht="15" customHeight="1" x14ac:dyDescent="0.25">
      <c r="C23" s="427" t="s">
        <v>77</v>
      </c>
      <c r="D23" s="424">
        <v>28</v>
      </c>
      <c r="E23" s="424">
        <v>63</v>
      </c>
      <c r="F23" s="424">
        <v>91</v>
      </c>
      <c r="G23" s="425">
        <v>0</v>
      </c>
      <c r="H23" s="424">
        <v>0</v>
      </c>
      <c r="I23" s="424">
        <v>0</v>
      </c>
      <c r="J23" s="238" t="s">
        <v>189</v>
      </c>
      <c r="K23" s="239">
        <v>86</v>
      </c>
      <c r="L23" s="239">
        <v>101</v>
      </c>
      <c r="M23" s="239">
        <v>187</v>
      </c>
      <c r="N23" s="240">
        <v>0</v>
      </c>
      <c r="O23" s="239">
        <v>0</v>
      </c>
      <c r="P23" s="241">
        <v>0</v>
      </c>
    </row>
    <row r="24" spans="3:16" s="27" customFormat="1" ht="15" customHeight="1" x14ac:dyDescent="0.25">
      <c r="C24" s="427" t="s">
        <v>163</v>
      </c>
      <c r="D24" s="424">
        <v>1</v>
      </c>
      <c r="E24" s="424">
        <v>3</v>
      </c>
      <c r="F24" s="424">
        <v>4</v>
      </c>
      <c r="G24" s="425">
        <v>0</v>
      </c>
      <c r="H24" s="424">
        <v>0</v>
      </c>
      <c r="I24" s="424">
        <v>0</v>
      </c>
      <c r="J24" s="238" t="s">
        <v>190</v>
      </c>
      <c r="K24" s="239">
        <v>128</v>
      </c>
      <c r="L24" s="239">
        <v>193</v>
      </c>
      <c r="M24" s="239">
        <v>321</v>
      </c>
      <c r="N24" s="240">
        <v>0</v>
      </c>
      <c r="O24" s="239">
        <v>0</v>
      </c>
      <c r="P24" s="241">
        <v>0</v>
      </c>
    </row>
    <row r="25" spans="3:16" s="27" customFormat="1" ht="15" customHeight="1" x14ac:dyDescent="0.25">
      <c r="C25" s="427" t="s">
        <v>164</v>
      </c>
      <c r="D25" s="424">
        <v>352</v>
      </c>
      <c r="E25" s="424">
        <v>1841</v>
      </c>
      <c r="F25" s="424">
        <v>2193</v>
      </c>
      <c r="G25" s="425">
        <v>3</v>
      </c>
      <c r="H25" s="424">
        <v>5</v>
      </c>
      <c r="I25" s="424">
        <v>8</v>
      </c>
      <c r="J25" s="238" t="s">
        <v>191</v>
      </c>
      <c r="K25" s="239">
        <v>57</v>
      </c>
      <c r="L25" s="239">
        <v>119</v>
      </c>
      <c r="M25" s="239">
        <v>176</v>
      </c>
      <c r="N25" s="240">
        <v>0</v>
      </c>
      <c r="O25" s="239">
        <v>0</v>
      </c>
      <c r="P25" s="241">
        <v>0</v>
      </c>
    </row>
    <row r="26" spans="3:16" s="27" customFormat="1" ht="15" customHeight="1" x14ac:dyDescent="0.2">
      <c r="C26" s="234" t="s">
        <v>165</v>
      </c>
      <c r="D26" s="235">
        <v>352</v>
      </c>
      <c r="E26" s="235">
        <v>1841</v>
      </c>
      <c r="F26" s="235">
        <v>2193</v>
      </c>
      <c r="G26" s="236">
        <v>3</v>
      </c>
      <c r="H26" s="235">
        <v>5</v>
      </c>
      <c r="I26" s="235">
        <v>8</v>
      </c>
      <c r="J26" s="238" t="s">
        <v>115</v>
      </c>
      <c r="K26" s="239">
        <v>63</v>
      </c>
      <c r="L26" s="239">
        <v>42</v>
      </c>
      <c r="M26" s="239">
        <v>105</v>
      </c>
      <c r="N26" s="240">
        <v>0</v>
      </c>
      <c r="O26" s="239">
        <v>0</v>
      </c>
      <c r="P26" s="241">
        <v>0</v>
      </c>
    </row>
    <row r="27" spans="3:16" s="27" customFormat="1" ht="15" customHeight="1" x14ac:dyDescent="0.2">
      <c r="C27" s="238" t="s">
        <v>166</v>
      </c>
      <c r="D27" s="239" t="s">
        <v>79</v>
      </c>
      <c r="E27" s="239" t="s">
        <v>79</v>
      </c>
      <c r="F27" s="239" t="s">
        <v>79</v>
      </c>
      <c r="G27" s="240" t="s">
        <v>79</v>
      </c>
      <c r="H27" s="239" t="s">
        <v>79</v>
      </c>
      <c r="I27" s="239" t="s">
        <v>79</v>
      </c>
      <c r="J27" s="242"/>
      <c r="K27" s="243"/>
      <c r="L27" s="243"/>
      <c r="M27" s="243"/>
      <c r="N27" s="244"/>
      <c r="O27" s="243"/>
      <c r="P27" s="245"/>
    </row>
    <row r="28" spans="3:16" s="27" customFormat="1" ht="15" customHeight="1" thickBot="1" x14ac:dyDescent="0.3">
      <c r="C28" s="242"/>
      <c r="D28" s="243"/>
      <c r="E28" s="243"/>
      <c r="F28" s="243"/>
      <c r="G28" s="244"/>
      <c r="H28" s="243"/>
      <c r="I28" s="243"/>
      <c r="J28" s="432" t="s">
        <v>192</v>
      </c>
      <c r="K28" s="433">
        <v>79</v>
      </c>
      <c r="L28" s="433">
        <v>72</v>
      </c>
      <c r="M28" s="433">
        <v>151</v>
      </c>
      <c r="N28" s="434">
        <v>2</v>
      </c>
      <c r="O28" s="433">
        <v>3</v>
      </c>
      <c r="P28" s="435">
        <v>5</v>
      </c>
    </row>
    <row r="29" spans="3:16" s="27" customFormat="1" ht="15" customHeight="1" x14ac:dyDescent="0.25">
      <c r="C29" s="420" t="s">
        <v>134</v>
      </c>
      <c r="D29" s="424">
        <v>5</v>
      </c>
      <c r="E29" s="424">
        <v>1</v>
      </c>
      <c r="F29" s="424">
        <v>6</v>
      </c>
      <c r="G29" s="425">
        <v>0</v>
      </c>
      <c r="H29" s="424">
        <v>0</v>
      </c>
      <c r="I29" s="424">
        <v>0</v>
      </c>
      <c r="J29" s="246"/>
      <c r="K29" s="247"/>
      <c r="L29" s="247"/>
      <c r="M29" s="247"/>
      <c r="N29" s="247"/>
      <c r="O29" s="247"/>
      <c r="P29" s="248"/>
    </row>
    <row r="30" spans="3:16" s="27" customFormat="1" ht="15" customHeight="1" x14ac:dyDescent="0.2">
      <c r="C30" s="234" t="s">
        <v>119</v>
      </c>
      <c r="D30" s="235" t="s">
        <v>79</v>
      </c>
      <c r="E30" s="235" t="s">
        <v>79</v>
      </c>
      <c r="F30" s="235" t="s">
        <v>79</v>
      </c>
      <c r="G30" s="236" t="s">
        <v>79</v>
      </c>
      <c r="H30" s="235" t="s">
        <v>79</v>
      </c>
      <c r="I30" s="235" t="s">
        <v>79</v>
      </c>
      <c r="J30" s="246"/>
      <c r="K30" s="247"/>
      <c r="L30" s="247"/>
      <c r="M30" s="247"/>
      <c r="N30" s="247"/>
      <c r="O30" s="247"/>
      <c r="P30" s="248"/>
    </row>
    <row r="31" spans="3:16" s="27" customFormat="1" ht="15" customHeight="1" x14ac:dyDescent="0.2">
      <c r="C31" s="238" t="s">
        <v>121</v>
      </c>
      <c r="D31" s="239" t="s">
        <v>79</v>
      </c>
      <c r="E31" s="239" t="s">
        <v>79</v>
      </c>
      <c r="F31" s="239" t="s">
        <v>79</v>
      </c>
      <c r="G31" s="240" t="s">
        <v>79</v>
      </c>
      <c r="H31" s="239" t="s">
        <v>79</v>
      </c>
      <c r="I31" s="239" t="s">
        <v>79</v>
      </c>
      <c r="J31" s="246"/>
      <c r="K31" s="247"/>
      <c r="L31" s="247"/>
      <c r="M31" s="247"/>
      <c r="N31" s="247"/>
      <c r="O31" s="247"/>
      <c r="P31" s="248"/>
    </row>
    <row r="32" spans="3:16" s="27" customFormat="1" ht="15" customHeight="1" x14ac:dyDescent="0.2">
      <c r="C32" s="238" t="s">
        <v>123</v>
      </c>
      <c r="D32" s="239" t="s">
        <v>79</v>
      </c>
      <c r="E32" s="239" t="s">
        <v>79</v>
      </c>
      <c r="F32" s="239" t="s">
        <v>79</v>
      </c>
      <c r="G32" s="240" t="s">
        <v>79</v>
      </c>
      <c r="H32" s="239" t="s">
        <v>79</v>
      </c>
      <c r="I32" s="239" t="s">
        <v>79</v>
      </c>
      <c r="J32" s="246"/>
      <c r="K32" s="247"/>
      <c r="L32" s="247"/>
      <c r="M32" s="247"/>
      <c r="N32" s="247"/>
      <c r="O32" s="247"/>
      <c r="P32" s="248"/>
    </row>
    <row r="33" spans="3:16" s="27" customFormat="1" ht="15" customHeight="1" x14ac:dyDescent="0.2">
      <c r="C33" s="238" t="s">
        <v>125</v>
      </c>
      <c r="D33" s="239" t="s">
        <v>79</v>
      </c>
      <c r="E33" s="239" t="s">
        <v>79</v>
      </c>
      <c r="F33" s="239" t="s">
        <v>79</v>
      </c>
      <c r="G33" s="240" t="s">
        <v>79</v>
      </c>
      <c r="H33" s="239" t="s">
        <v>79</v>
      </c>
      <c r="I33" s="239" t="s">
        <v>79</v>
      </c>
      <c r="J33" s="246"/>
      <c r="K33" s="247"/>
      <c r="L33" s="247"/>
      <c r="M33" s="247"/>
      <c r="N33" s="247"/>
      <c r="O33" s="247"/>
      <c r="P33" s="248"/>
    </row>
    <row r="34" spans="3:16" s="27" customFormat="1" ht="15" customHeight="1" thickBot="1" x14ac:dyDescent="0.25">
      <c r="C34" s="238" t="s">
        <v>127</v>
      </c>
      <c r="D34" s="239">
        <v>5</v>
      </c>
      <c r="E34" s="239">
        <v>1</v>
      </c>
      <c r="F34" s="239">
        <v>6</v>
      </c>
      <c r="G34" s="240">
        <v>0</v>
      </c>
      <c r="H34" s="239">
        <v>0</v>
      </c>
      <c r="I34" s="239">
        <v>0</v>
      </c>
      <c r="J34" s="249"/>
      <c r="K34" s="250"/>
      <c r="L34" s="250"/>
      <c r="M34" s="250"/>
      <c r="N34" s="250"/>
      <c r="O34" s="250"/>
      <c r="P34" s="251"/>
    </row>
    <row r="35" spans="3:16" s="27" customFormat="1" ht="15" customHeight="1" thickBot="1" x14ac:dyDescent="0.3">
      <c r="C35" s="252"/>
      <c r="D35" s="253"/>
      <c r="E35" s="253"/>
      <c r="F35" s="253"/>
      <c r="G35" s="254"/>
      <c r="H35" s="253"/>
      <c r="I35" s="253"/>
      <c r="J35" s="436" t="s">
        <v>213</v>
      </c>
      <c r="K35" s="437">
        <v>2178</v>
      </c>
      <c r="L35" s="437">
        <v>3349</v>
      </c>
      <c r="M35" s="437">
        <v>5527</v>
      </c>
      <c r="N35" s="437">
        <v>70</v>
      </c>
      <c r="O35" s="437">
        <v>84</v>
      </c>
      <c r="P35" s="438">
        <v>154</v>
      </c>
    </row>
    <row r="36" spans="3:16" s="27" customFormat="1" ht="7.5" customHeight="1" x14ac:dyDescent="0.15"/>
    <row r="37" spans="3:16" s="27" customFormat="1" ht="15" customHeight="1" x14ac:dyDescent="0.15">
      <c r="C37" s="156" t="s">
        <v>656</v>
      </c>
    </row>
    <row r="38" spans="3:16" s="27" customFormat="1" ht="28.35" customHeight="1" x14ac:dyDescent="0.15"/>
  </sheetData>
  <mergeCells count="6">
    <mergeCell ref="N7:P7"/>
    <mergeCell ref="B2:J2"/>
    <mergeCell ref="C4:J4"/>
    <mergeCell ref="D7:F7"/>
    <mergeCell ref="G7:I7"/>
    <mergeCell ref="K7:M7"/>
  </mergeCells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O7" sqref="O7"/>
    </sheetView>
  </sheetViews>
  <sheetFormatPr defaultRowHeight="12.75" x14ac:dyDescent="0.2"/>
  <cols>
    <col min="1" max="1" width="2.42578125" customWidth="1"/>
    <col min="2" max="2" width="8.140625" customWidth="1"/>
    <col min="3" max="3" width="20.7109375" customWidth="1"/>
    <col min="4" max="5" width="7.85546875" customWidth="1"/>
    <col min="6" max="7" width="25" customWidth="1"/>
    <col min="8" max="8" width="18.140625" customWidth="1"/>
    <col min="9" max="9" width="7.85546875" customWidth="1"/>
    <col min="10" max="11" width="12.140625" customWidth="1"/>
    <col min="12" max="12" width="4.7109375" customWidth="1"/>
  </cols>
  <sheetData>
    <row r="1" spans="2:11" s="1" customFormat="1" ht="33" customHeight="1" x14ac:dyDescent="0.15">
      <c r="B1" s="685" t="s">
        <v>69</v>
      </c>
      <c r="C1" s="685"/>
      <c r="D1" s="685"/>
      <c r="E1" s="685"/>
      <c r="F1" s="685"/>
      <c r="G1" s="685"/>
      <c r="H1" s="685"/>
    </row>
    <row r="2" spans="2:11" s="1" customFormat="1" ht="6.95" customHeight="1" x14ac:dyDescent="0.15"/>
    <row r="3" spans="2:11" s="1" customFormat="1" ht="29.85" customHeight="1" x14ac:dyDescent="0.15">
      <c r="C3" s="782" t="s">
        <v>641</v>
      </c>
      <c r="D3" s="782"/>
      <c r="E3" s="782"/>
    </row>
    <row r="4" spans="2:11" s="1" customFormat="1" ht="18.2" customHeight="1" x14ac:dyDescent="0.15">
      <c r="C4" s="783" t="s">
        <v>57</v>
      </c>
      <c r="D4" s="783"/>
      <c r="E4" s="783"/>
    </row>
    <row r="5" spans="2:11" s="1" customFormat="1" ht="12.75" customHeight="1" thickBot="1" x14ac:dyDescent="0.2"/>
    <row r="6" spans="2:11" s="1" customFormat="1" ht="27.2" customHeight="1" thickTop="1" x14ac:dyDescent="0.15">
      <c r="B6" s="600" t="s">
        <v>527</v>
      </c>
      <c r="C6" s="601" t="s">
        <v>231</v>
      </c>
      <c r="D6" s="601" t="s">
        <v>642</v>
      </c>
      <c r="E6" s="601" t="s">
        <v>643</v>
      </c>
      <c r="F6" s="601" t="s">
        <v>234</v>
      </c>
      <c r="G6" s="601" t="s">
        <v>235</v>
      </c>
      <c r="H6" s="601" t="s">
        <v>236</v>
      </c>
      <c r="I6" s="601" t="s">
        <v>528</v>
      </c>
      <c r="J6" s="601" t="s">
        <v>644</v>
      </c>
      <c r="K6" s="602" t="s">
        <v>645</v>
      </c>
    </row>
    <row r="7" spans="2:11" s="1" customFormat="1" ht="22.9" customHeight="1" x14ac:dyDescent="0.15">
      <c r="B7" s="225" t="s">
        <v>36</v>
      </c>
      <c r="C7" s="226" t="s">
        <v>646</v>
      </c>
      <c r="D7" s="227" t="s">
        <v>388</v>
      </c>
      <c r="E7" s="227" t="s">
        <v>647</v>
      </c>
      <c r="F7" s="226" t="s">
        <v>648</v>
      </c>
      <c r="G7" s="226" t="s">
        <v>649</v>
      </c>
      <c r="H7" s="226" t="s">
        <v>413</v>
      </c>
      <c r="I7" s="227" t="s">
        <v>414</v>
      </c>
      <c r="J7" s="228">
        <v>4620</v>
      </c>
      <c r="K7" s="229">
        <v>0</v>
      </c>
    </row>
    <row r="8" spans="2:11" s="1" customFormat="1" ht="22.9" customHeight="1" x14ac:dyDescent="0.15">
      <c r="B8" s="225" t="s">
        <v>36</v>
      </c>
      <c r="C8" s="226" t="s">
        <v>646</v>
      </c>
      <c r="D8" s="227" t="s">
        <v>394</v>
      </c>
      <c r="E8" s="227" t="s">
        <v>650</v>
      </c>
      <c r="F8" s="226" t="s">
        <v>651</v>
      </c>
      <c r="G8" s="226" t="s">
        <v>652</v>
      </c>
      <c r="H8" s="226" t="s">
        <v>413</v>
      </c>
      <c r="I8" s="227" t="s">
        <v>414</v>
      </c>
      <c r="J8" s="228">
        <v>907</v>
      </c>
      <c r="K8" s="229">
        <v>154</v>
      </c>
    </row>
    <row r="9" spans="2:11" s="1" customFormat="1" ht="14.85" customHeight="1" thickBot="1" x14ac:dyDescent="0.2">
      <c r="B9" s="607"/>
      <c r="C9" s="608"/>
      <c r="D9" s="608"/>
      <c r="E9" s="608"/>
      <c r="F9" s="608"/>
      <c r="G9" s="608"/>
      <c r="H9" s="608"/>
      <c r="I9" s="609" t="s">
        <v>10</v>
      </c>
      <c r="J9" s="543">
        <v>5527</v>
      </c>
      <c r="K9" s="351">
        <v>154</v>
      </c>
    </row>
    <row r="10" spans="2:11" s="1" customFormat="1" ht="28.7" customHeight="1" thickTop="1" x14ac:dyDescent="0.15"/>
  </sheetData>
  <mergeCells count="3">
    <mergeCell ref="B1:H1"/>
    <mergeCell ref="C3:E3"/>
    <mergeCell ref="C4:E4"/>
  </mergeCells>
  <pageMargins left="0.7" right="0.7" top="0.75" bottom="0.75" header="0.3" footer="0.3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M9" sqref="M9"/>
    </sheetView>
  </sheetViews>
  <sheetFormatPr defaultColWidth="9.140625" defaultRowHeight="15" x14ac:dyDescent="0.25"/>
  <cols>
    <col min="1" max="1" width="14.85546875" style="255" bestFit="1" customWidth="1"/>
    <col min="2" max="2" width="9.7109375" style="255" bestFit="1" customWidth="1"/>
    <col min="3" max="12" width="9.140625" style="255"/>
    <col min="13" max="13" width="17.85546875" style="255" customWidth="1"/>
    <col min="14" max="15" width="9.140625" style="255"/>
    <col min="16" max="16" width="13.85546875" style="255" customWidth="1"/>
    <col min="17" max="16384" width="9.140625" style="255"/>
  </cols>
  <sheetData>
    <row r="1" spans="1:16" x14ac:dyDescent="0.25">
      <c r="A1" s="784" t="s">
        <v>59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</row>
    <row r="2" spans="1:16" x14ac:dyDescent="0.25">
      <c r="A2" s="784"/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</row>
    <row r="3" spans="1:16" x14ac:dyDescent="0.25">
      <c r="A3" s="784"/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</row>
    <row r="5" spans="1:16" x14ac:dyDescent="0.25">
      <c r="A5" s="20"/>
      <c r="B5" s="20"/>
      <c r="C5" s="20"/>
      <c r="D5" s="20"/>
      <c r="E5" s="20"/>
    </row>
    <row r="6" spans="1:16" x14ac:dyDescent="0.25">
      <c r="B6" s="153"/>
      <c r="C6" s="153"/>
      <c r="D6" s="651" t="s">
        <v>657</v>
      </c>
      <c r="E6" s="651"/>
      <c r="F6" s="651"/>
      <c r="G6" s="651"/>
      <c r="H6" s="651"/>
      <c r="I6" s="651"/>
      <c r="J6" s="651"/>
      <c r="K6" s="651"/>
      <c r="L6" s="651"/>
      <c r="M6" s="153"/>
      <c r="N6" s="153"/>
      <c r="O6" s="153"/>
      <c r="P6" s="153"/>
    </row>
    <row r="7" spans="1:16" x14ac:dyDescent="0.25">
      <c r="B7" s="153"/>
      <c r="C7" s="153"/>
      <c r="D7" s="153"/>
      <c r="E7" s="153"/>
      <c r="F7" s="153"/>
      <c r="G7" s="153"/>
      <c r="H7" s="153" t="s">
        <v>658</v>
      </c>
      <c r="I7" s="153"/>
      <c r="J7" s="153"/>
      <c r="K7" s="153"/>
      <c r="L7" s="153"/>
      <c r="M7" s="153"/>
      <c r="N7" s="153"/>
      <c r="O7" s="153"/>
      <c r="P7" s="153"/>
    </row>
    <row r="8" spans="1:16" x14ac:dyDescent="0.25">
      <c r="D8" s="651" t="s">
        <v>57</v>
      </c>
      <c r="E8" s="651"/>
      <c r="F8" s="651"/>
      <c r="G8" s="651"/>
      <c r="H8" s="651"/>
      <c r="I8" s="651"/>
      <c r="J8" s="651"/>
      <c r="K8" s="651"/>
      <c r="L8" s="651"/>
      <c r="M8" s="153"/>
      <c r="N8" s="153"/>
      <c r="O8" s="153"/>
      <c r="P8" s="153"/>
    </row>
    <row r="11" spans="1:16" x14ac:dyDescent="0.25">
      <c r="B11" s="256"/>
    </row>
    <row r="18" spans="4:19" x14ac:dyDescent="0.25">
      <c r="S18" s="256"/>
    </row>
    <row r="30" spans="4:19" x14ac:dyDescent="0.25">
      <c r="D30" s="257" t="s">
        <v>889</v>
      </c>
    </row>
  </sheetData>
  <mergeCells count="3">
    <mergeCell ref="A1:N3"/>
    <mergeCell ref="D6:L6"/>
    <mergeCell ref="D8:L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P40" sqref="P40"/>
    </sheetView>
  </sheetViews>
  <sheetFormatPr defaultRowHeight="12.75" x14ac:dyDescent="0.2"/>
  <sheetData>
    <row r="1" spans="1:5" ht="24" customHeight="1" x14ac:dyDescent="0.25">
      <c r="A1" s="255" t="s">
        <v>659</v>
      </c>
      <c r="D1">
        <v>63</v>
      </c>
      <c r="E1" s="26">
        <v>0.57299999999999995</v>
      </c>
    </row>
    <row r="2" spans="1:5" ht="18.75" customHeight="1" x14ac:dyDescent="0.25">
      <c r="A2" s="255" t="s">
        <v>660</v>
      </c>
      <c r="D2">
        <v>27</v>
      </c>
      <c r="E2" s="26">
        <v>0.246</v>
      </c>
    </row>
    <row r="3" spans="1:5" ht="18" customHeight="1" x14ac:dyDescent="0.25">
      <c r="A3" s="255" t="s">
        <v>661</v>
      </c>
      <c r="D3">
        <v>16</v>
      </c>
      <c r="E3" s="26">
        <v>0.14499999999999999</v>
      </c>
    </row>
    <row r="4" spans="1:5" ht="23.25" customHeight="1" x14ac:dyDescent="0.25">
      <c r="A4" s="255" t="s">
        <v>662</v>
      </c>
      <c r="D4">
        <v>2</v>
      </c>
      <c r="E4" s="26">
        <v>1.7999999999999999E-2</v>
      </c>
    </row>
    <row r="5" spans="1:5" ht="15" x14ac:dyDescent="0.25">
      <c r="A5" s="255" t="s">
        <v>663</v>
      </c>
      <c r="D5">
        <v>2</v>
      </c>
      <c r="E5" s="26">
        <v>1.7999999999999999E-2</v>
      </c>
    </row>
    <row r="6" spans="1:5" x14ac:dyDescent="0.2">
      <c r="D6">
        <v>110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F30" sqref="F30"/>
    </sheetView>
  </sheetViews>
  <sheetFormatPr defaultColWidth="9.140625" defaultRowHeight="15" x14ac:dyDescent="0.25"/>
  <cols>
    <col min="1" max="1" width="14.85546875" style="528" bestFit="1" customWidth="1"/>
    <col min="2" max="21" width="9.140625" style="528"/>
    <col min="22" max="22" width="9.140625" style="528" hidden="1" customWidth="1"/>
    <col min="23" max="16384" width="9.140625" style="528"/>
  </cols>
  <sheetData>
    <row r="1" spans="1:16" x14ac:dyDescent="0.25">
      <c r="A1" s="785" t="s">
        <v>59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</row>
    <row r="2" spans="1:16" x14ac:dyDescent="0.25">
      <c r="A2" s="785"/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</row>
    <row r="3" spans="1:16" x14ac:dyDescent="0.25">
      <c r="A3" s="785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</row>
    <row r="6" spans="1:16" x14ac:dyDescent="0.25">
      <c r="B6" s="651" t="s">
        <v>657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</row>
    <row r="7" spans="1:16" x14ac:dyDescent="0.25">
      <c r="B7" s="651" t="s">
        <v>57</v>
      </c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</row>
    <row r="10" spans="1:16" x14ac:dyDescent="0.25">
      <c r="B10" s="529"/>
      <c r="N10" s="529"/>
    </row>
    <row r="22" spans="2:22" x14ac:dyDescent="0.25">
      <c r="V22" s="528">
        <v>55920</v>
      </c>
    </row>
    <row r="25" spans="2:22" ht="24.75" customHeight="1" x14ac:dyDescent="0.25">
      <c r="B25" s="530" t="s">
        <v>892</v>
      </c>
      <c r="J25" s="530" t="s">
        <v>669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3"/>
  <sheetViews>
    <sheetView workbookViewId="0">
      <selection activeCell="AJ8" sqref="AJ8"/>
    </sheetView>
  </sheetViews>
  <sheetFormatPr defaultRowHeight="12.75" x14ac:dyDescent="0.2"/>
  <cols>
    <col min="1" max="1" width="0.85546875" style="32" customWidth="1"/>
    <col min="2" max="2" width="0.140625" style="32" customWidth="1"/>
    <col min="3" max="3" width="19.7109375" style="32" customWidth="1"/>
    <col min="4" max="4" width="0.140625" style="32" customWidth="1"/>
    <col min="5" max="5" width="7.5703125" style="32" customWidth="1"/>
    <col min="6" max="6" width="0.140625" style="32" customWidth="1"/>
    <col min="7" max="7" width="8.7109375" style="32" customWidth="1"/>
    <col min="8" max="8" width="0.140625" style="32" customWidth="1"/>
    <col min="9" max="9" width="7.5703125" style="32" customWidth="1"/>
    <col min="10" max="10" width="0.140625" style="32" customWidth="1"/>
    <col min="11" max="11" width="7.5703125" style="32" customWidth="1"/>
    <col min="12" max="12" width="0.140625" style="32" customWidth="1"/>
    <col min="13" max="13" width="7.5703125" style="32" customWidth="1"/>
    <col min="14" max="14" width="0.140625" style="32" customWidth="1"/>
    <col min="15" max="15" width="9.28515625" style="32" customWidth="1"/>
    <col min="16" max="16" width="0.140625" style="32" customWidth="1"/>
    <col min="17" max="17" width="7.5703125" style="32" customWidth="1"/>
    <col min="18" max="18" width="0.140625" style="32" customWidth="1"/>
    <col min="19" max="19" width="7.5703125" style="32" customWidth="1"/>
    <col min="20" max="20" width="0.140625" style="32" customWidth="1"/>
    <col min="21" max="21" width="7.5703125" style="32" customWidth="1"/>
    <col min="22" max="22" width="0.140625" style="32" customWidth="1"/>
    <col min="23" max="23" width="7.5703125" style="32" customWidth="1"/>
    <col min="24" max="24" width="0.140625" style="32" customWidth="1"/>
    <col min="25" max="25" width="8" style="32" customWidth="1"/>
    <col min="26" max="26" width="7.42578125" style="32" customWidth="1"/>
    <col min="27" max="27" width="0.140625" style="32" customWidth="1"/>
    <col min="28" max="28" width="7.85546875" style="32" customWidth="1"/>
    <col min="29" max="29" width="7.42578125" style="32" customWidth="1"/>
    <col min="30" max="30" width="0.140625" style="32" customWidth="1"/>
    <col min="31" max="31" width="7.7109375" style="32" customWidth="1"/>
    <col min="32" max="32" width="0.140625" style="32" customWidth="1"/>
    <col min="33" max="33" width="7.85546875" style="32" customWidth="1"/>
    <col min="34" max="34" width="4.7109375" style="32" customWidth="1"/>
    <col min="35" max="256" width="9.140625" style="32"/>
    <col min="257" max="257" width="0.85546875" style="32" customWidth="1"/>
    <col min="258" max="258" width="0.140625" style="32" customWidth="1"/>
    <col min="259" max="259" width="18.28515625" style="32" customWidth="1"/>
    <col min="260" max="260" width="0.140625" style="32" customWidth="1"/>
    <col min="261" max="261" width="7.5703125" style="32" customWidth="1"/>
    <col min="262" max="262" width="0.140625" style="32" customWidth="1"/>
    <col min="263" max="263" width="7.5703125" style="32" customWidth="1"/>
    <col min="264" max="264" width="0.140625" style="32" customWidth="1"/>
    <col min="265" max="265" width="7.5703125" style="32" customWidth="1"/>
    <col min="266" max="266" width="0.140625" style="32" customWidth="1"/>
    <col min="267" max="267" width="7.5703125" style="32" customWidth="1"/>
    <col min="268" max="268" width="0.140625" style="32" customWidth="1"/>
    <col min="269" max="269" width="7.5703125" style="32" customWidth="1"/>
    <col min="270" max="270" width="0.140625" style="32" customWidth="1"/>
    <col min="271" max="271" width="7.5703125" style="32" customWidth="1"/>
    <col min="272" max="272" width="0.140625" style="32" customWidth="1"/>
    <col min="273" max="273" width="7.5703125" style="32" customWidth="1"/>
    <col min="274" max="274" width="0.140625" style="32" customWidth="1"/>
    <col min="275" max="275" width="7.5703125" style="32" customWidth="1"/>
    <col min="276" max="276" width="0.140625" style="32" customWidth="1"/>
    <col min="277" max="277" width="7.5703125" style="32" customWidth="1"/>
    <col min="278" max="278" width="0.140625" style="32" customWidth="1"/>
    <col min="279" max="279" width="7.5703125" style="32" customWidth="1"/>
    <col min="280" max="280" width="0.140625" style="32" customWidth="1"/>
    <col min="281" max="281" width="8" style="32" customWidth="1"/>
    <col min="282" max="282" width="7.42578125" style="32" customWidth="1"/>
    <col min="283" max="283" width="0.140625" style="32" customWidth="1"/>
    <col min="284" max="284" width="7.85546875" style="32" customWidth="1"/>
    <col min="285" max="285" width="7.42578125" style="32" customWidth="1"/>
    <col min="286" max="286" width="0.140625" style="32" customWidth="1"/>
    <col min="287" max="287" width="7.7109375" style="32" customWidth="1"/>
    <col min="288" max="288" width="0.140625" style="32" customWidth="1"/>
    <col min="289" max="289" width="7.85546875" style="32" customWidth="1"/>
    <col min="290" max="290" width="4.7109375" style="32" customWidth="1"/>
    <col min="291" max="512" width="9.140625" style="32"/>
    <col min="513" max="513" width="0.85546875" style="32" customWidth="1"/>
    <col min="514" max="514" width="0.140625" style="32" customWidth="1"/>
    <col min="515" max="515" width="18.28515625" style="32" customWidth="1"/>
    <col min="516" max="516" width="0.140625" style="32" customWidth="1"/>
    <col min="517" max="517" width="7.5703125" style="32" customWidth="1"/>
    <col min="518" max="518" width="0.140625" style="32" customWidth="1"/>
    <col min="519" max="519" width="7.5703125" style="32" customWidth="1"/>
    <col min="520" max="520" width="0.140625" style="32" customWidth="1"/>
    <col min="521" max="521" width="7.5703125" style="32" customWidth="1"/>
    <col min="522" max="522" width="0.140625" style="32" customWidth="1"/>
    <col min="523" max="523" width="7.5703125" style="32" customWidth="1"/>
    <col min="524" max="524" width="0.140625" style="32" customWidth="1"/>
    <col min="525" max="525" width="7.5703125" style="32" customWidth="1"/>
    <col min="526" max="526" width="0.140625" style="32" customWidth="1"/>
    <col min="527" max="527" width="7.5703125" style="32" customWidth="1"/>
    <col min="528" max="528" width="0.140625" style="32" customWidth="1"/>
    <col min="529" max="529" width="7.5703125" style="32" customWidth="1"/>
    <col min="530" max="530" width="0.140625" style="32" customWidth="1"/>
    <col min="531" max="531" width="7.5703125" style="32" customWidth="1"/>
    <col min="532" max="532" width="0.140625" style="32" customWidth="1"/>
    <col min="533" max="533" width="7.5703125" style="32" customWidth="1"/>
    <col min="534" max="534" width="0.140625" style="32" customWidth="1"/>
    <col min="535" max="535" width="7.5703125" style="32" customWidth="1"/>
    <col min="536" max="536" width="0.140625" style="32" customWidth="1"/>
    <col min="537" max="537" width="8" style="32" customWidth="1"/>
    <col min="538" max="538" width="7.42578125" style="32" customWidth="1"/>
    <col min="539" max="539" width="0.140625" style="32" customWidth="1"/>
    <col min="540" max="540" width="7.85546875" style="32" customWidth="1"/>
    <col min="541" max="541" width="7.42578125" style="32" customWidth="1"/>
    <col min="542" max="542" width="0.140625" style="32" customWidth="1"/>
    <col min="543" max="543" width="7.7109375" style="32" customWidth="1"/>
    <col min="544" max="544" width="0.140625" style="32" customWidth="1"/>
    <col min="545" max="545" width="7.85546875" style="32" customWidth="1"/>
    <col min="546" max="546" width="4.7109375" style="32" customWidth="1"/>
    <col min="547" max="768" width="9.140625" style="32"/>
    <col min="769" max="769" width="0.85546875" style="32" customWidth="1"/>
    <col min="770" max="770" width="0.140625" style="32" customWidth="1"/>
    <col min="771" max="771" width="18.28515625" style="32" customWidth="1"/>
    <col min="772" max="772" width="0.140625" style="32" customWidth="1"/>
    <col min="773" max="773" width="7.5703125" style="32" customWidth="1"/>
    <col min="774" max="774" width="0.140625" style="32" customWidth="1"/>
    <col min="775" max="775" width="7.5703125" style="32" customWidth="1"/>
    <col min="776" max="776" width="0.140625" style="32" customWidth="1"/>
    <col min="777" max="777" width="7.5703125" style="32" customWidth="1"/>
    <col min="778" max="778" width="0.140625" style="32" customWidth="1"/>
    <col min="779" max="779" width="7.5703125" style="32" customWidth="1"/>
    <col min="780" max="780" width="0.140625" style="32" customWidth="1"/>
    <col min="781" max="781" width="7.5703125" style="32" customWidth="1"/>
    <col min="782" max="782" width="0.140625" style="32" customWidth="1"/>
    <col min="783" max="783" width="7.5703125" style="32" customWidth="1"/>
    <col min="784" max="784" width="0.140625" style="32" customWidth="1"/>
    <col min="785" max="785" width="7.5703125" style="32" customWidth="1"/>
    <col min="786" max="786" width="0.140625" style="32" customWidth="1"/>
    <col min="787" max="787" width="7.5703125" style="32" customWidth="1"/>
    <col min="788" max="788" width="0.140625" style="32" customWidth="1"/>
    <col min="789" max="789" width="7.5703125" style="32" customWidth="1"/>
    <col min="790" max="790" width="0.140625" style="32" customWidth="1"/>
    <col min="791" max="791" width="7.5703125" style="32" customWidth="1"/>
    <col min="792" max="792" width="0.140625" style="32" customWidth="1"/>
    <col min="793" max="793" width="8" style="32" customWidth="1"/>
    <col min="794" max="794" width="7.42578125" style="32" customWidth="1"/>
    <col min="795" max="795" width="0.140625" style="32" customWidth="1"/>
    <col min="796" max="796" width="7.85546875" style="32" customWidth="1"/>
    <col min="797" max="797" width="7.42578125" style="32" customWidth="1"/>
    <col min="798" max="798" width="0.140625" style="32" customWidth="1"/>
    <col min="799" max="799" width="7.7109375" style="32" customWidth="1"/>
    <col min="800" max="800" width="0.140625" style="32" customWidth="1"/>
    <col min="801" max="801" width="7.85546875" style="32" customWidth="1"/>
    <col min="802" max="802" width="4.7109375" style="32" customWidth="1"/>
    <col min="803" max="1024" width="9.140625" style="32"/>
    <col min="1025" max="1025" width="0.85546875" style="32" customWidth="1"/>
    <col min="1026" max="1026" width="0.140625" style="32" customWidth="1"/>
    <col min="1027" max="1027" width="18.28515625" style="32" customWidth="1"/>
    <col min="1028" max="1028" width="0.140625" style="32" customWidth="1"/>
    <col min="1029" max="1029" width="7.5703125" style="32" customWidth="1"/>
    <col min="1030" max="1030" width="0.140625" style="32" customWidth="1"/>
    <col min="1031" max="1031" width="7.5703125" style="32" customWidth="1"/>
    <col min="1032" max="1032" width="0.140625" style="32" customWidth="1"/>
    <col min="1033" max="1033" width="7.5703125" style="32" customWidth="1"/>
    <col min="1034" max="1034" width="0.140625" style="32" customWidth="1"/>
    <col min="1035" max="1035" width="7.5703125" style="32" customWidth="1"/>
    <col min="1036" max="1036" width="0.140625" style="32" customWidth="1"/>
    <col min="1037" max="1037" width="7.5703125" style="32" customWidth="1"/>
    <col min="1038" max="1038" width="0.140625" style="32" customWidth="1"/>
    <col min="1039" max="1039" width="7.5703125" style="32" customWidth="1"/>
    <col min="1040" max="1040" width="0.140625" style="32" customWidth="1"/>
    <col min="1041" max="1041" width="7.5703125" style="32" customWidth="1"/>
    <col min="1042" max="1042" width="0.140625" style="32" customWidth="1"/>
    <col min="1043" max="1043" width="7.5703125" style="32" customWidth="1"/>
    <col min="1044" max="1044" width="0.140625" style="32" customWidth="1"/>
    <col min="1045" max="1045" width="7.5703125" style="32" customWidth="1"/>
    <col min="1046" max="1046" width="0.140625" style="32" customWidth="1"/>
    <col min="1047" max="1047" width="7.5703125" style="32" customWidth="1"/>
    <col min="1048" max="1048" width="0.140625" style="32" customWidth="1"/>
    <col min="1049" max="1049" width="8" style="32" customWidth="1"/>
    <col min="1050" max="1050" width="7.42578125" style="32" customWidth="1"/>
    <col min="1051" max="1051" width="0.140625" style="32" customWidth="1"/>
    <col min="1052" max="1052" width="7.85546875" style="32" customWidth="1"/>
    <col min="1053" max="1053" width="7.42578125" style="32" customWidth="1"/>
    <col min="1054" max="1054" width="0.140625" style="32" customWidth="1"/>
    <col min="1055" max="1055" width="7.7109375" style="32" customWidth="1"/>
    <col min="1056" max="1056" width="0.140625" style="32" customWidth="1"/>
    <col min="1057" max="1057" width="7.85546875" style="32" customWidth="1"/>
    <col min="1058" max="1058" width="4.7109375" style="32" customWidth="1"/>
    <col min="1059" max="1280" width="9.140625" style="32"/>
    <col min="1281" max="1281" width="0.85546875" style="32" customWidth="1"/>
    <col min="1282" max="1282" width="0.140625" style="32" customWidth="1"/>
    <col min="1283" max="1283" width="18.28515625" style="32" customWidth="1"/>
    <col min="1284" max="1284" width="0.140625" style="32" customWidth="1"/>
    <col min="1285" max="1285" width="7.5703125" style="32" customWidth="1"/>
    <col min="1286" max="1286" width="0.140625" style="32" customWidth="1"/>
    <col min="1287" max="1287" width="7.5703125" style="32" customWidth="1"/>
    <col min="1288" max="1288" width="0.140625" style="32" customWidth="1"/>
    <col min="1289" max="1289" width="7.5703125" style="32" customWidth="1"/>
    <col min="1290" max="1290" width="0.140625" style="32" customWidth="1"/>
    <col min="1291" max="1291" width="7.5703125" style="32" customWidth="1"/>
    <col min="1292" max="1292" width="0.140625" style="32" customWidth="1"/>
    <col min="1293" max="1293" width="7.5703125" style="32" customWidth="1"/>
    <col min="1294" max="1294" width="0.140625" style="32" customWidth="1"/>
    <col min="1295" max="1295" width="7.5703125" style="32" customWidth="1"/>
    <col min="1296" max="1296" width="0.140625" style="32" customWidth="1"/>
    <col min="1297" max="1297" width="7.5703125" style="32" customWidth="1"/>
    <col min="1298" max="1298" width="0.140625" style="32" customWidth="1"/>
    <col min="1299" max="1299" width="7.5703125" style="32" customWidth="1"/>
    <col min="1300" max="1300" width="0.140625" style="32" customWidth="1"/>
    <col min="1301" max="1301" width="7.5703125" style="32" customWidth="1"/>
    <col min="1302" max="1302" width="0.140625" style="32" customWidth="1"/>
    <col min="1303" max="1303" width="7.5703125" style="32" customWidth="1"/>
    <col min="1304" max="1304" width="0.140625" style="32" customWidth="1"/>
    <col min="1305" max="1305" width="8" style="32" customWidth="1"/>
    <col min="1306" max="1306" width="7.42578125" style="32" customWidth="1"/>
    <col min="1307" max="1307" width="0.140625" style="32" customWidth="1"/>
    <col min="1308" max="1308" width="7.85546875" style="32" customWidth="1"/>
    <col min="1309" max="1309" width="7.42578125" style="32" customWidth="1"/>
    <col min="1310" max="1310" width="0.140625" style="32" customWidth="1"/>
    <col min="1311" max="1311" width="7.7109375" style="32" customWidth="1"/>
    <col min="1312" max="1312" width="0.140625" style="32" customWidth="1"/>
    <col min="1313" max="1313" width="7.85546875" style="32" customWidth="1"/>
    <col min="1314" max="1314" width="4.7109375" style="32" customWidth="1"/>
    <col min="1315" max="1536" width="9.140625" style="32"/>
    <col min="1537" max="1537" width="0.85546875" style="32" customWidth="1"/>
    <col min="1538" max="1538" width="0.140625" style="32" customWidth="1"/>
    <col min="1539" max="1539" width="18.28515625" style="32" customWidth="1"/>
    <col min="1540" max="1540" width="0.140625" style="32" customWidth="1"/>
    <col min="1541" max="1541" width="7.5703125" style="32" customWidth="1"/>
    <col min="1542" max="1542" width="0.140625" style="32" customWidth="1"/>
    <col min="1543" max="1543" width="7.5703125" style="32" customWidth="1"/>
    <col min="1544" max="1544" width="0.140625" style="32" customWidth="1"/>
    <col min="1545" max="1545" width="7.5703125" style="32" customWidth="1"/>
    <col min="1546" max="1546" width="0.140625" style="32" customWidth="1"/>
    <col min="1547" max="1547" width="7.5703125" style="32" customWidth="1"/>
    <col min="1548" max="1548" width="0.140625" style="32" customWidth="1"/>
    <col min="1549" max="1549" width="7.5703125" style="32" customWidth="1"/>
    <col min="1550" max="1550" width="0.140625" style="32" customWidth="1"/>
    <col min="1551" max="1551" width="7.5703125" style="32" customWidth="1"/>
    <col min="1552" max="1552" width="0.140625" style="32" customWidth="1"/>
    <col min="1553" max="1553" width="7.5703125" style="32" customWidth="1"/>
    <col min="1554" max="1554" width="0.140625" style="32" customWidth="1"/>
    <col min="1555" max="1555" width="7.5703125" style="32" customWidth="1"/>
    <col min="1556" max="1556" width="0.140625" style="32" customWidth="1"/>
    <col min="1557" max="1557" width="7.5703125" style="32" customWidth="1"/>
    <col min="1558" max="1558" width="0.140625" style="32" customWidth="1"/>
    <col min="1559" max="1559" width="7.5703125" style="32" customWidth="1"/>
    <col min="1560" max="1560" width="0.140625" style="32" customWidth="1"/>
    <col min="1561" max="1561" width="8" style="32" customWidth="1"/>
    <col min="1562" max="1562" width="7.42578125" style="32" customWidth="1"/>
    <col min="1563" max="1563" width="0.140625" style="32" customWidth="1"/>
    <col min="1564" max="1564" width="7.85546875" style="32" customWidth="1"/>
    <col min="1565" max="1565" width="7.42578125" style="32" customWidth="1"/>
    <col min="1566" max="1566" width="0.140625" style="32" customWidth="1"/>
    <col min="1567" max="1567" width="7.7109375" style="32" customWidth="1"/>
    <col min="1568" max="1568" width="0.140625" style="32" customWidth="1"/>
    <col min="1569" max="1569" width="7.85546875" style="32" customWidth="1"/>
    <col min="1570" max="1570" width="4.7109375" style="32" customWidth="1"/>
    <col min="1571" max="1792" width="9.140625" style="32"/>
    <col min="1793" max="1793" width="0.85546875" style="32" customWidth="1"/>
    <col min="1794" max="1794" width="0.140625" style="32" customWidth="1"/>
    <col min="1795" max="1795" width="18.28515625" style="32" customWidth="1"/>
    <col min="1796" max="1796" width="0.140625" style="32" customWidth="1"/>
    <col min="1797" max="1797" width="7.5703125" style="32" customWidth="1"/>
    <col min="1798" max="1798" width="0.140625" style="32" customWidth="1"/>
    <col min="1799" max="1799" width="7.5703125" style="32" customWidth="1"/>
    <col min="1800" max="1800" width="0.140625" style="32" customWidth="1"/>
    <col min="1801" max="1801" width="7.5703125" style="32" customWidth="1"/>
    <col min="1802" max="1802" width="0.140625" style="32" customWidth="1"/>
    <col min="1803" max="1803" width="7.5703125" style="32" customWidth="1"/>
    <col min="1804" max="1804" width="0.140625" style="32" customWidth="1"/>
    <col min="1805" max="1805" width="7.5703125" style="32" customWidth="1"/>
    <col min="1806" max="1806" width="0.140625" style="32" customWidth="1"/>
    <col min="1807" max="1807" width="7.5703125" style="32" customWidth="1"/>
    <col min="1808" max="1808" width="0.140625" style="32" customWidth="1"/>
    <col min="1809" max="1809" width="7.5703125" style="32" customWidth="1"/>
    <col min="1810" max="1810" width="0.140625" style="32" customWidth="1"/>
    <col min="1811" max="1811" width="7.5703125" style="32" customWidth="1"/>
    <col min="1812" max="1812" width="0.140625" style="32" customWidth="1"/>
    <col min="1813" max="1813" width="7.5703125" style="32" customWidth="1"/>
    <col min="1814" max="1814" width="0.140625" style="32" customWidth="1"/>
    <col min="1815" max="1815" width="7.5703125" style="32" customWidth="1"/>
    <col min="1816" max="1816" width="0.140625" style="32" customWidth="1"/>
    <col min="1817" max="1817" width="8" style="32" customWidth="1"/>
    <col min="1818" max="1818" width="7.42578125" style="32" customWidth="1"/>
    <col min="1819" max="1819" width="0.140625" style="32" customWidth="1"/>
    <col min="1820" max="1820" width="7.85546875" style="32" customWidth="1"/>
    <col min="1821" max="1821" width="7.42578125" style="32" customWidth="1"/>
    <col min="1822" max="1822" width="0.140625" style="32" customWidth="1"/>
    <col min="1823" max="1823" width="7.7109375" style="32" customWidth="1"/>
    <col min="1824" max="1824" width="0.140625" style="32" customWidth="1"/>
    <col min="1825" max="1825" width="7.85546875" style="32" customWidth="1"/>
    <col min="1826" max="1826" width="4.7109375" style="32" customWidth="1"/>
    <col min="1827" max="2048" width="9.140625" style="32"/>
    <col min="2049" max="2049" width="0.85546875" style="32" customWidth="1"/>
    <col min="2050" max="2050" width="0.140625" style="32" customWidth="1"/>
    <col min="2051" max="2051" width="18.28515625" style="32" customWidth="1"/>
    <col min="2052" max="2052" width="0.140625" style="32" customWidth="1"/>
    <col min="2053" max="2053" width="7.5703125" style="32" customWidth="1"/>
    <col min="2054" max="2054" width="0.140625" style="32" customWidth="1"/>
    <col min="2055" max="2055" width="7.5703125" style="32" customWidth="1"/>
    <col min="2056" max="2056" width="0.140625" style="32" customWidth="1"/>
    <col min="2057" max="2057" width="7.5703125" style="32" customWidth="1"/>
    <col min="2058" max="2058" width="0.140625" style="32" customWidth="1"/>
    <col min="2059" max="2059" width="7.5703125" style="32" customWidth="1"/>
    <col min="2060" max="2060" width="0.140625" style="32" customWidth="1"/>
    <col min="2061" max="2061" width="7.5703125" style="32" customWidth="1"/>
    <col min="2062" max="2062" width="0.140625" style="32" customWidth="1"/>
    <col min="2063" max="2063" width="7.5703125" style="32" customWidth="1"/>
    <col min="2064" max="2064" width="0.140625" style="32" customWidth="1"/>
    <col min="2065" max="2065" width="7.5703125" style="32" customWidth="1"/>
    <col min="2066" max="2066" width="0.140625" style="32" customWidth="1"/>
    <col min="2067" max="2067" width="7.5703125" style="32" customWidth="1"/>
    <col min="2068" max="2068" width="0.140625" style="32" customWidth="1"/>
    <col min="2069" max="2069" width="7.5703125" style="32" customWidth="1"/>
    <col min="2070" max="2070" width="0.140625" style="32" customWidth="1"/>
    <col min="2071" max="2071" width="7.5703125" style="32" customWidth="1"/>
    <col min="2072" max="2072" width="0.140625" style="32" customWidth="1"/>
    <col min="2073" max="2073" width="8" style="32" customWidth="1"/>
    <col min="2074" max="2074" width="7.42578125" style="32" customWidth="1"/>
    <col min="2075" max="2075" width="0.140625" style="32" customWidth="1"/>
    <col min="2076" max="2076" width="7.85546875" style="32" customWidth="1"/>
    <col min="2077" max="2077" width="7.42578125" style="32" customWidth="1"/>
    <col min="2078" max="2078" width="0.140625" style="32" customWidth="1"/>
    <col min="2079" max="2079" width="7.7109375" style="32" customWidth="1"/>
    <col min="2080" max="2080" width="0.140625" style="32" customWidth="1"/>
    <col min="2081" max="2081" width="7.85546875" style="32" customWidth="1"/>
    <col min="2082" max="2082" width="4.7109375" style="32" customWidth="1"/>
    <col min="2083" max="2304" width="9.140625" style="32"/>
    <col min="2305" max="2305" width="0.85546875" style="32" customWidth="1"/>
    <col min="2306" max="2306" width="0.140625" style="32" customWidth="1"/>
    <col min="2307" max="2307" width="18.28515625" style="32" customWidth="1"/>
    <col min="2308" max="2308" width="0.140625" style="32" customWidth="1"/>
    <col min="2309" max="2309" width="7.5703125" style="32" customWidth="1"/>
    <col min="2310" max="2310" width="0.140625" style="32" customWidth="1"/>
    <col min="2311" max="2311" width="7.5703125" style="32" customWidth="1"/>
    <col min="2312" max="2312" width="0.140625" style="32" customWidth="1"/>
    <col min="2313" max="2313" width="7.5703125" style="32" customWidth="1"/>
    <col min="2314" max="2314" width="0.140625" style="32" customWidth="1"/>
    <col min="2315" max="2315" width="7.5703125" style="32" customWidth="1"/>
    <col min="2316" max="2316" width="0.140625" style="32" customWidth="1"/>
    <col min="2317" max="2317" width="7.5703125" style="32" customWidth="1"/>
    <col min="2318" max="2318" width="0.140625" style="32" customWidth="1"/>
    <col min="2319" max="2319" width="7.5703125" style="32" customWidth="1"/>
    <col min="2320" max="2320" width="0.140625" style="32" customWidth="1"/>
    <col min="2321" max="2321" width="7.5703125" style="32" customWidth="1"/>
    <col min="2322" max="2322" width="0.140625" style="32" customWidth="1"/>
    <col min="2323" max="2323" width="7.5703125" style="32" customWidth="1"/>
    <col min="2324" max="2324" width="0.140625" style="32" customWidth="1"/>
    <col min="2325" max="2325" width="7.5703125" style="32" customWidth="1"/>
    <col min="2326" max="2326" width="0.140625" style="32" customWidth="1"/>
    <col min="2327" max="2327" width="7.5703125" style="32" customWidth="1"/>
    <col min="2328" max="2328" width="0.140625" style="32" customWidth="1"/>
    <col min="2329" max="2329" width="8" style="32" customWidth="1"/>
    <col min="2330" max="2330" width="7.42578125" style="32" customWidth="1"/>
    <col min="2331" max="2331" width="0.140625" style="32" customWidth="1"/>
    <col min="2332" max="2332" width="7.85546875" style="32" customWidth="1"/>
    <col min="2333" max="2333" width="7.42578125" style="32" customWidth="1"/>
    <col min="2334" max="2334" width="0.140625" style="32" customWidth="1"/>
    <col min="2335" max="2335" width="7.7109375" style="32" customWidth="1"/>
    <col min="2336" max="2336" width="0.140625" style="32" customWidth="1"/>
    <col min="2337" max="2337" width="7.85546875" style="32" customWidth="1"/>
    <col min="2338" max="2338" width="4.7109375" style="32" customWidth="1"/>
    <col min="2339" max="2560" width="9.140625" style="32"/>
    <col min="2561" max="2561" width="0.85546875" style="32" customWidth="1"/>
    <col min="2562" max="2562" width="0.140625" style="32" customWidth="1"/>
    <col min="2563" max="2563" width="18.28515625" style="32" customWidth="1"/>
    <col min="2564" max="2564" width="0.140625" style="32" customWidth="1"/>
    <col min="2565" max="2565" width="7.5703125" style="32" customWidth="1"/>
    <col min="2566" max="2566" width="0.140625" style="32" customWidth="1"/>
    <col min="2567" max="2567" width="7.5703125" style="32" customWidth="1"/>
    <col min="2568" max="2568" width="0.140625" style="32" customWidth="1"/>
    <col min="2569" max="2569" width="7.5703125" style="32" customWidth="1"/>
    <col min="2570" max="2570" width="0.140625" style="32" customWidth="1"/>
    <col min="2571" max="2571" width="7.5703125" style="32" customWidth="1"/>
    <col min="2572" max="2572" width="0.140625" style="32" customWidth="1"/>
    <col min="2573" max="2573" width="7.5703125" style="32" customWidth="1"/>
    <col min="2574" max="2574" width="0.140625" style="32" customWidth="1"/>
    <col min="2575" max="2575" width="7.5703125" style="32" customWidth="1"/>
    <col min="2576" max="2576" width="0.140625" style="32" customWidth="1"/>
    <col min="2577" max="2577" width="7.5703125" style="32" customWidth="1"/>
    <col min="2578" max="2578" width="0.140625" style="32" customWidth="1"/>
    <col min="2579" max="2579" width="7.5703125" style="32" customWidth="1"/>
    <col min="2580" max="2580" width="0.140625" style="32" customWidth="1"/>
    <col min="2581" max="2581" width="7.5703125" style="32" customWidth="1"/>
    <col min="2582" max="2582" width="0.140625" style="32" customWidth="1"/>
    <col min="2583" max="2583" width="7.5703125" style="32" customWidth="1"/>
    <col min="2584" max="2584" width="0.140625" style="32" customWidth="1"/>
    <col min="2585" max="2585" width="8" style="32" customWidth="1"/>
    <col min="2586" max="2586" width="7.42578125" style="32" customWidth="1"/>
    <col min="2587" max="2587" width="0.140625" style="32" customWidth="1"/>
    <col min="2588" max="2588" width="7.85546875" style="32" customWidth="1"/>
    <col min="2589" max="2589" width="7.42578125" style="32" customWidth="1"/>
    <col min="2590" max="2590" width="0.140625" style="32" customWidth="1"/>
    <col min="2591" max="2591" width="7.7109375" style="32" customWidth="1"/>
    <col min="2592" max="2592" width="0.140625" style="32" customWidth="1"/>
    <col min="2593" max="2593" width="7.85546875" style="32" customWidth="1"/>
    <col min="2594" max="2594" width="4.7109375" style="32" customWidth="1"/>
    <col min="2595" max="2816" width="9.140625" style="32"/>
    <col min="2817" max="2817" width="0.85546875" style="32" customWidth="1"/>
    <col min="2818" max="2818" width="0.140625" style="32" customWidth="1"/>
    <col min="2819" max="2819" width="18.28515625" style="32" customWidth="1"/>
    <col min="2820" max="2820" width="0.140625" style="32" customWidth="1"/>
    <col min="2821" max="2821" width="7.5703125" style="32" customWidth="1"/>
    <col min="2822" max="2822" width="0.140625" style="32" customWidth="1"/>
    <col min="2823" max="2823" width="7.5703125" style="32" customWidth="1"/>
    <col min="2824" max="2824" width="0.140625" style="32" customWidth="1"/>
    <col min="2825" max="2825" width="7.5703125" style="32" customWidth="1"/>
    <col min="2826" max="2826" width="0.140625" style="32" customWidth="1"/>
    <col min="2827" max="2827" width="7.5703125" style="32" customWidth="1"/>
    <col min="2828" max="2828" width="0.140625" style="32" customWidth="1"/>
    <col min="2829" max="2829" width="7.5703125" style="32" customWidth="1"/>
    <col min="2830" max="2830" width="0.140625" style="32" customWidth="1"/>
    <col min="2831" max="2831" width="7.5703125" style="32" customWidth="1"/>
    <col min="2832" max="2832" width="0.140625" style="32" customWidth="1"/>
    <col min="2833" max="2833" width="7.5703125" style="32" customWidth="1"/>
    <col min="2834" max="2834" width="0.140625" style="32" customWidth="1"/>
    <col min="2835" max="2835" width="7.5703125" style="32" customWidth="1"/>
    <col min="2836" max="2836" width="0.140625" style="32" customWidth="1"/>
    <col min="2837" max="2837" width="7.5703125" style="32" customWidth="1"/>
    <col min="2838" max="2838" width="0.140625" style="32" customWidth="1"/>
    <col min="2839" max="2839" width="7.5703125" style="32" customWidth="1"/>
    <col min="2840" max="2840" width="0.140625" style="32" customWidth="1"/>
    <col min="2841" max="2841" width="8" style="32" customWidth="1"/>
    <col min="2842" max="2842" width="7.42578125" style="32" customWidth="1"/>
    <col min="2843" max="2843" width="0.140625" style="32" customWidth="1"/>
    <col min="2844" max="2844" width="7.85546875" style="32" customWidth="1"/>
    <col min="2845" max="2845" width="7.42578125" style="32" customWidth="1"/>
    <col min="2846" max="2846" width="0.140625" style="32" customWidth="1"/>
    <col min="2847" max="2847" width="7.7109375" style="32" customWidth="1"/>
    <col min="2848" max="2848" width="0.140625" style="32" customWidth="1"/>
    <col min="2849" max="2849" width="7.85546875" style="32" customWidth="1"/>
    <col min="2850" max="2850" width="4.7109375" style="32" customWidth="1"/>
    <col min="2851" max="3072" width="9.140625" style="32"/>
    <col min="3073" max="3073" width="0.85546875" style="32" customWidth="1"/>
    <col min="3074" max="3074" width="0.140625" style="32" customWidth="1"/>
    <col min="3075" max="3075" width="18.28515625" style="32" customWidth="1"/>
    <col min="3076" max="3076" width="0.140625" style="32" customWidth="1"/>
    <col min="3077" max="3077" width="7.5703125" style="32" customWidth="1"/>
    <col min="3078" max="3078" width="0.140625" style="32" customWidth="1"/>
    <col min="3079" max="3079" width="7.5703125" style="32" customWidth="1"/>
    <col min="3080" max="3080" width="0.140625" style="32" customWidth="1"/>
    <col min="3081" max="3081" width="7.5703125" style="32" customWidth="1"/>
    <col min="3082" max="3082" width="0.140625" style="32" customWidth="1"/>
    <col min="3083" max="3083" width="7.5703125" style="32" customWidth="1"/>
    <col min="3084" max="3084" width="0.140625" style="32" customWidth="1"/>
    <col min="3085" max="3085" width="7.5703125" style="32" customWidth="1"/>
    <col min="3086" max="3086" width="0.140625" style="32" customWidth="1"/>
    <col min="3087" max="3087" width="7.5703125" style="32" customWidth="1"/>
    <col min="3088" max="3088" width="0.140625" style="32" customWidth="1"/>
    <col min="3089" max="3089" width="7.5703125" style="32" customWidth="1"/>
    <col min="3090" max="3090" width="0.140625" style="32" customWidth="1"/>
    <col min="3091" max="3091" width="7.5703125" style="32" customWidth="1"/>
    <col min="3092" max="3092" width="0.140625" style="32" customWidth="1"/>
    <col min="3093" max="3093" width="7.5703125" style="32" customWidth="1"/>
    <col min="3094" max="3094" width="0.140625" style="32" customWidth="1"/>
    <col min="3095" max="3095" width="7.5703125" style="32" customWidth="1"/>
    <col min="3096" max="3096" width="0.140625" style="32" customWidth="1"/>
    <col min="3097" max="3097" width="8" style="32" customWidth="1"/>
    <col min="3098" max="3098" width="7.42578125" style="32" customWidth="1"/>
    <col min="3099" max="3099" width="0.140625" style="32" customWidth="1"/>
    <col min="3100" max="3100" width="7.85546875" style="32" customWidth="1"/>
    <col min="3101" max="3101" width="7.42578125" style="32" customWidth="1"/>
    <col min="3102" max="3102" width="0.140625" style="32" customWidth="1"/>
    <col min="3103" max="3103" width="7.7109375" style="32" customWidth="1"/>
    <col min="3104" max="3104" width="0.140625" style="32" customWidth="1"/>
    <col min="3105" max="3105" width="7.85546875" style="32" customWidth="1"/>
    <col min="3106" max="3106" width="4.7109375" style="32" customWidth="1"/>
    <col min="3107" max="3328" width="9.140625" style="32"/>
    <col min="3329" max="3329" width="0.85546875" style="32" customWidth="1"/>
    <col min="3330" max="3330" width="0.140625" style="32" customWidth="1"/>
    <col min="3331" max="3331" width="18.28515625" style="32" customWidth="1"/>
    <col min="3332" max="3332" width="0.140625" style="32" customWidth="1"/>
    <col min="3333" max="3333" width="7.5703125" style="32" customWidth="1"/>
    <col min="3334" max="3334" width="0.140625" style="32" customWidth="1"/>
    <col min="3335" max="3335" width="7.5703125" style="32" customWidth="1"/>
    <col min="3336" max="3336" width="0.140625" style="32" customWidth="1"/>
    <col min="3337" max="3337" width="7.5703125" style="32" customWidth="1"/>
    <col min="3338" max="3338" width="0.140625" style="32" customWidth="1"/>
    <col min="3339" max="3339" width="7.5703125" style="32" customWidth="1"/>
    <col min="3340" max="3340" width="0.140625" style="32" customWidth="1"/>
    <col min="3341" max="3341" width="7.5703125" style="32" customWidth="1"/>
    <col min="3342" max="3342" width="0.140625" style="32" customWidth="1"/>
    <col min="3343" max="3343" width="7.5703125" style="32" customWidth="1"/>
    <col min="3344" max="3344" width="0.140625" style="32" customWidth="1"/>
    <col min="3345" max="3345" width="7.5703125" style="32" customWidth="1"/>
    <col min="3346" max="3346" width="0.140625" style="32" customWidth="1"/>
    <col min="3347" max="3347" width="7.5703125" style="32" customWidth="1"/>
    <col min="3348" max="3348" width="0.140625" style="32" customWidth="1"/>
    <col min="3349" max="3349" width="7.5703125" style="32" customWidth="1"/>
    <col min="3350" max="3350" width="0.140625" style="32" customWidth="1"/>
    <col min="3351" max="3351" width="7.5703125" style="32" customWidth="1"/>
    <col min="3352" max="3352" width="0.140625" style="32" customWidth="1"/>
    <col min="3353" max="3353" width="8" style="32" customWidth="1"/>
    <col min="3354" max="3354" width="7.42578125" style="32" customWidth="1"/>
    <col min="3355" max="3355" width="0.140625" style="32" customWidth="1"/>
    <col min="3356" max="3356" width="7.85546875" style="32" customWidth="1"/>
    <col min="3357" max="3357" width="7.42578125" style="32" customWidth="1"/>
    <col min="3358" max="3358" width="0.140625" style="32" customWidth="1"/>
    <col min="3359" max="3359" width="7.7109375" style="32" customWidth="1"/>
    <col min="3360" max="3360" width="0.140625" style="32" customWidth="1"/>
    <col min="3361" max="3361" width="7.85546875" style="32" customWidth="1"/>
    <col min="3362" max="3362" width="4.7109375" style="32" customWidth="1"/>
    <col min="3363" max="3584" width="9.140625" style="32"/>
    <col min="3585" max="3585" width="0.85546875" style="32" customWidth="1"/>
    <col min="3586" max="3586" width="0.140625" style="32" customWidth="1"/>
    <col min="3587" max="3587" width="18.28515625" style="32" customWidth="1"/>
    <col min="3588" max="3588" width="0.140625" style="32" customWidth="1"/>
    <col min="3589" max="3589" width="7.5703125" style="32" customWidth="1"/>
    <col min="3590" max="3590" width="0.140625" style="32" customWidth="1"/>
    <col min="3591" max="3591" width="7.5703125" style="32" customWidth="1"/>
    <col min="3592" max="3592" width="0.140625" style="32" customWidth="1"/>
    <col min="3593" max="3593" width="7.5703125" style="32" customWidth="1"/>
    <col min="3594" max="3594" width="0.140625" style="32" customWidth="1"/>
    <col min="3595" max="3595" width="7.5703125" style="32" customWidth="1"/>
    <col min="3596" max="3596" width="0.140625" style="32" customWidth="1"/>
    <col min="3597" max="3597" width="7.5703125" style="32" customWidth="1"/>
    <col min="3598" max="3598" width="0.140625" style="32" customWidth="1"/>
    <col min="3599" max="3599" width="7.5703125" style="32" customWidth="1"/>
    <col min="3600" max="3600" width="0.140625" style="32" customWidth="1"/>
    <col min="3601" max="3601" width="7.5703125" style="32" customWidth="1"/>
    <col min="3602" max="3602" width="0.140625" style="32" customWidth="1"/>
    <col min="3603" max="3603" width="7.5703125" style="32" customWidth="1"/>
    <col min="3604" max="3604" width="0.140625" style="32" customWidth="1"/>
    <col min="3605" max="3605" width="7.5703125" style="32" customWidth="1"/>
    <col min="3606" max="3606" width="0.140625" style="32" customWidth="1"/>
    <col min="3607" max="3607" width="7.5703125" style="32" customWidth="1"/>
    <col min="3608" max="3608" width="0.140625" style="32" customWidth="1"/>
    <col min="3609" max="3609" width="8" style="32" customWidth="1"/>
    <col min="3610" max="3610" width="7.42578125" style="32" customWidth="1"/>
    <col min="3611" max="3611" width="0.140625" style="32" customWidth="1"/>
    <col min="3612" max="3612" width="7.85546875" style="32" customWidth="1"/>
    <col min="3613" max="3613" width="7.42578125" style="32" customWidth="1"/>
    <col min="3614" max="3614" width="0.140625" style="32" customWidth="1"/>
    <col min="3615" max="3615" width="7.7109375" style="32" customWidth="1"/>
    <col min="3616" max="3616" width="0.140625" style="32" customWidth="1"/>
    <col min="3617" max="3617" width="7.85546875" style="32" customWidth="1"/>
    <col min="3618" max="3618" width="4.7109375" style="32" customWidth="1"/>
    <col min="3619" max="3840" width="9.140625" style="32"/>
    <col min="3841" max="3841" width="0.85546875" style="32" customWidth="1"/>
    <col min="3842" max="3842" width="0.140625" style="32" customWidth="1"/>
    <col min="3843" max="3843" width="18.28515625" style="32" customWidth="1"/>
    <col min="3844" max="3844" width="0.140625" style="32" customWidth="1"/>
    <col min="3845" max="3845" width="7.5703125" style="32" customWidth="1"/>
    <col min="3846" max="3846" width="0.140625" style="32" customWidth="1"/>
    <col min="3847" max="3847" width="7.5703125" style="32" customWidth="1"/>
    <col min="3848" max="3848" width="0.140625" style="32" customWidth="1"/>
    <col min="3849" max="3849" width="7.5703125" style="32" customWidth="1"/>
    <col min="3850" max="3850" width="0.140625" style="32" customWidth="1"/>
    <col min="3851" max="3851" width="7.5703125" style="32" customWidth="1"/>
    <col min="3852" max="3852" width="0.140625" style="32" customWidth="1"/>
    <col min="3853" max="3853" width="7.5703125" style="32" customWidth="1"/>
    <col min="3854" max="3854" width="0.140625" style="32" customWidth="1"/>
    <col min="3855" max="3855" width="7.5703125" style="32" customWidth="1"/>
    <col min="3856" max="3856" width="0.140625" style="32" customWidth="1"/>
    <col min="3857" max="3857" width="7.5703125" style="32" customWidth="1"/>
    <col min="3858" max="3858" width="0.140625" style="32" customWidth="1"/>
    <col min="3859" max="3859" width="7.5703125" style="32" customWidth="1"/>
    <col min="3860" max="3860" width="0.140625" style="32" customWidth="1"/>
    <col min="3861" max="3861" width="7.5703125" style="32" customWidth="1"/>
    <col min="3862" max="3862" width="0.140625" style="32" customWidth="1"/>
    <col min="3863" max="3863" width="7.5703125" style="32" customWidth="1"/>
    <col min="3864" max="3864" width="0.140625" style="32" customWidth="1"/>
    <col min="3865" max="3865" width="8" style="32" customWidth="1"/>
    <col min="3866" max="3866" width="7.42578125" style="32" customWidth="1"/>
    <col min="3867" max="3867" width="0.140625" style="32" customWidth="1"/>
    <col min="3868" max="3868" width="7.85546875" style="32" customWidth="1"/>
    <col min="3869" max="3869" width="7.42578125" style="32" customWidth="1"/>
    <col min="3870" max="3870" width="0.140625" style="32" customWidth="1"/>
    <col min="3871" max="3871" width="7.7109375" style="32" customWidth="1"/>
    <col min="3872" max="3872" width="0.140625" style="32" customWidth="1"/>
    <col min="3873" max="3873" width="7.85546875" style="32" customWidth="1"/>
    <col min="3874" max="3874" width="4.7109375" style="32" customWidth="1"/>
    <col min="3875" max="4096" width="9.140625" style="32"/>
    <col min="4097" max="4097" width="0.85546875" style="32" customWidth="1"/>
    <col min="4098" max="4098" width="0.140625" style="32" customWidth="1"/>
    <col min="4099" max="4099" width="18.28515625" style="32" customWidth="1"/>
    <col min="4100" max="4100" width="0.140625" style="32" customWidth="1"/>
    <col min="4101" max="4101" width="7.5703125" style="32" customWidth="1"/>
    <col min="4102" max="4102" width="0.140625" style="32" customWidth="1"/>
    <col min="4103" max="4103" width="7.5703125" style="32" customWidth="1"/>
    <col min="4104" max="4104" width="0.140625" style="32" customWidth="1"/>
    <col min="4105" max="4105" width="7.5703125" style="32" customWidth="1"/>
    <col min="4106" max="4106" width="0.140625" style="32" customWidth="1"/>
    <col min="4107" max="4107" width="7.5703125" style="32" customWidth="1"/>
    <col min="4108" max="4108" width="0.140625" style="32" customWidth="1"/>
    <col min="4109" max="4109" width="7.5703125" style="32" customWidth="1"/>
    <col min="4110" max="4110" width="0.140625" style="32" customWidth="1"/>
    <col min="4111" max="4111" width="7.5703125" style="32" customWidth="1"/>
    <col min="4112" max="4112" width="0.140625" style="32" customWidth="1"/>
    <col min="4113" max="4113" width="7.5703125" style="32" customWidth="1"/>
    <col min="4114" max="4114" width="0.140625" style="32" customWidth="1"/>
    <col min="4115" max="4115" width="7.5703125" style="32" customWidth="1"/>
    <col min="4116" max="4116" width="0.140625" style="32" customWidth="1"/>
    <col min="4117" max="4117" width="7.5703125" style="32" customWidth="1"/>
    <col min="4118" max="4118" width="0.140625" style="32" customWidth="1"/>
    <col min="4119" max="4119" width="7.5703125" style="32" customWidth="1"/>
    <col min="4120" max="4120" width="0.140625" style="32" customWidth="1"/>
    <col min="4121" max="4121" width="8" style="32" customWidth="1"/>
    <col min="4122" max="4122" width="7.42578125" style="32" customWidth="1"/>
    <col min="4123" max="4123" width="0.140625" style="32" customWidth="1"/>
    <col min="4124" max="4124" width="7.85546875" style="32" customWidth="1"/>
    <col min="4125" max="4125" width="7.42578125" style="32" customWidth="1"/>
    <col min="4126" max="4126" width="0.140625" style="32" customWidth="1"/>
    <col min="4127" max="4127" width="7.7109375" style="32" customWidth="1"/>
    <col min="4128" max="4128" width="0.140625" style="32" customWidth="1"/>
    <col min="4129" max="4129" width="7.85546875" style="32" customWidth="1"/>
    <col min="4130" max="4130" width="4.7109375" style="32" customWidth="1"/>
    <col min="4131" max="4352" width="9.140625" style="32"/>
    <col min="4353" max="4353" width="0.85546875" style="32" customWidth="1"/>
    <col min="4354" max="4354" width="0.140625" style="32" customWidth="1"/>
    <col min="4355" max="4355" width="18.28515625" style="32" customWidth="1"/>
    <col min="4356" max="4356" width="0.140625" style="32" customWidth="1"/>
    <col min="4357" max="4357" width="7.5703125" style="32" customWidth="1"/>
    <col min="4358" max="4358" width="0.140625" style="32" customWidth="1"/>
    <col min="4359" max="4359" width="7.5703125" style="32" customWidth="1"/>
    <col min="4360" max="4360" width="0.140625" style="32" customWidth="1"/>
    <col min="4361" max="4361" width="7.5703125" style="32" customWidth="1"/>
    <col min="4362" max="4362" width="0.140625" style="32" customWidth="1"/>
    <col min="4363" max="4363" width="7.5703125" style="32" customWidth="1"/>
    <col min="4364" max="4364" width="0.140625" style="32" customWidth="1"/>
    <col min="4365" max="4365" width="7.5703125" style="32" customWidth="1"/>
    <col min="4366" max="4366" width="0.140625" style="32" customWidth="1"/>
    <col min="4367" max="4367" width="7.5703125" style="32" customWidth="1"/>
    <col min="4368" max="4368" width="0.140625" style="32" customWidth="1"/>
    <col min="4369" max="4369" width="7.5703125" style="32" customWidth="1"/>
    <col min="4370" max="4370" width="0.140625" style="32" customWidth="1"/>
    <col min="4371" max="4371" width="7.5703125" style="32" customWidth="1"/>
    <col min="4372" max="4372" width="0.140625" style="32" customWidth="1"/>
    <col min="4373" max="4373" width="7.5703125" style="32" customWidth="1"/>
    <col min="4374" max="4374" width="0.140625" style="32" customWidth="1"/>
    <col min="4375" max="4375" width="7.5703125" style="32" customWidth="1"/>
    <col min="4376" max="4376" width="0.140625" style="32" customWidth="1"/>
    <col min="4377" max="4377" width="8" style="32" customWidth="1"/>
    <col min="4378" max="4378" width="7.42578125" style="32" customWidth="1"/>
    <col min="4379" max="4379" width="0.140625" style="32" customWidth="1"/>
    <col min="4380" max="4380" width="7.85546875" style="32" customWidth="1"/>
    <col min="4381" max="4381" width="7.42578125" style="32" customWidth="1"/>
    <col min="4382" max="4382" width="0.140625" style="32" customWidth="1"/>
    <col min="4383" max="4383" width="7.7109375" style="32" customWidth="1"/>
    <col min="4384" max="4384" width="0.140625" style="32" customWidth="1"/>
    <col min="4385" max="4385" width="7.85546875" style="32" customWidth="1"/>
    <col min="4386" max="4386" width="4.7109375" style="32" customWidth="1"/>
    <col min="4387" max="4608" width="9.140625" style="32"/>
    <col min="4609" max="4609" width="0.85546875" style="32" customWidth="1"/>
    <col min="4610" max="4610" width="0.140625" style="32" customWidth="1"/>
    <col min="4611" max="4611" width="18.28515625" style="32" customWidth="1"/>
    <col min="4612" max="4612" width="0.140625" style="32" customWidth="1"/>
    <col min="4613" max="4613" width="7.5703125" style="32" customWidth="1"/>
    <col min="4614" max="4614" width="0.140625" style="32" customWidth="1"/>
    <col min="4615" max="4615" width="7.5703125" style="32" customWidth="1"/>
    <col min="4616" max="4616" width="0.140625" style="32" customWidth="1"/>
    <col min="4617" max="4617" width="7.5703125" style="32" customWidth="1"/>
    <col min="4618" max="4618" width="0.140625" style="32" customWidth="1"/>
    <col min="4619" max="4619" width="7.5703125" style="32" customWidth="1"/>
    <col min="4620" max="4620" width="0.140625" style="32" customWidth="1"/>
    <col min="4621" max="4621" width="7.5703125" style="32" customWidth="1"/>
    <col min="4622" max="4622" width="0.140625" style="32" customWidth="1"/>
    <col min="4623" max="4623" width="7.5703125" style="32" customWidth="1"/>
    <col min="4624" max="4624" width="0.140625" style="32" customWidth="1"/>
    <col min="4625" max="4625" width="7.5703125" style="32" customWidth="1"/>
    <col min="4626" max="4626" width="0.140625" style="32" customWidth="1"/>
    <col min="4627" max="4627" width="7.5703125" style="32" customWidth="1"/>
    <col min="4628" max="4628" width="0.140625" style="32" customWidth="1"/>
    <col min="4629" max="4629" width="7.5703125" style="32" customWidth="1"/>
    <col min="4630" max="4630" width="0.140625" style="32" customWidth="1"/>
    <col min="4631" max="4631" width="7.5703125" style="32" customWidth="1"/>
    <col min="4632" max="4632" width="0.140625" style="32" customWidth="1"/>
    <col min="4633" max="4633" width="8" style="32" customWidth="1"/>
    <col min="4634" max="4634" width="7.42578125" style="32" customWidth="1"/>
    <col min="4635" max="4635" width="0.140625" style="32" customWidth="1"/>
    <col min="4636" max="4636" width="7.85546875" style="32" customWidth="1"/>
    <col min="4637" max="4637" width="7.42578125" style="32" customWidth="1"/>
    <col min="4638" max="4638" width="0.140625" style="32" customWidth="1"/>
    <col min="4639" max="4639" width="7.7109375" style="32" customWidth="1"/>
    <col min="4640" max="4640" width="0.140625" style="32" customWidth="1"/>
    <col min="4641" max="4641" width="7.85546875" style="32" customWidth="1"/>
    <col min="4642" max="4642" width="4.7109375" style="32" customWidth="1"/>
    <col min="4643" max="4864" width="9.140625" style="32"/>
    <col min="4865" max="4865" width="0.85546875" style="32" customWidth="1"/>
    <col min="4866" max="4866" width="0.140625" style="32" customWidth="1"/>
    <col min="4867" max="4867" width="18.28515625" style="32" customWidth="1"/>
    <col min="4868" max="4868" width="0.140625" style="32" customWidth="1"/>
    <col min="4869" max="4869" width="7.5703125" style="32" customWidth="1"/>
    <col min="4870" max="4870" width="0.140625" style="32" customWidth="1"/>
    <col min="4871" max="4871" width="7.5703125" style="32" customWidth="1"/>
    <col min="4872" max="4872" width="0.140625" style="32" customWidth="1"/>
    <col min="4873" max="4873" width="7.5703125" style="32" customWidth="1"/>
    <col min="4874" max="4874" width="0.140625" style="32" customWidth="1"/>
    <col min="4875" max="4875" width="7.5703125" style="32" customWidth="1"/>
    <col min="4876" max="4876" width="0.140625" style="32" customWidth="1"/>
    <col min="4877" max="4877" width="7.5703125" style="32" customWidth="1"/>
    <col min="4878" max="4878" width="0.140625" style="32" customWidth="1"/>
    <col min="4879" max="4879" width="7.5703125" style="32" customWidth="1"/>
    <col min="4880" max="4880" width="0.140625" style="32" customWidth="1"/>
    <col min="4881" max="4881" width="7.5703125" style="32" customWidth="1"/>
    <col min="4882" max="4882" width="0.140625" style="32" customWidth="1"/>
    <col min="4883" max="4883" width="7.5703125" style="32" customWidth="1"/>
    <col min="4884" max="4884" width="0.140625" style="32" customWidth="1"/>
    <col min="4885" max="4885" width="7.5703125" style="32" customWidth="1"/>
    <col min="4886" max="4886" width="0.140625" style="32" customWidth="1"/>
    <col min="4887" max="4887" width="7.5703125" style="32" customWidth="1"/>
    <col min="4888" max="4888" width="0.140625" style="32" customWidth="1"/>
    <col min="4889" max="4889" width="8" style="32" customWidth="1"/>
    <col min="4890" max="4890" width="7.42578125" style="32" customWidth="1"/>
    <col min="4891" max="4891" width="0.140625" style="32" customWidth="1"/>
    <col min="4892" max="4892" width="7.85546875" style="32" customWidth="1"/>
    <col min="4893" max="4893" width="7.42578125" style="32" customWidth="1"/>
    <col min="4894" max="4894" width="0.140625" style="32" customWidth="1"/>
    <col min="4895" max="4895" width="7.7109375" style="32" customWidth="1"/>
    <col min="4896" max="4896" width="0.140625" style="32" customWidth="1"/>
    <col min="4897" max="4897" width="7.85546875" style="32" customWidth="1"/>
    <col min="4898" max="4898" width="4.7109375" style="32" customWidth="1"/>
    <col min="4899" max="5120" width="9.140625" style="32"/>
    <col min="5121" max="5121" width="0.85546875" style="32" customWidth="1"/>
    <col min="5122" max="5122" width="0.140625" style="32" customWidth="1"/>
    <col min="5123" max="5123" width="18.28515625" style="32" customWidth="1"/>
    <col min="5124" max="5124" width="0.140625" style="32" customWidth="1"/>
    <col min="5125" max="5125" width="7.5703125" style="32" customWidth="1"/>
    <col min="5126" max="5126" width="0.140625" style="32" customWidth="1"/>
    <col min="5127" max="5127" width="7.5703125" style="32" customWidth="1"/>
    <col min="5128" max="5128" width="0.140625" style="32" customWidth="1"/>
    <col min="5129" max="5129" width="7.5703125" style="32" customWidth="1"/>
    <col min="5130" max="5130" width="0.140625" style="32" customWidth="1"/>
    <col min="5131" max="5131" width="7.5703125" style="32" customWidth="1"/>
    <col min="5132" max="5132" width="0.140625" style="32" customWidth="1"/>
    <col min="5133" max="5133" width="7.5703125" style="32" customWidth="1"/>
    <col min="5134" max="5134" width="0.140625" style="32" customWidth="1"/>
    <col min="5135" max="5135" width="7.5703125" style="32" customWidth="1"/>
    <col min="5136" max="5136" width="0.140625" style="32" customWidth="1"/>
    <col min="5137" max="5137" width="7.5703125" style="32" customWidth="1"/>
    <col min="5138" max="5138" width="0.140625" style="32" customWidth="1"/>
    <col min="5139" max="5139" width="7.5703125" style="32" customWidth="1"/>
    <col min="5140" max="5140" width="0.140625" style="32" customWidth="1"/>
    <col min="5141" max="5141" width="7.5703125" style="32" customWidth="1"/>
    <col min="5142" max="5142" width="0.140625" style="32" customWidth="1"/>
    <col min="5143" max="5143" width="7.5703125" style="32" customWidth="1"/>
    <col min="5144" max="5144" width="0.140625" style="32" customWidth="1"/>
    <col min="5145" max="5145" width="8" style="32" customWidth="1"/>
    <col min="5146" max="5146" width="7.42578125" style="32" customWidth="1"/>
    <col min="5147" max="5147" width="0.140625" style="32" customWidth="1"/>
    <col min="5148" max="5148" width="7.85546875" style="32" customWidth="1"/>
    <col min="5149" max="5149" width="7.42578125" style="32" customWidth="1"/>
    <col min="5150" max="5150" width="0.140625" style="32" customWidth="1"/>
    <col min="5151" max="5151" width="7.7109375" style="32" customWidth="1"/>
    <col min="5152" max="5152" width="0.140625" style="32" customWidth="1"/>
    <col min="5153" max="5153" width="7.85546875" style="32" customWidth="1"/>
    <col min="5154" max="5154" width="4.7109375" style="32" customWidth="1"/>
    <col min="5155" max="5376" width="9.140625" style="32"/>
    <col min="5377" max="5377" width="0.85546875" style="32" customWidth="1"/>
    <col min="5378" max="5378" width="0.140625" style="32" customWidth="1"/>
    <col min="5379" max="5379" width="18.28515625" style="32" customWidth="1"/>
    <col min="5380" max="5380" width="0.140625" style="32" customWidth="1"/>
    <col min="5381" max="5381" width="7.5703125" style="32" customWidth="1"/>
    <col min="5382" max="5382" width="0.140625" style="32" customWidth="1"/>
    <col min="5383" max="5383" width="7.5703125" style="32" customWidth="1"/>
    <col min="5384" max="5384" width="0.140625" style="32" customWidth="1"/>
    <col min="5385" max="5385" width="7.5703125" style="32" customWidth="1"/>
    <col min="5386" max="5386" width="0.140625" style="32" customWidth="1"/>
    <col min="5387" max="5387" width="7.5703125" style="32" customWidth="1"/>
    <col min="5388" max="5388" width="0.140625" style="32" customWidth="1"/>
    <col min="5389" max="5389" width="7.5703125" style="32" customWidth="1"/>
    <col min="5390" max="5390" width="0.140625" style="32" customWidth="1"/>
    <col min="5391" max="5391" width="7.5703125" style="32" customWidth="1"/>
    <col min="5392" max="5392" width="0.140625" style="32" customWidth="1"/>
    <col min="5393" max="5393" width="7.5703125" style="32" customWidth="1"/>
    <col min="5394" max="5394" width="0.140625" style="32" customWidth="1"/>
    <col min="5395" max="5395" width="7.5703125" style="32" customWidth="1"/>
    <col min="5396" max="5396" width="0.140625" style="32" customWidth="1"/>
    <col min="5397" max="5397" width="7.5703125" style="32" customWidth="1"/>
    <col min="5398" max="5398" width="0.140625" style="32" customWidth="1"/>
    <col min="5399" max="5399" width="7.5703125" style="32" customWidth="1"/>
    <col min="5400" max="5400" width="0.140625" style="32" customWidth="1"/>
    <col min="5401" max="5401" width="8" style="32" customWidth="1"/>
    <col min="5402" max="5402" width="7.42578125" style="32" customWidth="1"/>
    <col min="5403" max="5403" width="0.140625" style="32" customWidth="1"/>
    <col min="5404" max="5404" width="7.85546875" style="32" customWidth="1"/>
    <col min="5405" max="5405" width="7.42578125" style="32" customWidth="1"/>
    <col min="5406" max="5406" width="0.140625" style="32" customWidth="1"/>
    <col min="5407" max="5407" width="7.7109375" style="32" customWidth="1"/>
    <col min="5408" max="5408" width="0.140625" style="32" customWidth="1"/>
    <col min="5409" max="5409" width="7.85546875" style="32" customWidth="1"/>
    <col min="5410" max="5410" width="4.7109375" style="32" customWidth="1"/>
    <col min="5411" max="5632" width="9.140625" style="32"/>
    <col min="5633" max="5633" width="0.85546875" style="32" customWidth="1"/>
    <col min="5634" max="5634" width="0.140625" style="32" customWidth="1"/>
    <col min="5635" max="5635" width="18.28515625" style="32" customWidth="1"/>
    <col min="5636" max="5636" width="0.140625" style="32" customWidth="1"/>
    <col min="5637" max="5637" width="7.5703125" style="32" customWidth="1"/>
    <col min="5638" max="5638" width="0.140625" style="32" customWidth="1"/>
    <col min="5639" max="5639" width="7.5703125" style="32" customWidth="1"/>
    <col min="5640" max="5640" width="0.140625" style="32" customWidth="1"/>
    <col min="5641" max="5641" width="7.5703125" style="32" customWidth="1"/>
    <col min="5642" max="5642" width="0.140625" style="32" customWidth="1"/>
    <col min="5643" max="5643" width="7.5703125" style="32" customWidth="1"/>
    <col min="5644" max="5644" width="0.140625" style="32" customWidth="1"/>
    <col min="5645" max="5645" width="7.5703125" style="32" customWidth="1"/>
    <col min="5646" max="5646" width="0.140625" style="32" customWidth="1"/>
    <col min="5647" max="5647" width="7.5703125" style="32" customWidth="1"/>
    <col min="5648" max="5648" width="0.140625" style="32" customWidth="1"/>
    <col min="5649" max="5649" width="7.5703125" style="32" customWidth="1"/>
    <col min="5650" max="5650" width="0.140625" style="32" customWidth="1"/>
    <col min="5651" max="5651" width="7.5703125" style="32" customWidth="1"/>
    <col min="5652" max="5652" width="0.140625" style="32" customWidth="1"/>
    <col min="5653" max="5653" width="7.5703125" style="32" customWidth="1"/>
    <col min="5654" max="5654" width="0.140625" style="32" customWidth="1"/>
    <col min="5655" max="5655" width="7.5703125" style="32" customWidth="1"/>
    <col min="5656" max="5656" width="0.140625" style="32" customWidth="1"/>
    <col min="5657" max="5657" width="8" style="32" customWidth="1"/>
    <col min="5658" max="5658" width="7.42578125" style="32" customWidth="1"/>
    <col min="5659" max="5659" width="0.140625" style="32" customWidth="1"/>
    <col min="5660" max="5660" width="7.85546875" style="32" customWidth="1"/>
    <col min="5661" max="5661" width="7.42578125" style="32" customWidth="1"/>
    <col min="5662" max="5662" width="0.140625" style="32" customWidth="1"/>
    <col min="5663" max="5663" width="7.7109375" style="32" customWidth="1"/>
    <col min="5664" max="5664" width="0.140625" style="32" customWidth="1"/>
    <col min="5665" max="5665" width="7.85546875" style="32" customWidth="1"/>
    <col min="5666" max="5666" width="4.7109375" style="32" customWidth="1"/>
    <col min="5667" max="5888" width="9.140625" style="32"/>
    <col min="5889" max="5889" width="0.85546875" style="32" customWidth="1"/>
    <col min="5890" max="5890" width="0.140625" style="32" customWidth="1"/>
    <col min="5891" max="5891" width="18.28515625" style="32" customWidth="1"/>
    <col min="5892" max="5892" width="0.140625" style="32" customWidth="1"/>
    <col min="5893" max="5893" width="7.5703125" style="32" customWidth="1"/>
    <col min="5894" max="5894" width="0.140625" style="32" customWidth="1"/>
    <col min="5895" max="5895" width="7.5703125" style="32" customWidth="1"/>
    <col min="5896" max="5896" width="0.140625" style="32" customWidth="1"/>
    <col min="5897" max="5897" width="7.5703125" style="32" customWidth="1"/>
    <col min="5898" max="5898" width="0.140625" style="32" customWidth="1"/>
    <col min="5899" max="5899" width="7.5703125" style="32" customWidth="1"/>
    <col min="5900" max="5900" width="0.140625" style="32" customWidth="1"/>
    <col min="5901" max="5901" width="7.5703125" style="32" customWidth="1"/>
    <col min="5902" max="5902" width="0.140625" style="32" customWidth="1"/>
    <col min="5903" max="5903" width="7.5703125" style="32" customWidth="1"/>
    <col min="5904" max="5904" width="0.140625" style="32" customWidth="1"/>
    <col min="5905" max="5905" width="7.5703125" style="32" customWidth="1"/>
    <col min="5906" max="5906" width="0.140625" style="32" customWidth="1"/>
    <col min="5907" max="5907" width="7.5703125" style="32" customWidth="1"/>
    <col min="5908" max="5908" width="0.140625" style="32" customWidth="1"/>
    <col min="5909" max="5909" width="7.5703125" style="32" customWidth="1"/>
    <col min="5910" max="5910" width="0.140625" style="32" customWidth="1"/>
    <col min="5911" max="5911" width="7.5703125" style="32" customWidth="1"/>
    <col min="5912" max="5912" width="0.140625" style="32" customWidth="1"/>
    <col min="5913" max="5913" width="8" style="32" customWidth="1"/>
    <col min="5914" max="5914" width="7.42578125" style="32" customWidth="1"/>
    <col min="5915" max="5915" width="0.140625" style="32" customWidth="1"/>
    <col min="5916" max="5916" width="7.85546875" style="32" customWidth="1"/>
    <col min="5917" max="5917" width="7.42578125" style="32" customWidth="1"/>
    <col min="5918" max="5918" width="0.140625" style="32" customWidth="1"/>
    <col min="5919" max="5919" width="7.7109375" style="32" customWidth="1"/>
    <col min="5920" max="5920" width="0.140625" style="32" customWidth="1"/>
    <col min="5921" max="5921" width="7.85546875" style="32" customWidth="1"/>
    <col min="5922" max="5922" width="4.7109375" style="32" customWidth="1"/>
    <col min="5923" max="6144" width="9.140625" style="32"/>
    <col min="6145" max="6145" width="0.85546875" style="32" customWidth="1"/>
    <col min="6146" max="6146" width="0.140625" style="32" customWidth="1"/>
    <col min="6147" max="6147" width="18.28515625" style="32" customWidth="1"/>
    <col min="6148" max="6148" width="0.140625" style="32" customWidth="1"/>
    <col min="6149" max="6149" width="7.5703125" style="32" customWidth="1"/>
    <col min="6150" max="6150" width="0.140625" style="32" customWidth="1"/>
    <col min="6151" max="6151" width="7.5703125" style="32" customWidth="1"/>
    <col min="6152" max="6152" width="0.140625" style="32" customWidth="1"/>
    <col min="6153" max="6153" width="7.5703125" style="32" customWidth="1"/>
    <col min="6154" max="6154" width="0.140625" style="32" customWidth="1"/>
    <col min="6155" max="6155" width="7.5703125" style="32" customWidth="1"/>
    <col min="6156" max="6156" width="0.140625" style="32" customWidth="1"/>
    <col min="6157" max="6157" width="7.5703125" style="32" customWidth="1"/>
    <col min="6158" max="6158" width="0.140625" style="32" customWidth="1"/>
    <col min="6159" max="6159" width="7.5703125" style="32" customWidth="1"/>
    <col min="6160" max="6160" width="0.140625" style="32" customWidth="1"/>
    <col min="6161" max="6161" width="7.5703125" style="32" customWidth="1"/>
    <col min="6162" max="6162" width="0.140625" style="32" customWidth="1"/>
    <col min="6163" max="6163" width="7.5703125" style="32" customWidth="1"/>
    <col min="6164" max="6164" width="0.140625" style="32" customWidth="1"/>
    <col min="6165" max="6165" width="7.5703125" style="32" customWidth="1"/>
    <col min="6166" max="6166" width="0.140625" style="32" customWidth="1"/>
    <col min="6167" max="6167" width="7.5703125" style="32" customWidth="1"/>
    <col min="6168" max="6168" width="0.140625" style="32" customWidth="1"/>
    <col min="6169" max="6169" width="8" style="32" customWidth="1"/>
    <col min="6170" max="6170" width="7.42578125" style="32" customWidth="1"/>
    <col min="6171" max="6171" width="0.140625" style="32" customWidth="1"/>
    <col min="6172" max="6172" width="7.85546875" style="32" customWidth="1"/>
    <col min="6173" max="6173" width="7.42578125" style="32" customWidth="1"/>
    <col min="6174" max="6174" width="0.140625" style="32" customWidth="1"/>
    <col min="6175" max="6175" width="7.7109375" style="32" customWidth="1"/>
    <col min="6176" max="6176" width="0.140625" style="32" customWidth="1"/>
    <col min="6177" max="6177" width="7.85546875" style="32" customWidth="1"/>
    <col min="6178" max="6178" width="4.7109375" style="32" customWidth="1"/>
    <col min="6179" max="6400" width="9.140625" style="32"/>
    <col min="6401" max="6401" width="0.85546875" style="32" customWidth="1"/>
    <col min="6402" max="6402" width="0.140625" style="32" customWidth="1"/>
    <col min="6403" max="6403" width="18.28515625" style="32" customWidth="1"/>
    <col min="6404" max="6404" width="0.140625" style="32" customWidth="1"/>
    <col min="6405" max="6405" width="7.5703125" style="32" customWidth="1"/>
    <col min="6406" max="6406" width="0.140625" style="32" customWidth="1"/>
    <col min="6407" max="6407" width="7.5703125" style="32" customWidth="1"/>
    <col min="6408" max="6408" width="0.140625" style="32" customWidth="1"/>
    <col min="6409" max="6409" width="7.5703125" style="32" customWidth="1"/>
    <col min="6410" max="6410" width="0.140625" style="32" customWidth="1"/>
    <col min="6411" max="6411" width="7.5703125" style="32" customWidth="1"/>
    <col min="6412" max="6412" width="0.140625" style="32" customWidth="1"/>
    <col min="6413" max="6413" width="7.5703125" style="32" customWidth="1"/>
    <col min="6414" max="6414" width="0.140625" style="32" customWidth="1"/>
    <col min="6415" max="6415" width="7.5703125" style="32" customWidth="1"/>
    <col min="6416" max="6416" width="0.140625" style="32" customWidth="1"/>
    <col min="6417" max="6417" width="7.5703125" style="32" customWidth="1"/>
    <col min="6418" max="6418" width="0.140625" style="32" customWidth="1"/>
    <col min="6419" max="6419" width="7.5703125" style="32" customWidth="1"/>
    <col min="6420" max="6420" width="0.140625" style="32" customWidth="1"/>
    <col min="6421" max="6421" width="7.5703125" style="32" customWidth="1"/>
    <col min="6422" max="6422" width="0.140625" style="32" customWidth="1"/>
    <col min="6423" max="6423" width="7.5703125" style="32" customWidth="1"/>
    <col min="6424" max="6424" width="0.140625" style="32" customWidth="1"/>
    <col min="6425" max="6425" width="8" style="32" customWidth="1"/>
    <col min="6426" max="6426" width="7.42578125" style="32" customWidth="1"/>
    <col min="6427" max="6427" width="0.140625" style="32" customWidth="1"/>
    <col min="6428" max="6428" width="7.85546875" style="32" customWidth="1"/>
    <col min="6429" max="6429" width="7.42578125" style="32" customWidth="1"/>
    <col min="6430" max="6430" width="0.140625" style="32" customWidth="1"/>
    <col min="6431" max="6431" width="7.7109375" style="32" customWidth="1"/>
    <col min="6432" max="6432" width="0.140625" style="32" customWidth="1"/>
    <col min="6433" max="6433" width="7.85546875" style="32" customWidth="1"/>
    <col min="6434" max="6434" width="4.7109375" style="32" customWidth="1"/>
    <col min="6435" max="6656" width="9.140625" style="32"/>
    <col min="6657" max="6657" width="0.85546875" style="32" customWidth="1"/>
    <col min="6658" max="6658" width="0.140625" style="32" customWidth="1"/>
    <col min="6659" max="6659" width="18.28515625" style="32" customWidth="1"/>
    <col min="6660" max="6660" width="0.140625" style="32" customWidth="1"/>
    <col min="6661" max="6661" width="7.5703125" style="32" customWidth="1"/>
    <col min="6662" max="6662" width="0.140625" style="32" customWidth="1"/>
    <col min="6663" max="6663" width="7.5703125" style="32" customWidth="1"/>
    <col min="6664" max="6664" width="0.140625" style="32" customWidth="1"/>
    <col min="6665" max="6665" width="7.5703125" style="32" customWidth="1"/>
    <col min="6666" max="6666" width="0.140625" style="32" customWidth="1"/>
    <col min="6667" max="6667" width="7.5703125" style="32" customWidth="1"/>
    <col min="6668" max="6668" width="0.140625" style="32" customWidth="1"/>
    <col min="6669" max="6669" width="7.5703125" style="32" customWidth="1"/>
    <col min="6670" max="6670" width="0.140625" style="32" customWidth="1"/>
    <col min="6671" max="6671" width="7.5703125" style="32" customWidth="1"/>
    <col min="6672" max="6672" width="0.140625" style="32" customWidth="1"/>
    <col min="6673" max="6673" width="7.5703125" style="32" customWidth="1"/>
    <col min="6674" max="6674" width="0.140625" style="32" customWidth="1"/>
    <col min="6675" max="6675" width="7.5703125" style="32" customWidth="1"/>
    <col min="6676" max="6676" width="0.140625" style="32" customWidth="1"/>
    <col min="6677" max="6677" width="7.5703125" style="32" customWidth="1"/>
    <col min="6678" max="6678" width="0.140625" style="32" customWidth="1"/>
    <col min="6679" max="6679" width="7.5703125" style="32" customWidth="1"/>
    <col min="6680" max="6680" width="0.140625" style="32" customWidth="1"/>
    <col min="6681" max="6681" width="8" style="32" customWidth="1"/>
    <col min="6682" max="6682" width="7.42578125" style="32" customWidth="1"/>
    <col min="6683" max="6683" width="0.140625" style="32" customWidth="1"/>
    <col min="6684" max="6684" width="7.85546875" style="32" customWidth="1"/>
    <col min="6685" max="6685" width="7.42578125" style="32" customWidth="1"/>
    <col min="6686" max="6686" width="0.140625" style="32" customWidth="1"/>
    <col min="6687" max="6687" width="7.7109375" style="32" customWidth="1"/>
    <col min="6688" max="6688" width="0.140625" style="32" customWidth="1"/>
    <col min="6689" max="6689" width="7.85546875" style="32" customWidth="1"/>
    <col min="6690" max="6690" width="4.7109375" style="32" customWidth="1"/>
    <col min="6691" max="6912" width="9.140625" style="32"/>
    <col min="6913" max="6913" width="0.85546875" style="32" customWidth="1"/>
    <col min="6914" max="6914" width="0.140625" style="32" customWidth="1"/>
    <col min="6915" max="6915" width="18.28515625" style="32" customWidth="1"/>
    <col min="6916" max="6916" width="0.140625" style="32" customWidth="1"/>
    <col min="6917" max="6917" width="7.5703125" style="32" customWidth="1"/>
    <col min="6918" max="6918" width="0.140625" style="32" customWidth="1"/>
    <col min="6919" max="6919" width="7.5703125" style="32" customWidth="1"/>
    <col min="6920" max="6920" width="0.140625" style="32" customWidth="1"/>
    <col min="6921" max="6921" width="7.5703125" style="32" customWidth="1"/>
    <col min="6922" max="6922" width="0.140625" style="32" customWidth="1"/>
    <col min="6923" max="6923" width="7.5703125" style="32" customWidth="1"/>
    <col min="6924" max="6924" width="0.140625" style="32" customWidth="1"/>
    <col min="6925" max="6925" width="7.5703125" style="32" customWidth="1"/>
    <col min="6926" max="6926" width="0.140625" style="32" customWidth="1"/>
    <col min="6927" max="6927" width="7.5703125" style="32" customWidth="1"/>
    <col min="6928" max="6928" width="0.140625" style="32" customWidth="1"/>
    <col min="6929" max="6929" width="7.5703125" style="32" customWidth="1"/>
    <col min="6930" max="6930" width="0.140625" style="32" customWidth="1"/>
    <col min="6931" max="6931" width="7.5703125" style="32" customWidth="1"/>
    <col min="6932" max="6932" width="0.140625" style="32" customWidth="1"/>
    <col min="6933" max="6933" width="7.5703125" style="32" customWidth="1"/>
    <col min="6934" max="6934" width="0.140625" style="32" customWidth="1"/>
    <col min="6935" max="6935" width="7.5703125" style="32" customWidth="1"/>
    <col min="6936" max="6936" width="0.140625" style="32" customWidth="1"/>
    <col min="6937" max="6937" width="8" style="32" customWidth="1"/>
    <col min="6938" max="6938" width="7.42578125" style="32" customWidth="1"/>
    <col min="6939" max="6939" width="0.140625" style="32" customWidth="1"/>
    <col min="6940" max="6940" width="7.85546875" style="32" customWidth="1"/>
    <col min="6941" max="6941" width="7.42578125" style="32" customWidth="1"/>
    <col min="6942" max="6942" width="0.140625" style="32" customWidth="1"/>
    <col min="6943" max="6943" width="7.7109375" style="32" customWidth="1"/>
    <col min="6944" max="6944" width="0.140625" style="32" customWidth="1"/>
    <col min="6945" max="6945" width="7.85546875" style="32" customWidth="1"/>
    <col min="6946" max="6946" width="4.7109375" style="32" customWidth="1"/>
    <col min="6947" max="7168" width="9.140625" style="32"/>
    <col min="7169" max="7169" width="0.85546875" style="32" customWidth="1"/>
    <col min="7170" max="7170" width="0.140625" style="32" customWidth="1"/>
    <col min="7171" max="7171" width="18.28515625" style="32" customWidth="1"/>
    <col min="7172" max="7172" width="0.140625" style="32" customWidth="1"/>
    <col min="7173" max="7173" width="7.5703125" style="32" customWidth="1"/>
    <col min="7174" max="7174" width="0.140625" style="32" customWidth="1"/>
    <col min="7175" max="7175" width="7.5703125" style="32" customWidth="1"/>
    <col min="7176" max="7176" width="0.140625" style="32" customWidth="1"/>
    <col min="7177" max="7177" width="7.5703125" style="32" customWidth="1"/>
    <col min="7178" max="7178" width="0.140625" style="32" customWidth="1"/>
    <col min="7179" max="7179" width="7.5703125" style="32" customWidth="1"/>
    <col min="7180" max="7180" width="0.140625" style="32" customWidth="1"/>
    <col min="7181" max="7181" width="7.5703125" style="32" customWidth="1"/>
    <col min="7182" max="7182" width="0.140625" style="32" customWidth="1"/>
    <col min="7183" max="7183" width="7.5703125" style="32" customWidth="1"/>
    <col min="7184" max="7184" width="0.140625" style="32" customWidth="1"/>
    <col min="7185" max="7185" width="7.5703125" style="32" customWidth="1"/>
    <col min="7186" max="7186" width="0.140625" style="32" customWidth="1"/>
    <col min="7187" max="7187" width="7.5703125" style="32" customWidth="1"/>
    <col min="7188" max="7188" width="0.140625" style="32" customWidth="1"/>
    <col min="7189" max="7189" width="7.5703125" style="32" customWidth="1"/>
    <col min="7190" max="7190" width="0.140625" style="32" customWidth="1"/>
    <col min="7191" max="7191" width="7.5703125" style="32" customWidth="1"/>
    <col min="7192" max="7192" width="0.140625" style="32" customWidth="1"/>
    <col min="7193" max="7193" width="8" style="32" customWidth="1"/>
    <col min="7194" max="7194" width="7.42578125" style="32" customWidth="1"/>
    <col min="7195" max="7195" width="0.140625" style="32" customWidth="1"/>
    <col min="7196" max="7196" width="7.85546875" style="32" customWidth="1"/>
    <col min="7197" max="7197" width="7.42578125" style="32" customWidth="1"/>
    <col min="7198" max="7198" width="0.140625" style="32" customWidth="1"/>
    <col min="7199" max="7199" width="7.7109375" style="32" customWidth="1"/>
    <col min="7200" max="7200" width="0.140625" style="32" customWidth="1"/>
    <col min="7201" max="7201" width="7.85546875" style="32" customWidth="1"/>
    <col min="7202" max="7202" width="4.7109375" style="32" customWidth="1"/>
    <col min="7203" max="7424" width="9.140625" style="32"/>
    <col min="7425" max="7425" width="0.85546875" style="32" customWidth="1"/>
    <col min="7426" max="7426" width="0.140625" style="32" customWidth="1"/>
    <col min="7427" max="7427" width="18.28515625" style="32" customWidth="1"/>
    <col min="7428" max="7428" width="0.140625" style="32" customWidth="1"/>
    <col min="7429" max="7429" width="7.5703125" style="32" customWidth="1"/>
    <col min="7430" max="7430" width="0.140625" style="32" customWidth="1"/>
    <col min="7431" max="7431" width="7.5703125" style="32" customWidth="1"/>
    <col min="7432" max="7432" width="0.140625" style="32" customWidth="1"/>
    <col min="7433" max="7433" width="7.5703125" style="32" customWidth="1"/>
    <col min="7434" max="7434" width="0.140625" style="32" customWidth="1"/>
    <col min="7435" max="7435" width="7.5703125" style="32" customWidth="1"/>
    <col min="7436" max="7436" width="0.140625" style="32" customWidth="1"/>
    <col min="7437" max="7437" width="7.5703125" style="32" customWidth="1"/>
    <col min="7438" max="7438" width="0.140625" style="32" customWidth="1"/>
    <col min="7439" max="7439" width="7.5703125" style="32" customWidth="1"/>
    <col min="7440" max="7440" width="0.140625" style="32" customWidth="1"/>
    <col min="7441" max="7441" width="7.5703125" style="32" customWidth="1"/>
    <col min="7442" max="7442" width="0.140625" style="32" customWidth="1"/>
    <col min="7443" max="7443" width="7.5703125" style="32" customWidth="1"/>
    <col min="7444" max="7444" width="0.140625" style="32" customWidth="1"/>
    <col min="7445" max="7445" width="7.5703125" style="32" customWidth="1"/>
    <col min="7446" max="7446" width="0.140625" style="32" customWidth="1"/>
    <col min="7447" max="7447" width="7.5703125" style="32" customWidth="1"/>
    <col min="7448" max="7448" width="0.140625" style="32" customWidth="1"/>
    <col min="7449" max="7449" width="8" style="32" customWidth="1"/>
    <col min="7450" max="7450" width="7.42578125" style="32" customWidth="1"/>
    <col min="7451" max="7451" width="0.140625" style="32" customWidth="1"/>
    <col min="7452" max="7452" width="7.85546875" style="32" customWidth="1"/>
    <col min="7453" max="7453" width="7.42578125" style="32" customWidth="1"/>
    <col min="7454" max="7454" width="0.140625" style="32" customWidth="1"/>
    <col min="7455" max="7455" width="7.7109375" style="32" customWidth="1"/>
    <col min="7456" max="7456" width="0.140625" style="32" customWidth="1"/>
    <col min="7457" max="7457" width="7.85546875" style="32" customWidth="1"/>
    <col min="7458" max="7458" width="4.7109375" style="32" customWidth="1"/>
    <col min="7459" max="7680" width="9.140625" style="32"/>
    <col min="7681" max="7681" width="0.85546875" style="32" customWidth="1"/>
    <col min="7682" max="7682" width="0.140625" style="32" customWidth="1"/>
    <col min="7683" max="7683" width="18.28515625" style="32" customWidth="1"/>
    <col min="7684" max="7684" width="0.140625" style="32" customWidth="1"/>
    <col min="7685" max="7685" width="7.5703125" style="32" customWidth="1"/>
    <col min="7686" max="7686" width="0.140625" style="32" customWidth="1"/>
    <col min="7687" max="7687" width="7.5703125" style="32" customWidth="1"/>
    <col min="7688" max="7688" width="0.140625" style="32" customWidth="1"/>
    <col min="7689" max="7689" width="7.5703125" style="32" customWidth="1"/>
    <col min="7690" max="7690" width="0.140625" style="32" customWidth="1"/>
    <col min="7691" max="7691" width="7.5703125" style="32" customWidth="1"/>
    <col min="7692" max="7692" width="0.140625" style="32" customWidth="1"/>
    <col min="7693" max="7693" width="7.5703125" style="32" customWidth="1"/>
    <col min="7694" max="7694" width="0.140625" style="32" customWidth="1"/>
    <col min="7695" max="7695" width="7.5703125" style="32" customWidth="1"/>
    <col min="7696" max="7696" width="0.140625" style="32" customWidth="1"/>
    <col min="7697" max="7697" width="7.5703125" style="32" customWidth="1"/>
    <col min="7698" max="7698" width="0.140625" style="32" customWidth="1"/>
    <col min="7699" max="7699" width="7.5703125" style="32" customWidth="1"/>
    <col min="7700" max="7700" width="0.140625" style="32" customWidth="1"/>
    <col min="7701" max="7701" width="7.5703125" style="32" customWidth="1"/>
    <col min="7702" max="7702" width="0.140625" style="32" customWidth="1"/>
    <col min="7703" max="7703" width="7.5703125" style="32" customWidth="1"/>
    <col min="7704" max="7704" width="0.140625" style="32" customWidth="1"/>
    <col min="7705" max="7705" width="8" style="32" customWidth="1"/>
    <col min="7706" max="7706" width="7.42578125" style="32" customWidth="1"/>
    <col min="7707" max="7707" width="0.140625" style="32" customWidth="1"/>
    <col min="7708" max="7708" width="7.85546875" style="32" customWidth="1"/>
    <col min="7709" max="7709" width="7.42578125" style="32" customWidth="1"/>
    <col min="7710" max="7710" width="0.140625" style="32" customWidth="1"/>
    <col min="7711" max="7711" width="7.7109375" style="32" customWidth="1"/>
    <col min="7712" max="7712" width="0.140625" style="32" customWidth="1"/>
    <col min="7713" max="7713" width="7.85546875" style="32" customWidth="1"/>
    <col min="7714" max="7714" width="4.7109375" style="32" customWidth="1"/>
    <col min="7715" max="7936" width="9.140625" style="32"/>
    <col min="7937" max="7937" width="0.85546875" style="32" customWidth="1"/>
    <col min="7938" max="7938" width="0.140625" style="32" customWidth="1"/>
    <col min="7939" max="7939" width="18.28515625" style="32" customWidth="1"/>
    <col min="7940" max="7940" width="0.140625" style="32" customWidth="1"/>
    <col min="7941" max="7941" width="7.5703125" style="32" customWidth="1"/>
    <col min="7942" max="7942" width="0.140625" style="32" customWidth="1"/>
    <col min="7943" max="7943" width="7.5703125" style="32" customWidth="1"/>
    <col min="7944" max="7944" width="0.140625" style="32" customWidth="1"/>
    <col min="7945" max="7945" width="7.5703125" style="32" customWidth="1"/>
    <col min="7946" max="7946" width="0.140625" style="32" customWidth="1"/>
    <col min="7947" max="7947" width="7.5703125" style="32" customWidth="1"/>
    <col min="7948" max="7948" width="0.140625" style="32" customWidth="1"/>
    <col min="7949" max="7949" width="7.5703125" style="32" customWidth="1"/>
    <col min="7950" max="7950" width="0.140625" style="32" customWidth="1"/>
    <col min="7951" max="7951" width="7.5703125" style="32" customWidth="1"/>
    <col min="7952" max="7952" width="0.140625" style="32" customWidth="1"/>
    <col min="7953" max="7953" width="7.5703125" style="32" customWidth="1"/>
    <col min="7954" max="7954" width="0.140625" style="32" customWidth="1"/>
    <col min="7955" max="7955" width="7.5703125" style="32" customWidth="1"/>
    <col min="7956" max="7956" width="0.140625" style="32" customWidth="1"/>
    <col min="7957" max="7957" width="7.5703125" style="32" customWidth="1"/>
    <col min="7958" max="7958" width="0.140625" style="32" customWidth="1"/>
    <col min="7959" max="7959" width="7.5703125" style="32" customWidth="1"/>
    <col min="7960" max="7960" width="0.140625" style="32" customWidth="1"/>
    <col min="7961" max="7961" width="8" style="32" customWidth="1"/>
    <col min="7962" max="7962" width="7.42578125" style="32" customWidth="1"/>
    <col min="7963" max="7963" width="0.140625" style="32" customWidth="1"/>
    <col min="7964" max="7964" width="7.85546875" style="32" customWidth="1"/>
    <col min="7965" max="7965" width="7.42578125" style="32" customWidth="1"/>
    <col min="7966" max="7966" width="0.140625" style="32" customWidth="1"/>
    <col min="7967" max="7967" width="7.7109375" style="32" customWidth="1"/>
    <col min="7968" max="7968" width="0.140625" style="32" customWidth="1"/>
    <col min="7969" max="7969" width="7.85546875" style="32" customWidth="1"/>
    <col min="7970" max="7970" width="4.7109375" style="32" customWidth="1"/>
    <col min="7971" max="8192" width="9.140625" style="32"/>
    <col min="8193" max="8193" width="0.85546875" style="32" customWidth="1"/>
    <col min="8194" max="8194" width="0.140625" style="32" customWidth="1"/>
    <col min="8195" max="8195" width="18.28515625" style="32" customWidth="1"/>
    <col min="8196" max="8196" width="0.140625" style="32" customWidth="1"/>
    <col min="8197" max="8197" width="7.5703125" style="32" customWidth="1"/>
    <col min="8198" max="8198" width="0.140625" style="32" customWidth="1"/>
    <col min="8199" max="8199" width="7.5703125" style="32" customWidth="1"/>
    <col min="8200" max="8200" width="0.140625" style="32" customWidth="1"/>
    <col min="8201" max="8201" width="7.5703125" style="32" customWidth="1"/>
    <col min="8202" max="8202" width="0.140625" style="32" customWidth="1"/>
    <col min="8203" max="8203" width="7.5703125" style="32" customWidth="1"/>
    <col min="8204" max="8204" width="0.140625" style="32" customWidth="1"/>
    <col min="8205" max="8205" width="7.5703125" style="32" customWidth="1"/>
    <col min="8206" max="8206" width="0.140625" style="32" customWidth="1"/>
    <col min="8207" max="8207" width="7.5703125" style="32" customWidth="1"/>
    <col min="8208" max="8208" width="0.140625" style="32" customWidth="1"/>
    <col min="8209" max="8209" width="7.5703125" style="32" customWidth="1"/>
    <col min="8210" max="8210" width="0.140625" style="32" customWidth="1"/>
    <col min="8211" max="8211" width="7.5703125" style="32" customWidth="1"/>
    <col min="8212" max="8212" width="0.140625" style="32" customWidth="1"/>
    <col min="8213" max="8213" width="7.5703125" style="32" customWidth="1"/>
    <col min="8214" max="8214" width="0.140625" style="32" customWidth="1"/>
    <col min="8215" max="8215" width="7.5703125" style="32" customWidth="1"/>
    <col min="8216" max="8216" width="0.140625" style="32" customWidth="1"/>
    <col min="8217" max="8217" width="8" style="32" customWidth="1"/>
    <col min="8218" max="8218" width="7.42578125" style="32" customWidth="1"/>
    <col min="8219" max="8219" width="0.140625" style="32" customWidth="1"/>
    <col min="8220" max="8220" width="7.85546875" style="32" customWidth="1"/>
    <col min="8221" max="8221" width="7.42578125" style="32" customWidth="1"/>
    <col min="8222" max="8222" width="0.140625" style="32" customWidth="1"/>
    <col min="8223" max="8223" width="7.7109375" style="32" customWidth="1"/>
    <col min="8224" max="8224" width="0.140625" style="32" customWidth="1"/>
    <col min="8225" max="8225" width="7.85546875" style="32" customWidth="1"/>
    <col min="8226" max="8226" width="4.7109375" style="32" customWidth="1"/>
    <col min="8227" max="8448" width="9.140625" style="32"/>
    <col min="8449" max="8449" width="0.85546875" style="32" customWidth="1"/>
    <col min="8450" max="8450" width="0.140625" style="32" customWidth="1"/>
    <col min="8451" max="8451" width="18.28515625" style="32" customWidth="1"/>
    <col min="8452" max="8452" width="0.140625" style="32" customWidth="1"/>
    <col min="8453" max="8453" width="7.5703125" style="32" customWidth="1"/>
    <col min="8454" max="8454" width="0.140625" style="32" customWidth="1"/>
    <col min="8455" max="8455" width="7.5703125" style="32" customWidth="1"/>
    <col min="8456" max="8456" width="0.140625" style="32" customWidth="1"/>
    <col min="8457" max="8457" width="7.5703125" style="32" customWidth="1"/>
    <col min="8458" max="8458" width="0.140625" style="32" customWidth="1"/>
    <col min="8459" max="8459" width="7.5703125" style="32" customWidth="1"/>
    <col min="8460" max="8460" width="0.140625" style="32" customWidth="1"/>
    <col min="8461" max="8461" width="7.5703125" style="32" customWidth="1"/>
    <col min="8462" max="8462" width="0.140625" style="32" customWidth="1"/>
    <col min="8463" max="8463" width="7.5703125" style="32" customWidth="1"/>
    <col min="8464" max="8464" width="0.140625" style="32" customWidth="1"/>
    <col min="8465" max="8465" width="7.5703125" style="32" customWidth="1"/>
    <col min="8466" max="8466" width="0.140625" style="32" customWidth="1"/>
    <col min="8467" max="8467" width="7.5703125" style="32" customWidth="1"/>
    <col min="8468" max="8468" width="0.140625" style="32" customWidth="1"/>
    <col min="8469" max="8469" width="7.5703125" style="32" customWidth="1"/>
    <col min="8470" max="8470" width="0.140625" style="32" customWidth="1"/>
    <col min="8471" max="8471" width="7.5703125" style="32" customWidth="1"/>
    <col min="8472" max="8472" width="0.140625" style="32" customWidth="1"/>
    <col min="8473" max="8473" width="8" style="32" customWidth="1"/>
    <col min="8474" max="8474" width="7.42578125" style="32" customWidth="1"/>
    <col min="8475" max="8475" width="0.140625" style="32" customWidth="1"/>
    <col min="8476" max="8476" width="7.85546875" style="32" customWidth="1"/>
    <col min="8477" max="8477" width="7.42578125" style="32" customWidth="1"/>
    <col min="8478" max="8478" width="0.140625" style="32" customWidth="1"/>
    <col min="8479" max="8479" width="7.7109375" style="32" customWidth="1"/>
    <col min="8480" max="8480" width="0.140625" style="32" customWidth="1"/>
    <col min="8481" max="8481" width="7.85546875" style="32" customWidth="1"/>
    <col min="8482" max="8482" width="4.7109375" style="32" customWidth="1"/>
    <col min="8483" max="8704" width="9.140625" style="32"/>
    <col min="8705" max="8705" width="0.85546875" style="32" customWidth="1"/>
    <col min="8706" max="8706" width="0.140625" style="32" customWidth="1"/>
    <col min="8707" max="8707" width="18.28515625" style="32" customWidth="1"/>
    <col min="8708" max="8708" width="0.140625" style="32" customWidth="1"/>
    <col min="8709" max="8709" width="7.5703125" style="32" customWidth="1"/>
    <col min="8710" max="8710" width="0.140625" style="32" customWidth="1"/>
    <col min="8711" max="8711" width="7.5703125" style="32" customWidth="1"/>
    <col min="8712" max="8712" width="0.140625" style="32" customWidth="1"/>
    <col min="8713" max="8713" width="7.5703125" style="32" customWidth="1"/>
    <col min="8714" max="8714" width="0.140625" style="32" customWidth="1"/>
    <col min="8715" max="8715" width="7.5703125" style="32" customWidth="1"/>
    <col min="8716" max="8716" width="0.140625" style="32" customWidth="1"/>
    <col min="8717" max="8717" width="7.5703125" style="32" customWidth="1"/>
    <col min="8718" max="8718" width="0.140625" style="32" customWidth="1"/>
    <col min="8719" max="8719" width="7.5703125" style="32" customWidth="1"/>
    <col min="8720" max="8720" width="0.140625" style="32" customWidth="1"/>
    <col min="8721" max="8721" width="7.5703125" style="32" customWidth="1"/>
    <col min="8722" max="8722" width="0.140625" style="32" customWidth="1"/>
    <col min="8723" max="8723" width="7.5703125" style="32" customWidth="1"/>
    <col min="8724" max="8724" width="0.140625" style="32" customWidth="1"/>
    <col min="8725" max="8725" width="7.5703125" style="32" customWidth="1"/>
    <col min="8726" max="8726" width="0.140625" style="32" customWidth="1"/>
    <col min="8727" max="8727" width="7.5703125" style="32" customWidth="1"/>
    <col min="8728" max="8728" width="0.140625" style="32" customWidth="1"/>
    <col min="8729" max="8729" width="8" style="32" customWidth="1"/>
    <col min="8730" max="8730" width="7.42578125" style="32" customWidth="1"/>
    <col min="8731" max="8731" width="0.140625" style="32" customWidth="1"/>
    <col min="8732" max="8732" width="7.85546875" style="32" customWidth="1"/>
    <col min="8733" max="8733" width="7.42578125" style="32" customWidth="1"/>
    <col min="8734" max="8734" width="0.140625" style="32" customWidth="1"/>
    <col min="8735" max="8735" width="7.7109375" style="32" customWidth="1"/>
    <col min="8736" max="8736" width="0.140625" style="32" customWidth="1"/>
    <col min="8737" max="8737" width="7.85546875" style="32" customWidth="1"/>
    <col min="8738" max="8738" width="4.7109375" style="32" customWidth="1"/>
    <col min="8739" max="8960" width="9.140625" style="32"/>
    <col min="8961" max="8961" width="0.85546875" style="32" customWidth="1"/>
    <col min="8962" max="8962" width="0.140625" style="32" customWidth="1"/>
    <col min="8963" max="8963" width="18.28515625" style="32" customWidth="1"/>
    <col min="8964" max="8964" width="0.140625" style="32" customWidth="1"/>
    <col min="8965" max="8965" width="7.5703125" style="32" customWidth="1"/>
    <col min="8966" max="8966" width="0.140625" style="32" customWidth="1"/>
    <col min="8967" max="8967" width="7.5703125" style="32" customWidth="1"/>
    <col min="8968" max="8968" width="0.140625" style="32" customWidth="1"/>
    <col min="8969" max="8969" width="7.5703125" style="32" customWidth="1"/>
    <col min="8970" max="8970" width="0.140625" style="32" customWidth="1"/>
    <col min="8971" max="8971" width="7.5703125" style="32" customWidth="1"/>
    <col min="8972" max="8972" width="0.140625" style="32" customWidth="1"/>
    <col min="8973" max="8973" width="7.5703125" style="32" customWidth="1"/>
    <col min="8974" max="8974" width="0.140625" style="32" customWidth="1"/>
    <col min="8975" max="8975" width="7.5703125" style="32" customWidth="1"/>
    <col min="8976" max="8976" width="0.140625" style="32" customWidth="1"/>
    <col min="8977" max="8977" width="7.5703125" style="32" customWidth="1"/>
    <col min="8978" max="8978" width="0.140625" style="32" customWidth="1"/>
    <col min="8979" max="8979" width="7.5703125" style="32" customWidth="1"/>
    <col min="8980" max="8980" width="0.140625" style="32" customWidth="1"/>
    <col min="8981" max="8981" width="7.5703125" style="32" customWidth="1"/>
    <col min="8982" max="8982" width="0.140625" style="32" customWidth="1"/>
    <col min="8983" max="8983" width="7.5703125" style="32" customWidth="1"/>
    <col min="8984" max="8984" width="0.140625" style="32" customWidth="1"/>
    <col min="8985" max="8985" width="8" style="32" customWidth="1"/>
    <col min="8986" max="8986" width="7.42578125" style="32" customWidth="1"/>
    <col min="8987" max="8987" width="0.140625" style="32" customWidth="1"/>
    <col min="8988" max="8988" width="7.85546875" style="32" customWidth="1"/>
    <col min="8989" max="8989" width="7.42578125" style="32" customWidth="1"/>
    <col min="8990" max="8990" width="0.140625" style="32" customWidth="1"/>
    <col min="8991" max="8991" width="7.7109375" style="32" customWidth="1"/>
    <col min="8992" max="8992" width="0.140625" style="32" customWidth="1"/>
    <col min="8993" max="8993" width="7.85546875" style="32" customWidth="1"/>
    <col min="8994" max="8994" width="4.7109375" style="32" customWidth="1"/>
    <col min="8995" max="9216" width="9.140625" style="32"/>
    <col min="9217" max="9217" width="0.85546875" style="32" customWidth="1"/>
    <col min="9218" max="9218" width="0.140625" style="32" customWidth="1"/>
    <col min="9219" max="9219" width="18.28515625" style="32" customWidth="1"/>
    <col min="9220" max="9220" width="0.140625" style="32" customWidth="1"/>
    <col min="9221" max="9221" width="7.5703125" style="32" customWidth="1"/>
    <col min="9222" max="9222" width="0.140625" style="32" customWidth="1"/>
    <col min="9223" max="9223" width="7.5703125" style="32" customWidth="1"/>
    <col min="9224" max="9224" width="0.140625" style="32" customWidth="1"/>
    <col min="9225" max="9225" width="7.5703125" style="32" customWidth="1"/>
    <col min="9226" max="9226" width="0.140625" style="32" customWidth="1"/>
    <col min="9227" max="9227" width="7.5703125" style="32" customWidth="1"/>
    <col min="9228" max="9228" width="0.140625" style="32" customWidth="1"/>
    <col min="9229" max="9229" width="7.5703125" style="32" customWidth="1"/>
    <col min="9230" max="9230" width="0.140625" style="32" customWidth="1"/>
    <col min="9231" max="9231" width="7.5703125" style="32" customWidth="1"/>
    <col min="9232" max="9232" width="0.140625" style="32" customWidth="1"/>
    <col min="9233" max="9233" width="7.5703125" style="32" customWidth="1"/>
    <col min="9234" max="9234" width="0.140625" style="32" customWidth="1"/>
    <col min="9235" max="9235" width="7.5703125" style="32" customWidth="1"/>
    <col min="9236" max="9236" width="0.140625" style="32" customWidth="1"/>
    <col min="9237" max="9237" width="7.5703125" style="32" customWidth="1"/>
    <col min="9238" max="9238" width="0.140625" style="32" customWidth="1"/>
    <col min="9239" max="9239" width="7.5703125" style="32" customWidth="1"/>
    <col min="9240" max="9240" width="0.140625" style="32" customWidth="1"/>
    <col min="9241" max="9241" width="8" style="32" customWidth="1"/>
    <col min="9242" max="9242" width="7.42578125" style="32" customWidth="1"/>
    <col min="9243" max="9243" width="0.140625" style="32" customWidth="1"/>
    <col min="9244" max="9244" width="7.85546875" style="32" customWidth="1"/>
    <col min="9245" max="9245" width="7.42578125" style="32" customWidth="1"/>
    <col min="9246" max="9246" width="0.140625" style="32" customWidth="1"/>
    <col min="9247" max="9247" width="7.7109375" style="32" customWidth="1"/>
    <col min="9248" max="9248" width="0.140625" style="32" customWidth="1"/>
    <col min="9249" max="9249" width="7.85546875" style="32" customWidth="1"/>
    <col min="9250" max="9250" width="4.7109375" style="32" customWidth="1"/>
    <col min="9251" max="9472" width="9.140625" style="32"/>
    <col min="9473" max="9473" width="0.85546875" style="32" customWidth="1"/>
    <col min="9474" max="9474" width="0.140625" style="32" customWidth="1"/>
    <col min="9475" max="9475" width="18.28515625" style="32" customWidth="1"/>
    <col min="9476" max="9476" width="0.140625" style="32" customWidth="1"/>
    <col min="9477" max="9477" width="7.5703125" style="32" customWidth="1"/>
    <col min="9478" max="9478" width="0.140625" style="32" customWidth="1"/>
    <col min="9479" max="9479" width="7.5703125" style="32" customWidth="1"/>
    <col min="9480" max="9480" width="0.140625" style="32" customWidth="1"/>
    <col min="9481" max="9481" width="7.5703125" style="32" customWidth="1"/>
    <col min="9482" max="9482" width="0.140625" style="32" customWidth="1"/>
    <col min="9483" max="9483" width="7.5703125" style="32" customWidth="1"/>
    <col min="9484" max="9484" width="0.140625" style="32" customWidth="1"/>
    <col min="9485" max="9485" width="7.5703125" style="32" customWidth="1"/>
    <col min="9486" max="9486" width="0.140625" style="32" customWidth="1"/>
    <col min="9487" max="9487" width="7.5703125" style="32" customWidth="1"/>
    <col min="9488" max="9488" width="0.140625" style="32" customWidth="1"/>
    <col min="9489" max="9489" width="7.5703125" style="32" customWidth="1"/>
    <col min="9490" max="9490" width="0.140625" style="32" customWidth="1"/>
    <col min="9491" max="9491" width="7.5703125" style="32" customWidth="1"/>
    <col min="9492" max="9492" width="0.140625" style="32" customWidth="1"/>
    <col min="9493" max="9493" width="7.5703125" style="32" customWidth="1"/>
    <col min="9494" max="9494" width="0.140625" style="32" customWidth="1"/>
    <col min="9495" max="9495" width="7.5703125" style="32" customWidth="1"/>
    <col min="9496" max="9496" width="0.140625" style="32" customWidth="1"/>
    <col min="9497" max="9497" width="8" style="32" customWidth="1"/>
    <col min="9498" max="9498" width="7.42578125" style="32" customWidth="1"/>
    <col min="9499" max="9499" width="0.140625" style="32" customWidth="1"/>
    <col min="9500" max="9500" width="7.85546875" style="32" customWidth="1"/>
    <col min="9501" max="9501" width="7.42578125" style="32" customWidth="1"/>
    <col min="9502" max="9502" width="0.140625" style="32" customWidth="1"/>
    <col min="9503" max="9503" width="7.7109375" style="32" customWidth="1"/>
    <col min="9504" max="9504" width="0.140625" style="32" customWidth="1"/>
    <col min="9505" max="9505" width="7.85546875" style="32" customWidth="1"/>
    <col min="9506" max="9506" width="4.7109375" style="32" customWidth="1"/>
    <col min="9507" max="9728" width="9.140625" style="32"/>
    <col min="9729" max="9729" width="0.85546875" style="32" customWidth="1"/>
    <col min="9730" max="9730" width="0.140625" style="32" customWidth="1"/>
    <col min="9731" max="9731" width="18.28515625" style="32" customWidth="1"/>
    <col min="9732" max="9732" width="0.140625" style="32" customWidth="1"/>
    <col min="9733" max="9733" width="7.5703125" style="32" customWidth="1"/>
    <col min="9734" max="9734" width="0.140625" style="32" customWidth="1"/>
    <col min="9735" max="9735" width="7.5703125" style="32" customWidth="1"/>
    <col min="9736" max="9736" width="0.140625" style="32" customWidth="1"/>
    <col min="9737" max="9737" width="7.5703125" style="32" customWidth="1"/>
    <col min="9738" max="9738" width="0.140625" style="32" customWidth="1"/>
    <col min="9739" max="9739" width="7.5703125" style="32" customWidth="1"/>
    <col min="9740" max="9740" width="0.140625" style="32" customWidth="1"/>
    <col min="9741" max="9741" width="7.5703125" style="32" customWidth="1"/>
    <col min="9742" max="9742" width="0.140625" style="32" customWidth="1"/>
    <col min="9743" max="9743" width="7.5703125" style="32" customWidth="1"/>
    <col min="9744" max="9744" width="0.140625" style="32" customWidth="1"/>
    <col min="9745" max="9745" width="7.5703125" style="32" customWidth="1"/>
    <col min="9746" max="9746" width="0.140625" style="32" customWidth="1"/>
    <col min="9747" max="9747" width="7.5703125" style="32" customWidth="1"/>
    <col min="9748" max="9748" width="0.140625" style="32" customWidth="1"/>
    <col min="9749" max="9749" width="7.5703125" style="32" customWidth="1"/>
    <col min="9750" max="9750" width="0.140625" style="32" customWidth="1"/>
    <col min="9751" max="9751" width="7.5703125" style="32" customWidth="1"/>
    <col min="9752" max="9752" width="0.140625" style="32" customWidth="1"/>
    <col min="9753" max="9753" width="8" style="32" customWidth="1"/>
    <col min="9754" max="9754" width="7.42578125" style="32" customWidth="1"/>
    <col min="9755" max="9755" width="0.140625" style="32" customWidth="1"/>
    <col min="9756" max="9756" width="7.85546875" style="32" customWidth="1"/>
    <col min="9757" max="9757" width="7.42578125" style="32" customWidth="1"/>
    <col min="9758" max="9758" width="0.140625" style="32" customWidth="1"/>
    <col min="9759" max="9759" width="7.7109375" style="32" customWidth="1"/>
    <col min="9760" max="9760" width="0.140625" style="32" customWidth="1"/>
    <col min="9761" max="9761" width="7.85546875" style="32" customWidth="1"/>
    <col min="9762" max="9762" width="4.7109375" style="32" customWidth="1"/>
    <col min="9763" max="9984" width="9.140625" style="32"/>
    <col min="9985" max="9985" width="0.85546875" style="32" customWidth="1"/>
    <col min="9986" max="9986" width="0.140625" style="32" customWidth="1"/>
    <col min="9987" max="9987" width="18.28515625" style="32" customWidth="1"/>
    <col min="9988" max="9988" width="0.140625" style="32" customWidth="1"/>
    <col min="9989" max="9989" width="7.5703125" style="32" customWidth="1"/>
    <col min="9990" max="9990" width="0.140625" style="32" customWidth="1"/>
    <col min="9991" max="9991" width="7.5703125" style="32" customWidth="1"/>
    <col min="9992" max="9992" width="0.140625" style="32" customWidth="1"/>
    <col min="9993" max="9993" width="7.5703125" style="32" customWidth="1"/>
    <col min="9994" max="9994" width="0.140625" style="32" customWidth="1"/>
    <col min="9995" max="9995" width="7.5703125" style="32" customWidth="1"/>
    <col min="9996" max="9996" width="0.140625" style="32" customWidth="1"/>
    <col min="9997" max="9997" width="7.5703125" style="32" customWidth="1"/>
    <col min="9998" max="9998" width="0.140625" style="32" customWidth="1"/>
    <col min="9999" max="9999" width="7.5703125" style="32" customWidth="1"/>
    <col min="10000" max="10000" width="0.140625" style="32" customWidth="1"/>
    <col min="10001" max="10001" width="7.5703125" style="32" customWidth="1"/>
    <col min="10002" max="10002" width="0.140625" style="32" customWidth="1"/>
    <col min="10003" max="10003" width="7.5703125" style="32" customWidth="1"/>
    <col min="10004" max="10004" width="0.140625" style="32" customWidth="1"/>
    <col min="10005" max="10005" width="7.5703125" style="32" customWidth="1"/>
    <col min="10006" max="10006" width="0.140625" style="32" customWidth="1"/>
    <col min="10007" max="10007" width="7.5703125" style="32" customWidth="1"/>
    <col min="10008" max="10008" width="0.140625" style="32" customWidth="1"/>
    <col min="10009" max="10009" width="8" style="32" customWidth="1"/>
    <col min="10010" max="10010" width="7.42578125" style="32" customWidth="1"/>
    <col min="10011" max="10011" width="0.140625" style="32" customWidth="1"/>
    <col min="10012" max="10012" width="7.85546875" style="32" customWidth="1"/>
    <col min="10013" max="10013" width="7.42578125" style="32" customWidth="1"/>
    <col min="10014" max="10014" width="0.140625" style="32" customWidth="1"/>
    <col min="10015" max="10015" width="7.7109375" style="32" customWidth="1"/>
    <col min="10016" max="10016" width="0.140625" style="32" customWidth="1"/>
    <col min="10017" max="10017" width="7.85546875" style="32" customWidth="1"/>
    <col min="10018" max="10018" width="4.7109375" style="32" customWidth="1"/>
    <col min="10019" max="10240" width="9.140625" style="32"/>
    <col min="10241" max="10241" width="0.85546875" style="32" customWidth="1"/>
    <col min="10242" max="10242" width="0.140625" style="32" customWidth="1"/>
    <col min="10243" max="10243" width="18.28515625" style="32" customWidth="1"/>
    <col min="10244" max="10244" width="0.140625" style="32" customWidth="1"/>
    <col min="10245" max="10245" width="7.5703125" style="32" customWidth="1"/>
    <col min="10246" max="10246" width="0.140625" style="32" customWidth="1"/>
    <col min="10247" max="10247" width="7.5703125" style="32" customWidth="1"/>
    <col min="10248" max="10248" width="0.140625" style="32" customWidth="1"/>
    <col min="10249" max="10249" width="7.5703125" style="32" customWidth="1"/>
    <col min="10250" max="10250" width="0.140625" style="32" customWidth="1"/>
    <col min="10251" max="10251" width="7.5703125" style="32" customWidth="1"/>
    <col min="10252" max="10252" width="0.140625" style="32" customWidth="1"/>
    <col min="10253" max="10253" width="7.5703125" style="32" customWidth="1"/>
    <col min="10254" max="10254" width="0.140625" style="32" customWidth="1"/>
    <col min="10255" max="10255" width="7.5703125" style="32" customWidth="1"/>
    <col min="10256" max="10256" width="0.140625" style="32" customWidth="1"/>
    <col min="10257" max="10257" width="7.5703125" style="32" customWidth="1"/>
    <col min="10258" max="10258" width="0.140625" style="32" customWidth="1"/>
    <col min="10259" max="10259" width="7.5703125" style="32" customWidth="1"/>
    <col min="10260" max="10260" width="0.140625" style="32" customWidth="1"/>
    <col min="10261" max="10261" width="7.5703125" style="32" customWidth="1"/>
    <col min="10262" max="10262" width="0.140625" style="32" customWidth="1"/>
    <col min="10263" max="10263" width="7.5703125" style="32" customWidth="1"/>
    <col min="10264" max="10264" width="0.140625" style="32" customWidth="1"/>
    <col min="10265" max="10265" width="8" style="32" customWidth="1"/>
    <col min="10266" max="10266" width="7.42578125" style="32" customWidth="1"/>
    <col min="10267" max="10267" width="0.140625" style="32" customWidth="1"/>
    <col min="10268" max="10268" width="7.85546875" style="32" customWidth="1"/>
    <col min="10269" max="10269" width="7.42578125" style="32" customWidth="1"/>
    <col min="10270" max="10270" width="0.140625" style="32" customWidth="1"/>
    <col min="10271" max="10271" width="7.7109375" style="32" customWidth="1"/>
    <col min="10272" max="10272" width="0.140625" style="32" customWidth="1"/>
    <col min="10273" max="10273" width="7.85546875" style="32" customWidth="1"/>
    <col min="10274" max="10274" width="4.7109375" style="32" customWidth="1"/>
    <col min="10275" max="10496" width="9.140625" style="32"/>
    <col min="10497" max="10497" width="0.85546875" style="32" customWidth="1"/>
    <col min="10498" max="10498" width="0.140625" style="32" customWidth="1"/>
    <col min="10499" max="10499" width="18.28515625" style="32" customWidth="1"/>
    <col min="10500" max="10500" width="0.140625" style="32" customWidth="1"/>
    <col min="10501" max="10501" width="7.5703125" style="32" customWidth="1"/>
    <col min="10502" max="10502" width="0.140625" style="32" customWidth="1"/>
    <col min="10503" max="10503" width="7.5703125" style="32" customWidth="1"/>
    <col min="10504" max="10504" width="0.140625" style="32" customWidth="1"/>
    <col min="10505" max="10505" width="7.5703125" style="32" customWidth="1"/>
    <col min="10506" max="10506" width="0.140625" style="32" customWidth="1"/>
    <col min="10507" max="10507" width="7.5703125" style="32" customWidth="1"/>
    <col min="10508" max="10508" width="0.140625" style="32" customWidth="1"/>
    <col min="10509" max="10509" width="7.5703125" style="32" customWidth="1"/>
    <col min="10510" max="10510" width="0.140625" style="32" customWidth="1"/>
    <col min="10511" max="10511" width="7.5703125" style="32" customWidth="1"/>
    <col min="10512" max="10512" width="0.140625" style="32" customWidth="1"/>
    <col min="10513" max="10513" width="7.5703125" style="32" customWidth="1"/>
    <col min="10514" max="10514" width="0.140625" style="32" customWidth="1"/>
    <col min="10515" max="10515" width="7.5703125" style="32" customWidth="1"/>
    <col min="10516" max="10516" width="0.140625" style="32" customWidth="1"/>
    <col min="10517" max="10517" width="7.5703125" style="32" customWidth="1"/>
    <col min="10518" max="10518" width="0.140625" style="32" customWidth="1"/>
    <col min="10519" max="10519" width="7.5703125" style="32" customWidth="1"/>
    <col min="10520" max="10520" width="0.140625" style="32" customWidth="1"/>
    <col min="10521" max="10521" width="8" style="32" customWidth="1"/>
    <col min="10522" max="10522" width="7.42578125" style="32" customWidth="1"/>
    <col min="10523" max="10523" width="0.140625" style="32" customWidth="1"/>
    <col min="10524" max="10524" width="7.85546875" style="32" customWidth="1"/>
    <col min="10525" max="10525" width="7.42578125" style="32" customWidth="1"/>
    <col min="10526" max="10526" width="0.140625" style="32" customWidth="1"/>
    <col min="10527" max="10527" width="7.7109375" style="32" customWidth="1"/>
    <col min="10528" max="10528" width="0.140625" style="32" customWidth="1"/>
    <col min="10529" max="10529" width="7.85546875" style="32" customWidth="1"/>
    <col min="10530" max="10530" width="4.7109375" style="32" customWidth="1"/>
    <col min="10531" max="10752" width="9.140625" style="32"/>
    <col min="10753" max="10753" width="0.85546875" style="32" customWidth="1"/>
    <col min="10754" max="10754" width="0.140625" style="32" customWidth="1"/>
    <col min="10755" max="10755" width="18.28515625" style="32" customWidth="1"/>
    <col min="10756" max="10756" width="0.140625" style="32" customWidth="1"/>
    <col min="10757" max="10757" width="7.5703125" style="32" customWidth="1"/>
    <col min="10758" max="10758" width="0.140625" style="32" customWidth="1"/>
    <col min="10759" max="10759" width="7.5703125" style="32" customWidth="1"/>
    <col min="10760" max="10760" width="0.140625" style="32" customWidth="1"/>
    <col min="10761" max="10761" width="7.5703125" style="32" customWidth="1"/>
    <col min="10762" max="10762" width="0.140625" style="32" customWidth="1"/>
    <col min="10763" max="10763" width="7.5703125" style="32" customWidth="1"/>
    <col min="10764" max="10764" width="0.140625" style="32" customWidth="1"/>
    <col min="10765" max="10765" width="7.5703125" style="32" customWidth="1"/>
    <col min="10766" max="10766" width="0.140625" style="32" customWidth="1"/>
    <col min="10767" max="10767" width="7.5703125" style="32" customWidth="1"/>
    <col min="10768" max="10768" width="0.140625" style="32" customWidth="1"/>
    <col min="10769" max="10769" width="7.5703125" style="32" customWidth="1"/>
    <col min="10770" max="10770" width="0.140625" style="32" customWidth="1"/>
    <col min="10771" max="10771" width="7.5703125" style="32" customWidth="1"/>
    <col min="10772" max="10772" width="0.140625" style="32" customWidth="1"/>
    <col min="10773" max="10773" width="7.5703125" style="32" customWidth="1"/>
    <col min="10774" max="10774" width="0.140625" style="32" customWidth="1"/>
    <col min="10775" max="10775" width="7.5703125" style="32" customWidth="1"/>
    <col min="10776" max="10776" width="0.140625" style="32" customWidth="1"/>
    <col min="10777" max="10777" width="8" style="32" customWidth="1"/>
    <col min="10778" max="10778" width="7.42578125" style="32" customWidth="1"/>
    <col min="10779" max="10779" width="0.140625" style="32" customWidth="1"/>
    <col min="10780" max="10780" width="7.85546875" style="32" customWidth="1"/>
    <col min="10781" max="10781" width="7.42578125" style="32" customWidth="1"/>
    <col min="10782" max="10782" width="0.140625" style="32" customWidth="1"/>
    <col min="10783" max="10783" width="7.7109375" style="32" customWidth="1"/>
    <col min="10784" max="10784" width="0.140625" style="32" customWidth="1"/>
    <col min="10785" max="10785" width="7.85546875" style="32" customWidth="1"/>
    <col min="10786" max="10786" width="4.7109375" style="32" customWidth="1"/>
    <col min="10787" max="11008" width="9.140625" style="32"/>
    <col min="11009" max="11009" width="0.85546875" style="32" customWidth="1"/>
    <col min="11010" max="11010" width="0.140625" style="32" customWidth="1"/>
    <col min="11011" max="11011" width="18.28515625" style="32" customWidth="1"/>
    <col min="11012" max="11012" width="0.140625" style="32" customWidth="1"/>
    <col min="11013" max="11013" width="7.5703125" style="32" customWidth="1"/>
    <col min="11014" max="11014" width="0.140625" style="32" customWidth="1"/>
    <col min="11015" max="11015" width="7.5703125" style="32" customWidth="1"/>
    <col min="11016" max="11016" width="0.140625" style="32" customWidth="1"/>
    <col min="11017" max="11017" width="7.5703125" style="32" customWidth="1"/>
    <col min="11018" max="11018" width="0.140625" style="32" customWidth="1"/>
    <col min="11019" max="11019" width="7.5703125" style="32" customWidth="1"/>
    <col min="11020" max="11020" width="0.140625" style="32" customWidth="1"/>
    <col min="11021" max="11021" width="7.5703125" style="32" customWidth="1"/>
    <col min="11022" max="11022" width="0.140625" style="32" customWidth="1"/>
    <col min="11023" max="11023" width="7.5703125" style="32" customWidth="1"/>
    <col min="11024" max="11024" width="0.140625" style="32" customWidth="1"/>
    <col min="11025" max="11025" width="7.5703125" style="32" customWidth="1"/>
    <col min="11026" max="11026" width="0.140625" style="32" customWidth="1"/>
    <col min="11027" max="11027" width="7.5703125" style="32" customWidth="1"/>
    <col min="11028" max="11028" width="0.140625" style="32" customWidth="1"/>
    <col min="11029" max="11029" width="7.5703125" style="32" customWidth="1"/>
    <col min="11030" max="11030" width="0.140625" style="32" customWidth="1"/>
    <col min="11031" max="11031" width="7.5703125" style="32" customWidth="1"/>
    <col min="11032" max="11032" width="0.140625" style="32" customWidth="1"/>
    <col min="11033" max="11033" width="8" style="32" customWidth="1"/>
    <col min="11034" max="11034" width="7.42578125" style="32" customWidth="1"/>
    <col min="11035" max="11035" width="0.140625" style="32" customWidth="1"/>
    <col min="11036" max="11036" width="7.85546875" style="32" customWidth="1"/>
    <col min="11037" max="11037" width="7.42578125" style="32" customWidth="1"/>
    <col min="11038" max="11038" width="0.140625" style="32" customWidth="1"/>
    <col min="11039" max="11039" width="7.7109375" style="32" customWidth="1"/>
    <col min="11040" max="11040" width="0.140625" style="32" customWidth="1"/>
    <col min="11041" max="11041" width="7.85546875" style="32" customWidth="1"/>
    <col min="11042" max="11042" width="4.7109375" style="32" customWidth="1"/>
    <col min="11043" max="11264" width="9.140625" style="32"/>
    <col min="11265" max="11265" width="0.85546875" style="32" customWidth="1"/>
    <col min="11266" max="11266" width="0.140625" style="32" customWidth="1"/>
    <col min="11267" max="11267" width="18.28515625" style="32" customWidth="1"/>
    <col min="11268" max="11268" width="0.140625" style="32" customWidth="1"/>
    <col min="11269" max="11269" width="7.5703125" style="32" customWidth="1"/>
    <col min="11270" max="11270" width="0.140625" style="32" customWidth="1"/>
    <col min="11271" max="11271" width="7.5703125" style="32" customWidth="1"/>
    <col min="11272" max="11272" width="0.140625" style="32" customWidth="1"/>
    <col min="11273" max="11273" width="7.5703125" style="32" customWidth="1"/>
    <col min="11274" max="11274" width="0.140625" style="32" customWidth="1"/>
    <col min="11275" max="11275" width="7.5703125" style="32" customWidth="1"/>
    <col min="11276" max="11276" width="0.140625" style="32" customWidth="1"/>
    <col min="11277" max="11277" width="7.5703125" style="32" customWidth="1"/>
    <col min="11278" max="11278" width="0.140625" style="32" customWidth="1"/>
    <col min="11279" max="11279" width="7.5703125" style="32" customWidth="1"/>
    <col min="11280" max="11280" width="0.140625" style="32" customWidth="1"/>
    <col min="11281" max="11281" width="7.5703125" style="32" customWidth="1"/>
    <col min="11282" max="11282" width="0.140625" style="32" customWidth="1"/>
    <col min="11283" max="11283" width="7.5703125" style="32" customWidth="1"/>
    <col min="11284" max="11284" width="0.140625" style="32" customWidth="1"/>
    <col min="11285" max="11285" width="7.5703125" style="32" customWidth="1"/>
    <col min="11286" max="11286" width="0.140625" style="32" customWidth="1"/>
    <col min="11287" max="11287" width="7.5703125" style="32" customWidth="1"/>
    <col min="11288" max="11288" width="0.140625" style="32" customWidth="1"/>
    <col min="11289" max="11289" width="8" style="32" customWidth="1"/>
    <col min="11290" max="11290" width="7.42578125" style="32" customWidth="1"/>
    <col min="11291" max="11291" width="0.140625" style="32" customWidth="1"/>
    <col min="11292" max="11292" width="7.85546875" style="32" customWidth="1"/>
    <col min="11293" max="11293" width="7.42578125" style="32" customWidth="1"/>
    <col min="11294" max="11294" width="0.140625" style="32" customWidth="1"/>
    <col min="11295" max="11295" width="7.7109375" style="32" customWidth="1"/>
    <col min="11296" max="11296" width="0.140625" style="32" customWidth="1"/>
    <col min="11297" max="11297" width="7.85546875" style="32" customWidth="1"/>
    <col min="11298" max="11298" width="4.7109375" style="32" customWidth="1"/>
    <col min="11299" max="11520" width="9.140625" style="32"/>
    <col min="11521" max="11521" width="0.85546875" style="32" customWidth="1"/>
    <col min="11522" max="11522" width="0.140625" style="32" customWidth="1"/>
    <col min="11523" max="11523" width="18.28515625" style="32" customWidth="1"/>
    <col min="11524" max="11524" width="0.140625" style="32" customWidth="1"/>
    <col min="11525" max="11525" width="7.5703125" style="32" customWidth="1"/>
    <col min="11526" max="11526" width="0.140625" style="32" customWidth="1"/>
    <col min="11527" max="11527" width="7.5703125" style="32" customWidth="1"/>
    <col min="11528" max="11528" width="0.140625" style="32" customWidth="1"/>
    <col min="11529" max="11529" width="7.5703125" style="32" customWidth="1"/>
    <col min="11530" max="11530" width="0.140625" style="32" customWidth="1"/>
    <col min="11531" max="11531" width="7.5703125" style="32" customWidth="1"/>
    <col min="11532" max="11532" width="0.140625" style="32" customWidth="1"/>
    <col min="11533" max="11533" width="7.5703125" style="32" customWidth="1"/>
    <col min="11534" max="11534" width="0.140625" style="32" customWidth="1"/>
    <col min="11535" max="11535" width="7.5703125" style="32" customWidth="1"/>
    <col min="11536" max="11536" width="0.140625" style="32" customWidth="1"/>
    <col min="11537" max="11537" width="7.5703125" style="32" customWidth="1"/>
    <col min="11538" max="11538" width="0.140625" style="32" customWidth="1"/>
    <col min="11539" max="11539" width="7.5703125" style="32" customWidth="1"/>
    <col min="11540" max="11540" width="0.140625" style="32" customWidth="1"/>
    <col min="11541" max="11541" width="7.5703125" style="32" customWidth="1"/>
    <col min="11542" max="11542" width="0.140625" style="32" customWidth="1"/>
    <col min="11543" max="11543" width="7.5703125" style="32" customWidth="1"/>
    <col min="11544" max="11544" width="0.140625" style="32" customWidth="1"/>
    <col min="11545" max="11545" width="8" style="32" customWidth="1"/>
    <col min="11546" max="11546" width="7.42578125" style="32" customWidth="1"/>
    <col min="11547" max="11547" width="0.140625" style="32" customWidth="1"/>
    <col min="11548" max="11548" width="7.85546875" style="32" customWidth="1"/>
    <col min="11549" max="11549" width="7.42578125" style="32" customWidth="1"/>
    <col min="11550" max="11550" width="0.140625" style="32" customWidth="1"/>
    <col min="11551" max="11551" width="7.7109375" style="32" customWidth="1"/>
    <col min="11552" max="11552" width="0.140625" style="32" customWidth="1"/>
    <col min="11553" max="11553" width="7.85546875" style="32" customWidth="1"/>
    <col min="11554" max="11554" width="4.7109375" style="32" customWidth="1"/>
    <col min="11555" max="11776" width="9.140625" style="32"/>
    <col min="11777" max="11777" width="0.85546875" style="32" customWidth="1"/>
    <col min="11778" max="11778" width="0.140625" style="32" customWidth="1"/>
    <col min="11779" max="11779" width="18.28515625" style="32" customWidth="1"/>
    <col min="11780" max="11780" width="0.140625" style="32" customWidth="1"/>
    <col min="11781" max="11781" width="7.5703125" style="32" customWidth="1"/>
    <col min="11782" max="11782" width="0.140625" style="32" customWidth="1"/>
    <col min="11783" max="11783" width="7.5703125" style="32" customWidth="1"/>
    <col min="11784" max="11784" width="0.140625" style="32" customWidth="1"/>
    <col min="11785" max="11785" width="7.5703125" style="32" customWidth="1"/>
    <col min="11786" max="11786" width="0.140625" style="32" customWidth="1"/>
    <col min="11787" max="11787" width="7.5703125" style="32" customWidth="1"/>
    <col min="11788" max="11788" width="0.140625" style="32" customWidth="1"/>
    <col min="11789" max="11789" width="7.5703125" style="32" customWidth="1"/>
    <col min="11790" max="11790" width="0.140625" style="32" customWidth="1"/>
    <col min="11791" max="11791" width="7.5703125" style="32" customWidth="1"/>
    <col min="11792" max="11792" width="0.140625" style="32" customWidth="1"/>
    <col min="11793" max="11793" width="7.5703125" style="32" customWidth="1"/>
    <col min="11794" max="11794" width="0.140625" style="32" customWidth="1"/>
    <col min="11795" max="11795" width="7.5703125" style="32" customWidth="1"/>
    <col min="11796" max="11796" width="0.140625" style="32" customWidth="1"/>
    <col min="11797" max="11797" width="7.5703125" style="32" customWidth="1"/>
    <col min="11798" max="11798" width="0.140625" style="32" customWidth="1"/>
    <col min="11799" max="11799" width="7.5703125" style="32" customWidth="1"/>
    <col min="11800" max="11800" width="0.140625" style="32" customWidth="1"/>
    <col min="11801" max="11801" width="8" style="32" customWidth="1"/>
    <col min="11802" max="11802" width="7.42578125" style="32" customWidth="1"/>
    <col min="11803" max="11803" width="0.140625" style="32" customWidth="1"/>
    <col min="11804" max="11804" width="7.85546875" style="32" customWidth="1"/>
    <col min="11805" max="11805" width="7.42578125" style="32" customWidth="1"/>
    <col min="11806" max="11806" width="0.140625" style="32" customWidth="1"/>
    <col min="11807" max="11807" width="7.7109375" style="32" customWidth="1"/>
    <col min="11808" max="11808" width="0.140625" style="32" customWidth="1"/>
    <col min="11809" max="11809" width="7.85546875" style="32" customWidth="1"/>
    <col min="11810" max="11810" width="4.7109375" style="32" customWidth="1"/>
    <col min="11811" max="12032" width="9.140625" style="32"/>
    <col min="12033" max="12033" width="0.85546875" style="32" customWidth="1"/>
    <col min="12034" max="12034" width="0.140625" style="32" customWidth="1"/>
    <col min="12035" max="12035" width="18.28515625" style="32" customWidth="1"/>
    <col min="12036" max="12036" width="0.140625" style="32" customWidth="1"/>
    <col min="12037" max="12037" width="7.5703125" style="32" customWidth="1"/>
    <col min="12038" max="12038" width="0.140625" style="32" customWidth="1"/>
    <col min="12039" max="12039" width="7.5703125" style="32" customWidth="1"/>
    <col min="12040" max="12040" width="0.140625" style="32" customWidth="1"/>
    <col min="12041" max="12041" width="7.5703125" style="32" customWidth="1"/>
    <col min="12042" max="12042" width="0.140625" style="32" customWidth="1"/>
    <col min="12043" max="12043" width="7.5703125" style="32" customWidth="1"/>
    <col min="12044" max="12044" width="0.140625" style="32" customWidth="1"/>
    <col min="12045" max="12045" width="7.5703125" style="32" customWidth="1"/>
    <col min="12046" max="12046" width="0.140625" style="32" customWidth="1"/>
    <col min="12047" max="12047" width="7.5703125" style="32" customWidth="1"/>
    <col min="12048" max="12048" width="0.140625" style="32" customWidth="1"/>
    <col min="12049" max="12049" width="7.5703125" style="32" customWidth="1"/>
    <col min="12050" max="12050" width="0.140625" style="32" customWidth="1"/>
    <col min="12051" max="12051" width="7.5703125" style="32" customWidth="1"/>
    <col min="12052" max="12052" width="0.140625" style="32" customWidth="1"/>
    <col min="12053" max="12053" width="7.5703125" style="32" customWidth="1"/>
    <col min="12054" max="12054" width="0.140625" style="32" customWidth="1"/>
    <col min="12055" max="12055" width="7.5703125" style="32" customWidth="1"/>
    <col min="12056" max="12056" width="0.140625" style="32" customWidth="1"/>
    <col min="12057" max="12057" width="8" style="32" customWidth="1"/>
    <col min="12058" max="12058" width="7.42578125" style="32" customWidth="1"/>
    <col min="12059" max="12059" width="0.140625" style="32" customWidth="1"/>
    <col min="12060" max="12060" width="7.85546875" style="32" customWidth="1"/>
    <col min="12061" max="12061" width="7.42578125" style="32" customWidth="1"/>
    <col min="12062" max="12062" width="0.140625" style="32" customWidth="1"/>
    <col min="12063" max="12063" width="7.7109375" style="32" customWidth="1"/>
    <col min="12064" max="12064" width="0.140625" style="32" customWidth="1"/>
    <col min="12065" max="12065" width="7.85546875" style="32" customWidth="1"/>
    <col min="12066" max="12066" width="4.7109375" style="32" customWidth="1"/>
    <col min="12067" max="12288" width="9.140625" style="32"/>
    <col min="12289" max="12289" width="0.85546875" style="32" customWidth="1"/>
    <col min="12290" max="12290" width="0.140625" style="32" customWidth="1"/>
    <col min="12291" max="12291" width="18.28515625" style="32" customWidth="1"/>
    <col min="12292" max="12292" width="0.140625" style="32" customWidth="1"/>
    <col min="12293" max="12293" width="7.5703125" style="32" customWidth="1"/>
    <col min="12294" max="12294" width="0.140625" style="32" customWidth="1"/>
    <col min="12295" max="12295" width="7.5703125" style="32" customWidth="1"/>
    <col min="12296" max="12296" width="0.140625" style="32" customWidth="1"/>
    <col min="12297" max="12297" width="7.5703125" style="32" customWidth="1"/>
    <col min="12298" max="12298" width="0.140625" style="32" customWidth="1"/>
    <col min="12299" max="12299" width="7.5703125" style="32" customWidth="1"/>
    <col min="12300" max="12300" width="0.140625" style="32" customWidth="1"/>
    <col min="12301" max="12301" width="7.5703125" style="32" customWidth="1"/>
    <col min="12302" max="12302" width="0.140625" style="32" customWidth="1"/>
    <col min="12303" max="12303" width="7.5703125" style="32" customWidth="1"/>
    <col min="12304" max="12304" width="0.140625" style="32" customWidth="1"/>
    <col min="12305" max="12305" width="7.5703125" style="32" customWidth="1"/>
    <col min="12306" max="12306" width="0.140625" style="32" customWidth="1"/>
    <col min="12307" max="12307" width="7.5703125" style="32" customWidth="1"/>
    <col min="12308" max="12308" width="0.140625" style="32" customWidth="1"/>
    <col min="12309" max="12309" width="7.5703125" style="32" customWidth="1"/>
    <col min="12310" max="12310" width="0.140625" style="32" customWidth="1"/>
    <col min="12311" max="12311" width="7.5703125" style="32" customWidth="1"/>
    <col min="12312" max="12312" width="0.140625" style="32" customWidth="1"/>
    <col min="12313" max="12313" width="8" style="32" customWidth="1"/>
    <col min="12314" max="12314" width="7.42578125" style="32" customWidth="1"/>
    <col min="12315" max="12315" width="0.140625" style="32" customWidth="1"/>
    <col min="12316" max="12316" width="7.85546875" style="32" customWidth="1"/>
    <col min="12317" max="12317" width="7.42578125" style="32" customWidth="1"/>
    <col min="12318" max="12318" width="0.140625" style="32" customWidth="1"/>
    <col min="12319" max="12319" width="7.7109375" style="32" customWidth="1"/>
    <col min="12320" max="12320" width="0.140625" style="32" customWidth="1"/>
    <col min="12321" max="12321" width="7.85546875" style="32" customWidth="1"/>
    <col min="12322" max="12322" width="4.7109375" style="32" customWidth="1"/>
    <col min="12323" max="12544" width="9.140625" style="32"/>
    <col min="12545" max="12545" width="0.85546875" style="32" customWidth="1"/>
    <col min="12546" max="12546" width="0.140625" style="32" customWidth="1"/>
    <col min="12547" max="12547" width="18.28515625" style="32" customWidth="1"/>
    <col min="12548" max="12548" width="0.140625" style="32" customWidth="1"/>
    <col min="12549" max="12549" width="7.5703125" style="32" customWidth="1"/>
    <col min="12550" max="12550" width="0.140625" style="32" customWidth="1"/>
    <col min="12551" max="12551" width="7.5703125" style="32" customWidth="1"/>
    <col min="12552" max="12552" width="0.140625" style="32" customWidth="1"/>
    <col min="12553" max="12553" width="7.5703125" style="32" customWidth="1"/>
    <col min="12554" max="12554" width="0.140625" style="32" customWidth="1"/>
    <col min="12555" max="12555" width="7.5703125" style="32" customWidth="1"/>
    <col min="12556" max="12556" width="0.140625" style="32" customWidth="1"/>
    <col min="12557" max="12557" width="7.5703125" style="32" customWidth="1"/>
    <col min="12558" max="12558" width="0.140625" style="32" customWidth="1"/>
    <col min="12559" max="12559" width="7.5703125" style="32" customWidth="1"/>
    <col min="12560" max="12560" width="0.140625" style="32" customWidth="1"/>
    <col min="12561" max="12561" width="7.5703125" style="32" customWidth="1"/>
    <col min="12562" max="12562" width="0.140625" style="32" customWidth="1"/>
    <col min="12563" max="12563" width="7.5703125" style="32" customWidth="1"/>
    <col min="12564" max="12564" width="0.140625" style="32" customWidth="1"/>
    <col min="12565" max="12565" width="7.5703125" style="32" customWidth="1"/>
    <col min="12566" max="12566" width="0.140625" style="32" customWidth="1"/>
    <col min="12567" max="12567" width="7.5703125" style="32" customWidth="1"/>
    <col min="12568" max="12568" width="0.140625" style="32" customWidth="1"/>
    <col min="12569" max="12569" width="8" style="32" customWidth="1"/>
    <col min="12570" max="12570" width="7.42578125" style="32" customWidth="1"/>
    <col min="12571" max="12571" width="0.140625" style="32" customWidth="1"/>
    <col min="12572" max="12572" width="7.85546875" style="32" customWidth="1"/>
    <col min="12573" max="12573" width="7.42578125" style="32" customWidth="1"/>
    <col min="12574" max="12574" width="0.140625" style="32" customWidth="1"/>
    <col min="12575" max="12575" width="7.7109375" style="32" customWidth="1"/>
    <col min="12576" max="12576" width="0.140625" style="32" customWidth="1"/>
    <col min="12577" max="12577" width="7.85546875" style="32" customWidth="1"/>
    <col min="12578" max="12578" width="4.7109375" style="32" customWidth="1"/>
    <col min="12579" max="12800" width="9.140625" style="32"/>
    <col min="12801" max="12801" width="0.85546875" style="32" customWidth="1"/>
    <col min="12802" max="12802" width="0.140625" style="32" customWidth="1"/>
    <col min="12803" max="12803" width="18.28515625" style="32" customWidth="1"/>
    <col min="12804" max="12804" width="0.140625" style="32" customWidth="1"/>
    <col min="12805" max="12805" width="7.5703125" style="32" customWidth="1"/>
    <col min="12806" max="12806" width="0.140625" style="32" customWidth="1"/>
    <col min="12807" max="12807" width="7.5703125" style="32" customWidth="1"/>
    <col min="12808" max="12808" width="0.140625" style="32" customWidth="1"/>
    <col min="12809" max="12809" width="7.5703125" style="32" customWidth="1"/>
    <col min="12810" max="12810" width="0.140625" style="32" customWidth="1"/>
    <col min="12811" max="12811" width="7.5703125" style="32" customWidth="1"/>
    <col min="12812" max="12812" width="0.140625" style="32" customWidth="1"/>
    <col min="12813" max="12813" width="7.5703125" style="32" customWidth="1"/>
    <col min="12814" max="12814" width="0.140625" style="32" customWidth="1"/>
    <col min="12815" max="12815" width="7.5703125" style="32" customWidth="1"/>
    <col min="12816" max="12816" width="0.140625" style="32" customWidth="1"/>
    <col min="12817" max="12817" width="7.5703125" style="32" customWidth="1"/>
    <col min="12818" max="12818" width="0.140625" style="32" customWidth="1"/>
    <col min="12819" max="12819" width="7.5703125" style="32" customWidth="1"/>
    <col min="12820" max="12820" width="0.140625" style="32" customWidth="1"/>
    <col min="12821" max="12821" width="7.5703125" style="32" customWidth="1"/>
    <col min="12822" max="12822" width="0.140625" style="32" customWidth="1"/>
    <col min="12823" max="12823" width="7.5703125" style="32" customWidth="1"/>
    <col min="12824" max="12824" width="0.140625" style="32" customWidth="1"/>
    <col min="12825" max="12825" width="8" style="32" customWidth="1"/>
    <col min="12826" max="12826" width="7.42578125" style="32" customWidth="1"/>
    <col min="12827" max="12827" width="0.140625" style="32" customWidth="1"/>
    <col min="12828" max="12828" width="7.85546875" style="32" customWidth="1"/>
    <col min="12829" max="12829" width="7.42578125" style="32" customWidth="1"/>
    <col min="12830" max="12830" width="0.140625" style="32" customWidth="1"/>
    <col min="12831" max="12831" width="7.7109375" style="32" customWidth="1"/>
    <col min="12832" max="12832" width="0.140625" style="32" customWidth="1"/>
    <col min="12833" max="12833" width="7.85546875" style="32" customWidth="1"/>
    <col min="12834" max="12834" width="4.7109375" style="32" customWidth="1"/>
    <col min="12835" max="13056" width="9.140625" style="32"/>
    <col min="13057" max="13057" width="0.85546875" style="32" customWidth="1"/>
    <col min="13058" max="13058" width="0.140625" style="32" customWidth="1"/>
    <col min="13059" max="13059" width="18.28515625" style="32" customWidth="1"/>
    <col min="13060" max="13060" width="0.140625" style="32" customWidth="1"/>
    <col min="13061" max="13061" width="7.5703125" style="32" customWidth="1"/>
    <col min="13062" max="13062" width="0.140625" style="32" customWidth="1"/>
    <col min="13063" max="13063" width="7.5703125" style="32" customWidth="1"/>
    <col min="13064" max="13064" width="0.140625" style="32" customWidth="1"/>
    <col min="13065" max="13065" width="7.5703125" style="32" customWidth="1"/>
    <col min="13066" max="13066" width="0.140625" style="32" customWidth="1"/>
    <col min="13067" max="13067" width="7.5703125" style="32" customWidth="1"/>
    <col min="13068" max="13068" width="0.140625" style="32" customWidth="1"/>
    <col min="13069" max="13069" width="7.5703125" style="32" customWidth="1"/>
    <col min="13070" max="13070" width="0.140625" style="32" customWidth="1"/>
    <col min="13071" max="13071" width="7.5703125" style="32" customWidth="1"/>
    <col min="13072" max="13072" width="0.140625" style="32" customWidth="1"/>
    <col min="13073" max="13073" width="7.5703125" style="32" customWidth="1"/>
    <col min="13074" max="13074" width="0.140625" style="32" customWidth="1"/>
    <col min="13075" max="13075" width="7.5703125" style="32" customWidth="1"/>
    <col min="13076" max="13076" width="0.140625" style="32" customWidth="1"/>
    <col min="13077" max="13077" width="7.5703125" style="32" customWidth="1"/>
    <col min="13078" max="13078" width="0.140625" style="32" customWidth="1"/>
    <col min="13079" max="13079" width="7.5703125" style="32" customWidth="1"/>
    <col min="13080" max="13080" width="0.140625" style="32" customWidth="1"/>
    <col min="13081" max="13081" width="8" style="32" customWidth="1"/>
    <col min="13082" max="13082" width="7.42578125" style="32" customWidth="1"/>
    <col min="13083" max="13083" width="0.140625" style="32" customWidth="1"/>
    <col min="13084" max="13084" width="7.85546875" style="32" customWidth="1"/>
    <col min="13085" max="13085" width="7.42578125" style="32" customWidth="1"/>
    <col min="13086" max="13086" width="0.140625" style="32" customWidth="1"/>
    <col min="13087" max="13087" width="7.7109375" style="32" customWidth="1"/>
    <col min="13088" max="13088" width="0.140625" style="32" customWidth="1"/>
    <col min="13089" max="13089" width="7.85546875" style="32" customWidth="1"/>
    <col min="13090" max="13090" width="4.7109375" style="32" customWidth="1"/>
    <col min="13091" max="13312" width="9.140625" style="32"/>
    <col min="13313" max="13313" width="0.85546875" style="32" customWidth="1"/>
    <col min="13314" max="13314" width="0.140625" style="32" customWidth="1"/>
    <col min="13315" max="13315" width="18.28515625" style="32" customWidth="1"/>
    <col min="13316" max="13316" width="0.140625" style="32" customWidth="1"/>
    <col min="13317" max="13317" width="7.5703125" style="32" customWidth="1"/>
    <col min="13318" max="13318" width="0.140625" style="32" customWidth="1"/>
    <col min="13319" max="13319" width="7.5703125" style="32" customWidth="1"/>
    <col min="13320" max="13320" width="0.140625" style="32" customWidth="1"/>
    <col min="13321" max="13321" width="7.5703125" style="32" customWidth="1"/>
    <col min="13322" max="13322" width="0.140625" style="32" customWidth="1"/>
    <col min="13323" max="13323" width="7.5703125" style="32" customWidth="1"/>
    <col min="13324" max="13324" width="0.140625" style="32" customWidth="1"/>
    <col min="13325" max="13325" width="7.5703125" style="32" customWidth="1"/>
    <col min="13326" max="13326" width="0.140625" style="32" customWidth="1"/>
    <col min="13327" max="13327" width="7.5703125" style="32" customWidth="1"/>
    <col min="13328" max="13328" width="0.140625" style="32" customWidth="1"/>
    <col min="13329" max="13329" width="7.5703125" style="32" customWidth="1"/>
    <col min="13330" max="13330" width="0.140625" style="32" customWidth="1"/>
    <col min="13331" max="13331" width="7.5703125" style="32" customWidth="1"/>
    <col min="13332" max="13332" width="0.140625" style="32" customWidth="1"/>
    <col min="13333" max="13333" width="7.5703125" style="32" customWidth="1"/>
    <col min="13334" max="13334" width="0.140625" style="32" customWidth="1"/>
    <col min="13335" max="13335" width="7.5703125" style="32" customWidth="1"/>
    <col min="13336" max="13336" width="0.140625" style="32" customWidth="1"/>
    <col min="13337" max="13337" width="8" style="32" customWidth="1"/>
    <col min="13338" max="13338" width="7.42578125" style="32" customWidth="1"/>
    <col min="13339" max="13339" width="0.140625" style="32" customWidth="1"/>
    <col min="13340" max="13340" width="7.85546875" style="32" customWidth="1"/>
    <col min="13341" max="13341" width="7.42578125" style="32" customWidth="1"/>
    <col min="13342" max="13342" width="0.140625" style="32" customWidth="1"/>
    <col min="13343" max="13343" width="7.7109375" style="32" customWidth="1"/>
    <col min="13344" max="13344" width="0.140625" style="32" customWidth="1"/>
    <col min="13345" max="13345" width="7.85546875" style="32" customWidth="1"/>
    <col min="13346" max="13346" width="4.7109375" style="32" customWidth="1"/>
    <col min="13347" max="13568" width="9.140625" style="32"/>
    <col min="13569" max="13569" width="0.85546875" style="32" customWidth="1"/>
    <col min="13570" max="13570" width="0.140625" style="32" customWidth="1"/>
    <col min="13571" max="13571" width="18.28515625" style="32" customWidth="1"/>
    <col min="13572" max="13572" width="0.140625" style="32" customWidth="1"/>
    <col min="13573" max="13573" width="7.5703125" style="32" customWidth="1"/>
    <col min="13574" max="13574" width="0.140625" style="32" customWidth="1"/>
    <col min="13575" max="13575" width="7.5703125" style="32" customWidth="1"/>
    <col min="13576" max="13576" width="0.140625" style="32" customWidth="1"/>
    <col min="13577" max="13577" width="7.5703125" style="32" customWidth="1"/>
    <col min="13578" max="13578" width="0.140625" style="32" customWidth="1"/>
    <col min="13579" max="13579" width="7.5703125" style="32" customWidth="1"/>
    <col min="13580" max="13580" width="0.140625" style="32" customWidth="1"/>
    <col min="13581" max="13581" width="7.5703125" style="32" customWidth="1"/>
    <col min="13582" max="13582" width="0.140625" style="32" customWidth="1"/>
    <col min="13583" max="13583" width="7.5703125" style="32" customWidth="1"/>
    <col min="13584" max="13584" width="0.140625" style="32" customWidth="1"/>
    <col min="13585" max="13585" width="7.5703125" style="32" customWidth="1"/>
    <col min="13586" max="13586" width="0.140625" style="32" customWidth="1"/>
    <col min="13587" max="13587" width="7.5703125" style="32" customWidth="1"/>
    <col min="13588" max="13588" width="0.140625" style="32" customWidth="1"/>
    <col min="13589" max="13589" width="7.5703125" style="32" customWidth="1"/>
    <col min="13590" max="13590" width="0.140625" style="32" customWidth="1"/>
    <col min="13591" max="13591" width="7.5703125" style="32" customWidth="1"/>
    <col min="13592" max="13592" width="0.140625" style="32" customWidth="1"/>
    <col min="13593" max="13593" width="8" style="32" customWidth="1"/>
    <col min="13594" max="13594" width="7.42578125" style="32" customWidth="1"/>
    <col min="13595" max="13595" width="0.140625" style="32" customWidth="1"/>
    <col min="13596" max="13596" width="7.85546875" style="32" customWidth="1"/>
    <col min="13597" max="13597" width="7.42578125" style="32" customWidth="1"/>
    <col min="13598" max="13598" width="0.140625" style="32" customWidth="1"/>
    <col min="13599" max="13599" width="7.7109375" style="32" customWidth="1"/>
    <col min="13600" max="13600" width="0.140625" style="32" customWidth="1"/>
    <col min="13601" max="13601" width="7.85546875" style="32" customWidth="1"/>
    <col min="13602" max="13602" width="4.7109375" style="32" customWidth="1"/>
    <col min="13603" max="13824" width="9.140625" style="32"/>
    <col min="13825" max="13825" width="0.85546875" style="32" customWidth="1"/>
    <col min="13826" max="13826" width="0.140625" style="32" customWidth="1"/>
    <col min="13827" max="13827" width="18.28515625" style="32" customWidth="1"/>
    <col min="13828" max="13828" width="0.140625" style="32" customWidth="1"/>
    <col min="13829" max="13829" width="7.5703125" style="32" customWidth="1"/>
    <col min="13830" max="13830" width="0.140625" style="32" customWidth="1"/>
    <col min="13831" max="13831" width="7.5703125" style="32" customWidth="1"/>
    <col min="13832" max="13832" width="0.140625" style="32" customWidth="1"/>
    <col min="13833" max="13833" width="7.5703125" style="32" customWidth="1"/>
    <col min="13834" max="13834" width="0.140625" style="32" customWidth="1"/>
    <col min="13835" max="13835" width="7.5703125" style="32" customWidth="1"/>
    <col min="13836" max="13836" width="0.140625" style="32" customWidth="1"/>
    <col min="13837" max="13837" width="7.5703125" style="32" customWidth="1"/>
    <col min="13838" max="13838" width="0.140625" style="32" customWidth="1"/>
    <col min="13839" max="13839" width="7.5703125" style="32" customWidth="1"/>
    <col min="13840" max="13840" width="0.140625" style="32" customWidth="1"/>
    <col min="13841" max="13841" width="7.5703125" style="32" customWidth="1"/>
    <col min="13842" max="13842" width="0.140625" style="32" customWidth="1"/>
    <col min="13843" max="13843" width="7.5703125" style="32" customWidth="1"/>
    <col min="13844" max="13844" width="0.140625" style="32" customWidth="1"/>
    <col min="13845" max="13845" width="7.5703125" style="32" customWidth="1"/>
    <col min="13846" max="13846" width="0.140625" style="32" customWidth="1"/>
    <col min="13847" max="13847" width="7.5703125" style="32" customWidth="1"/>
    <col min="13848" max="13848" width="0.140625" style="32" customWidth="1"/>
    <col min="13849" max="13849" width="8" style="32" customWidth="1"/>
    <col min="13850" max="13850" width="7.42578125" style="32" customWidth="1"/>
    <col min="13851" max="13851" width="0.140625" style="32" customWidth="1"/>
    <col min="13852" max="13852" width="7.85546875" style="32" customWidth="1"/>
    <col min="13853" max="13853" width="7.42578125" style="32" customWidth="1"/>
    <col min="13854" max="13854" width="0.140625" style="32" customWidth="1"/>
    <col min="13855" max="13855" width="7.7109375" style="32" customWidth="1"/>
    <col min="13856" max="13856" width="0.140625" style="32" customWidth="1"/>
    <col min="13857" max="13857" width="7.85546875" style="32" customWidth="1"/>
    <col min="13858" max="13858" width="4.7109375" style="32" customWidth="1"/>
    <col min="13859" max="14080" width="9.140625" style="32"/>
    <col min="14081" max="14081" width="0.85546875" style="32" customWidth="1"/>
    <col min="14082" max="14082" width="0.140625" style="32" customWidth="1"/>
    <col min="14083" max="14083" width="18.28515625" style="32" customWidth="1"/>
    <col min="14084" max="14084" width="0.140625" style="32" customWidth="1"/>
    <col min="14085" max="14085" width="7.5703125" style="32" customWidth="1"/>
    <col min="14086" max="14086" width="0.140625" style="32" customWidth="1"/>
    <col min="14087" max="14087" width="7.5703125" style="32" customWidth="1"/>
    <col min="14088" max="14088" width="0.140625" style="32" customWidth="1"/>
    <col min="14089" max="14089" width="7.5703125" style="32" customWidth="1"/>
    <col min="14090" max="14090" width="0.140625" style="32" customWidth="1"/>
    <col min="14091" max="14091" width="7.5703125" style="32" customWidth="1"/>
    <col min="14092" max="14092" width="0.140625" style="32" customWidth="1"/>
    <col min="14093" max="14093" width="7.5703125" style="32" customWidth="1"/>
    <col min="14094" max="14094" width="0.140625" style="32" customWidth="1"/>
    <col min="14095" max="14095" width="7.5703125" style="32" customWidth="1"/>
    <col min="14096" max="14096" width="0.140625" style="32" customWidth="1"/>
    <col min="14097" max="14097" width="7.5703125" style="32" customWidth="1"/>
    <col min="14098" max="14098" width="0.140625" style="32" customWidth="1"/>
    <col min="14099" max="14099" width="7.5703125" style="32" customWidth="1"/>
    <col min="14100" max="14100" width="0.140625" style="32" customWidth="1"/>
    <col min="14101" max="14101" width="7.5703125" style="32" customWidth="1"/>
    <col min="14102" max="14102" width="0.140625" style="32" customWidth="1"/>
    <col min="14103" max="14103" width="7.5703125" style="32" customWidth="1"/>
    <col min="14104" max="14104" width="0.140625" style="32" customWidth="1"/>
    <col min="14105" max="14105" width="8" style="32" customWidth="1"/>
    <col min="14106" max="14106" width="7.42578125" style="32" customWidth="1"/>
    <col min="14107" max="14107" width="0.140625" style="32" customWidth="1"/>
    <col min="14108" max="14108" width="7.85546875" style="32" customWidth="1"/>
    <col min="14109" max="14109" width="7.42578125" style="32" customWidth="1"/>
    <col min="14110" max="14110" width="0.140625" style="32" customWidth="1"/>
    <col min="14111" max="14111" width="7.7109375" style="32" customWidth="1"/>
    <col min="14112" max="14112" width="0.140625" style="32" customWidth="1"/>
    <col min="14113" max="14113" width="7.85546875" style="32" customWidth="1"/>
    <col min="14114" max="14114" width="4.7109375" style="32" customWidth="1"/>
    <col min="14115" max="14336" width="9.140625" style="32"/>
    <col min="14337" max="14337" width="0.85546875" style="32" customWidth="1"/>
    <col min="14338" max="14338" width="0.140625" style="32" customWidth="1"/>
    <col min="14339" max="14339" width="18.28515625" style="32" customWidth="1"/>
    <col min="14340" max="14340" width="0.140625" style="32" customWidth="1"/>
    <col min="14341" max="14341" width="7.5703125" style="32" customWidth="1"/>
    <col min="14342" max="14342" width="0.140625" style="32" customWidth="1"/>
    <col min="14343" max="14343" width="7.5703125" style="32" customWidth="1"/>
    <col min="14344" max="14344" width="0.140625" style="32" customWidth="1"/>
    <col min="14345" max="14345" width="7.5703125" style="32" customWidth="1"/>
    <col min="14346" max="14346" width="0.140625" style="32" customWidth="1"/>
    <col min="14347" max="14347" width="7.5703125" style="32" customWidth="1"/>
    <col min="14348" max="14348" width="0.140625" style="32" customWidth="1"/>
    <col min="14349" max="14349" width="7.5703125" style="32" customWidth="1"/>
    <col min="14350" max="14350" width="0.140625" style="32" customWidth="1"/>
    <col min="14351" max="14351" width="7.5703125" style="32" customWidth="1"/>
    <col min="14352" max="14352" width="0.140625" style="32" customWidth="1"/>
    <col min="14353" max="14353" width="7.5703125" style="32" customWidth="1"/>
    <col min="14354" max="14354" width="0.140625" style="32" customWidth="1"/>
    <col min="14355" max="14355" width="7.5703125" style="32" customWidth="1"/>
    <col min="14356" max="14356" width="0.140625" style="32" customWidth="1"/>
    <col min="14357" max="14357" width="7.5703125" style="32" customWidth="1"/>
    <col min="14358" max="14358" width="0.140625" style="32" customWidth="1"/>
    <col min="14359" max="14359" width="7.5703125" style="32" customWidth="1"/>
    <col min="14360" max="14360" width="0.140625" style="32" customWidth="1"/>
    <col min="14361" max="14361" width="8" style="32" customWidth="1"/>
    <col min="14362" max="14362" width="7.42578125" style="32" customWidth="1"/>
    <col min="14363" max="14363" width="0.140625" style="32" customWidth="1"/>
    <col min="14364" max="14364" width="7.85546875" style="32" customWidth="1"/>
    <col min="14365" max="14365" width="7.42578125" style="32" customWidth="1"/>
    <col min="14366" max="14366" width="0.140625" style="32" customWidth="1"/>
    <col min="14367" max="14367" width="7.7109375" style="32" customWidth="1"/>
    <col min="14368" max="14368" width="0.140625" style="32" customWidth="1"/>
    <col min="14369" max="14369" width="7.85546875" style="32" customWidth="1"/>
    <col min="14370" max="14370" width="4.7109375" style="32" customWidth="1"/>
    <col min="14371" max="14592" width="9.140625" style="32"/>
    <col min="14593" max="14593" width="0.85546875" style="32" customWidth="1"/>
    <col min="14594" max="14594" width="0.140625" style="32" customWidth="1"/>
    <col min="14595" max="14595" width="18.28515625" style="32" customWidth="1"/>
    <col min="14596" max="14596" width="0.140625" style="32" customWidth="1"/>
    <col min="14597" max="14597" width="7.5703125" style="32" customWidth="1"/>
    <col min="14598" max="14598" width="0.140625" style="32" customWidth="1"/>
    <col min="14599" max="14599" width="7.5703125" style="32" customWidth="1"/>
    <col min="14600" max="14600" width="0.140625" style="32" customWidth="1"/>
    <col min="14601" max="14601" width="7.5703125" style="32" customWidth="1"/>
    <col min="14602" max="14602" width="0.140625" style="32" customWidth="1"/>
    <col min="14603" max="14603" width="7.5703125" style="32" customWidth="1"/>
    <col min="14604" max="14604" width="0.140625" style="32" customWidth="1"/>
    <col min="14605" max="14605" width="7.5703125" style="32" customWidth="1"/>
    <col min="14606" max="14606" width="0.140625" style="32" customWidth="1"/>
    <col min="14607" max="14607" width="7.5703125" style="32" customWidth="1"/>
    <col min="14608" max="14608" width="0.140625" style="32" customWidth="1"/>
    <col min="14609" max="14609" width="7.5703125" style="32" customWidth="1"/>
    <col min="14610" max="14610" width="0.140625" style="32" customWidth="1"/>
    <col min="14611" max="14611" width="7.5703125" style="32" customWidth="1"/>
    <col min="14612" max="14612" width="0.140625" style="32" customWidth="1"/>
    <col min="14613" max="14613" width="7.5703125" style="32" customWidth="1"/>
    <col min="14614" max="14614" width="0.140625" style="32" customWidth="1"/>
    <col min="14615" max="14615" width="7.5703125" style="32" customWidth="1"/>
    <col min="14616" max="14616" width="0.140625" style="32" customWidth="1"/>
    <col min="14617" max="14617" width="8" style="32" customWidth="1"/>
    <col min="14618" max="14618" width="7.42578125" style="32" customWidth="1"/>
    <col min="14619" max="14619" width="0.140625" style="32" customWidth="1"/>
    <col min="14620" max="14620" width="7.85546875" style="32" customWidth="1"/>
    <col min="14621" max="14621" width="7.42578125" style="32" customWidth="1"/>
    <col min="14622" max="14622" width="0.140625" style="32" customWidth="1"/>
    <col min="14623" max="14623" width="7.7109375" style="32" customWidth="1"/>
    <col min="14624" max="14624" width="0.140625" style="32" customWidth="1"/>
    <col min="14625" max="14625" width="7.85546875" style="32" customWidth="1"/>
    <col min="14626" max="14626" width="4.7109375" style="32" customWidth="1"/>
    <col min="14627" max="14848" width="9.140625" style="32"/>
    <col min="14849" max="14849" width="0.85546875" style="32" customWidth="1"/>
    <col min="14850" max="14850" width="0.140625" style="32" customWidth="1"/>
    <col min="14851" max="14851" width="18.28515625" style="32" customWidth="1"/>
    <col min="14852" max="14852" width="0.140625" style="32" customWidth="1"/>
    <col min="14853" max="14853" width="7.5703125" style="32" customWidth="1"/>
    <col min="14854" max="14854" width="0.140625" style="32" customWidth="1"/>
    <col min="14855" max="14855" width="7.5703125" style="32" customWidth="1"/>
    <col min="14856" max="14856" width="0.140625" style="32" customWidth="1"/>
    <col min="14857" max="14857" width="7.5703125" style="32" customWidth="1"/>
    <col min="14858" max="14858" width="0.140625" style="32" customWidth="1"/>
    <col min="14859" max="14859" width="7.5703125" style="32" customWidth="1"/>
    <col min="14860" max="14860" width="0.140625" style="32" customWidth="1"/>
    <col min="14861" max="14861" width="7.5703125" style="32" customWidth="1"/>
    <col min="14862" max="14862" width="0.140625" style="32" customWidth="1"/>
    <col min="14863" max="14863" width="7.5703125" style="32" customWidth="1"/>
    <col min="14864" max="14864" width="0.140625" style="32" customWidth="1"/>
    <col min="14865" max="14865" width="7.5703125" style="32" customWidth="1"/>
    <col min="14866" max="14866" width="0.140625" style="32" customWidth="1"/>
    <col min="14867" max="14867" width="7.5703125" style="32" customWidth="1"/>
    <col min="14868" max="14868" width="0.140625" style="32" customWidth="1"/>
    <col min="14869" max="14869" width="7.5703125" style="32" customWidth="1"/>
    <col min="14870" max="14870" width="0.140625" style="32" customWidth="1"/>
    <col min="14871" max="14871" width="7.5703125" style="32" customWidth="1"/>
    <col min="14872" max="14872" width="0.140625" style="32" customWidth="1"/>
    <col min="14873" max="14873" width="8" style="32" customWidth="1"/>
    <col min="14874" max="14874" width="7.42578125" style="32" customWidth="1"/>
    <col min="14875" max="14875" width="0.140625" style="32" customWidth="1"/>
    <col min="14876" max="14876" width="7.85546875" style="32" customWidth="1"/>
    <col min="14877" max="14877" width="7.42578125" style="32" customWidth="1"/>
    <col min="14878" max="14878" width="0.140625" style="32" customWidth="1"/>
    <col min="14879" max="14879" width="7.7109375" style="32" customWidth="1"/>
    <col min="14880" max="14880" width="0.140625" style="32" customWidth="1"/>
    <col min="14881" max="14881" width="7.85546875" style="32" customWidth="1"/>
    <col min="14882" max="14882" width="4.7109375" style="32" customWidth="1"/>
    <col min="14883" max="15104" width="9.140625" style="32"/>
    <col min="15105" max="15105" width="0.85546875" style="32" customWidth="1"/>
    <col min="15106" max="15106" width="0.140625" style="32" customWidth="1"/>
    <col min="15107" max="15107" width="18.28515625" style="32" customWidth="1"/>
    <col min="15108" max="15108" width="0.140625" style="32" customWidth="1"/>
    <col min="15109" max="15109" width="7.5703125" style="32" customWidth="1"/>
    <col min="15110" max="15110" width="0.140625" style="32" customWidth="1"/>
    <col min="15111" max="15111" width="7.5703125" style="32" customWidth="1"/>
    <col min="15112" max="15112" width="0.140625" style="32" customWidth="1"/>
    <col min="15113" max="15113" width="7.5703125" style="32" customWidth="1"/>
    <col min="15114" max="15114" width="0.140625" style="32" customWidth="1"/>
    <col min="15115" max="15115" width="7.5703125" style="32" customWidth="1"/>
    <col min="15116" max="15116" width="0.140625" style="32" customWidth="1"/>
    <col min="15117" max="15117" width="7.5703125" style="32" customWidth="1"/>
    <col min="15118" max="15118" width="0.140625" style="32" customWidth="1"/>
    <col min="15119" max="15119" width="7.5703125" style="32" customWidth="1"/>
    <col min="15120" max="15120" width="0.140625" style="32" customWidth="1"/>
    <col min="15121" max="15121" width="7.5703125" style="32" customWidth="1"/>
    <col min="15122" max="15122" width="0.140625" style="32" customWidth="1"/>
    <col min="15123" max="15123" width="7.5703125" style="32" customWidth="1"/>
    <col min="15124" max="15124" width="0.140625" style="32" customWidth="1"/>
    <col min="15125" max="15125" width="7.5703125" style="32" customWidth="1"/>
    <col min="15126" max="15126" width="0.140625" style="32" customWidth="1"/>
    <col min="15127" max="15127" width="7.5703125" style="32" customWidth="1"/>
    <col min="15128" max="15128" width="0.140625" style="32" customWidth="1"/>
    <col min="15129" max="15129" width="8" style="32" customWidth="1"/>
    <col min="15130" max="15130" width="7.42578125" style="32" customWidth="1"/>
    <col min="15131" max="15131" width="0.140625" style="32" customWidth="1"/>
    <col min="15132" max="15132" width="7.85546875" style="32" customWidth="1"/>
    <col min="15133" max="15133" width="7.42578125" style="32" customWidth="1"/>
    <col min="15134" max="15134" width="0.140625" style="32" customWidth="1"/>
    <col min="15135" max="15135" width="7.7109375" style="32" customWidth="1"/>
    <col min="15136" max="15136" width="0.140625" style="32" customWidth="1"/>
    <col min="15137" max="15137" width="7.85546875" style="32" customWidth="1"/>
    <col min="15138" max="15138" width="4.7109375" style="32" customWidth="1"/>
    <col min="15139" max="15360" width="9.140625" style="32"/>
    <col min="15361" max="15361" width="0.85546875" style="32" customWidth="1"/>
    <col min="15362" max="15362" width="0.140625" style="32" customWidth="1"/>
    <col min="15363" max="15363" width="18.28515625" style="32" customWidth="1"/>
    <col min="15364" max="15364" width="0.140625" style="32" customWidth="1"/>
    <col min="15365" max="15365" width="7.5703125" style="32" customWidth="1"/>
    <col min="15366" max="15366" width="0.140625" style="32" customWidth="1"/>
    <col min="15367" max="15367" width="7.5703125" style="32" customWidth="1"/>
    <col min="15368" max="15368" width="0.140625" style="32" customWidth="1"/>
    <col min="15369" max="15369" width="7.5703125" style="32" customWidth="1"/>
    <col min="15370" max="15370" width="0.140625" style="32" customWidth="1"/>
    <col min="15371" max="15371" width="7.5703125" style="32" customWidth="1"/>
    <col min="15372" max="15372" width="0.140625" style="32" customWidth="1"/>
    <col min="15373" max="15373" width="7.5703125" style="32" customWidth="1"/>
    <col min="15374" max="15374" width="0.140625" style="32" customWidth="1"/>
    <col min="15375" max="15375" width="7.5703125" style="32" customWidth="1"/>
    <col min="15376" max="15376" width="0.140625" style="32" customWidth="1"/>
    <col min="15377" max="15377" width="7.5703125" style="32" customWidth="1"/>
    <col min="15378" max="15378" width="0.140625" style="32" customWidth="1"/>
    <col min="15379" max="15379" width="7.5703125" style="32" customWidth="1"/>
    <col min="15380" max="15380" width="0.140625" style="32" customWidth="1"/>
    <col min="15381" max="15381" width="7.5703125" style="32" customWidth="1"/>
    <col min="15382" max="15382" width="0.140625" style="32" customWidth="1"/>
    <col min="15383" max="15383" width="7.5703125" style="32" customWidth="1"/>
    <col min="15384" max="15384" width="0.140625" style="32" customWidth="1"/>
    <col min="15385" max="15385" width="8" style="32" customWidth="1"/>
    <col min="15386" max="15386" width="7.42578125" style="32" customWidth="1"/>
    <col min="15387" max="15387" width="0.140625" style="32" customWidth="1"/>
    <col min="15388" max="15388" width="7.85546875" style="32" customWidth="1"/>
    <col min="15389" max="15389" width="7.42578125" style="32" customWidth="1"/>
    <col min="15390" max="15390" width="0.140625" style="32" customWidth="1"/>
    <col min="15391" max="15391" width="7.7109375" style="32" customWidth="1"/>
    <col min="15392" max="15392" width="0.140625" style="32" customWidth="1"/>
    <col min="15393" max="15393" width="7.85546875" style="32" customWidth="1"/>
    <col min="15394" max="15394" width="4.7109375" style="32" customWidth="1"/>
    <col min="15395" max="15616" width="9.140625" style="32"/>
    <col min="15617" max="15617" width="0.85546875" style="32" customWidth="1"/>
    <col min="15618" max="15618" width="0.140625" style="32" customWidth="1"/>
    <col min="15619" max="15619" width="18.28515625" style="32" customWidth="1"/>
    <col min="15620" max="15620" width="0.140625" style="32" customWidth="1"/>
    <col min="15621" max="15621" width="7.5703125" style="32" customWidth="1"/>
    <col min="15622" max="15622" width="0.140625" style="32" customWidth="1"/>
    <col min="15623" max="15623" width="7.5703125" style="32" customWidth="1"/>
    <col min="15624" max="15624" width="0.140625" style="32" customWidth="1"/>
    <col min="15625" max="15625" width="7.5703125" style="32" customWidth="1"/>
    <col min="15626" max="15626" width="0.140625" style="32" customWidth="1"/>
    <col min="15627" max="15627" width="7.5703125" style="32" customWidth="1"/>
    <col min="15628" max="15628" width="0.140625" style="32" customWidth="1"/>
    <col min="15629" max="15629" width="7.5703125" style="32" customWidth="1"/>
    <col min="15630" max="15630" width="0.140625" style="32" customWidth="1"/>
    <col min="15631" max="15631" width="7.5703125" style="32" customWidth="1"/>
    <col min="15632" max="15632" width="0.140625" style="32" customWidth="1"/>
    <col min="15633" max="15633" width="7.5703125" style="32" customWidth="1"/>
    <col min="15634" max="15634" width="0.140625" style="32" customWidth="1"/>
    <col min="15635" max="15635" width="7.5703125" style="32" customWidth="1"/>
    <col min="15636" max="15636" width="0.140625" style="32" customWidth="1"/>
    <col min="15637" max="15637" width="7.5703125" style="32" customWidth="1"/>
    <col min="15638" max="15638" width="0.140625" style="32" customWidth="1"/>
    <col min="15639" max="15639" width="7.5703125" style="32" customWidth="1"/>
    <col min="15640" max="15640" width="0.140625" style="32" customWidth="1"/>
    <col min="15641" max="15641" width="8" style="32" customWidth="1"/>
    <col min="15642" max="15642" width="7.42578125" style="32" customWidth="1"/>
    <col min="15643" max="15643" width="0.140625" style="32" customWidth="1"/>
    <col min="15644" max="15644" width="7.85546875" style="32" customWidth="1"/>
    <col min="15645" max="15645" width="7.42578125" style="32" customWidth="1"/>
    <col min="15646" max="15646" width="0.140625" style="32" customWidth="1"/>
    <col min="15647" max="15647" width="7.7109375" style="32" customWidth="1"/>
    <col min="15648" max="15648" width="0.140625" style="32" customWidth="1"/>
    <col min="15649" max="15649" width="7.85546875" style="32" customWidth="1"/>
    <col min="15650" max="15650" width="4.7109375" style="32" customWidth="1"/>
    <col min="15651" max="15872" width="9.140625" style="32"/>
    <col min="15873" max="15873" width="0.85546875" style="32" customWidth="1"/>
    <col min="15874" max="15874" width="0.140625" style="32" customWidth="1"/>
    <col min="15875" max="15875" width="18.28515625" style="32" customWidth="1"/>
    <col min="15876" max="15876" width="0.140625" style="32" customWidth="1"/>
    <col min="15877" max="15877" width="7.5703125" style="32" customWidth="1"/>
    <col min="15878" max="15878" width="0.140625" style="32" customWidth="1"/>
    <col min="15879" max="15879" width="7.5703125" style="32" customWidth="1"/>
    <col min="15880" max="15880" width="0.140625" style="32" customWidth="1"/>
    <col min="15881" max="15881" width="7.5703125" style="32" customWidth="1"/>
    <col min="15882" max="15882" width="0.140625" style="32" customWidth="1"/>
    <col min="15883" max="15883" width="7.5703125" style="32" customWidth="1"/>
    <col min="15884" max="15884" width="0.140625" style="32" customWidth="1"/>
    <col min="15885" max="15885" width="7.5703125" style="32" customWidth="1"/>
    <col min="15886" max="15886" width="0.140625" style="32" customWidth="1"/>
    <col min="15887" max="15887" width="7.5703125" style="32" customWidth="1"/>
    <col min="15888" max="15888" width="0.140625" style="32" customWidth="1"/>
    <col min="15889" max="15889" width="7.5703125" style="32" customWidth="1"/>
    <col min="15890" max="15890" width="0.140625" style="32" customWidth="1"/>
    <col min="15891" max="15891" width="7.5703125" style="32" customWidth="1"/>
    <col min="15892" max="15892" width="0.140625" style="32" customWidth="1"/>
    <col min="15893" max="15893" width="7.5703125" style="32" customWidth="1"/>
    <col min="15894" max="15894" width="0.140625" style="32" customWidth="1"/>
    <col min="15895" max="15895" width="7.5703125" style="32" customWidth="1"/>
    <col min="15896" max="15896" width="0.140625" style="32" customWidth="1"/>
    <col min="15897" max="15897" width="8" style="32" customWidth="1"/>
    <col min="15898" max="15898" width="7.42578125" style="32" customWidth="1"/>
    <col min="15899" max="15899" width="0.140625" style="32" customWidth="1"/>
    <col min="15900" max="15900" width="7.85546875" style="32" customWidth="1"/>
    <col min="15901" max="15901" width="7.42578125" style="32" customWidth="1"/>
    <col min="15902" max="15902" width="0.140625" style="32" customWidth="1"/>
    <col min="15903" max="15903" width="7.7109375" style="32" customWidth="1"/>
    <col min="15904" max="15904" width="0.140625" style="32" customWidth="1"/>
    <col min="15905" max="15905" width="7.85546875" style="32" customWidth="1"/>
    <col min="15906" max="15906" width="4.7109375" style="32" customWidth="1"/>
    <col min="15907" max="16128" width="9.140625" style="32"/>
    <col min="16129" max="16129" width="0.85546875" style="32" customWidth="1"/>
    <col min="16130" max="16130" width="0.140625" style="32" customWidth="1"/>
    <col min="16131" max="16131" width="18.28515625" style="32" customWidth="1"/>
    <col min="16132" max="16132" width="0.140625" style="32" customWidth="1"/>
    <col min="16133" max="16133" width="7.5703125" style="32" customWidth="1"/>
    <col min="16134" max="16134" width="0.140625" style="32" customWidth="1"/>
    <col min="16135" max="16135" width="7.5703125" style="32" customWidth="1"/>
    <col min="16136" max="16136" width="0.140625" style="32" customWidth="1"/>
    <col min="16137" max="16137" width="7.5703125" style="32" customWidth="1"/>
    <col min="16138" max="16138" width="0.140625" style="32" customWidth="1"/>
    <col min="16139" max="16139" width="7.5703125" style="32" customWidth="1"/>
    <col min="16140" max="16140" width="0.140625" style="32" customWidth="1"/>
    <col min="16141" max="16141" width="7.5703125" style="32" customWidth="1"/>
    <col min="16142" max="16142" width="0.140625" style="32" customWidth="1"/>
    <col min="16143" max="16143" width="7.5703125" style="32" customWidth="1"/>
    <col min="16144" max="16144" width="0.140625" style="32" customWidth="1"/>
    <col min="16145" max="16145" width="7.5703125" style="32" customWidth="1"/>
    <col min="16146" max="16146" width="0.140625" style="32" customWidth="1"/>
    <col min="16147" max="16147" width="7.5703125" style="32" customWidth="1"/>
    <col min="16148" max="16148" width="0.140625" style="32" customWidth="1"/>
    <col min="16149" max="16149" width="7.5703125" style="32" customWidth="1"/>
    <col min="16150" max="16150" width="0.140625" style="32" customWidth="1"/>
    <col min="16151" max="16151" width="7.5703125" style="32" customWidth="1"/>
    <col min="16152" max="16152" width="0.140625" style="32" customWidth="1"/>
    <col min="16153" max="16153" width="8" style="32" customWidth="1"/>
    <col min="16154" max="16154" width="7.42578125" style="32" customWidth="1"/>
    <col min="16155" max="16155" width="0.140625" style="32" customWidth="1"/>
    <col min="16156" max="16156" width="7.85546875" style="32" customWidth="1"/>
    <col min="16157" max="16157" width="7.42578125" style="32" customWidth="1"/>
    <col min="16158" max="16158" width="0.140625" style="32" customWidth="1"/>
    <col min="16159" max="16159" width="7.7109375" style="32" customWidth="1"/>
    <col min="16160" max="16160" width="0.140625" style="32" customWidth="1"/>
    <col min="16161" max="16161" width="7.85546875" style="32" customWidth="1"/>
    <col min="16162" max="16162" width="4.7109375" style="32" customWidth="1"/>
    <col min="16163" max="16384" width="9.140625" style="32"/>
  </cols>
  <sheetData>
    <row r="1" spans="2:33" s="27" customFormat="1" ht="9.75" customHeight="1" x14ac:dyDescent="0.15"/>
    <row r="2" spans="2:33" s="27" customFormat="1" ht="36" customHeight="1" x14ac:dyDescent="0.15">
      <c r="B2" s="668" t="s">
        <v>69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</row>
    <row r="3" spans="2:33" s="27" customFormat="1" ht="4.5" customHeight="1" x14ac:dyDescent="0.15"/>
    <row r="4" spans="2:33" s="27" customFormat="1" ht="18" customHeight="1" x14ac:dyDescent="0.15">
      <c r="C4" s="669" t="s">
        <v>70</v>
      </c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</row>
    <row r="5" spans="2:33" s="27" customFormat="1" ht="18" customHeight="1" x14ac:dyDescent="0.15">
      <c r="C5" s="669" t="s">
        <v>71</v>
      </c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</row>
    <row r="6" spans="2:33" s="27" customFormat="1" ht="18" customHeight="1" x14ac:dyDescent="0.15">
      <c r="C6" s="669" t="s">
        <v>57</v>
      </c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</row>
    <row r="7" spans="2:33" s="27" customFormat="1" ht="14.25" customHeight="1" thickBot="1" x14ac:dyDescent="0.2"/>
    <row r="8" spans="2:33" s="27" customFormat="1" ht="23.25" customHeight="1" thickTop="1" thickBot="1" x14ac:dyDescent="0.2">
      <c r="B8" s="670" t="s">
        <v>0</v>
      </c>
      <c r="C8" s="670"/>
      <c r="D8" s="671" t="s">
        <v>72</v>
      </c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1"/>
      <c r="AC8" s="671"/>
      <c r="AD8" s="663" t="s">
        <v>2</v>
      </c>
      <c r="AE8" s="663"/>
      <c r="AF8" s="663"/>
      <c r="AG8" s="663"/>
    </row>
    <row r="9" spans="2:33" s="27" customFormat="1" ht="12.75" customHeight="1" thickTop="1" thickBot="1" x14ac:dyDescent="0.2">
      <c r="B9" s="670"/>
      <c r="C9" s="670"/>
      <c r="D9" s="664" t="s">
        <v>73</v>
      </c>
      <c r="E9" s="664"/>
      <c r="F9" s="664"/>
      <c r="G9" s="664"/>
      <c r="H9" s="665" t="s">
        <v>74</v>
      </c>
      <c r="I9" s="665"/>
      <c r="J9" s="665"/>
      <c r="K9" s="665"/>
      <c r="L9" s="665" t="s">
        <v>9</v>
      </c>
      <c r="M9" s="665"/>
      <c r="N9" s="665"/>
      <c r="O9" s="665"/>
      <c r="P9" s="666" t="s">
        <v>75</v>
      </c>
      <c r="Q9" s="666"/>
      <c r="R9" s="666"/>
      <c r="S9" s="666"/>
      <c r="T9" s="665" t="s">
        <v>76</v>
      </c>
      <c r="U9" s="665"/>
      <c r="V9" s="665"/>
      <c r="W9" s="665"/>
      <c r="X9" s="665" t="s">
        <v>77</v>
      </c>
      <c r="Y9" s="665"/>
      <c r="Z9" s="665"/>
      <c r="AA9" s="667" t="s">
        <v>78</v>
      </c>
      <c r="AB9" s="667"/>
      <c r="AC9" s="667"/>
      <c r="AD9" s="663"/>
      <c r="AE9" s="663"/>
      <c r="AF9" s="663"/>
      <c r="AG9" s="663"/>
    </row>
    <row r="10" spans="2:33" s="27" customFormat="1" ht="16.5" customHeight="1" thickTop="1" x14ac:dyDescent="0.15">
      <c r="B10" s="670"/>
      <c r="C10" s="670"/>
      <c r="D10" s="672" t="s">
        <v>10</v>
      </c>
      <c r="E10" s="672"/>
      <c r="F10" s="665" t="s">
        <v>11</v>
      </c>
      <c r="G10" s="665"/>
      <c r="H10" s="665" t="s">
        <v>10</v>
      </c>
      <c r="I10" s="665"/>
      <c r="J10" s="665" t="s">
        <v>11</v>
      </c>
      <c r="K10" s="665"/>
      <c r="L10" s="665" t="s">
        <v>10</v>
      </c>
      <c r="M10" s="665"/>
      <c r="N10" s="665" t="s">
        <v>11</v>
      </c>
      <c r="O10" s="665"/>
      <c r="P10" s="665" t="s">
        <v>10</v>
      </c>
      <c r="Q10" s="665"/>
      <c r="R10" s="665" t="s">
        <v>11</v>
      </c>
      <c r="S10" s="665"/>
      <c r="T10" s="665" t="s">
        <v>10</v>
      </c>
      <c r="U10" s="665"/>
      <c r="V10" s="665" t="s">
        <v>11</v>
      </c>
      <c r="W10" s="665"/>
      <c r="X10" s="673" t="s">
        <v>10</v>
      </c>
      <c r="Y10" s="673"/>
      <c r="Z10" s="28" t="s">
        <v>11</v>
      </c>
      <c r="AA10" s="672" t="s">
        <v>10</v>
      </c>
      <c r="AB10" s="672"/>
      <c r="AC10" s="29" t="s">
        <v>11</v>
      </c>
      <c r="AD10" s="674" t="s">
        <v>10</v>
      </c>
      <c r="AE10" s="674"/>
      <c r="AF10" s="675" t="s">
        <v>11</v>
      </c>
      <c r="AG10" s="675"/>
    </row>
    <row r="11" spans="2:33" s="27" customFormat="1" ht="13.5" customHeight="1" x14ac:dyDescent="0.15">
      <c r="B11" s="678" t="s">
        <v>13</v>
      </c>
      <c r="C11" s="678"/>
      <c r="D11" s="676">
        <v>8446</v>
      </c>
      <c r="E11" s="676"/>
      <c r="F11" s="679">
        <v>47.738574473123371</v>
      </c>
      <c r="G11" s="679"/>
      <c r="H11" s="676">
        <v>1229</v>
      </c>
      <c r="I11" s="676"/>
      <c r="J11" s="679">
        <v>60.618388934092756</v>
      </c>
      <c r="K11" s="679"/>
      <c r="L11" s="676">
        <v>21516</v>
      </c>
      <c r="M11" s="676"/>
      <c r="N11" s="679">
        <v>84.750883063766508</v>
      </c>
      <c r="O11" s="679"/>
      <c r="P11" s="676">
        <v>24</v>
      </c>
      <c r="Q11" s="676"/>
      <c r="R11" s="679">
        <v>70.833333333333343</v>
      </c>
      <c r="S11" s="679"/>
      <c r="T11" s="676">
        <v>3037</v>
      </c>
      <c r="U11" s="676"/>
      <c r="V11" s="679">
        <v>70.727691801119533</v>
      </c>
      <c r="W11" s="679"/>
      <c r="X11" s="676">
        <v>1711</v>
      </c>
      <c r="Y11" s="676"/>
      <c r="Z11" s="30">
        <v>84.395090590298068</v>
      </c>
      <c r="AA11" s="676">
        <v>633</v>
      </c>
      <c r="AB11" s="676"/>
      <c r="AC11" s="31">
        <v>44.075829383886258</v>
      </c>
      <c r="AD11" s="676">
        <v>36596</v>
      </c>
      <c r="AE11" s="676"/>
      <c r="AF11" s="677">
        <v>73.505301125806099</v>
      </c>
      <c r="AG11" s="677"/>
    </row>
    <row r="12" spans="2:33" s="27" customFormat="1" ht="13.5" customHeight="1" x14ac:dyDescent="0.15">
      <c r="B12" s="678" t="s">
        <v>15</v>
      </c>
      <c r="C12" s="678"/>
      <c r="D12" s="676">
        <v>311</v>
      </c>
      <c r="E12" s="676"/>
      <c r="F12" s="679">
        <v>45.016077170418008</v>
      </c>
      <c r="G12" s="679"/>
      <c r="H12" s="676">
        <v>61</v>
      </c>
      <c r="I12" s="676"/>
      <c r="J12" s="679">
        <v>54.098360655737707</v>
      </c>
      <c r="K12" s="679"/>
      <c r="L12" s="676">
        <v>725</v>
      </c>
      <c r="M12" s="676"/>
      <c r="N12" s="679">
        <v>89.379310344827587</v>
      </c>
      <c r="O12" s="679"/>
      <c r="P12" s="676">
        <v>1</v>
      </c>
      <c r="Q12" s="676"/>
      <c r="R12" s="679">
        <v>100</v>
      </c>
      <c r="S12" s="679"/>
      <c r="T12" s="676">
        <v>136</v>
      </c>
      <c r="U12" s="676"/>
      <c r="V12" s="679">
        <v>72.794117647058826</v>
      </c>
      <c r="W12" s="679"/>
      <c r="X12" s="676">
        <v>108</v>
      </c>
      <c r="Y12" s="676"/>
      <c r="Z12" s="30">
        <v>85.18518518518519</v>
      </c>
      <c r="AA12" s="676">
        <v>22</v>
      </c>
      <c r="AB12" s="676"/>
      <c r="AC12" s="31">
        <v>13.636363636363635</v>
      </c>
      <c r="AD12" s="676">
        <v>1364</v>
      </c>
      <c r="AE12" s="676"/>
      <c r="AF12" s="677">
        <v>74.486803519061581</v>
      </c>
      <c r="AG12" s="677"/>
    </row>
    <row r="13" spans="2:33" s="27" customFormat="1" ht="13.5" customHeight="1" x14ac:dyDescent="0.15">
      <c r="B13" s="678" t="s">
        <v>17</v>
      </c>
      <c r="C13" s="678"/>
      <c r="D13" s="676">
        <v>12952</v>
      </c>
      <c r="E13" s="676"/>
      <c r="F13" s="679">
        <v>48.625694873378627</v>
      </c>
      <c r="G13" s="679"/>
      <c r="H13" s="676">
        <v>2012</v>
      </c>
      <c r="I13" s="676"/>
      <c r="J13" s="679">
        <v>61.630218687872762</v>
      </c>
      <c r="K13" s="679"/>
      <c r="L13" s="676">
        <v>34644</v>
      </c>
      <c r="M13" s="676"/>
      <c r="N13" s="679">
        <v>83.610437593811341</v>
      </c>
      <c r="O13" s="679"/>
      <c r="P13" s="676">
        <v>61</v>
      </c>
      <c r="Q13" s="676"/>
      <c r="R13" s="679">
        <v>57.377049180327866</v>
      </c>
      <c r="S13" s="679"/>
      <c r="T13" s="676">
        <v>4600</v>
      </c>
      <c r="U13" s="676"/>
      <c r="V13" s="679">
        <v>70.695652173913047</v>
      </c>
      <c r="W13" s="679"/>
      <c r="X13" s="676">
        <v>3098</v>
      </c>
      <c r="Y13" s="676"/>
      <c r="Z13" s="30">
        <v>83.053582956746283</v>
      </c>
      <c r="AA13" s="676">
        <v>1797</v>
      </c>
      <c r="AB13" s="676"/>
      <c r="AC13" s="31">
        <v>54.924874791318871</v>
      </c>
      <c r="AD13" s="676">
        <v>59164</v>
      </c>
      <c r="AE13" s="676"/>
      <c r="AF13" s="677">
        <v>73.272598201609085</v>
      </c>
      <c r="AG13" s="677"/>
    </row>
    <row r="14" spans="2:33" s="27" customFormat="1" ht="13.5" customHeight="1" x14ac:dyDescent="0.15">
      <c r="B14" s="678" t="s">
        <v>19</v>
      </c>
      <c r="C14" s="678"/>
      <c r="D14" s="676">
        <v>945</v>
      </c>
      <c r="E14" s="676"/>
      <c r="F14" s="679">
        <v>46.137566137566139</v>
      </c>
      <c r="G14" s="679"/>
      <c r="H14" s="676">
        <v>259</v>
      </c>
      <c r="I14" s="676"/>
      <c r="J14" s="679">
        <v>69.498069498069498</v>
      </c>
      <c r="K14" s="679"/>
      <c r="L14" s="676">
        <v>3205</v>
      </c>
      <c r="M14" s="676"/>
      <c r="N14" s="679">
        <v>90.67082683307332</v>
      </c>
      <c r="O14" s="679"/>
      <c r="P14" s="676">
        <v>14</v>
      </c>
      <c r="Q14" s="676"/>
      <c r="R14" s="679">
        <v>57.142857142857139</v>
      </c>
      <c r="S14" s="679"/>
      <c r="T14" s="676">
        <v>461</v>
      </c>
      <c r="U14" s="676"/>
      <c r="V14" s="679">
        <v>64.642082429501073</v>
      </c>
      <c r="W14" s="679"/>
      <c r="X14" s="676">
        <v>456</v>
      </c>
      <c r="Y14" s="676"/>
      <c r="Z14" s="30">
        <v>89.035087719298247</v>
      </c>
      <c r="AA14" s="676">
        <v>190</v>
      </c>
      <c r="AB14" s="676"/>
      <c r="AC14" s="31">
        <v>70.526315789473685</v>
      </c>
      <c r="AD14" s="676">
        <v>5530</v>
      </c>
      <c r="AE14" s="676"/>
      <c r="AF14" s="677">
        <v>78.987341772151893</v>
      </c>
      <c r="AG14" s="677"/>
    </row>
    <row r="15" spans="2:33" s="27" customFormat="1" ht="13.5" customHeight="1" x14ac:dyDescent="0.15">
      <c r="B15" s="678" t="s">
        <v>21</v>
      </c>
      <c r="C15" s="678"/>
      <c r="D15" s="676">
        <v>1066</v>
      </c>
      <c r="E15" s="676"/>
      <c r="F15" s="679">
        <v>46.060037523452159</v>
      </c>
      <c r="G15" s="679"/>
      <c r="H15" s="676">
        <v>153</v>
      </c>
      <c r="I15" s="676"/>
      <c r="J15" s="679">
        <v>65.359477124183002</v>
      </c>
      <c r="K15" s="679"/>
      <c r="L15" s="676">
        <v>3008</v>
      </c>
      <c r="M15" s="676"/>
      <c r="N15" s="679">
        <v>84.906914893617028</v>
      </c>
      <c r="O15" s="679"/>
      <c r="P15" s="676">
        <v>13</v>
      </c>
      <c r="Q15" s="676"/>
      <c r="R15" s="679">
        <v>61.53846153846154</v>
      </c>
      <c r="S15" s="679"/>
      <c r="T15" s="676">
        <v>473</v>
      </c>
      <c r="U15" s="676"/>
      <c r="V15" s="679">
        <v>64.270613107822399</v>
      </c>
      <c r="W15" s="679"/>
      <c r="X15" s="676">
        <v>374</v>
      </c>
      <c r="Y15" s="676"/>
      <c r="Z15" s="30">
        <v>84.224598930481292</v>
      </c>
      <c r="AA15" s="676">
        <v>139</v>
      </c>
      <c r="AB15" s="676"/>
      <c r="AC15" s="31">
        <v>54.676258992805757</v>
      </c>
      <c r="AD15" s="676">
        <v>5226</v>
      </c>
      <c r="AE15" s="676"/>
      <c r="AF15" s="677">
        <v>73.631840796019901</v>
      </c>
      <c r="AG15" s="677"/>
    </row>
    <row r="16" spans="2:33" s="27" customFormat="1" ht="13.5" customHeight="1" x14ac:dyDescent="0.15">
      <c r="B16" s="678" t="s">
        <v>23</v>
      </c>
      <c r="C16" s="678"/>
      <c r="D16" s="676">
        <v>7997</v>
      </c>
      <c r="E16" s="676"/>
      <c r="F16" s="679">
        <v>45.692134550456423</v>
      </c>
      <c r="G16" s="679"/>
      <c r="H16" s="676">
        <v>1125</v>
      </c>
      <c r="I16" s="676"/>
      <c r="J16" s="679">
        <v>58.13333333333334</v>
      </c>
      <c r="K16" s="679"/>
      <c r="L16" s="676">
        <v>24296</v>
      </c>
      <c r="M16" s="676"/>
      <c r="N16" s="679">
        <v>82.943694435297985</v>
      </c>
      <c r="O16" s="679"/>
      <c r="P16" s="676">
        <v>14</v>
      </c>
      <c r="Q16" s="676"/>
      <c r="R16" s="679">
        <v>71.428571428571431</v>
      </c>
      <c r="S16" s="679"/>
      <c r="T16" s="676">
        <v>2992</v>
      </c>
      <c r="U16" s="676"/>
      <c r="V16" s="679">
        <v>66.744652406417117</v>
      </c>
      <c r="W16" s="679"/>
      <c r="X16" s="676">
        <v>2190</v>
      </c>
      <c r="Y16" s="676"/>
      <c r="Z16" s="30">
        <v>84.246575342465761</v>
      </c>
      <c r="AA16" s="676">
        <v>829</v>
      </c>
      <c r="AB16" s="676"/>
      <c r="AC16" s="31">
        <v>58.624849215922801</v>
      </c>
      <c r="AD16" s="676">
        <v>39443</v>
      </c>
      <c r="AE16" s="676"/>
      <c r="AF16" s="677">
        <v>73.011687751945843</v>
      </c>
      <c r="AG16" s="677"/>
    </row>
    <row r="17" spans="2:33" s="27" customFormat="1" ht="13.5" customHeight="1" x14ac:dyDescent="0.15">
      <c r="B17" s="678" t="s">
        <v>25</v>
      </c>
      <c r="C17" s="678"/>
      <c r="D17" s="676">
        <v>2389</v>
      </c>
      <c r="E17" s="676"/>
      <c r="F17" s="679">
        <v>50.062787777312678</v>
      </c>
      <c r="G17" s="679"/>
      <c r="H17" s="676">
        <v>349</v>
      </c>
      <c r="I17" s="676"/>
      <c r="J17" s="679">
        <v>64.183381088825215</v>
      </c>
      <c r="K17" s="679"/>
      <c r="L17" s="676">
        <v>7136</v>
      </c>
      <c r="M17" s="676"/>
      <c r="N17" s="679">
        <v>84.907511210762337</v>
      </c>
      <c r="O17" s="679"/>
      <c r="P17" s="676">
        <v>21</v>
      </c>
      <c r="Q17" s="676"/>
      <c r="R17" s="679">
        <v>71.428571428571431</v>
      </c>
      <c r="S17" s="679"/>
      <c r="T17" s="676">
        <v>976</v>
      </c>
      <c r="U17" s="676"/>
      <c r="V17" s="679">
        <v>69.364754098360663</v>
      </c>
      <c r="W17" s="679"/>
      <c r="X17" s="676">
        <v>642</v>
      </c>
      <c r="Y17" s="676"/>
      <c r="Z17" s="30">
        <v>83.489096573208727</v>
      </c>
      <c r="AA17" s="676">
        <v>392</v>
      </c>
      <c r="AB17" s="676"/>
      <c r="AC17" s="31">
        <v>68.112244897959187</v>
      </c>
      <c r="AD17" s="676">
        <v>11905</v>
      </c>
      <c r="AE17" s="676"/>
      <c r="AF17" s="677">
        <v>75.38009239815203</v>
      </c>
      <c r="AG17" s="677"/>
    </row>
    <row r="18" spans="2:33" s="27" customFormat="1" ht="13.5" customHeight="1" x14ac:dyDescent="0.15">
      <c r="B18" s="678" t="s">
        <v>27</v>
      </c>
      <c r="C18" s="678"/>
      <c r="D18" s="676">
        <v>2356</v>
      </c>
      <c r="E18" s="676"/>
      <c r="F18" s="679">
        <v>46.264855687606108</v>
      </c>
      <c r="G18" s="679"/>
      <c r="H18" s="676">
        <v>363</v>
      </c>
      <c r="I18" s="676"/>
      <c r="J18" s="679">
        <v>67.493112947658403</v>
      </c>
      <c r="K18" s="679"/>
      <c r="L18" s="676">
        <v>6277</v>
      </c>
      <c r="M18" s="676"/>
      <c r="N18" s="679">
        <v>83.176676756412306</v>
      </c>
      <c r="O18" s="679"/>
      <c r="P18" s="676">
        <v>7</v>
      </c>
      <c r="Q18" s="676"/>
      <c r="R18" s="679">
        <v>71.428571428571431</v>
      </c>
      <c r="S18" s="679"/>
      <c r="T18" s="676">
        <v>775</v>
      </c>
      <c r="U18" s="676"/>
      <c r="V18" s="679">
        <v>64.645161290322591</v>
      </c>
      <c r="W18" s="679"/>
      <c r="X18" s="676">
        <v>741</v>
      </c>
      <c r="Y18" s="676"/>
      <c r="Z18" s="30">
        <v>82.591093117408903</v>
      </c>
      <c r="AA18" s="676">
        <v>233</v>
      </c>
      <c r="AB18" s="676"/>
      <c r="AC18" s="31">
        <v>43.347639484978536</v>
      </c>
      <c r="AD18" s="676">
        <v>10752</v>
      </c>
      <c r="AE18" s="676"/>
      <c r="AF18" s="677">
        <v>72.312127976190482</v>
      </c>
      <c r="AG18" s="677"/>
    </row>
    <row r="19" spans="2:33" s="27" customFormat="1" ht="13.5" customHeight="1" x14ac:dyDescent="0.15">
      <c r="B19" s="678" t="s">
        <v>29</v>
      </c>
      <c r="C19" s="678"/>
      <c r="D19" s="676">
        <v>8112</v>
      </c>
      <c r="E19" s="676"/>
      <c r="F19" s="679">
        <v>51.023175542406307</v>
      </c>
      <c r="G19" s="679"/>
      <c r="H19" s="676">
        <v>1530</v>
      </c>
      <c r="I19" s="676"/>
      <c r="J19" s="679">
        <v>63.790849673202608</v>
      </c>
      <c r="K19" s="679"/>
      <c r="L19" s="676">
        <v>24557</v>
      </c>
      <c r="M19" s="676"/>
      <c r="N19" s="679">
        <v>81.699719021053056</v>
      </c>
      <c r="O19" s="679"/>
      <c r="P19" s="676">
        <v>56</v>
      </c>
      <c r="Q19" s="676"/>
      <c r="R19" s="679">
        <v>69.642857142857139</v>
      </c>
      <c r="S19" s="679"/>
      <c r="T19" s="676">
        <v>3118</v>
      </c>
      <c r="U19" s="676"/>
      <c r="V19" s="679">
        <v>70.397690827453502</v>
      </c>
      <c r="W19" s="679"/>
      <c r="X19" s="676">
        <v>2103</v>
      </c>
      <c r="Y19" s="676"/>
      <c r="Z19" s="30">
        <v>84.878744650499286</v>
      </c>
      <c r="AA19" s="676">
        <v>1026</v>
      </c>
      <c r="AB19" s="676"/>
      <c r="AC19" s="31">
        <v>53.11890838206628</v>
      </c>
      <c r="AD19" s="676">
        <v>40502</v>
      </c>
      <c r="AE19" s="676"/>
      <c r="AF19" s="677">
        <v>73.433410695768103</v>
      </c>
      <c r="AG19" s="677"/>
    </row>
    <row r="20" spans="2:33" s="27" customFormat="1" ht="13.5" customHeight="1" x14ac:dyDescent="0.15">
      <c r="B20" s="678" t="s">
        <v>31</v>
      </c>
      <c r="C20" s="678"/>
      <c r="D20" s="676">
        <v>8147</v>
      </c>
      <c r="E20" s="676"/>
      <c r="F20" s="679">
        <v>48.876887197741496</v>
      </c>
      <c r="G20" s="679"/>
      <c r="H20" s="676">
        <v>1017</v>
      </c>
      <c r="I20" s="676"/>
      <c r="J20" s="679">
        <v>66.764995083579166</v>
      </c>
      <c r="K20" s="679"/>
      <c r="L20" s="676">
        <v>21257</v>
      </c>
      <c r="M20" s="676"/>
      <c r="N20" s="679">
        <v>81.159147574916503</v>
      </c>
      <c r="O20" s="679"/>
      <c r="P20" s="676">
        <v>68</v>
      </c>
      <c r="Q20" s="676"/>
      <c r="R20" s="679">
        <v>54.411764705882348</v>
      </c>
      <c r="S20" s="679"/>
      <c r="T20" s="676">
        <v>2739</v>
      </c>
      <c r="U20" s="676"/>
      <c r="V20" s="679">
        <v>66.703176341730568</v>
      </c>
      <c r="W20" s="679"/>
      <c r="X20" s="676">
        <v>1524</v>
      </c>
      <c r="Y20" s="676"/>
      <c r="Z20" s="30">
        <v>82.874015748031496</v>
      </c>
      <c r="AA20" s="676">
        <v>899</v>
      </c>
      <c r="AB20" s="676"/>
      <c r="AC20" s="31">
        <v>35.038932146829808</v>
      </c>
      <c r="AD20" s="676">
        <v>35651</v>
      </c>
      <c r="AE20" s="676"/>
      <c r="AF20" s="677">
        <v>71.120024683739587</v>
      </c>
      <c r="AG20" s="677"/>
    </row>
    <row r="21" spans="2:33" s="27" customFormat="1" ht="13.5" customHeight="1" x14ac:dyDescent="0.15">
      <c r="B21" s="678" t="s">
        <v>33</v>
      </c>
      <c r="C21" s="678"/>
      <c r="D21" s="676">
        <v>1980</v>
      </c>
      <c r="E21" s="676"/>
      <c r="F21" s="679">
        <v>47.878787878787875</v>
      </c>
      <c r="G21" s="679"/>
      <c r="H21" s="676">
        <v>320</v>
      </c>
      <c r="I21" s="676"/>
      <c r="J21" s="679">
        <v>61.875</v>
      </c>
      <c r="K21" s="679"/>
      <c r="L21" s="676">
        <v>4679</v>
      </c>
      <c r="M21" s="676"/>
      <c r="N21" s="679">
        <v>77.537935456294079</v>
      </c>
      <c r="O21" s="679"/>
      <c r="P21" s="676">
        <v>7</v>
      </c>
      <c r="Q21" s="676"/>
      <c r="R21" s="679">
        <v>71.428571428571431</v>
      </c>
      <c r="S21" s="679"/>
      <c r="T21" s="676">
        <v>629</v>
      </c>
      <c r="U21" s="676"/>
      <c r="V21" s="679">
        <v>56.27980922098569</v>
      </c>
      <c r="W21" s="679"/>
      <c r="X21" s="676">
        <v>376</v>
      </c>
      <c r="Y21" s="676"/>
      <c r="Z21" s="30">
        <v>80.851063829787222</v>
      </c>
      <c r="AA21" s="676">
        <v>173</v>
      </c>
      <c r="AB21" s="676"/>
      <c r="AC21" s="31">
        <v>34.682080924855491</v>
      </c>
      <c r="AD21" s="676">
        <v>8164</v>
      </c>
      <c r="AE21" s="676"/>
      <c r="AF21" s="677">
        <v>67.332190102890749</v>
      </c>
      <c r="AG21" s="677"/>
    </row>
    <row r="22" spans="2:33" s="27" customFormat="1" ht="13.5" customHeight="1" x14ac:dyDescent="0.15">
      <c r="B22" s="678" t="s">
        <v>35</v>
      </c>
      <c r="C22" s="678"/>
      <c r="D22" s="676">
        <v>2841</v>
      </c>
      <c r="E22" s="676"/>
      <c r="F22" s="679">
        <v>46.497712073213663</v>
      </c>
      <c r="G22" s="679"/>
      <c r="H22" s="676">
        <v>509</v>
      </c>
      <c r="I22" s="676"/>
      <c r="J22" s="679">
        <v>63.064833005893902</v>
      </c>
      <c r="K22" s="679"/>
      <c r="L22" s="676">
        <v>7863</v>
      </c>
      <c r="M22" s="676"/>
      <c r="N22" s="679">
        <v>80.287422103522829</v>
      </c>
      <c r="O22" s="679"/>
      <c r="P22" s="676">
        <v>15</v>
      </c>
      <c r="Q22" s="676"/>
      <c r="R22" s="679">
        <v>73.333333333333329</v>
      </c>
      <c r="S22" s="679"/>
      <c r="T22" s="676">
        <v>982</v>
      </c>
      <c r="U22" s="676"/>
      <c r="V22" s="679">
        <v>62.11812627291242</v>
      </c>
      <c r="W22" s="679"/>
      <c r="X22" s="676">
        <v>482</v>
      </c>
      <c r="Y22" s="676"/>
      <c r="Z22" s="30">
        <v>86.099585062240664</v>
      </c>
      <c r="AA22" s="676">
        <v>327</v>
      </c>
      <c r="AB22" s="676"/>
      <c r="AC22" s="31">
        <v>45.871559633027523</v>
      </c>
      <c r="AD22" s="676">
        <v>13019</v>
      </c>
      <c r="AE22" s="676"/>
      <c r="AF22" s="677">
        <v>70.212765957446805</v>
      </c>
      <c r="AG22" s="677"/>
    </row>
    <row r="23" spans="2:33" s="27" customFormat="1" ht="13.5" customHeight="1" x14ac:dyDescent="0.15">
      <c r="B23" s="678" t="s">
        <v>37</v>
      </c>
      <c r="C23" s="678"/>
      <c r="D23" s="676">
        <v>7180</v>
      </c>
      <c r="E23" s="676"/>
      <c r="F23" s="679">
        <v>43.32869080779944</v>
      </c>
      <c r="G23" s="679"/>
      <c r="H23" s="676">
        <v>1208</v>
      </c>
      <c r="I23" s="676"/>
      <c r="J23" s="679">
        <v>61.589403973509938</v>
      </c>
      <c r="K23" s="679"/>
      <c r="L23" s="676">
        <v>18451</v>
      </c>
      <c r="M23" s="676"/>
      <c r="N23" s="679">
        <v>75.616497750799411</v>
      </c>
      <c r="O23" s="679"/>
      <c r="P23" s="676">
        <v>14</v>
      </c>
      <c r="Q23" s="676"/>
      <c r="R23" s="679">
        <v>85.714285714285708</v>
      </c>
      <c r="S23" s="679"/>
      <c r="T23" s="676">
        <v>2241</v>
      </c>
      <c r="U23" s="676"/>
      <c r="V23" s="679">
        <v>55.644801427933956</v>
      </c>
      <c r="W23" s="679"/>
      <c r="X23" s="676">
        <v>942</v>
      </c>
      <c r="Y23" s="676"/>
      <c r="Z23" s="30">
        <v>75.690021231422506</v>
      </c>
      <c r="AA23" s="676">
        <v>553</v>
      </c>
      <c r="AB23" s="676"/>
      <c r="AC23" s="31">
        <v>20.253164556962027</v>
      </c>
      <c r="AD23" s="676">
        <v>30589</v>
      </c>
      <c r="AE23" s="676"/>
      <c r="AF23" s="677">
        <v>65.026643564680114</v>
      </c>
      <c r="AG23" s="677"/>
    </row>
    <row r="24" spans="2:33" s="27" customFormat="1" ht="13.5" customHeight="1" x14ac:dyDescent="0.15">
      <c r="B24" s="678" t="s">
        <v>39</v>
      </c>
      <c r="C24" s="678"/>
      <c r="D24" s="676">
        <v>2690</v>
      </c>
      <c r="E24" s="676"/>
      <c r="F24" s="679">
        <v>46.282527881040892</v>
      </c>
      <c r="G24" s="679"/>
      <c r="H24" s="676">
        <v>372</v>
      </c>
      <c r="I24" s="676"/>
      <c r="J24" s="679">
        <v>54.032258064516128</v>
      </c>
      <c r="K24" s="679"/>
      <c r="L24" s="676">
        <v>5910</v>
      </c>
      <c r="M24" s="676"/>
      <c r="N24" s="679">
        <v>77.258883248730967</v>
      </c>
      <c r="O24" s="679"/>
      <c r="P24" s="676">
        <v>3</v>
      </c>
      <c r="Q24" s="676"/>
      <c r="R24" s="679">
        <v>0</v>
      </c>
      <c r="S24" s="679"/>
      <c r="T24" s="676">
        <v>836</v>
      </c>
      <c r="U24" s="676"/>
      <c r="V24" s="679">
        <v>51.913875598086122</v>
      </c>
      <c r="W24" s="679"/>
      <c r="X24" s="676">
        <v>311</v>
      </c>
      <c r="Y24" s="676"/>
      <c r="Z24" s="30">
        <v>81.672025723472672</v>
      </c>
      <c r="AA24" s="676">
        <v>174</v>
      </c>
      <c r="AB24" s="676"/>
      <c r="AC24" s="31">
        <v>40.804597701149426</v>
      </c>
      <c r="AD24" s="676">
        <v>10296</v>
      </c>
      <c r="AE24" s="676"/>
      <c r="AF24" s="677">
        <v>65.763403263403262</v>
      </c>
      <c r="AG24" s="677"/>
    </row>
    <row r="25" spans="2:33" s="27" customFormat="1" ht="13.5" customHeight="1" x14ac:dyDescent="0.15">
      <c r="B25" s="678" t="s">
        <v>41</v>
      </c>
      <c r="C25" s="678"/>
      <c r="D25" s="676">
        <v>428</v>
      </c>
      <c r="E25" s="676"/>
      <c r="F25" s="679">
        <v>37.383177570093459</v>
      </c>
      <c r="G25" s="679"/>
      <c r="H25" s="676">
        <v>107</v>
      </c>
      <c r="I25" s="676"/>
      <c r="J25" s="679">
        <v>38.31775700934579</v>
      </c>
      <c r="K25" s="679"/>
      <c r="L25" s="676">
        <v>1266</v>
      </c>
      <c r="M25" s="676"/>
      <c r="N25" s="679">
        <v>76.22432859399683</v>
      </c>
      <c r="O25" s="679"/>
      <c r="P25" s="676" t="s">
        <v>79</v>
      </c>
      <c r="Q25" s="676"/>
      <c r="R25" s="679" t="s">
        <v>79</v>
      </c>
      <c r="S25" s="679"/>
      <c r="T25" s="676">
        <v>224</v>
      </c>
      <c r="U25" s="676"/>
      <c r="V25" s="679">
        <v>65.178571428571431</v>
      </c>
      <c r="W25" s="679"/>
      <c r="X25" s="676">
        <v>51</v>
      </c>
      <c r="Y25" s="676"/>
      <c r="Z25" s="30">
        <v>82.35294117647058</v>
      </c>
      <c r="AA25" s="676">
        <v>29</v>
      </c>
      <c r="AB25" s="676"/>
      <c r="AC25" s="31">
        <v>31.03448275862069</v>
      </c>
      <c r="AD25" s="676">
        <v>2105</v>
      </c>
      <c r="AE25" s="676"/>
      <c r="AF25" s="677">
        <v>64.750593824228034</v>
      </c>
      <c r="AG25" s="677"/>
    </row>
    <row r="26" spans="2:33" s="27" customFormat="1" ht="13.5" customHeight="1" x14ac:dyDescent="0.15">
      <c r="B26" s="678" t="s">
        <v>43</v>
      </c>
      <c r="C26" s="678"/>
      <c r="D26" s="676">
        <v>8869</v>
      </c>
      <c r="E26" s="676"/>
      <c r="F26" s="679">
        <v>30.589694441312439</v>
      </c>
      <c r="G26" s="679"/>
      <c r="H26" s="676">
        <v>1499</v>
      </c>
      <c r="I26" s="676"/>
      <c r="J26" s="679">
        <v>51.767845230153434</v>
      </c>
      <c r="K26" s="679"/>
      <c r="L26" s="676">
        <v>18145</v>
      </c>
      <c r="M26" s="676"/>
      <c r="N26" s="679">
        <v>60.793607054284927</v>
      </c>
      <c r="O26" s="679"/>
      <c r="P26" s="676">
        <v>4</v>
      </c>
      <c r="Q26" s="676"/>
      <c r="R26" s="679">
        <v>25</v>
      </c>
      <c r="S26" s="679"/>
      <c r="T26" s="676">
        <v>1976</v>
      </c>
      <c r="U26" s="676"/>
      <c r="V26" s="679">
        <v>35.57692307692308</v>
      </c>
      <c r="W26" s="679"/>
      <c r="X26" s="676">
        <v>556</v>
      </c>
      <c r="Y26" s="676"/>
      <c r="Z26" s="30">
        <v>67.805755395683448</v>
      </c>
      <c r="AA26" s="676">
        <v>454</v>
      </c>
      <c r="AB26" s="676"/>
      <c r="AC26" s="31">
        <v>10.79295154185022</v>
      </c>
      <c r="AD26" s="676">
        <v>31503</v>
      </c>
      <c r="AE26" s="676"/>
      <c r="AF26" s="677">
        <v>49.677808462686095</v>
      </c>
      <c r="AG26" s="677"/>
    </row>
    <row r="27" spans="2:33" s="27" customFormat="1" ht="13.5" customHeight="1" x14ac:dyDescent="0.15">
      <c r="B27" s="678" t="s">
        <v>45</v>
      </c>
      <c r="C27" s="678"/>
      <c r="D27" s="676">
        <v>6454</v>
      </c>
      <c r="E27" s="676"/>
      <c r="F27" s="679">
        <v>38.999070343972733</v>
      </c>
      <c r="G27" s="679"/>
      <c r="H27" s="676">
        <v>1042</v>
      </c>
      <c r="I27" s="676"/>
      <c r="J27" s="679">
        <v>59.59692898272553</v>
      </c>
      <c r="K27" s="679"/>
      <c r="L27" s="676">
        <v>14638</v>
      </c>
      <c r="M27" s="676"/>
      <c r="N27" s="679">
        <v>71.164093455390073</v>
      </c>
      <c r="O27" s="679"/>
      <c r="P27" s="676">
        <v>20</v>
      </c>
      <c r="Q27" s="676"/>
      <c r="R27" s="679">
        <v>45</v>
      </c>
      <c r="S27" s="679"/>
      <c r="T27" s="676">
        <v>1698</v>
      </c>
      <c r="U27" s="676"/>
      <c r="V27" s="679">
        <v>56.949352179034165</v>
      </c>
      <c r="W27" s="679"/>
      <c r="X27" s="676">
        <v>1312</v>
      </c>
      <c r="Y27" s="676"/>
      <c r="Z27" s="30">
        <v>82.16463414634147</v>
      </c>
      <c r="AA27" s="676">
        <v>437</v>
      </c>
      <c r="AB27" s="676"/>
      <c r="AC27" s="31">
        <v>13.958810068649885</v>
      </c>
      <c r="AD27" s="676">
        <v>25601</v>
      </c>
      <c r="AE27" s="676"/>
      <c r="AF27" s="677">
        <v>61.208546541150731</v>
      </c>
      <c r="AG27" s="677"/>
    </row>
    <row r="28" spans="2:33" s="27" customFormat="1" ht="13.5" customHeight="1" x14ac:dyDescent="0.15">
      <c r="B28" s="678" t="s">
        <v>47</v>
      </c>
      <c r="C28" s="678"/>
      <c r="D28" s="676">
        <v>1094</v>
      </c>
      <c r="E28" s="676"/>
      <c r="F28" s="679">
        <v>37.202925045703836</v>
      </c>
      <c r="G28" s="679"/>
      <c r="H28" s="676">
        <v>214</v>
      </c>
      <c r="I28" s="676"/>
      <c r="J28" s="679">
        <v>45.794392523364486</v>
      </c>
      <c r="K28" s="679"/>
      <c r="L28" s="676">
        <v>2823</v>
      </c>
      <c r="M28" s="676"/>
      <c r="N28" s="679">
        <v>73.397095288699958</v>
      </c>
      <c r="O28" s="679"/>
      <c r="P28" s="676">
        <v>1</v>
      </c>
      <c r="Q28" s="676"/>
      <c r="R28" s="679">
        <v>0</v>
      </c>
      <c r="S28" s="679"/>
      <c r="T28" s="676">
        <v>281</v>
      </c>
      <c r="U28" s="676"/>
      <c r="V28" s="679">
        <v>51.245551601423486</v>
      </c>
      <c r="W28" s="679"/>
      <c r="X28" s="676">
        <v>201</v>
      </c>
      <c r="Y28" s="676"/>
      <c r="Z28" s="30">
        <v>74.129353233830841</v>
      </c>
      <c r="AA28" s="676">
        <v>81</v>
      </c>
      <c r="AB28" s="676"/>
      <c r="AC28" s="31">
        <v>29.629629629629626</v>
      </c>
      <c r="AD28" s="676">
        <v>4695</v>
      </c>
      <c r="AE28" s="676"/>
      <c r="AF28" s="677">
        <v>61.640042598509048</v>
      </c>
      <c r="AG28" s="677"/>
    </row>
    <row r="29" spans="2:33" s="27" customFormat="1" ht="13.5" customHeight="1" x14ac:dyDescent="0.15">
      <c r="B29" s="678" t="s">
        <v>49</v>
      </c>
      <c r="C29" s="678"/>
      <c r="D29" s="676">
        <v>3751</v>
      </c>
      <c r="E29" s="676"/>
      <c r="F29" s="679">
        <v>36.0970407891229</v>
      </c>
      <c r="G29" s="679"/>
      <c r="H29" s="676">
        <v>631</v>
      </c>
      <c r="I29" s="676"/>
      <c r="J29" s="679">
        <v>54.199683042789225</v>
      </c>
      <c r="K29" s="679"/>
      <c r="L29" s="676">
        <v>7340</v>
      </c>
      <c r="M29" s="676"/>
      <c r="N29" s="679">
        <v>62.94277929155313</v>
      </c>
      <c r="O29" s="679"/>
      <c r="P29" s="676">
        <v>0</v>
      </c>
      <c r="Q29" s="676"/>
      <c r="R29" s="679" t="s">
        <v>79</v>
      </c>
      <c r="S29" s="679"/>
      <c r="T29" s="676">
        <v>847</v>
      </c>
      <c r="U29" s="676"/>
      <c r="V29" s="679">
        <v>49.704840613931523</v>
      </c>
      <c r="W29" s="679"/>
      <c r="X29" s="676">
        <v>428</v>
      </c>
      <c r="Y29" s="676"/>
      <c r="Z29" s="30">
        <v>75.467289719626166</v>
      </c>
      <c r="AA29" s="676">
        <v>186</v>
      </c>
      <c r="AB29" s="676"/>
      <c r="AC29" s="31">
        <v>6.9892473118279561</v>
      </c>
      <c r="AD29" s="676">
        <v>13183</v>
      </c>
      <c r="AE29" s="676"/>
      <c r="AF29" s="677">
        <v>53.652431161344161</v>
      </c>
      <c r="AG29" s="677"/>
    </row>
    <row r="30" spans="2:33" s="27" customFormat="1" ht="13.5" customHeight="1" x14ac:dyDescent="0.15">
      <c r="B30" s="678" t="s">
        <v>51</v>
      </c>
      <c r="C30" s="678"/>
      <c r="D30" s="676">
        <v>8876</v>
      </c>
      <c r="E30" s="676"/>
      <c r="F30" s="679">
        <v>36.75078864353312</v>
      </c>
      <c r="G30" s="679"/>
      <c r="H30" s="676">
        <v>1432</v>
      </c>
      <c r="I30" s="676"/>
      <c r="J30" s="679">
        <v>57.821229050279335</v>
      </c>
      <c r="K30" s="679"/>
      <c r="L30" s="676">
        <v>17400</v>
      </c>
      <c r="M30" s="676"/>
      <c r="N30" s="679">
        <v>58.787356321839077</v>
      </c>
      <c r="O30" s="679"/>
      <c r="P30" s="676">
        <v>4</v>
      </c>
      <c r="Q30" s="676"/>
      <c r="R30" s="679">
        <v>100</v>
      </c>
      <c r="S30" s="679"/>
      <c r="T30" s="676">
        <v>1846</v>
      </c>
      <c r="U30" s="676"/>
      <c r="V30" s="679">
        <v>53.141928494041167</v>
      </c>
      <c r="W30" s="679"/>
      <c r="X30" s="676">
        <v>839</v>
      </c>
      <c r="Y30" s="676"/>
      <c r="Z30" s="30">
        <v>67.938021454112047</v>
      </c>
      <c r="AA30" s="676">
        <v>404</v>
      </c>
      <c r="AB30" s="676"/>
      <c r="AC30" s="31">
        <v>17.82178217821782</v>
      </c>
      <c r="AD30" s="676">
        <v>30801</v>
      </c>
      <c r="AE30" s="676"/>
      <c r="AF30" s="677">
        <v>51.771046394597576</v>
      </c>
      <c r="AG30" s="677"/>
    </row>
    <row r="31" spans="2:33" s="27" customFormat="1" ht="13.5" customHeight="1" x14ac:dyDescent="0.15">
      <c r="B31" s="678" t="s">
        <v>53</v>
      </c>
      <c r="C31" s="678"/>
      <c r="D31" s="676">
        <v>4216</v>
      </c>
      <c r="E31" s="676"/>
      <c r="F31" s="679">
        <v>55.621442125237195</v>
      </c>
      <c r="G31" s="679"/>
      <c r="H31" s="676">
        <v>800</v>
      </c>
      <c r="I31" s="676"/>
      <c r="J31" s="679">
        <v>53.625</v>
      </c>
      <c r="K31" s="679"/>
      <c r="L31" s="676">
        <v>8294</v>
      </c>
      <c r="M31" s="676"/>
      <c r="N31" s="679">
        <v>80.552206414275389</v>
      </c>
      <c r="O31" s="679"/>
      <c r="P31" s="676">
        <v>14</v>
      </c>
      <c r="Q31" s="676"/>
      <c r="R31" s="679">
        <v>50</v>
      </c>
      <c r="S31" s="679"/>
      <c r="T31" s="676">
        <v>1166</v>
      </c>
      <c r="U31" s="676"/>
      <c r="V31" s="679">
        <v>61.835334476843904</v>
      </c>
      <c r="W31" s="679"/>
      <c r="X31" s="676">
        <v>550</v>
      </c>
      <c r="Y31" s="676"/>
      <c r="Z31" s="30">
        <v>77.090909090909093</v>
      </c>
      <c r="AA31" s="676">
        <v>363</v>
      </c>
      <c r="AB31" s="676"/>
      <c r="AC31" s="31">
        <v>28.099173553719009</v>
      </c>
      <c r="AD31" s="676">
        <v>15403</v>
      </c>
      <c r="AE31" s="676"/>
      <c r="AF31" s="677">
        <v>69.525417126533796</v>
      </c>
      <c r="AG31" s="677"/>
    </row>
    <row r="32" spans="2:33" s="27" customFormat="1" ht="31.5" customHeight="1" x14ac:dyDescent="0.15">
      <c r="B32" s="680" t="s">
        <v>54</v>
      </c>
      <c r="C32" s="680"/>
      <c r="D32" s="681">
        <v>101100</v>
      </c>
      <c r="E32" s="681"/>
      <c r="F32" s="682">
        <v>44.353115727002965</v>
      </c>
      <c r="G32" s="682"/>
      <c r="H32" s="681">
        <v>16232</v>
      </c>
      <c r="I32" s="681"/>
      <c r="J32" s="682">
        <v>59.60448496796451</v>
      </c>
      <c r="K32" s="682"/>
      <c r="L32" s="681">
        <v>253430</v>
      </c>
      <c r="M32" s="681"/>
      <c r="N32" s="682">
        <v>77.548040879138227</v>
      </c>
      <c r="O32" s="682"/>
      <c r="P32" s="681">
        <v>361</v>
      </c>
      <c r="Q32" s="681"/>
      <c r="R32" s="682">
        <v>62.049861495844873</v>
      </c>
      <c r="S32" s="682"/>
      <c r="T32" s="681">
        <v>32033</v>
      </c>
      <c r="U32" s="681"/>
      <c r="V32" s="682">
        <v>62.516779571067339</v>
      </c>
      <c r="W32" s="682"/>
      <c r="X32" s="681">
        <v>18995</v>
      </c>
      <c r="Y32" s="681"/>
      <c r="Z32" s="327">
        <v>81.705712029481447</v>
      </c>
      <c r="AA32" s="681">
        <v>9341</v>
      </c>
      <c r="AB32" s="681"/>
      <c r="AC32" s="328">
        <v>41.922706348356712</v>
      </c>
      <c r="AD32" s="681">
        <v>431492</v>
      </c>
      <c r="AE32" s="681"/>
      <c r="AF32" s="683">
        <v>67.378305970910233</v>
      </c>
      <c r="AG32" s="683"/>
    </row>
    <row r="33" s="27" customFormat="1" ht="25.35" customHeight="1" x14ac:dyDescent="0.15"/>
  </sheetData>
  <mergeCells count="358">
    <mergeCell ref="AD32:AE32"/>
    <mergeCell ref="AF32:AG32"/>
    <mergeCell ref="P32:Q32"/>
    <mergeCell ref="R32:S32"/>
    <mergeCell ref="T32:U32"/>
    <mergeCell ref="V32:W32"/>
    <mergeCell ref="X32:Y32"/>
    <mergeCell ref="AA32:AB32"/>
    <mergeCell ref="AA31:AB31"/>
    <mergeCell ref="AD31:AE31"/>
    <mergeCell ref="AF31:AG31"/>
    <mergeCell ref="R31:S31"/>
    <mergeCell ref="T31:U31"/>
    <mergeCell ref="V31:W31"/>
    <mergeCell ref="X31:Y31"/>
    <mergeCell ref="N32:O32"/>
    <mergeCell ref="N31:O31"/>
    <mergeCell ref="P31:Q31"/>
    <mergeCell ref="B31:C31"/>
    <mergeCell ref="D31:E31"/>
    <mergeCell ref="F31:G31"/>
    <mergeCell ref="H31:I31"/>
    <mergeCell ref="J31:K31"/>
    <mergeCell ref="L31:M31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T30:U30"/>
    <mergeCell ref="V30:W30"/>
    <mergeCell ref="X30:Y30"/>
    <mergeCell ref="AA30:AB30"/>
    <mergeCell ref="AD30:AE30"/>
    <mergeCell ref="AF30:AG30"/>
    <mergeCell ref="AF29:AG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R29:S29"/>
    <mergeCell ref="T29:U29"/>
    <mergeCell ref="V29:W29"/>
    <mergeCell ref="X29:Y29"/>
    <mergeCell ref="AA29:AB29"/>
    <mergeCell ref="AD29:AE29"/>
    <mergeCell ref="B29:C29"/>
    <mergeCell ref="D29:E29"/>
    <mergeCell ref="B27:C27"/>
    <mergeCell ref="D27:E27"/>
    <mergeCell ref="F27:G27"/>
    <mergeCell ref="H27:I27"/>
    <mergeCell ref="J27:K27"/>
    <mergeCell ref="R28:S28"/>
    <mergeCell ref="T28:U28"/>
    <mergeCell ref="V28:W28"/>
    <mergeCell ref="X28:Y28"/>
    <mergeCell ref="X25:Y25"/>
    <mergeCell ref="AA25:AB25"/>
    <mergeCell ref="AD25:AE25"/>
    <mergeCell ref="B25:C25"/>
    <mergeCell ref="D25:E25"/>
    <mergeCell ref="F25:G25"/>
    <mergeCell ref="N29:O29"/>
    <mergeCell ref="P29:Q29"/>
    <mergeCell ref="P28:Q28"/>
    <mergeCell ref="AA27:AB27"/>
    <mergeCell ref="AD27:AE27"/>
    <mergeCell ref="B28:C28"/>
    <mergeCell ref="D28:E28"/>
    <mergeCell ref="F28:G28"/>
    <mergeCell ref="H28:I28"/>
    <mergeCell ref="J28:K28"/>
    <mergeCell ref="L28:M28"/>
    <mergeCell ref="N28:O28"/>
    <mergeCell ref="N27:O27"/>
    <mergeCell ref="P27:Q27"/>
    <mergeCell ref="R27:S27"/>
    <mergeCell ref="T27:U27"/>
    <mergeCell ref="V27:W27"/>
    <mergeCell ref="X27:Y27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AA26:AB26"/>
    <mergeCell ref="L27:M27"/>
    <mergeCell ref="AD28:AE28"/>
    <mergeCell ref="AF28:AG28"/>
    <mergeCell ref="AD26:AE26"/>
    <mergeCell ref="AF26:AG26"/>
    <mergeCell ref="AF27:AG27"/>
    <mergeCell ref="AA28:AB28"/>
    <mergeCell ref="H25:I25"/>
    <mergeCell ref="J25:K25"/>
    <mergeCell ref="L25:M25"/>
    <mergeCell ref="N25:O25"/>
    <mergeCell ref="P25:Q25"/>
    <mergeCell ref="P24:Q24"/>
    <mergeCell ref="AA23:AB23"/>
    <mergeCell ref="AD23:AE23"/>
    <mergeCell ref="AF23:AG23"/>
    <mergeCell ref="R23:S23"/>
    <mergeCell ref="T23:U23"/>
    <mergeCell ref="V23:W23"/>
    <mergeCell ref="X23:Y23"/>
    <mergeCell ref="AD24:AE24"/>
    <mergeCell ref="AF24:AG24"/>
    <mergeCell ref="R24:S24"/>
    <mergeCell ref="T24:U24"/>
    <mergeCell ref="V24:W24"/>
    <mergeCell ref="X24:Y24"/>
    <mergeCell ref="AA24:AB24"/>
    <mergeCell ref="AF25:AG25"/>
    <mergeCell ref="R25:S25"/>
    <mergeCell ref="T25:U25"/>
    <mergeCell ref="V25:W25"/>
    <mergeCell ref="N24:O24"/>
    <mergeCell ref="N23:O23"/>
    <mergeCell ref="P23:Q23"/>
    <mergeCell ref="B23:C23"/>
    <mergeCell ref="D23:E23"/>
    <mergeCell ref="F23:G23"/>
    <mergeCell ref="H23:I23"/>
    <mergeCell ref="J23:K23"/>
    <mergeCell ref="L23:M23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T22:U22"/>
    <mergeCell ref="V22:W22"/>
    <mergeCell ref="X22:Y22"/>
    <mergeCell ref="AA22:AB22"/>
    <mergeCell ref="AD22:AE22"/>
    <mergeCell ref="AF22:AG22"/>
    <mergeCell ref="AF21:AG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R21:S21"/>
    <mergeCell ref="T21:U21"/>
    <mergeCell ref="V21:W21"/>
    <mergeCell ref="X21:Y21"/>
    <mergeCell ref="AA21:AB21"/>
    <mergeCell ref="AD21:AE21"/>
    <mergeCell ref="B21:C21"/>
    <mergeCell ref="D21:E21"/>
    <mergeCell ref="B19:C19"/>
    <mergeCell ref="D19:E19"/>
    <mergeCell ref="F19:G19"/>
    <mergeCell ref="H19:I19"/>
    <mergeCell ref="J19:K19"/>
    <mergeCell ref="R20:S20"/>
    <mergeCell ref="T20:U20"/>
    <mergeCell ref="V20:W20"/>
    <mergeCell ref="X20:Y20"/>
    <mergeCell ref="X17:Y17"/>
    <mergeCell ref="AA17:AB17"/>
    <mergeCell ref="AD17:AE17"/>
    <mergeCell ref="B17:C17"/>
    <mergeCell ref="D17:E17"/>
    <mergeCell ref="F17:G17"/>
    <mergeCell ref="N21:O21"/>
    <mergeCell ref="P21:Q21"/>
    <mergeCell ref="P20:Q20"/>
    <mergeCell ref="AA19:AB19"/>
    <mergeCell ref="AD19:AE19"/>
    <mergeCell ref="B20:C20"/>
    <mergeCell ref="D20:E20"/>
    <mergeCell ref="F20:G20"/>
    <mergeCell ref="H20:I20"/>
    <mergeCell ref="J20:K20"/>
    <mergeCell ref="L20:M20"/>
    <mergeCell ref="N20:O20"/>
    <mergeCell ref="N19:O19"/>
    <mergeCell ref="P19:Q19"/>
    <mergeCell ref="R19:S19"/>
    <mergeCell ref="T19:U19"/>
    <mergeCell ref="V19:W19"/>
    <mergeCell ref="X19:Y19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AA18:AB18"/>
    <mergeCell ref="L19:M19"/>
    <mergeCell ref="AD20:AE20"/>
    <mergeCell ref="AF20:AG20"/>
    <mergeCell ref="AD18:AE18"/>
    <mergeCell ref="AF18:AG18"/>
    <mergeCell ref="AF19:AG19"/>
    <mergeCell ref="AA20:AB20"/>
    <mergeCell ref="H17:I17"/>
    <mergeCell ref="J17:K17"/>
    <mergeCell ref="L17:M17"/>
    <mergeCell ref="N17:O17"/>
    <mergeCell ref="P17:Q17"/>
    <mergeCell ref="P16:Q16"/>
    <mergeCell ref="AA15:AB15"/>
    <mergeCell ref="AD15:AE15"/>
    <mergeCell ref="AF15:AG15"/>
    <mergeCell ref="R15:S15"/>
    <mergeCell ref="T15:U15"/>
    <mergeCell ref="V15:W15"/>
    <mergeCell ref="X15:Y15"/>
    <mergeCell ref="AD16:AE16"/>
    <mergeCell ref="AF16:AG16"/>
    <mergeCell ref="R16:S16"/>
    <mergeCell ref="T16:U16"/>
    <mergeCell ref="V16:W16"/>
    <mergeCell ref="X16:Y16"/>
    <mergeCell ref="AA16:AB16"/>
    <mergeCell ref="AF17:AG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N15:O15"/>
    <mergeCell ref="P15:Q15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AA14:AB14"/>
    <mergeCell ref="AD14:AE14"/>
    <mergeCell ref="AF14:AG14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AA13:AB13"/>
    <mergeCell ref="AD13:AE13"/>
    <mergeCell ref="B13:C13"/>
    <mergeCell ref="D13:E13"/>
    <mergeCell ref="F13:G13"/>
    <mergeCell ref="H13:I13"/>
    <mergeCell ref="J13:K13"/>
    <mergeCell ref="L13:M13"/>
    <mergeCell ref="N13:O13"/>
    <mergeCell ref="P13:Q13"/>
    <mergeCell ref="P12:Q12"/>
    <mergeCell ref="V10:W10"/>
    <mergeCell ref="AA11:AB11"/>
    <mergeCell ref="F11:G11"/>
    <mergeCell ref="H11:I11"/>
    <mergeCell ref="J11:K11"/>
    <mergeCell ref="L11:M11"/>
    <mergeCell ref="L10:M10"/>
    <mergeCell ref="N10:O10"/>
    <mergeCell ref="P10:Q10"/>
    <mergeCell ref="AD11:AE11"/>
    <mergeCell ref="AF11:AG11"/>
    <mergeCell ref="B12:C12"/>
    <mergeCell ref="D12:E12"/>
    <mergeCell ref="F12:G12"/>
    <mergeCell ref="H12:I12"/>
    <mergeCell ref="J12:K12"/>
    <mergeCell ref="L12:M12"/>
    <mergeCell ref="N12:O12"/>
    <mergeCell ref="N11:O11"/>
    <mergeCell ref="P11:Q11"/>
    <mergeCell ref="R11:S11"/>
    <mergeCell ref="T11:U11"/>
    <mergeCell ref="V11:W11"/>
    <mergeCell ref="X11:Y11"/>
    <mergeCell ref="AD12:AE12"/>
    <mergeCell ref="AF12:AG12"/>
    <mergeCell ref="R12:S12"/>
    <mergeCell ref="T12:U12"/>
    <mergeCell ref="V12:W12"/>
    <mergeCell ref="X12:Y12"/>
    <mergeCell ref="AA12:AB12"/>
    <mergeCell ref="B11:C11"/>
    <mergeCell ref="D11:E11"/>
    <mergeCell ref="AD8:AG9"/>
    <mergeCell ref="D9:G9"/>
    <mergeCell ref="H9:K9"/>
    <mergeCell ref="L9:O9"/>
    <mergeCell ref="P9:S9"/>
    <mergeCell ref="T9:W9"/>
    <mergeCell ref="X9:Z9"/>
    <mergeCell ref="AA9:AC9"/>
    <mergeCell ref="B2:AA2"/>
    <mergeCell ref="C4:AA4"/>
    <mergeCell ref="C5:AA5"/>
    <mergeCell ref="C6:AA6"/>
    <mergeCell ref="B8:C10"/>
    <mergeCell ref="D8:AC8"/>
    <mergeCell ref="D10:E10"/>
    <mergeCell ref="F10:G10"/>
    <mergeCell ref="H10:I10"/>
    <mergeCell ref="J10:K10"/>
    <mergeCell ref="X10:Y10"/>
    <mergeCell ref="AA10:AB10"/>
    <mergeCell ref="AD10:AE10"/>
    <mergeCell ref="AF10:AG10"/>
    <mergeCell ref="R10:S10"/>
    <mergeCell ref="T10:U10"/>
  </mergeCells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I19" sqref="I19"/>
    </sheetView>
  </sheetViews>
  <sheetFormatPr defaultRowHeight="12.75" x14ac:dyDescent="0.2"/>
  <cols>
    <col min="3" max="3" width="11.28515625" style="26" bestFit="1" customWidth="1"/>
  </cols>
  <sheetData>
    <row r="1" spans="1:17" ht="15" x14ac:dyDescent="0.25">
      <c r="A1" s="25" t="s">
        <v>64</v>
      </c>
      <c r="B1" s="25"/>
    </row>
    <row r="2" spans="1:17" ht="15" x14ac:dyDescent="0.25">
      <c r="A2" s="25" t="s">
        <v>4</v>
      </c>
      <c r="B2" s="25"/>
      <c r="C2" s="493">
        <v>0.69440694713110762</v>
      </c>
      <c r="D2">
        <v>49898</v>
      </c>
    </row>
    <row r="3" spans="1:17" ht="15" x14ac:dyDescent="0.25">
      <c r="A3" s="25" t="s">
        <v>5</v>
      </c>
      <c r="B3" s="25"/>
      <c r="C3" s="493">
        <v>1.6560669106698025E-3</v>
      </c>
      <c r="D3">
        <v>119</v>
      </c>
    </row>
    <row r="4" spans="1:17" ht="15" x14ac:dyDescent="0.25">
      <c r="A4" s="25" t="s">
        <v>6</v>
      </c>
      <c r="B4" s="25"/>
      <c r="C4" s="493">
        <v>0.17722699249899104</v>
      </c>
      <c r="D4">
        <v>12735</v>
      </c>
    </row>
    <row r="5" spans="1:17" ht="15" x14ac:dyDescent="0.25">
      <c r="A5" s="25" t="s">
        <v>7</v>
      </c>
      <c r="B5" s="25"/>
      <c r="C5" s="493">
        <v>0.12670999345923153</v>
      </c>
      <c r="D5">
        <v>9105</v>
      </c>
    </row>
    <row r="6" spans="1:17" ht="15" x14ac:dyDescent="0.25">
      <c r="A6" s="25"/>
      <c r="B6" s="264" t="s">
        <v>668</v>
      </c>
      <c r="C6" s="265"/>
      <c r="D6">
        <v>71857</v>
      </c>
    </row>
    <row r="7" spans="1:17" ht="15" x14ac:dyDescent="0.25">
      <c r="A7" s="25"/>
      <c r="B7" s="25"/>
      <c r="C7" s="265"/>
    </row>
    <row r="8" spans="1:17" ht="15" x14ac:dyDescent="0.25">
      <c r="A8" s="25"/>
      <c r="B8" s="25"/>
    </row>
    <row r="9" spans="1:17" ht="15" x14ac:dyDescent="0.25">
      <c r="A9" s="25" t="s">
        <v>65</v>
      </c>
      <c r="B9" s="25"/>
    </row>
    <row r="10" spans="1:17" ht="15" x14ac:dyDescent="0.25">
      <c r="A10" s="25" t="s">
        <v>66</v>
      </c>
      <c r="B10" s="25"/>
      <c r="C10" s="26">
        <v>0.23672291474608201</v>
      </c>
      <c r="D10">
        <v>11812</v>
      </c>
    </row>
    <row r="11" spans="1:17" ht="15" x14ac:dyDescent="0.25">
      <c r="A11" s="25" t="s">
        <v>67</v>
      </c>
      <c r="B11" s="25"/>
      <c r="C11" s="26">
        <v>0.56593450639304177</v>
      </c>
      <c r="D11">
        <v>28239</v>
      </c>
    </row>
    <row r="12" spans="1:17" ht="15" x14ac:dyDescent="0.25">
      <c r="A12" s="25" t="s">
        <v>68</v>
      </c>
      <c r="B12" s="25"/>
      <c r="C12" s="26">
        <v>0.19734257886087619</v>
      </c>
      <c r="D12">
        <v>9847</v>
      </c>
    </row>
    <row r="13" spans="1:17" x14ac:dyDescent="0.2">
      <c r="C13" s="265"/>
      <c r="Q13" s="26"/>
    </row>
    <row r="16" spans="1:17" x14ac:dyDescent="0.2">
      <c r="N16" s="263"/>
    </row>
    <row r="20" spans="17:17" x14ac:dyDescent="0.2">
      <c r="Q20" s="26"/>
    </row>
    <row r="28" spans="17:17" x14ac:dyDescent="0.2">
      <c r="Q28" s="26"/>
    </row>
    <row r="37" spans="17:17" x14ac:dyDescent="0.2">
      <c r="Q37" s="2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workbookViewId="0">
      <selection activeCell="AI48" sqref="AI48"/>
    </sheetView>
  </sheetViews>
  <sheetFormatPr defaultRowHeight="12.75" x14ac:dyDescent="0.2"/>
  <cols>
    <col min="1" max="1" width="0.28515625" customWidth="1"/>
    <col min="2" max="2" width="20.7109375" customWidth="1"/>
    <col min="3" max="3" width="6.42578125" customWidth="1"/>
    <col min="4" max="4" width="7.140625" customWidth="1"/>
    <col min="5" max="5" width="6.42578125" customWidth="1"/>
    <col min="6" max="6" width="7.140625" customWidth="1"/>
    <col min="7" max="7" width="6.42578125" customWidth="1"/>
    <col min="8" max="8" width="6.85546875" customWidth="1"/>
    <col min="9" max="9" width="6.42578125" customWidth="1"/>
    <col min="10" max="10" width="7" customWidth="1"/>
    <col min="11" max="18" width="6.42578125" customWidth="1"/>
    <col min="19" max="32" width="6.42578125" hidden="1" customWidth="1"/>
    <col min="33" max="33" width="4.7109375" customWidth="1"/>
  </cols>
  <sheetData>
    <row r="1" spans="1:32" s="1" customFormat="1" ht="5.25" customHeight="1" x14ac:dyDescent="0.15"/>
    <row r="2" spans="1:32" s="1" customFormat="1" ht="42.2" customHeight="1" x14ac:dyDescent="0.15">
      <c r="B2" s="685" t="s">
        <v>69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</row>
    <row r="3" spans="1:32" s="1" customFormat="1" ht="13.9" customHeight="1" x14ac:dyDescent="0.15"/>
    <row r="4" spans="1:32" s="1" customFormat="1" ht="18.2" customHeight="1" x14ac:dyDescent="0.15">
      <c r="B4" s="653" t="s">
        <v>664</v>
      </c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</row>
    <row r="5" spans="1:32" s="1" customFormat="1" ht="19.149999999999999" customHeight="1" x14ac:dyDescent="0.15">
      <c r="B5" s="653" t="s">
        <v>57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</row>
    <row r="6" spans="1:32" s="1" customFormat="1" ht="13.35" customHeight="1" thickBot="1" x14ac:dyDescent="0.2"/>
    <row r="7" spans="1:32" s="1" customFormat="1" ht="18.2" customHeight="1" thickBot="1" x14ac:dyDescent="0.2">
      <c r="A7" s="2"/>
      <c r="B7" s="786" t="s">
        <v>0</v>
      </c>
      <c r="C7" s="787" t="s">
        <v>146</v>
      </c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8" t="s">
        <v>2</v>
      </c>
      <c r="T7" s="789"/>
      <c r="U7" s="789"/>
      <c r="V7" s="660"/>
      <c r="W7" s="796" t="s">
        <v>147</v>
      </c>
      <c r="X7" s="797"/>
      <c r="Y7" s="797"/>
      <c r="Z7" s="797"/>
      <c r="AA7" s="797"/>
      <c r="AB7" s="797"/>
      <c r="AC7" s="797"/>
      <c r="AD7" s="798"/>
      <c r="AE7" s="788" t="s">
        <v>179</v>
      </c>
      <c r="AF7" s="660"/>
    </row>
    <row r="8" spans="1:32" s="1" customFormat="1" ht="19.7" customHeight="1" thickBot="1" x14ac:dyDescent="0.2">
      <c r="A8" s="2"/>
      <c r="B8" s="786"/>
      <c r="C8" s="801" t="s">
        <v>4</v>
      </c>
      <c r="D8" s="801"/>
      <c r="E8" s="801"/>
      <c r="F8" s="801"/>
      <c r="G8" s="801" t="s">
        <v>5</v>
      </c>
      <c r="H8" s="801"/>
      <c r="I8" s="801"/>
      <c r="J8" s="801"/>
      <c r="K8" s="802" t="s">
        <v>6</v>
      </c>
      <c r="L8" s="802"/>
      <c r="M8" s="802"/>
      <c r="N8" s="802"/>
      <c r="O8" s="802" t="s">
        <v>7</v>
      </c>
      <c r="P8" s="802"/>
      <c r="Q8" s="802"/>
      <c r="R8" s="802"/>
      <c r="S8" s="790"/>
      <c r="T8" s="791"/>
      <c r="U8" s="791"/>
      <c r="V8" s="792"/>
      <c r="W8" s="803" t="s">
        <v>148</v>
      </c>
      <c r="X8" s="777"/>
      <c r="Y8" s="777"/>
      <c r="Z8" s="804"/>
      <c r="AA8" s="702" t="s">
        <v>149</v>
      </c>
      <c r="AB8" s="777"/>
      <c r="AC8" s="777"/>
      <c r="AD8" s="805"/>
      <c r="AE8" s="799"/>
      <c r="AF8" s="800"/>
    </row>
    <row r="9" spans="1:32" s="1" customFormat="1" ht="18.2" customHeight="1" thickBot="1" x14ac:dyDescent="0.2">
      <c r="A9" s="2"/>
      <c r="B9" s="786"/>
      <c r="C9" s="806" t="s">
        <v>665</v>
      </c>
      <c r="D9" s="806"/>
      <c r="E9" s="807" t="s">
        <v>666</v>
      </c>
      <c r="F9" s="807"/>
      <c r="G9" s="793" t="s">
        <v>665</v>
      </c>
      <c r="H9" s="793"/>
      <c r="I9" s="793" t="s">
        <v>666</v>
      </c>
      <c r="J9" s="793"/>
      <c r="K9" s="793" t="s">
        <v>665</v>
      </c>
      <c r="L9" s="793"/>
      <c r="M9" s="793" t="s">
        <v>666</v>
      </c>
      <c r="N9" s="793"/>
      <c r="O9" s="793" t="s">
        <v>665</v>
      </c>
      <c r="P9" s="793"/>
      <c r="Q9" s="793" t="s">
        <v>666</v>
      </c>
      <c r="R9" s="793"/>
      <c r="S9" s="794" t="s">
        <v>665</v>
      </c>
      <c r="T9" s="795"/>
      <c r="U9" s="809" t="s">
        <v>666</v>
      </c>
      <c r="V9" s="810"/>
      <c r="W9" s="808" t="s">
        <v>665</v>
      </c>
      <c r="X9" s="658"/>
      <c r="Y9" s="688" t="s">
        <v>666</v>
      </c>
      <c r="Z9" s="658"/>
      <c r="AA9" s="688" t="s">
        <v>665</v>
      </c>
      <c r="AB9" s="658"/>
      <c r="AC9" s="688" t="s">
        <v>666</v>
      </c>
      <c r="AD9" s="689"/>
      <c r="AE9" s="790"/>
      <c r="AF9" s="792"/>
    </row>
    <row r="10" spans="1:32" s="1" customFormat="1" ht="14.85" customHeight="1" x14ac:dyDescent="0.15">
      <c r="A10" s="2"/>
      <c r="B10" s="786"/>
      <c r="C10" s="531" t="s">
        <v>10</v>
      </c>
      <c r="D10" s="531" t="s">
        <v>11</v>
      </c>
      <c r="E10" s="531" t="s">
        <v>10</v>
      </c>
      <c r="F10" s="531" t="s">
        <v>11</v>
      </c>
      <c r="G10" s="532" t="s">
        <v>10</v>
      </c>
      <c r="H10" s="532" t="s">
        <v>11</v>
      </c>
      <c r="I10" s="532" t="s">
        <v>10</v>
      </c>
      <c r="J10" s="532" t="s">
        <v>11</v>
      </c>
      <c r="K10" s="532" t="s">
        <v>10</v>
      </c>
      <c r="L10" s="532" t="s">
        <v>11</v>
      </c>
      <c r="M10" s="532" t="s">
        <v>10</v>
      </c>
      <c r="N10" s="532" t="s">
        <v>11</v>
      </c>
      <c r="O10" s="532" t="s">
        <v>10</v>
      </c>
      <c r="P10" s="532" t="s">
        <v>11</v>
      </c>
      <c r="Q10" s="532" t="s">
        <v>10</v>
      </c>
      <c r="R10" s="532" t="s">
        <v>11</v>
      </c>
      <c r="S10" s="258" t="s">
        <v>10</v>
      </c>
      <c r="T10" s="508" t="s">
        <v>11</v>
      </c>
      <c r="U10" s="508" t="s">
        <v>10</v>
      </c>
      <c r="V10" s="259" t="s">
        <v>11</v>
      </c>
      <c r="W10" s="511" t="s">
        <v>10</v>
      </c>
      <c r="X10" s="511" t="s">
        <v>11</v>
      </c>
      <c r="Y10" s="511" t="s">
        <v>10</v>
      </c>
      <c r="Z10" s="511" t="s">
        <v>11</v>
      </c>
      <c r="AA10" s="511" t="s">
        <v>10</v>
      </c>
      <c r="AB10" s="511" t="s">
        <v>11</v>
      </c>
      <c r="AC10" s="511" t="s">
        <v>10</v>
      </c>
      <c r="AD10" s="511" t="s">
        <v>11</v>
      </c>
      <c r="AE10" s="258" t="s">
        <v>196</v>
      </c>
      <c r="AF10" s="260" t="s">
        <v>197</v>
      </c>
    </row>
    <row r="11" spans="1:32" s="1" customFormat="1" ht="14.85" customHeight="1" x14ac:dyDescent="0.15">
      <c r="A11" s="162" t="s">
        <v>12</v>
      </c>
      <c r="B11" s="537" t="s">
        <v>13</v>
      </c>
      <c r="C11" s="538">
        <v>1412</v>
      </c>
      <c r="D11" s="539">
        <v>70.6090651558074</v>
      </c>
      <c r="E11" s="538">
        <v>265</v>
      </c>
      <c r="F11" s="539">
        <v>56.981132075471699</v>
      </c>
      <c r="G11" s="538">
        <v>6</v>
      </c>
      <c r="H11" s="539">
        <v>33.3333333333333</v>
      </c>
      <c r="I11" s="538">
        <v>2</v>
      </c>
      <c r="J11" s="539">
        <v>0</v>
      </c>
      <c r="K11" s="538">
        <v>597</v>
      </c>
      <c r="L11" s="539">
        <v>72.529313232830802</v>
      </c>
      <c r="M11" s="538">
        <v>22</v>
      </c>
      <c r="N11" s="539">
        <v>86.363636363636402</v>
      </c>
      <c r="O11" s="538">
        <v>267</v>
      </c>
      <c r="P11" s="539">
        <v>79.400749063670403</v>
      </c>
      <c r="Q11" s="538">
        <v>18</v>
      </c>
      <c r="R11" s="540">
        <v>17</v>
      </c>
      <c r="S11" s="103">
        <v>2307</v>
      </c>
      <c r="T11" s="261">
        <v>71.651495448634606</v>
      </c>
      <c r="U11" s="103">
        <v>310</v>
      </c>
      <c r="V11" s="262">
        <v>60.645161290322598</v>
      </c>
      <c r="W11" s="103">
        <v>332</v>
      </c>
      <c r="X11" s="261">
        <v>43.072289156626503</v>
      </c>
      <c r="Y11" s="103">
        <v>123</v>
      </c>
      <c r="Z11" s="261">
        <v>41.463414634146297</v>
      </c>
      <c r="AA11" s="103">
        <v>655</v>
      </c>
      <c r="AB11" s="261">
        <v>85.343511450381698</v>
      </c>
      <c r="AC11" s="103">
        <v>88</v>
      </c>
      <c r="AD11" s="262">
        <v>71.590909090909093</v>
      </c>
      <c r="AE11" s="103">
        <v>9</v>
      </c>
      <c r="AF11" s="510">
        <v>9</v>
      </c>
    </row>
    <row r="12" spans="1:32" s="1" customFormat="1" ht="14.85" customHeight="1" x14ac:dyDescent="0.15">
      <c r="A12" s="162" t="s">
        <v>16</v>
      </c>
      <c r="B12" s="537" t="s">
        <v>17</v>
      </c>
      <c r="C12" s="538">
        <v>15629</v>
      </c>
      <c r="D12" s="539">
        <v>70.471559280824096</v>
      </c>
      <c r="E12" s="538">
        <v>2873</v>
      </c>
      <c r="F12" s="539">
        <v>47.406891750783203</v>
      </c>
      <c r="G12" s="538">
        <v>36</v>
      </c>
      <c r="H12" s="539">
        <v>13.8888888888889</v>
      </c>
      <c r="I12" s="538">
        <v>33</v>
      </c>
      <c r="J12" s="539">
        <v>42.424242424242401</v>
      </c>
      <c r="K12" s="538">
        <v>4621</v>
      </c>
      <c r="L12" s="539">
        <v>64.271802640121194</v>
      </c>
      <c r="M12" s="538">
        <v>297</v>
      </c>
      <c r="N12" s="539">
        <v>69.360269360269399</v>
      </c>
      <c r="O12" s="538">
        <v>3926</v>
      </c>
      <c r="P12" s="539">
        <v>77.330616403464106</v>
      </c>
      <c r="Q12" s="538">
        <v>133</v>
      </c>
      <c r="R12" s="540">
        <v>76</v>
      </c>
      <c r="S12" s="103">
        <v>24385</v>
      </c>
      <c r="T12" s="261">
        <v>70.285011277424601</v>
      </c>
      <c r="U12" s="103">
        <v>3362</v>
      </c>
      <c r="V12" s="262">
        <v>49.762046400951803</v>
      </c>
      <c r="W12" s="103">
        <v>3706</v>
      </c>
      <c r="X12" s="261">
        <v>50.269832703723701</v>
      </c>
      <c r="Y12" s="103">
        <v>1932</v>
      </c>
      <c r="Z12" s="261">
        <v>38.354037267080699</v>
      </c>
      <c r="AA12" s="103">
        <v>8548</v>
      </c>
      <c r="AB12" s="261">
        <v>79.153018249883004</v>
      </c>
      <c r="AC12" s="103">
        <v>364</v>
      </c>
      <c r="AD12" s="262">
        <v>58.516483516483497</v>
      </c>
      <c r="AE12" s="103">
        <v>31</v>
      </c>
      <c r="AF12" s="510">
        <v>31</v>
      </c>
    </row>
    <row r="13" spans="1:32" s="1" customFormat="1" ht="14.85" customHeight="1" x14ac:dyDescent="0.15">
      <c r="A13" s="162" t="s">
        <v>20</v>
      </c>
      <c r="B13" s="537" t="s">
        <v>21</v>
      </c>
      <c r="C13" s="538">
        <v>93</v>
      </c>
      <c r="D13" s="539">
        <v>73.118279569892493</v>
      </c>
      <c r="E13" s="538">
        <v>0</v>
      </c>
      <c r="F13" s="539" t="s">
        <v>79</v>
      </c>
      <c r="G13" s="538" t="s">
        <v>79</v>
      </c>
      <c r="H13" s="539" t="s">
        <v>79</v>
      </c>
      <c r="I13" s="538" t="s">
        <v>79</v>
      </c>
      <c r="J13" s="539" t="s">
        <v>79</v>
      </c>
      <c r="K13" s="538">
        <v>75</v>
      </c>
      <c r="L13" s="539">
        <v>69.3333333333333</v>
      </c>
      <c r="M13" s="538">
        <v>0</v>
      </c>
      <c r="N13" s="539" t="s">
        <v>79</v>
      </c>
      <c r="O13" s="538">
        <v>27</v>
      </c>
      <c r="P13" s="539">
        <v>66.6666666666667</v>
      </c>
      <c r="Q13" s="538">
        <v>0</v>
      </c>
      <c r="R13" s="540" t="s">
        <v>79</v>
      </c>
      <c r="S13" s="103">
        <v>195</v>
      </c>
      <c r="T13" s="261">
        <v>70.769230769230802</v>
      </c>
      <c r="U13" s="103">
        <v>0</v>
      </c>
      <c r="V13" s="262" t="s">
        <v>79</v>
      </c>
      <c r="W13" s="103">
        <v>18</v>
      </c>
      <c r="X13" s="261">
        <v>33.3333333333333</v>
      </c>
      <c r="Y13" s="103">
        <v>0</v>
      </c>
      <c r="Z13" s="261" t="s">
        <v>79</v>
      </c>
      <c r="AA13" s="103">
        <v>66</v>
      </c>
      <c r="AB13" s="261">
        <v>86.363636363636402</v>
      </c>
      <c r="AC13" s="103">
        <v>0</v>
      </c>
      <c r="AD13" s="262" t="s">
        <v>79</v>
      </c>
      <c r="AE13" s="103">
        <v>1</v>
      </c>
      <c r="AF13" s="510">
        <v>1</v>
      </c>
    </row>
    <row r="14" spans="1:32" s="1" customFormat="1" ht="14.85" customHeight="1" x14ac:dyDescent="0.15">
      <c r="A14" s="162" t="s">
        <v>22</v>
      </c>
      <c r="B14" s="537" t="s">
        <v>23</v>
      </c>
      <c r="C14" s="538">
        <v>2906</v>
      </c>
      <c r="D14" s="539">
        <v>67.068134893324199</v>
      </c>
      <c r="E14" s="538">
        <v>449</v>
      </c>
      <c r="F14" s="539">
        <v>38.9755011135858</v>
      </c>
      <c r="G14" s="538">
        <v>4</v>
      </c>
      <c r="H14" s="539">
        <v>0</v>
      </c>
      <c r="I14" s="538">
        <v>10</v>
      </c>
      <c r="J14" s="539">
        <v>40</v>
      </c>
      <c r="K14" s="538">
        <v>1149</v>
      </c>
      <c r="L14" s="539">
        <v>63.359442993907699</v>
      </c>
      <c r="M14" s="538">
        <v>34</v>
      </c>
      <c r="N14" s="539">
        <v>55.882352941176499</v>
      </c>
      <c r="O14" s="538">
        <v>594</v>
      </c>
      <c r="P14" s="539">
        <v>72.390572390572402</v>
      </c>
      <c r="Q14" s="538">
        <v>28</v>
      </c>
      <c r="R14" s="540">
        <v>19</v>
      </c>
      <c r="S14" s="103">
        <v>4788</v>
      </c>
      <c r="T14" s="261">
        <v>66.6666666666667</v>
      </c>
      <c r="U14" s="103">
        <v>532</v>
      </c>
      <c r="V14" s="262">
        <v>41.165413533834602</v>
      </c>
      <c r="W14" s="103">
        <v>582</v>
      </c>
      <c r="X14" s="261">
        <v>39.175257731958801</v>
      </c>
      <c r="Y14" s="103">
        <v>330</v>
      </c>
      <c r="Z14" s="261">
        <v>26.969696969697001</v>
      </c>
      <c r="AA14" s="103">
        <v>1672</v>
      </c>
      <c r="AB14" s="261">
        <v>78.050239234449805</v>
      </c>
      <c r="AC14" s="103">
        <v>46</v>
      </c>
      <c r="AD14" s="262">
        <v>71.739130434782595</v>
      </c>
      <c r="AE14" s="103">
        <v>12</v>
      </c>
      <c r="AF14" s="510">
        <v>12</v>
      </c>
    </row>
    <row r="15" spans="1:32" s="1" customFormat="1" ht="14.85" customHeight="1" x14ac:dyDescent="0.15">
      <c r="A15" s="162" t="s">
        <v>24</v>
      </c>
      <c r="B15" s="537" t="s">
        <v>25</v>
      </c>
      <c r="C15" s="538">
        <v>833</v>
      </c>
      <c r="D15" s="539">
        <v>76.710684273709504</v>
      </c>
      <c r="E15" s="538">
        <v>7</v>
      </c>
      <c r="F15" s="539">
        <v>28.571428571428601</v>
      </c>
      <c r="G15" s="538">
        <v>4</v>
      </c>
      <c r="H15" s="539">
        <v>0</v>
      </c>
      <c r="I15" s="538">
        <v>0</v>
      </c>
      <c r="J15" s="539" t="s">
        <v>79</v>
      </c>
      <c r="K15" s="538">
        <v>251</v>
      </c>
      <c r="L15" s="539">
        <v>70.119521912350606</v>
      </c>
      <c r="M15" s="538">
        <v>0</v>
      </c>
      <c r="N15" s="539" t="s">
        <v>79</v>
      </c>
      <c r="O15" s="538">
        <v>135</v>
      </c>
      <c r="P15" s="539">
        <v>82.962962962963005</v>
      </c>
      <c r="Q15" s="538">
        <v>0</v>
      </c>
      <c r="R15" s="540" t="s">
        <v>79</v>
      </c>
      <c r="S15" s="103">
        <v>1223</v>
      </c>
      <c r="T15" s="261">
        <v>75.797219950940303</v>
      </c>
      <c r="U15" s="103">
        <v>7</v>
      </c>
      <c r="V15" s="262">
        <v>28.571428571428601</v>
      </c>
      <c r="W15" s="103">
        <v>212</v>
      </c>
      <c r="X15" s="261">
        <v>46.2264150943396</v>
      </c>
      <c r="Y15" s="103">
        <v>4</v>
      </c>
      <c r="Z15" s="261">
        <v>0</v>
      </c>
      <c r="AA15" s="103">
        <v>446</v>
      </c>
      <c r="AB15" s="261">
        <v>93.0493273542601</v>
      </c>
      <c r="AC15" s="103">
        <v>0</v>
      </c>
      <c r="AD15" s="262" t="s">
        <v>79</v>
      </c>
      <c r="AE15" s="103">
        <v>2</v>
      </c>
      <c r="AF15" s="510">
        <v>2</v>
      </c>
    </row>
    <row r="16" spans="1:32" s="1" customFormat="1" ht="14.85" customHeight="1" x14ac:dyDescent="0.15">
      <c r="A16" s="162" t="s">
        <v>26</v>
      </c>
      <c r="B16" s="537" t="s">
        <v>27</v>
      </c>
      <c r="C16" s="538">
        <v>6113</v>
      </c>
      <c r="D16" s="539">
        <v>71.666939309667896</v>
      </c>
      <c r="E16" s="538">
        <v>196</v>
      </c>
      <c r="F16" s="539">
        <v>33.673469387755098</v>
      </c>
      <c r="G16" s="538">
        <v>18</v>
      </c>
      <c r="H16" s="539">
        <v>22.2222222222222</v>
      </c>
      <c r="I16" s="538">
        <v>0</v>
      </c>
      <c r="J16" s="539" t="s">
        <v>79</v>
      </c>
      <c r="K16" s="538">
        <v>1653</v>
      </c>
      <c r="L16" s="539">
        <v>60.375075620084701</v>
      </c>
      <c r="M16" s="538">
        <v>17</v>
      </c>
      <c r="N16" s="539">
        <v>58.823529411764703</v>
      </c>
      <c r="O16" s="538">
        <v>725</v>
      </c>
      <c r="P16" s="539">
        <v>77.655172413793096</v>
      </c>
      <c r="Q16" s="538">
        <v>21</v>
      </c>
      <c r="R16" s="540">
        <v>90.476190476190496</v>
      </c>
      <c r="S16" s="103">
        <v>8509</v>
      </c>
      <c r="T16" s="261">
        <v>69.878951698201902</v>
      </c>
      <c r="U16" s="103">
        <v>234</v>
      </c>
      <c r="V16" s="262">
        <v>40.598290598290603</v>
      </c>
      <c r="W16" s="103">
        <v>1358</v>
      </c>
      <c r="X16" s="261">
        <v>45.287187039764397</v>
      </c>
      <c r="Y16" s="103">
        <v>142</v>
      </c>
      <c r="Z16" s="261">
        <v>19.014084507042298</v>
      </c>
      <c r="AA16" s="103">
        <v>3757</v>
      </c>
      <c r="AB16" s="261">
        <v>83.284535533670507</v>
      </c>
      <c r="AC16" s="103">
        <v>1</v>
      </c>
      <c r="AD16" s="262">
        <v>100</v>
      </c>
      <c r="AE16" s="103">
        <v>5</v>
      </c>
      <c r="AF16" s="510">
        <v>5</v>
      </c>
    </row>
    <row r="17" spans="1:32" s="1" customFormat="1" ht="14.85" customHeight="1" x14ac:dyDescent="0.15">
      <c r="A17" s="162" t="s">
        <v>28</v>
      </c>
      <c r="B17" s="537" t="s">
        <v>29</v>
      </c>
      <c r="C17" s="538">
        <v>1186</v>
      </c>
      <c r="D17" s="539">
        <v>68.381112984822906</v>
      </c>
      <c r="E17" s="538">
        <v>126</v>
      </c>
      <c r="F17" s="539">
        <v>60.317460317460302</v>
      </c>
      <c r="G17" s="538">
        <v>11</v>
      </c>
      <c r="H17" s="539">
        <v>45.454545454545503</v>
      </c>
      <c r="I17" s="538">
        <v>0</v>
      </c>
      <c r="J17" s="539" t="s">
        <v>79</v>
      </c>
      <c r="K17" s="538">
        <v>343</v>
      </c>
      <c r="L17" s="539">
        <v>60.932944606413997</v>
      </c>
      <c r="M17" s="538">
        <v>8</v>
      </c>
      <c r="N17" s="539">
        <v>62.5</v>
      </c>
      <c r="O17" s="538">
        <v>225</v>
      </c>
      <c r="P17" s="539">
        <v>83.1111111111111</v>
      </c>
      <c r="Q17" s="538">
        <v>5</v>
      </c>
      <c r="R17" s="540">
        <v>2</v>
      </c>
      <c r="S17" s="103">
        <v>1821</v>
      </c>
      <c r="T17" s="261">
        <v>69.082921471718805</v>
      </c>
      <c r="U17" s="103">
        <v>140</v>
      </c>
      <c r="V17" s="262">
        <v>59.285714285714299</v>
      </c>
      <c r="W17" s="103">
        <v>239</v>
      </c>
      <c r="X17" s="261">
        <v>44.769874476987397</v>
      </c>
      <c r="Y17" s="103">
        <v>62</v>
      </c>
      <c r="Z17" s="261">
        <v>30.645161290322601</v>
      </c>
      <c r="AA17" s="103">
        <v>603</v>
      </c>
      <c r="AB17" s="261">
        <v>75.621890547263703</v>
      </c>
      <c r="AC17" s="103">
        <v>35</v>
      </c>
      <c r="AD17" s="262">
        <v>97.142857142857096</v>
      </c>
      <c r="AE17" s="103">
        <v>3</v>
      </c>
      <c r="AF17" s="510">
        <v>4</v>
      </c>
    </row>
    <row r="18" spans="1:32" s="1" customFormat="1" ht="14.85" customHeight="1" x14ac:dyDescent="0.15">
      <c r="A18" s="162" t="s">
        <v>30</v>
      </c>
      <c r="B18" s="537" t="s">
        <v>31</v>
      </c>
      <c r="C18" s="538">
        <v>874</v>
      </c>
      <c r="D18" s="539">
        <v>72.311212814645302</v>
      </c>
      <c r="E18" s="538">
        <v>96</v>
      </c>
      <c r="F18" s="539">
        <v>76.0416666666667</v>
      </c>
      <c r="G18" s="538">
        <v>1</v>
      </c>
      <c r="H18" s="539">
        <v>0</v>
      </c>
      <c r="I18" s="538">
        <v>0</v>
      </c>
      <c r="J18" s="539" t="s">
        <v>79</v>
      </c>
      <c r="K18" s="538">
        <v>243</v>
      </c>
      <c r="L18" s="539">
        <v>72.016460905349803</v>
      </c>
      <c r="M18" s="538">
        <v>3</v>
      </c>
      <c r="N18" s="539">
        <v>33.3333333333333</v>
      </c>
      <c r="O18" s="538">
        <v>123</v>
      </c>
      <c r="P18" s="539">
        <v>78.048780487804905</v>
      </c>
      <c r="Q18" s="538">
        <v>4</v>
      </c>
      <c r="R18" s="540">
        <v>4</v>
      </c>
      <c r="S18" s="103">
        <v>1272</v>
      </c>
      <c r="T18" s="261">
        <v>72.484276729559795</v>
      </c>
      <c r="U18" s="103">
        <v>108</v>
      </c>
      <c r="V18" s="262">
        <v>75.925925925925895</v>
      </c>
      <c r="W18" s="103">
        <v>170</v>
      </c>
      <c r="X18" s="261">
        <v>51.176470588235297</v>
      </c>
      <c r="Y18" s="103">
        <v>39</v>
      </c>
      <c r="Z18" s="261">
        <v>58.974358974358999</v>
      </c>
      <c r="AA18" s="103">
        <v>423</v>
      </c>
      <c r="AB18" s="261">
        <v>80.141843971631204</v>
      </c>
      <c r="AC18" s="103">
        <v>0</v>
      </c>
      <c r="AD18" s="262" t="s">
        <v>79</v>
      </c>
      <c r="AE18" s="103">
        <v>5</v>
      </c>
      <c r="AF18" s="510">
        <v>5</v>
      </c>
    </row>
    <row r="19" spans="1:32" s="1" customFormat="1" ht="14.85" customHeight="1" x14ac:dyDescent="0.15">
      <c r="A19" s="162" t="s">
        <v>34</v>
      </c>
      <c r="B19" s="537" t="s">
        <v>35</v>
      </c>
      <c r="C19" s="538">
        <v>501</v>
      </c>
      <c r="D19" s="539">
        <v>64.670658682634695</v>
      </c>
      <c r="E19" s="538">
        <v>0</v>
      </c>
      <c r="F19" s="539" t="s">
        <v>79</v>
      </c>
      <c r="G19" s="538" t="s">
        <v>79</v>
      </c>
      <c r="H19" s="539" t="s">
        <v>79</v>
      </c>
      <c r="I19" s="538" t="s">
        <v>79</v>
      </c>
      <c r="J19" s="539" t="s">
        <v>79</v>
      </c>
      <c r="K19" s="538">
        <v>101</v>
      </c>
      <c r="L19" s="539">
        <v>76.237623762376202</v>
      </c>
      <c r="M19" s="538">
        <v>0</v>
      </c>
      <c r="N19" s="539" t="s">
        <v>79</v>
      </c>
      <c r="O19" s="538">
        <v>27</v>
      </c>
      <c r="P19" s="539">
        <v>74.074074074074105</v>
      </c>
      <c r="Q19" s="538">
        <v>0</v>
      </c>
      <c r="R19" s="540" t="s">
        <v>79</v>
      </c>
      <c r="S19" s="103">
        <v>629</v>
      </c>
      <c r="T19" s="261">
        <v>66.931637519872794</v>
      </c>
      <c r="U19" s="103">
        <v>0</v>
      </c>
      <c r="V19" s="262" t="s">
        <v>79</v>
      </c>
      <c r="W19" s="103">
        <v>115</v>
      </c>
      <c r="X19" s="261">
        <v>46.086956521739097</v>
      </c>
      <c r="Y19" s="103">
        <v>0</v>
      </c>
      <c r="Z19" s="261" t="s">
        <v>79</v>
      </c>
      <c r="AA19" s="103">
        <v>300</v>
      </c>
      <c r="AB19" s="261">
        <v>67.6666666666667</v>
      </c>
      <c r="AC19" s="103">
        <v>0</v>
      </c>
      <c r="AD19" s="262" t="s">
        <v>79</v>
      </c>
      <c r="AE19" s="103">
        <v>1</v>
      </c>
      <c r="AF19" s="510">
        <v>1</v>
      </c>
    </row>
    <row r="20" spans="1:32" s="1" customFormat="1" ht="14.85" customHeight="1" x14ac:dyDescent="0.15">
      <c r="A20" s="162" t="s">
        <v>36</v>
      </c>
      <c r="B20" s="537" t="s">
        <v>37</v>
      </c>
      <c r="C20" s="538">
        <v>11492</v>
      </c>
      <c r="D20" s="539">
        <v>67.246780368952301</v>
      </c>
      <c r="E20" s="538">
        <v>1829</v>
      </c>
      <c r="F20" s="539">
        <v>54.401312192454903</v>
      </c>
      <c r="G20" s="538">
        <v>13</v>
      </c>
      <c r="H20" s="539">
        <v>15.384615384615399</v>
      </c>
      <c r="I20" s="538">
        <v>26</v>
      </c>
      <c r="J20" s="539">
        <v>46.153846153846203</v>
      </c>
      <c r="K20" s="538">
        <v>1848</v>
      </c>
      <c r="L20" s="539">
        <v>41.883116883116898</v>
      </c>
      <c r="M20" s="538">
        <v>30</v>
      </c>
      <c r="N20" s="539">
        <v>63.3333333333333</v>
      </c>
      <c r="O20" s="538">
        <v>2197</v>
      </c>
      <c r="P20" s="539">
        <v>58.944014565316301</v>
      </c>
      <c r="Q20" s="538">
        <v>73</v>
      </c>
      <c r="R20" s="540">
        <v>40</v>
      </c>
      <c r="S20" s="103">
        <v>15965</v>
      </c>
      <c r="T20" s="261">
        <v>62.818665831506401</v>
      </c>
      <c r="U20" s="103">
        <v>2118</v>
      </c>
      <c r="V20" s="262">
        <v>53.682719546742199</v>
      </c>
      <c r="W20" s="103">
        <v>2943</v>
      </c>
      <c r="X20" s="261">
        <v>41.148487937478798</v>
      </c>
      <c r="Y20" s="103">
        <v>1246</v>
      </c>
      <c r="Z20" s="261">
        <v>48.635634028892497</v>
      </c>
      <c r="AA20" s="103">
        <v>6593</v>
      </c>
      <c r="AB20" s="261">
        <v>80.191111785226795</v>
      </c>
      <c r="AC20" s="103">
        <v>165</v>
      </c>
      <c r="AD20" s="262">
        <v>78.787878787878796</v>
      </c>
      <c r="AE20" s="103">
        <v>18</v>
      </c>
      <c r="AF20" s="510">
        <v>18</v>
      </c>
    </row>
    <row r="21" spans="1:32" s="1" customFormat="1" ht="14.85" customHeight="1" x14ac:dyDescent="0.15">
      <c r="A21" s="162" t="s">
        <v>40</v>
      </c>
      <c r="B21" s="537" t="s">
        <v>41</v>
      </c>
      <c r="C21" s="538">
        <v>488</v>
      </c>
      <c r="D21" s="539">
        <v>63.729508196721298</v>
      </c>
      <c r="E21" s="538">
        <v>262</v>
      </c>
      <c r="F21" s="539">
        <v>51.526717557251899</v>
      </c>
      <c r="G21" s="538">
        <v>0</v>
      </c>
      <c r="H21" s="539" t="s">
        <v>79</v>
      </c>
      <c r="I21" s="538">
        <v>14</v>
      </c>
      <c r="J21" s="539">
        <v>50</v>
      </c>
      <c r="K21" s="538">
        <v>56</v>
      </c>
      <c r="L21" s="539">
        <v>53.571428571428598</v>
      </c>
      <c r="M21" s="538">
        <v>31</v>
      </c>
      <c r="N21" s="539">
        <v>58.064516129032299</v>
      </c>
      <c r="O21" s="538">
        <v>65</v>
      </c>
      <c r="P21" s="539">
        <v>52.307692307692299</v>
      </c>
      <c r="Q21" s="538">
        <v>61</v>
      </c>
      <c r="R21" s="540">
        <v>43</v>
      </c>
      <c r="S21" s="103">
        <v>614</v>
      </c>
      <c r="T21" s="261">
        <v>61.726384364820902</v>
      </c>
      <c r="U21" s="103">
        <v>565</v>
      </c>
      <c r="V21" s="262">
        <v>52.035398230088497</v>
      </c>
      <c r="W21" s="103">
        <v>120</v>
      </c>
      <c r="X21" s="261">
        <v>35</v>
      </c>
      <c r="Y21" s="103">
        <v>94</v>
      </c>
      <c r="Z21" s="261">
        <v>35.106382978723403</v>
      </c>
      <c r="AA21" s="103">
        <v>273</v>
      </c>
      <c r="AB21" s="261">
        <v>76.190476190476204</v>
      </c>
      <c r="AC21" s="103">
        <v>101</v>
      </c>
      <c r="AD21" s="262">
        <v>62.3762376237624</v>
      </c>
      <c r="AE21" s="103">
        <v>2</v>
      </c>
      <c r="AF21" s="510">
        <v>2</v>
      </c>
    </row>
    <row r="22" spans="1:32" s="1" customFormat="1" ht="14.85" customHeight="1" x14ac:dyDescent="0.15">
      <c r="A22" s="162" t="s">
        <v>42</v>
      </c>
      <c r="B22" s="537" t="s">
        <v>43</v>
      </c>
      <c r="C22" s="538">
        <v>1846</v>
      </c>
      <c r="D22" s="539">
        <v>54.496208017334801</v>
      </c>
      <c r="E22" s="538">
        <v>171</v>
      </c>
      <c r="F22" s="539">
        <v>38.011695906432799</v>
      </c>
      <c r="G22" s="538">
        <v>5</v>
      </c>
      <c r="H22" s="539">
        <v>40</v>
      </c>
      <c r="I22" s="538">
        <v>3</v>
      </c>
      <c r="J22" s="539">
        <v>66.6666666666667</v>
      </c>
      <c r="K22" s="538">
        <v>269</v>
      </c>
      <c r="L22" s="539">
        <v>49.070631970260202</v>
      </c>
      <c r="M22" s="538">
        <v>0</v>
      </c>
      <c r="N22" s="539" t="s">
        <v>79</v>
      </c>
      <c r="O22" s="538">
        <v>156</v>
      </c>
      <c r="P22" s="539">
        <v>52.564102564102598</v>
      </c>
      <c r="Q22" s="538">
        <v>5</v>
      </c>
      <c r="R22" s="540">
        <v>0</v>
      </c>
      <c r="S22" s="103">
        <v>2310</v>
      </c>
      <c r="T22" s="261">
        <v>53.506493506493499</v>
      </c>
      <c r="U22" s="103">
        <v>179</v>
      </c>
      <c r="V22" s="262">
        <v>37.430167597765397</v>
      </c>
      <c r="W22" s="103">
        <v>487</v>
      </c>
      <c r="X22" s="261">
        <v>32.032854209445603</v>
      </c>
      <c r="Y22" s="103">
        <v>153</v>
      </c>
      <c r="Z22" s="261">
        <v>36.601307189542503</v>
      </c>
      <c r="AA22" s="103">
        <v>1067</v>
      </c>
      <c r="AB22" s="261">
        <v>66.635426429240894</v>
      </c>
      <c r="AC22" s="103">
        <v>1</v>
      </c>
      <c r="AD22" s="262">
        <v>100</v>
      </c>
      <c r="AE22" s="103">
        <v>6</v>
      </c>
      <c r="AF22" s="510">
        <v>6</v>
      </c>
    </row>
    <row r="23" spans="1:32" s="1" customFormat="1" ht="14.85" customHeight="1" x14ac:dyDescent="0.15">
      <c r="A23" s="162" t="s">
        <v>44</v>
      </c>
      <c r="B23" s="537" t="s">
        <v>45</v>
      </c>
      <c r="C23" s="538">
        <v>4310</v>
      </c>
      <c r="D23" s="539">
        <v>56.102088167053402</v>
      </c>
      <c r="E23" s="538">
        <v>108</v>
      </c>
      <c r="F23" s="539">
        <v>63.8888888888889</v>
      </c>
      <c r="G23" s="538">
        <v>15</v>
      </c>
      <c r="H23" s="539">
        <v>26.6666666666667</v>
      </c>
      <c r="I23" s="538">
        <v>8</v>
      </c>
      <c r="J23" s="539">
        <v>100</v>
      </c>
      <c r="K23" s="538">
        <v>854</v>
      </c>
      <c r="L23" s="539">
        <v>39.812646370023401</v>
      </c>
      <c r="M23" s="538">
        <v>6</v>
      </c>
      <c r="N23" s="539">
        <v>33.3333333333333</v>
      </c>
      <c r="O23" s="538">
        <v>350</v>
      </c>
      <c r="P23" s="539">
        <v>47.714285714285701</v>
      </c>
      <c r="Q23" s="538">
        <v>1</v>
      </c>
      <c r="R23" s="540">
        <v>0</v>
      </c>
      <c r="S23" s="103">
        <v>5558</v>
      </c>
      <c r="T23" s="261">
        <v>53.076646275638701</v>
      </c>
      <c r="U23" s="103">
        <v>128</v>
      </c>
      <c r="V23" s="262">
        <v>65.625</v>
      </c>
      <c r="W23" s="103">
        <v>1083</v>
      </c>
      <c r="X23" s="261">
        <v>30.4709141274238</v>
      </c>
      <c r="Y23" s="103">
        <v>31</v>
      </c>
      <c r="Z23" s="261">
        <v>58.064516129032299</v>
      </c>
      <c r="AA23" s="103">
        <v>2540</v>
      </c>
      <c r="AB23" s="261">
        <v>66.062992125984294</v>
      </c>
      <c r="AC23" s="103">
        <v>3</v>
      </c>
      <c r="AD23" s="262">
        <v>66.6666666666667</v>
      </c>
      <c r="AE23" s="103">
        <v>7</v>
      </c>
      <c r="AF23" s="510">
        <v>7</v>
      </c>
    </row>
    <row r="24" spans="1:32" s="1" customFormat="1" ht="14.85" customHeight="1" x14ac:dyDescent="0.15">
      <c r="A24" s="162" t="s">
        <v>46</v>
      </c>
      <c r="B24" s="537" t="s">
        <v>47</v>
      </c>
      <c r="C24" s="538">
        <v>263</v>
      </c>
      <c r="D24" s="539">
        <v>67.300380228136902</v>
      </c>
      <c r="E24" s="538">
        <v>0</v>
      </c>
      <c r="F24" s="539" t="s">
        <v>79</v>
      </c>
      <c r="G24" s="538">
        <v>1</v>
      </c>
      <c r="H24" s="539">
        <v>100</v>
      </c>
      <c r="I24" s="538">
        <v>0</v>
      </c>
      <c r="J24" s="539" t="s">
        <v>79</v>
      </c>
      <c r="K24" s="538">
        <v>85</v>
      </c>
      <c r="L24" s="539">
        <v>57.647058823529399</v>
      </c>
      <c r="M24" s="538">
        <v>0</v>
      </c>
      <c r="N24" s="539" t="s">
        <v>79</v>
      </c>
      <c r="O24" s="538">
        <v>49</v>
      </c>
      <c r="P24" s="539">
        <v>59.183673469387799</v>
      </c>
      <c r="Q24" s="538">
        <v>0</v>
      </c>
      <c r="R24" s="540" t="s">
        <v>79</v>
      </c>
      <c r="S24" s="103">
        <v>398</v>
      </c>
      <c r="T24" s="261">
        <v>64.321608040200999</v>
      </c>
      <c r="U24" s="103">
        <v>0</v>
      </c>
      <c r="V24" s="262" t="s">
        <v>79</v>
      </c>
      <c r="W24" s="103">
        <v>69</v>
      </c>
      <c r="X24" s="261">
        <v>43.478260869565197</v>
      </c>
      <c r="Y24" s="103">
        <v>0</v>
      </c>
      <c r="Z24" s="261" t="s">
        <v>79</v>
      </c>
      <c r="AA24" s="103">
        <v>137</v>
      </c>
      <c r="AB24" s="261">
        <v>81.021897810219002</v>
      </c>
      <c r="AC24" s="103">
        <v>0</v>
      </c>
      <c r="AD24" s="262" t="s">
        <v>79</v>
      </c>
      <c r="AE24" s="103">
        <v>1</v>
      </c>
      <c r="AF24" s="510">
        <v>1</v>
      </c>
    </row>
    <row r="25" spans="1:32" s="1" customFormat="1" ht="14.85" customHeight="1" x14ac:dyDescent="0.15">
      <c r="A25" s="162" t="s">
        <v>48</v>
      </c>
      <c r="B25" s="537" t="s">
        <v>49</v>
      </c>
      <c r="C25" s="538">
        <v>72</v>
      </c>
      <c r="D25" s="539">
        <v>47.2222222222222</v>
      </c>
      <c r="E25" s="538">
        <v>0</v>
      </c>
      <c r="F25" s="539" t="s">
        <v>79</v>
      </c>
      <c r="G25" s="538" t="s">
        <v>79</v>
      </c>
      <c r="H25" s="539" t="s">
        <v>79</v>
      </c>
      <c r="I25" s="538" t="s">
        <v>79</v>
      </c>
      <c r="J25" s="539" t="s">
        <v>79</v>
      </c>
      <c r="K25" s="538">
        <v>10</v>
      </c>
      <c r="L25" s="539">
        <v>40</v>
      </c>
      <c r="M25" s="538">
        <v>0</v>
      </c>
      <c r="N25" s="539" t="s">
        <v>79</v>
      </c>
      <c r="O25" s="538">
        <v>6</v>
      </c>
      <c r="P25" s="539">
        <v>33.3333333333333</v>
      </c>
      <c r="Q25" s="538">
        <v>0</v>
      </c>
      <c r="R25" s="540" t="s">
        <v>79</v>
      </c>
      <c r="S25" s="103">
        <v>88</v>
      </c>
      <c r="T25" s="261">
        <v>45.454545454545503</v>
      </c>
      <c r="U25" s="103">
        <v>0</v>
      </c>
      <c r="V25" s="262" t="s">
        <v>79</v>
      </c>
      <c r="W25" s="103">
        <v>19</v>
      </c>
      <c r="X25" s="261">
        <v>36.842105263157897</v>
      </c>
      <c r="Y25" s="103">
        <v>0</v>
      </c>
      <c r="Z25" s="261" t="s">
        <v>79</v>
      </c>
      <c r="AA25" s="103">
        <v>45</v>
      </c>
      <c r="AB25" s="261">
        <v>48.8888888888889</v>
      </c>
      <c r="AC25" s="103">
        <v>0</v>
      </c>
      <c r="AD25" s="262" t="s">
        <v>79</v>
      </c>
      <c r="AE25" s="103">
        <v>1</v>
      </c>
      <c r="AF25" s="510">
        <v>1</v>
      </c>
    </row>
    <row r="26" spans="1:32" s="1" customFormat="1" ht="14.85" customHeight="1" x14ac:dyDescent="0.15">
      <c r="A26" s="162" t="s">
        <v>50</v>
      </c>
      <c r="B26" s="537" t="s">
        <v>51</v>
      </c>
      <c r="C26" s="538">
        <v>1880</v>
      </c>
      <c r="D26" s="539">
        <v>57.5</v>
      </c>
      <c r="E26" s="538">
        <v>186</v>
      </c>
      <c r="F26" s="539">
        <v>54.838709677419402</v>
      </c>
      <c r="G26" s="538">
        <v>5</v>
      </c>
      <c r="H26" s="539">
        <v>20</v>
      </c>
      <c r="I26" s="538">
        <v>4</v>
      </c>
      <c r="J26" s="539">
        <v>0</v>
      </c>
      <c r="K26" s="538">
        <v>580</v>
      </c>
      <c r="L26" s="539">
        <v>53.7931034482759</v>
      </c>
      <c r="M26" s="538">
        <v>9</v>
      </c>
      <c r="N26" s="539">
        <v>66.6666666666667</v>
      </c>
      <c r="O26" s="538">
        <v>233</v>
      </c>
      <c r="P26" s="539">
        <v>63.090128755364802</v>
      </c>
      <c r="Q26" s="538">
        <v>3</v>
      </c>
      <c r="R26" s="540">
        <v>2</v>
      </c>
      <c r="S26" s="103">
        <v>2831</v>
      </c>
      <c r="T26" s="261">
        <v>56.340515718827298</v>
      </c>
      <c r="U26" s="103">
        <v>212</v>
      </c>
      <c r="V26" s="262">
        <v>51.8867924528302</v>
      </c>
      <c r="W26" s="103">
        <v>359</v>
      </c>
      <c r="X26" s="261">
        <v>38.440111420612801</v>
      </c>
      <c r="Y26" s="103">
        <v>105</v>
      </c>
      <c r="Z26" s="261">
        <v>48.571428571428598</v>
      </c>
      <c r="AA26" s="103">
        <v>1114</v>
      </c>
      <c r="AB26" s="261">
        <v>59.515260323159801</v>
      </c>
      <c r="AC26" s="103">
        <v>6</v>
      </c>
      <c r="AD26" s="262">
        <v>83.3333333333333</v>
      </c>
      <c r="AE26" s="103">
        <v>5</v>
      </c>
      <c r="AF26" s="510">
        <v>6</v>
      </c>
    </row>
    <row r="27" spans="1:32" s="1" customFormat="1" ht="28.7" customHeight="1" thickBot="1" x14ac:dyDescent="0.2">
      <c r="A27" s="164"/>
      <c r="B27" s="533" t="s">
        <v>54</v>
      </c>
      <c r="C27" s="534">
        <v>49898</v>
      </c>
      <c r="D27" s="535">
        <v>67.277245580985195</v>
      </c>
      <c r="E27" s="534">
        <v>6568</v>
      </c>
      <c r="F27" s="535">
        <v>49.802070645554203</v>
      </c>
      <c r="G27" s="534">
        <v>119</v>
      </c>
      <c r="H27" s="535">
        <v>21.848739495798299</v>
      </c>
      <c r="I27" s="534">
        <v>100</v>
      </c>
      <c r="J27" s="535">
        <v>47</v>
      </c>
      <c r="K27" s="534">
        <v>12735</v>
      </c>
      <c r="L27" s="535">
        <v>58.570867687475499</v>
      </c>
      <c r="M27" s="534">
        <v>457</v>
      </c>
      <c r="N27" s="535">
        <v>66.739606126914694</v>
      </c>
      <c r="O27" s="534">
        <v>9105</v>
      </c>
      <c r="P27" s="535">
        <v>70.620538165842902</v>
      </c>
      <c r="Q27" s="534">
        <v>352</v>
      </c>
      <c r="R27" s="536">
        <v>208.397727272727</v>
      </c>
      <c r="S27" s="379">
        <v>72893</v>
      </c>
      <c r="T27" s="407">
        <v>65.961066220350403</v>
      </c>
      <c r="U27" s="379">
        <v>7895</v>
      </c>
      <c r="V27" s="411">
        <v>51.095630145661801</v>
      </c>
      <c r="W27" s="379">
        <v>11812</v>
      </c>
      <c r="X27" s="407">
        <v>43.294954283779198</v>
      </c>
      <c r="Y27" s="379">
        <v>4261</v>
      </c>
      <c r="Z27" s="407">
        <v>40.225299225533902</v>
      </c>
      <c r="AA27" s="379">
        <v>28239</v>
      </c>
      <c r="AB27" s="407">
        <v>77.584192074790195</v>
      </c>
      <c r="AC27" s="379">
        <v>810</v>
      </c>
      <c r="AD27" s="411">
        <v>67.283950617284006</v>
      </c>
      <c r="AE27" s="379">
        <v>109</v>
      </c>
      <c r="AF27" s="380">
        <v>111</v>
      </c>
    </row>
    <row r="28" spans="1:32" s="1" customFormat="1" ht="9" customHeight="1" x14ac:dyDescent="0.15"/>
    <row r="29" spans="1:32" s="1" customFormat="1" ht="18.2" customHeight="1" x14ac:dyDescent="0.15">
      <c r="B29" s="503" t="s">
        <v>152</v>
      </c>
    </row>
    <row r="30" spans="1:32" s="1" customFormat="1" ht="41.1" customHeight="1" x14ac:dyDescent="0.15">
      <c r="B30" s="812" t="s">
        <v>667</v>
      </c>
      <c r="C30" s="812"/>
      <c r="D30" s="812"/>
      <c r="E30" s="812"/>
      <c r="F30" s="812"/>
      <c r="G30" s="812"/>
      <c r="H30" s="812"/>
      <c r="I30" s="812"/>
      <c r="J30" s="812"/>
      <c r="K30" s="812"/>
      <c r="L30" s="812"/>
      <c r="M30" s="812"/>
      <c r="N30" s="812"/>
      <c r="O30" s="812"/>
      <c r="P30" s="812"/>
    </row>
    <row r="31" spans="1:32" s="1" customFormat="1" ht="28.7" customHeight="1" thickBot="1" x14ac:dyDescent="0.2"/>
    <row r="32" spans="1:32" ht="15.75" thickBot="1" x14ac:dyDescent="0.25">
      <c r="B32" s="775" t="s">
        <v>0</v>
      </c>
      <c r="C32" s="659" t="s">
        <v>2</v>
      </c>
      <c r="D32" s="659"/>
      <c r="E32" s="659"/>
      <c r="F32" s="659"/>
      <c r="G32" s="776" t="s">
        <v>147</v>
      </c>
      <c r="H32" s="776"/>
      <c r="I32" s="776"/>
      <c r="J32" s="776"/>
      <c r="K32" s="776"/>
      <c r="L32" s="776"/>
      <c r="M32" s="776"/>
      <c r="N32" s="776"/>
      <c r="O32" s="659" t="s">
        <v>179</v>
      </c>
      <c r="P32" s="659"/>
    </row>
    <row r="33" spans="2:16" ht="15.75" thickBot="1" x14ac:dyDescent="0.25">
      <c r="B33" s="775"/>
      <c r="C33" s="659"/>
      <c r="D33" s="659"/>
      <c r="E33" s="659"/>
      <c r="F33" s="659"/>
      <c r="G33" s="813" t="s">
        <v>148</v>
      </c>
      <c r="H33" s="813"/>
      <c r="I33" s="813"/>
      <c r="J33" s="813"/>
      <c r="K33" s="813" t="s">
        <v>149</v>
      </c>
      <c r="L33" s="813"/>
      <c r="M33" s="813"/>
      <c r="N33" s="813"/>
      <c r="O33" s="659"/>
      <c r="P33" s="659"/>
    </row>
    <row r="34" spans="2:16" ht="13.5" thickBot="1" x14ac:dyDescent="0.25">
      <c r="B34" s="775"/>
      <c r="C34" s="814" t="s">
        <v>665</v>
      </c>
      <c r="D34" s="814"/>
      <c r="E34" s="811" t="s">
        <v>666</v>
      </c>
      <c r="F34" s="811"/>
      <c r="G34" s="658" t="s">
        <v>665</v>
      </c>
      <c r="H34" s="658"/>
      <c r="I34" s="658" t="s">
        <v>666</v>
      </c>
      <c r="J34" s="658"/>
      <c r="K34" s="658" t="s">
        <v>665</v>
      </c>
      <c r="L34" s="658"/>
      <c r="M34" s="658" t="s">
        <v>666</v>
      </c>
      <c r="N34" s="658"/>
      <c r="O34" s="659"/>
      <c r="P34" s="659"/>
    </row>
    <row r="35" spans="2:16" x14ac:dyDescent="0.2">
      <c r="B35" s="775"/>
      <c r="C35" s="258" t="s">
        <v>10</v>
      </c>
      <c r="D35" s="508" t="s">
        <v>11</v>
      </c>
      <c r="E35" s="508" t="s">
        <v>10</v>
      </c>
      <c r="F35" s="259" t="s">
        <v>11</v>
      </c>
      <c r="G35" s="511" t="s">
        <v>10</v>
      </c>
      <c r="H35" s="511" t="s">
        <v>11</v>
      </c>
      <c r="I35" s="511" t="s">
        <v>10</v>
      </c>
      <c r="J35" s="511" t="s">
        <v>11</v>
      </c>
      <c r="K35" s="511" t="s">
        <v>10</v>
      </c>
      <c r="L35" s="511" t="s">
        <v>11</v>
      </c>
      <c r="M35" s="511" t="s">
        <v>10</v>
      </c>
      <c r="N35" s="511" t="s">
        <v>11</v>
      </c>
      <c r="O35" s="258" t="s">
        <v>196</v>
      </c>
      <c r="P35" s="260" t="s">
        <v>197</v>
      </c>
    </row>
    <row r="36" spans="2:16" x14ac:dyDescent="0.2">
      <c r="B36" s="537" t="s">
        <v>13</v>
      </c>
      <c r="C36" s="538">
        <v>2307</v>
      </c>
      <c r="D36" s="539">
        <v>71.651495448634606</v>
      </c>
      <c r="E36" s="538">
        <v>310</v>
      </c>
      <c r="F36" s="540">
        <v>60.645161290322598</v>
      </c>
      <c r="G36" s="538">
        <v>332</v>
      </c>
      <c r="H36" s="539">
        <v>43.072289156626503</v>
      </c>
      <c r="I36" s="538">
        <v>123</v>
      </c>
      <c r="J36" s="539">
        <v>41.463414634146297</v>
      </c>
      <c r="K36" s="538">
        <v>655</v>
      </c>
      <c r="L36" s="539">
        <v>85.343511450381698</v>
      </c>
      <c r="M36" s="538">
        <v>88</v>
      </c>
      <c r="N36" s="540">
        <v>71.590909090909093</v>
      </c>
      <c r="O36" s="538">
        <v>9</v>
      </c>
      <c r="P36" s="541">
        <v>9</v>
      </c>
    </row>
    <row r="37" spans="2:16" x14ac:dyDescent="0.2">
      <c r="B37" s="537" t="s">
        <v>17</v>
      </c>
      <c r="C37" s="538">
        <v>24385</v>
      </c>
      <c r="D37" s="539">
        <v>70.285011277424601</v>
      </c>
      <c r="E37" s="538">
        <v>3362</v>
      </c>
      <c r="F37" s="540">
        <v>49.762046400951803</v>
      </c>
      <c r="G37" s="538">
        <v>3706</v>
      </c>
      <c r="H37" s="539">
        <v>50.269832703723701</v>
      </c>
      <c r="I37" s="538">
        <v>1932</v>
      </c>
      <c r="J37" s="539">
        <v>38.354037267080699</v>
      </c>
      <c r="K37" s="538">
        <v>8548</v>
      </c>
      <c r="L37" s="539">
        <v>79.153018249883004</v>
      </c>
      <c r="M37" s="538">
        <v>364</v>
      </c>
      <c r="N37" s="540">
        <v>58.516483516483497</v>
      </c>
      <c r="O37" s="538">
        <v>31</v>
      </c>
      <c r="P37" s="541">
        <v>31</v>
      </c>
    </row>
    <row r="38" spans="2:16" x14ac:dyDescent="0.2">
      <c r="B38" s="537" t="s">
        <v>21</v>
      </c>
      <c r="C38" s="538">
        <v>195</v>
      </c>
      <c r="D38" s="539">
        <v>70.769230769230802</v>
      </c>
      <c r="E38" s="538">
        <v>0</v>
      </c>
      <c r="F38" s="540" t="s">
        <v>79</v>
      </c>
      <c r="G38" s="538">
        <v>18</v>
      </c>
      <c r="H38" s="539">
        <v>33.3333333333333</v>
      </c>
      <c r="I38" s="538">
        <v>0</v>
      </c>
      <c r="J38" s="539" t="s">
        <v>79</v>
      </c>
      <c r="K38" s="538">
        <v>66</v>
      </c>
      <c r="L38" s="539">
        <v>86.363636363636402</v>
      </c>
      <c r="M38" s="538">
        <v>0</v>
      </c>
      <c r="N38" s="540" t="s">
        <v>79</v>
      </c>
      <c r="O38" s="538">
        <v>1</v>
      </c>
      <c r="P38" s="541">
        <v>1</v>
      </c>
    </row>
    <row r="39" spans="2:16" x14ac:dyDescent="0.2">
      <c r="B39" s="537" t="s">
        <v>23</v>
      </c>
      <c r="C39" s="538">
        <v>4788</v>
      </c>
      <c r="D39" s="539">
        <v>66.6666666666667</v>
      </c>
      <c r="E39" s="538">
        <v>532</v>
      </c>
      <c r="F39" s="540">
        <v>41.165413533834602</v>
      </c>
      <c r="G39" s="538">
        <v>582</v>
      </c>
      <c r="H39" s="539">
        <v>39.175257731958801</v>
      </c>
      <c r="I39" s="538">
        <v>330</v>
      </c>
      <c r="J39" s="539">
        <v>26.969696969697001</v>
      </c>
      <c r="K39" s="538">
        <v>1672</v>
      </c>
      <c r="L39" s="539">
        <v>78.050239234449805</v>
      </c>
      <c r="M39" s="538">
        <v>46</v>
      </c>
      <c r="N39" s="540">
        <v>71.739130434782595</v>
      </c>
      <c r="O39" s="538">
        <v>12</v>
      </c>
      <c r="P39" s="541">
        <v>12</v>
      </c>
    </row>
    <row r="40" spans="2:16" x14ac:dyDescent="0.2">
      <c r="B40" s="537" t="s">
        <v>25</v>
      </c>
      <c r="C40" s="538">
        <v>1223</v>
      </c>
      <c r="D40" s="539">
        <v>75.797219950940303</v>
      </c>
      <c r="E40" s="538">
        <v>7</v>
      </c>
      <c r="F40" s="540">
        <v>28.571428571428601</v>
      </c>
      <c r="G40" s="538">
        <v>212</v>
      </c>
      <c r="H40" s="539">
        <v>46.2264150943396</v>
      </c>
      <c r="I40" s="538">
        <v>4</v>
      </c>
      <c r="J40" s="539">
        <v>0</v>
      </c>
      <c r="K40" s="538">
        <v>446</v>
      </c>
      <c r="L40" s="539">
        <v>93.0493273542601</v>
      </c>
      <c r="M40" s="538">
        <v>0</v>
      </c>
      <c r="N40" s="540" t="s">
        <v>79</v>
      </c>
      <c r="O40" s="538">
        <v>2</v>
      </c>
      <c r="P40" s="541">
        <v>2</v>
      </c>
    </row>
    <row r="41" spans="2:16" x14ac:dyDescent="0.2">
      <c r="B41" s="537" t="s">
        <v>27</v>
      </c>
      <c r="C41" s="538">
        <v>8509</v>
      </c>
      <c r="D41" s="539">
        <v>69.878951698201902</v>
      </c>
      <c r="E41" s="538">
        <v>234</v>
      </c>
      <c r="F41" s="540">
        <v>40.598290598290603</v>
      </c>
      <c r="G41" s="538">
        <v>1358</v>
      </c>
      <c r="H41" s="539">
        <v>45.287187039764397</v>
      </c>
      <c r="I41" s="538">
        <v>142</v>
      </c>
      <c r="J41" s="539">
        <v>19.014084507042298</v>
      </c>
      <c r="K41" s="538">
        <v>3757</v>
      </c>
      <c r="L41" s="539">
        <v>83.284535533670507</v>
      </c>
      <c r="M41" s="538">
        <v>1</v>
      </c>
      <c r="N41" s="540">
        <v>100</v>
      </c>
      <c r="O41" s="538">
        <v>5</v>
      </c>
      <c r="P41" s="541">
        <v>5</v>
      </c>
    </row>
    <row r="42" spans="2:16" x14ac:dyDescent="0.2">
      <c r="B42" s="537" t="s">
        <v>29</v>
      </c>
      <c r="C42" s="538">
        <v>1821</v>
      </c>
      <c r="D42" s="539">
        <v>69.082921471718805</v>
      </c>
      <c r="E42" s="538">
        <v>140</v>
      </c>
      <c r="F42" s="540">
        <v>59.285714285714299</v>
      </c>
      <c r="G42" s="538">
        <v>239</v>
      </c>
      <c r="H42" s="539">
        <v>44.769874476987397</v>
      </c>
      <c r="I42" s="538">
        <v>62</v>
      </c>
      <c r="J42" s="539">
        <v>30.645161290322601</v>
      </c>
      <c r="K42" s="538">
        <v>603</v>
      </c>
      <c r="L42" s="539">
        <v>75.621890547263703</v>
      </c>
      <c r="M42" s="538">
        <v>35</v>
      </c>
      <c r="N42" s="540">
        <v>97.142857142857096</v>
      </c>
      <c r="O42" s="538">
        <v>3</v>
      </c>
      <c r="P42" s="541">
        <v>4</v>
      </c>
    </row>
    <row r="43" spans="2:16" x14ac:dyDescent="0.2">
      <c r="B43" s="537" t="s">
        <v>31</v>
      </c>
      <c r="C43" s="538">
        <v>1272</v>
      </c>
      <c r="D43" s="539">
        <v>72.484276729559795</v>
      </c>
      <c r="E43" s="538">
        <v>108</v>
      </c>
      <c r="F43" s="540">
        <v>75.925925925925895</v>
      </c>
      <c r="G43" s="538">
        <v>170</v>
      </c>
      <c r="H43" s="539">
        <v>51.176470588235297</v>
      </c>
      <c r="I43" s="538">
        <v>39</v>
      </c>
      <c r="J43" s="539">
        <v>58.974358974358999</v>
      </c>
      <c r="K43" s="538">
        <v>423</v>
      </c>
      <c r="L43" s="539">
        <v>80.141843971631204</v>
      </c>
      <c r="M43" s="538">
        <v>0</v>
      </c>
      <c r="N43" s="540" t="s">
        <v>79</v>
      </c>
      <c r="O43" s="538">
        <v>5</v>
      </c>
      <c r="P43" s="541">
        <v>5</v>
      </c>
    </row>
    <row r="44" spans="2:16" x14ac:dyDescent="0.2">
      <c r="B44" s="537" t="s">
        <v>35</v>
      </c>
      <c r="C44" s="538">
        <v>629</v>
      </c>
      <c r="D44" s="539">
        <v>66.931637519872794</v>
      </c>
      <c r="E44" s="538">
        <v>0</v>
      </c>
      <c r="F44" s="540" t="s">
        <v>79</v>
      </c>
      <c r="G44" s="538">
        <v>115</v>
      </c>
      <c r="H44" s="539">
        <v>46.086956521739097</v>
      </c>
      <c r="I44" s="538">
        <v>0</v>
      </c>
      <c r="J44" s="539" t="s">
        <v>79</v>
      </c>
      <c r="K44" s="538">
        <v>300</v>
      </c>
      <c r="L44" s="539">
        <v>67.6666666666667</v>
      </c>
      <c r="M44" s="538">
        <v>0</v>
      </c>
      <c r="N44" s="540" t="s">
        <v>79</v>
      </c>
      <c r="O44" s="538">
        <v>1</v>
      </c>
      <c r="P44" s="541">
        <v>1</v>
      </c>
    </row>
    <row r="45" spans="2:16" x14ac:dyDescent="0.2">
      <c r="B45" s="537" t="s">
        <v>37</v>
      </c>
      <c r="C45" s="538">
        <v>15965</v>
      </c>
      <c r="D45" s="539">
        <v>62.818665831506401</v>
      </c>
      <c r="E45" s="538">
        <v>2118</v>
      </c>
      <c r="F45" s="540">
        <v>53.682719546742199</v>
      </c>
      <c r="G45" s="538">
        <v>2943</v>
      </c>
      <c r="H45" s="539">
        <v>41.148487937478798</v>
      </c>
      <c r="I45" s="538">
        <v>1246</v>
      </c>
      <c r="J45" s="539">
        <v>48.635634028892497</v>
      </c>
      <c r="K45" s="538">
        <v>6593</v>
      </c>
      <c r="L45" s="539">
        <v>80.191111785226795</v>
      </c>
      <c r="M45" s="538">
        <v>165</v>
      </c>
      <c r="N45" s="540">
        <v>78.787878787878796</v>
      </c>
      <c r="O45" s="538">
        <v>18</v>
      </c>
      <c r="P45" s="541">
        <v>18</v>
      </c>
    </row>
    <row r="46" spans="2:16" x14ac:dyDescent="0.2">
      <c r="B46" s="537" t="s">
        <v>41</v>
      </c>
      <c r="C46" s="538">
        <v>614</v>
      </c>
      <c r="D46" s="539">
        <v>61.726384364820902</v>
      </c>
      <c r="E46" s="538">
        <v>565</v>
      </c>
      <c r="F46" s="540">
        <v>52.035398230088497</v>
      </c>
      <c r="G46" s="538">
        <v>120</v>
      </c>
      <c r="H46" s="539">
        <v>35</v>
      </c>
      <c r="I46" s="538">
        <v>94</v>
      </c>
      <c r="J46" s="539">
        <v>35.106382978723403</v>
      </c>
      <c r="K46" s="538">
        <v>273</v>
      </c>
      <c r="L46" s="539">
        <v>76.190476190476204</v>
      </c>
      <c r="M46" s="538">
        <v>101</v>
      </c>
      <c r="N46" s="540">
        <v>62.3762376237624</v>
      </c>
      <c r="O46" s="538">
        <v>2</v>
      </c>
      <c r="P46" s="541">
        <v>2</v>
      </c>
    </row>
    <row r="47" spans="2:16" x14ac:dyDescent="0.2">
      <c r="B47" s="537" t="s">
        <v>43</v>
      </c>
      <c r="C47" s="538">
        <v>2310</v>
      </c>
      <c r="D47" s="539">
        <v>53.506493506493499</v>
      </c>
      <c r="E47" s="538">
        <v>179</v>
      </c>
      <c r="F47" s="540">
        <v>37.430167597765397</v>
      </c>
      <c r="G47" s="538">
        <v>487</v>
      </c>
      <c r="H47" s="539">
        <v>32.032854209445603</v>
      </c>
      <c r="I47" s="538">
        <v>153</v>
      </c>
      <c r="J47" s="539">
        <v>36.601307189542503</v>
      </c>
      <c r="K47" s="538">
        <v>1067</v>
      </c>
      <c r="L47" s="539">
        <v>66.635426429240894</v>
      </c>
      <c r="M47" s="538">
        <v>1</v>
      </c>
      <c r="N47" s="540">
        <v>100</v>
      </c>
      <c r="O47" s="538">
        <v>6</v>
      </c>
      <c r="P47" s="541">
        <v>6</v>
      </c>
    </row>
    <row r="48" spans="2:16" x14ac:dyDescent="0.2">
      <c r="B48" s="537" t="s">
        <v>45</v>
      </c>
      <c r="C48" s="538">
        <v>5558</v>
      </c>
      <c r="D48" s="539">
        <v>53.076646275638701</v>
      </c>
      <c r="E48" s="538">
        <v>128</v>
      </c>
      <c r="F48" s="540">
        <v>65.625</v>
      </c>
      <c r="G48" s="538">
        <v>1083</v>
      </c>
      <c r="H48" s="539">
        <v>30.4709141274238</v>
      </c>
      <c r="I48" s="538">
        <v>31</v>
      </c>
      <c r="J48" s="539">
        <v>58.064516129032299</v>
      </c>
      <c r="K48" s="538">
        <v>2540</v>
      </c>
      <c r="L48" s="539">
        <v>66.062992125984294</v>
      </c>
      <c r="M48" s="538">
        <v>3</v>
      </c>
      <c r="N48" s="540">
        <v>66.6666666666667</v>
      </c>
      <c r="O48" s="538">
        <v>7</v>
      </c>
      <c r="P48" s="541">
        <v>7</v>
      </c>
    </row>
    <row r="49" spans="2:16" x14ac:dyDescent="0.2">
      <c r="B49" s="537" t="s">
        <v>47</v>
      </c>
      <c r="C49" s="538">
        <v>398</v>
      </c>
      <c r="D49" s="539">
        <v>64.321608040200999</v>
      </c>
      <c r="E49" s="538">
        <v>0</v>
      </c>
      <c r="F49" s="540" t="s">
        <v>79</v>
      </c>
      <c r="G49" s="538">
        <v>69</v>
      </c>
      <c r="H49" s="539">
        <v>43.478260869565197</v>
      </c>
      <c r="I49" s="538">
        <v>0</v>
      </c>
      <c r="J49" s="539" t="s">
        <v>79</v>
      </c>
      <c r="K49" s="538">
        <v>137</v>
      </c>
      <c r="L49" s="539">
        <v>81.021897810219002</v>
      </c>
      <c r="M49" s="538">
        <v>0</v>
      </c>
      <c r="N49" s="540" t="s">
        <v>79</v>
      </c>
      <c r="O49" s="538">
        <v>1</v>
      </c>
      <c r="P49" s="541">
        <v>1</v>
      </c>
    </row>
    <row r="50" spans="2:16" x14ac:dyDescent="0.2">
      <c r="B50" s="537" t="s">
        <v>49</v>
      </c>
      <c r="C50" s="538">
        <v>88</v>
      </c>
      <c r="D50" s="539">
        <v>45.454545454545503</v>
      </c>
      <c r="E50" s="538">
        <v>0</v>
      </c>
      <c r="F50" s="540" t="s">
        <v>79</v>
      </c>
      <c r="G50" s="538">
        <v>19</v>
      </c>
      <c r="H50" s="539">
        <v>36.842105263157897</v>
      </c>
      <c r="I50" s="538">
        <v>0</v>
      </c>
      <c r="J50" s="539" t="s">
        <v>79</v>
      </c>
      <c r="K50" s="538">
        <v>45</v>
      </c>
      <c r="L50" s="539">
        <v>48.8888888888889</v>
      </c>
      <c r="M50" s="538">
        <v>0</v>
      </c>
      <c r="N50" s="540" t="s">
        <v>79</v>
      </c>
      <c r="O50" s="538">
        <v>1</v>
      </c>
      <c r="P50" s="541">
        <v>1</v>
      </c>
    </row>
    <row r="51" spans="2:16" x14ac:dyDescent="0.2">
      <c r="B51" s="537" t="s">
        <v>51</v>
      </c>
      <c r="C51" s="538">
        <v>2831</v>
      </c>
      <c r="D51" s="539">
        <v>56.340515718827298</v>
      </c>
      <c r="E51" s="538">
        <v>212</v>
      </c>
      <c r="F51" s="540">
        <v>51.8867924528302</v>
      </c>
      <c r="G51" s="538">
        <v>359</v>
      </c>
      <c r="H51" s="539">
        <v>38.440111420612801</v>
      </c>
      <c r="I51" s="538">
        <v>105</v>
      </c>
      <c r="J51" s="539">
        <v>48.571428571428598</v>
      </c>
      <c r="K51" s="538">
        <v>1114</v>
      </c>
      <c r="L51" s="539">
        <v>59.515260323159801</v>
      </c>
      <c r="M51" s="538">
        <v>6</v>
      </c>
      <c r="N51" s="540">
        <v>83.3333333333333</v>
      </c>
      <c r="O51" s="538">
        <v>5</v>
      </c>
      <c r="P51" s="541">
        <v>6</v>
      </c>
    </row>
    <row r="52" spans="2:16" ht="15.75" thickBot="1" x14ac:dyDescent="0.25">
      <c r="B52" s="506" t="s">
        <v>54</v>
      </c>
      <c r="C52" s="379">
        <v>72893</v>
      </c>
      <c r="D52" s="407">
        <v>65.961066220350403</v>
      </c>
      <c r="E52" s="379">
        <v>7895</v>
      </c>
      <c r="F52" s="411">
        <v>51.095630145661801</v>
      </c>
      <c r="G52" s="379">
        <v>11812</v>
      </c>
      <c r="H52" s="407">
        <v>43.294954283779198</v>
      </c>
      <c r="I52" s="379">
        <v>4261</v>
      </c>
      <c r="J52" s="407">
        <v>40.225299225533902</v>
      </c>
      <c r="K52" s="379">
        <v>28239</v>
      </c>
      <c r="L52" s="407">
        <v>77.584192074790195</v>
      </c>
      <c r="M52" s="379">
        <v>810</v>
      </c>
      <c r="N52" s="411">
        <v>67.283950617284006</v>
      </c>
      <c r="O52" s="379">
        <v>109</v>
      </c>
      <c r="P52" s="380">
        <v>111</v>
      </c>
    </row>
  </sheetData>
  <mergeCells count="41">
    <mergeCell ref="AA9:AB9"/>
    <mergeCell ref="E34:F34"/>
    <mergeCell ref="G34:H34"/>
    <mergeCell ref="I34:J34"/>
    <mergeCell ref="K34:L34"/>
    <mergeCell ref="M34:N34"/>
    <mergeCell ref="B30:P30"/>
    <mergeCell ref="B32:B35"/>
    <mergeCell ref="C32:F33"/>
    <mergeCell ref="G32:N32"/>
    <mergeCell ref="O32:P34"/>
    <mergeCell ref="G33:J33"/>
    <mergeCell ref="K33:N33"/>
    <mergeCell ref="C34:D34"/>
    <mergeCell ref="W7:AD7"/>
    <mergeCell ref="AE7:AF9"/>
    <mergeCell ref="C8:F8"/>
    <mergeCell ref="G8:J8"/>
    <mergeCell ref="K8:N8"/>
    <mergeCell ref="O8:R8"/>
    <mergeCell ref="W8:Z8"/>
    <mergeCell ref="AA8:AD8"/>
    <mergeCell ref="C9:D9"/>
    <mergeCell ref="E9:F9"/>
    <mergeCell ref="AC9:AD9"/>
    <mergeCell ref="O9:P9"/>
    <mergeCell ref="Q9:R9"/>
    <mergeCell ref="Y9:Z9"/>
    <mergeCell ref="W9:X9"/>
    <mergeCell ref="U9:V9"/>
    <mergeCell ref="B2:N2"/>
    <mergeCell ref="B4:S4"/>
    <mergeCell ref="B5:S5"/>
    <mergeCell ref="B7:B10"/>
    <mergeCell ref="C7:R7"/>
    <mergeCell ref="S7:V8"/>
    <mergeCell ref="G9:H9"/>
    <mergeCell ref="I9:J9"/>
    <mergeCell ref="K9:L9"/>
    <mergeCell ref="M9:N9"/>
    <mergeCell ref="S9:T9"/>
  </mergeCells>
  <pageMargins left="0.7" right="0.7" top="0.75" bottom="0.75" header="0.3" footer="0.3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S25" sqref="S25"/>
    </sheetView>
  </sheetViews>
  <sheetFormatPr defaultRowHeight="12.75" x14ac:dyDescent="0.2"/>
  <cols>
    <col min="1" max="1" width="29.28515625" customWidth="1"/>
    <col min="2" max="3" width="7.85546875" customWidth="1"/>
    <col min="4" max="4" width="9.140625" customWidth="1"/>
    <col min="5" max="6" width="7.85546875" customWidth="1"/>
    <col min="7" max="7" width="9" customWidth="1"/>
    <col min="8" max="8" width="30.5703125" customWidth="1"/>
    <col min="9" max="10" width="7.85546875" customWidth="1"/>
    <col min="11" max="11" width="9" customWidth="1"/>
    <col min="12" max="13" width="7.85546875" customWidth="1"/>
    <col min="14" max="14" width="10.140625" customWidth="1"/>
    <col min="15" max="15" width="4.7109375" customWidth="1"/>
  </cols>
  <sheetData>
    <row r="1" spans="1:14" s="1" customFormat="1" ht="2.1" customHeight="1" x14ac:dyDescent="0.15"/>
    <row r="2" spans="1:14" s="1" customFormat="1" ht="36.75" customHeight="1" x14ac:dyDescent="0.15">
      <c r="A2" s="716" t="s">
        <v>69</v>
      </c>
      <c r="B2" s="716"/>
      <c r="C2" s="716"/>
      <c r="D2" s="716"/>
      <c r="E2" s="716"/>
      <c r="F2" s="716"/>
    </row>
    <row r="3" spans="1:14" s="1" customFormat="1" ht="18.2" customHeight="1" x14ac:dyDescent="0.15">
      <c r="G3" s="653" t="s">
        <v>664</v>
      </c>
      <c r="H3" s="653"/>
      <c r="I3" s="653"/>
    </row>
    <row r="4" spans="1:14" s="1" customFormat="1" ht="18.2" customHeight="1" thickBot="1" x14ac:dyDescent="0.2">
      <c r="H4" s="502" t="s">
        <v>57</v>
      </c>
    </row>
    <row r="5" spans="1:14" s="1" customFormat="1" ht="14.85" customHeight="1" x14ac:dyDescent="0.15">
      <c r="A5" s="130"/>
      <c r="B5" s="655" t="s">
        <v>670</v>
      </c>
      <c r="C5" s="655"/>
      <c r="D5" s="655"/>
      <c r="E5" s="815" t="s">
        <v>671</v>
      </c>
      <c r="F5" s="815"/>
      <c r="G5" s="815"/>
      <c r="H5" s="130"/>
      <c r="I5" s="655" t="s">
        <v>670</v>
      </c>
      <c r="J5" s="655"/>
      <c r="K5" s="655"/>
      <c r="L5" s="815" t="s">
        <v>671</v>
      </c>
      <c r="M5" s="815"/>
      <c r="N5" s="815"/>
    </row>
    <row r="6" spans="1:14" s="1" customFormat="1" ht="33" customHeight="1" thickBot="1" x14ac:dyDescent="0.2">
      <c r="A6" s="130"/>
      <c r="B6" s="323" t="s">
        <v>80</v>
      </c>
      <c r="C6" s="517" t="s">
        <v>81</v>
      </c>
      <c r="D6" s="598" t="s">
        <v>169</v>
      </c>
      <c r="E6" s="517" t="s">
        <v>80</v>
      </c>
      <c r="F6" s="517" t="s">
        <v>81</v>
      </c>
      <c r="G6" s="598" t="s">
        <v>169</v>
      </c>
      <c r="H6" s="130"/>
      <c r="I6" s="323" t="s">
        <v>80</v>
      </c>
      <c r="J6" s="517" t="s">
        <v>81</v>
      </c>
      <c r="K6" s="598" t="s">
        <v>169</v>
      </c>
      <c r="L6" s="517" t="s">
        <v>80</v>
      </c>
      <c r="M6" s="517" t="s">
        <v>81</v>
      </c>
      <c r="N6" s="597" t="s">
        <v>169</v>
      </c>
    </row>
    <row r="7" spans="1:14" s="1" customFormat="1" ht="14.85" customHeight="1" x14ac:dyDescent="0.15">
      <c r="A7" s="518" t="s">
        <v>65</v>
      </c>
      <c r="B7" s="324">
        <v>16328</v>
      </c>
      <c r="C7" s="324">
        <v>33570</v>
      </c>
      <c r="D7" s="324">
        <v>49898</v>
      </c>
      <c r="E7" s="324">
        <v>3280</v>
      </c>
      <c r="F7" s="324">
        <v>3271</v>
      </c>
      <c r="G7" s="324">
        <v>6568</v>
      </c>
      <c r="H7" s="504" t="s">
        <v>133</v>
      </c>
      <c r="I7" s="324">
        <v>5276</v>
      </c>
      <c r="J7" s="324">
        <v>7459</v>
      </c>
      <c r="K7" s="324">
        <v>12735</v>
      </c>
      <c r="L7" s="324">
        <v>150</v>
      </c>
      <c r="M7" s="324">
        <v>305</v>
      </c>
      <c r="N7" s="377">
        <v>457</v>
      </c>
    </row>
    <row r="8" spans="1:14" s="1" customFormat="1" ht="14.85" customHeight="1" x14ac:dyDescent="0.15">
      <c r="A8" s="519" t="s">
        <v>66</v>
      </c>
      <c r="B8" s="324">
        <v>6698</v>
      </c>
      <c r="C8" s="324">
        <v>5114</v>
      </c>
      <c r="D8" s="324">
        <v>11812</v>
      </c>
      <c r="E8" s="324">
        <v>2531</v>
      </c>
      <c r="F8" s="324">
        <v>1714</v>
      </c>
      <c r="G8" s="324">
        <v>4261</v>
      </c>
      <c r="H8" s="266" t="s">
        <v>155</v>
      </c>
      <c r="I8" s="117">
        <v>67</v>
      </c>
      <c r="J8" s="117">
        <v>22</v>
      </c>
      <c r="K8" s="267">
        <v>89</v>
      </c>
      <c r="L8" s="117">
        <v>0</v>
      </c>
      <c r="M8" s="117">
        <v>1</v>
      </c>
      <c r="N8" s="118">
        <v>1</v>
      </c>
    </row>
    <row r="9" spans="1:14" s="1" customFormat="1" ht="14.85" customHeight="1" x14ac:dyDescent="0.15">
      <c r="A9" s="266" t="s">
        <v>87</v>
      </c>
      <c r="B9" s="117">
        <v>6671</v>
      </c>
      <c r="C9" s="117">
        <v>5105</v>
      </c>
      <c r="D9" s="117">
        <v>11776</v>
      </c>
      <c r="E9" s="117">
        <v>2495</v>
      </c>
      <c r="F9" s="117">
        <v>1694</v>
      </c>
      <c r="G9" s="117">
        <v>4205</v>
      </c>
      <c r="H9" s="266" t="s">
        <v>156</v>
      </c>
      <c r="I9" s="117">
        <v>6</v>
      </c>
      <c r="J9" s="117">
        <v>6</v>
      </c>
      <c r="K9" s="117">
        <v>12</v>
      </c>
      <c r="L9" s="117">
        <v>2</v>
      </c>
      <c r="M9" s="117">
        <v>2</v>
      </c>
      <c r="N9" s="118">
        <v>4</v>
      </c>
    </row>
    <row r="10" spans="1:14" s="1" customFormat="1" ht="14.85" customHeight="1" x14ac:dyDescent="0.15">
      <c r="A10" s="266" t="s">
        <v>89</v>
      </c>
      <c r="B10" s="117">
        <v>27</v>
      </c>
      <c r="C10" s="117">
        <v>9</v>
      </c>
      <c r="D10" s="117">
        <v>36</v>
      </c>
      <c r="E10" s="117">
        <v>36</v>
      </c>
      <c r="F10" s="117">
        <v>20</v>
      </c>
      <c r="G10" s="117">
        <v>56</v>
      </c>
      <c r="H10" s="266" t="s">
        <v>90</v>
      </c>
      <c r="I10" s="117">
        <v>1</v>
      </c>
      <c r="J10" s="117">
        <v>5</v>
      </c>
      <c r="K10" s="117">
        <v>6</v>
      </c>
      <c r="L10" s="117">
        <v>1</v>
      </c>
      <c r="M10" s="117">
        <v>1</v>
      </c>
      <c r="N10" s="118">
        <v>2</v>
      </c>
    </row>
    <row r="11" spans="1:14" s="1" customFormat="1" ht="14.85" customHeight="1" x14ac:dyDescent="0.15">
      <c r="A11" s="129"/>
      <c r="B11" s="126"/>
      <c r="C11" s="126"/>
      <c r="D11" s="121"/>
      <c r="E11" s="126"/>
      <c r="F11" s="126"/>
      <c r="G11" s="121"/>
      <c r="H11" s="266" t="s">
        <v>157</v>
      </c>
      <c r="I11" s="117">
        <v>8</v>
      </c>
      <c r="J11" s="117">
        <v>121</v>
      </c>
      <c r="K11" s="117">
        <v>129</v>
      </c>
      <c r="L11" s="117">
        <v>0</v>
      </c>
      <c r="M11" s="117">
        <v>16</v>
      </c>
      <c r="N11" s="118">
        <v>16</v>
      </c>
    </row>
    <row r="12" spans="1:14" s="1" customFormat="1" ht="14.85" customHeight="1" x14ac:dyDescent="0.15">
      <c r="A12" s="519" t="s">
        <v>158</v>
      </c>
      <c r="B12" s="324">
        <v>415</v>
      </c>
      <c r="C12" s="324">
        <v>1359</v>
      </c>
      <c r="D12" s="324">
        <v>1774</v>
      </c>
      <c r="E12" s="324">
        <v>182</v>
      </c>
      <c r="F12" s="324">
        <v>594</v>
      </c>
      <c r="G12" s="324">
        <v>777</v>
      </c>
      <c r="H12" s="266" t="s">
        <v>187</v>
      </c>
      <c r="I12" s="117">
        <v>246</v>
      </c>
      <c r="J12" s="117">
        <v>173</v>
      </c>
      <c r="K12" s="117">
        <v>419</v>
      </c>
      <c r="L12" s="117">
        <v>38</v>
      </c>
      <c r="M12" s="117">
        <v>106</v>
      </c>
      <c r="N12" s="118">
        <v>144</v>
      </c>
    </row>
    <row r="13" spans="1:14" s="1" customFormat="1" ht="14.85" customHeight="1" x14ac:dyDescent="0.15">
      <c r="A13" s="266" t="s">
        <v>96</v>
      </c>
      <c r="B13" s="117">
        <v>52</v>
      </c>
      <c r="C13" s="117">
        <v>173</v>
      </c>
      <c r="D13" s="117">
        <v>225</v>
      </c>
      <c r="E13" s="117">
        <v>11</v>
      </c>
      <c r="F13" s="117">
        <v>36</v>
      </c>
      <c r="G13" s="117">
        <v>48</v>
      </c>
      <c r="H13" s="266" t="s">
        <v>159</v>
      </c>
      <c r="I13" s="117">
        <v>201</v>
      </c>
      <c r="J13" s="117">
        <v>53</v>
      </c>
      <c r="K13" s="117">
        <v>254</v>
      </c>
      <c r="L13" s="117">
        <v>6</v>
      </c>
      <c r="M13" s="117">
        <v>6</v>
      </c>
      <c r="N13" s="118">
        <v>14</v>
      </c>
    </row>
    <row r="14" spans="1:14" s="1" customFormat="1" ht="14.85" customHeight="1" x14ac:dyDescent="0.15">
      <c r="A14" s="266" t="s">
        <v>98</v>
      </c>
      <c r="B14" s="117">
        <v>228</v>
      </c>
      <c r="C14" s="117">
        <v>805</v>
      </c>
      <c r="D14" s="117">
        <v>1033</v>
      </c>
      <c r="E14" s="117">
        <v>93</v>
      </c>
      <c r="F14" s="117">
        <v>307</v>
      </c>
      <c r="G14" s="117">
        <v>400</v>
      </c>
      <c r="H14" s="266" t="s">
        <v>97</v>
      </c>
      <c r="I14" s="117">
        <v>73</v>
      </c>
      <c r="J14" s="117">
        <v>25</v>
      </c>
      <c r="K14" s="117">
        <v>98</v>
      </c>
      <c r="L14" s="117">
        <v>10</v>
      </c>
      <c r="M14" s="117">
        <v>3</v>
      </c>
      <c r="N14" s="118">
        <v>13</v>
      </c>
    </row>
    <row r="15" spans="1:14" s="1" customFormat="1" ht="14.85" customHeight="1" x14ac:dyDescent="0.15">
      <c r="A15" s="266" t="s">
        <v>100</v>
      </c>
      <c r="B15" s="117">
        <v>43</v>
      </c>
      <c r="C15" s="117">
        <v>26</v>
      </c>
      <c r="D15" s="117">
        <v>43</v>
      </c>
      <c r="E15" s="117">
        <v>1</v>
      </c>
      <c r="F15" s="117">
        <v>5</v>
      </c>
      <c r="G15" s="117">
        <v>6</v>
      </c>
      <c r="H15" s="266" t="s">
        <v>160</v>
      </c>
      <c r="I15" s="117">
        <v>1811</v>
      </c>
      <c r="J15" s="117">
        <v>858</v>
      </c>
      <c r="K15" s="117">
        <v>2669</v>
      </c>
      <c r="L15" s="117">
        <v>24</v>
      </c>
      <c r="M15" s="117">
        <v>5</v>
      </c>
      <c r="N15" s="118">
        <v>29</v>
      </c>
    </row>
    <row r="16" spans="1:14" s="1" customFormat="1" ht="14.85" customHeight="1" x14ac:dyDescent="0.15">
      <c r="A16" s="266" t="s">
        <v>102</v>
      </c>
      <c r="B16" s="117">
        <v>74</v>
      </c>
      <c r="C16" s="117">
        <v>91</v>
      </c>
      <c r="D16" s="117">
        <v>165</v>
      </c>
      <c r="E16" s="117">
        <v>20</v>
      </c>
      <c r="F16" s="117">
        <v>11</v>
      </c>
      <c r="G16" s="117">
        <v>31</v>
      </c>
      <c r="H16" s="266" t="s">
        <v>188</v>
      </c>
      <c r="I16" s="117">
        <v>1768</v>
      </c>
      <c r="J16" s="117">
        <v>4348</v>
      </c>
      <c r="K16" s="117">
        <v>6116</v>
      </c>
      <c r="L16" s="117">
        <v>55</v>
      </c>
      <c r="M16" s="117">
        <v>101</v>
      </c>
      <c r="N16" s="118">
        <v>156</v>
      </c>
    </row>
    <row r="17" spans="1:14" s="1" customFormat="1" ht="14.85" customHeight="1" x14ac:dyDescent="0.15">
      <c r="A17" s="266" t="s">
        <v>104</v>
      </c>
      <c r="B17" s="117">
        <v>42</v>
      </c>
      <c r="C17" s="117">
        <v>262</v>
      </c>
      <c r="D17" s="117">
        <v>304</v>
      </c>
      <c r="E17" s="117">
        <v>57</v>
      </c>
      <c r="F17" s="117">
        <v>235</v>
      </c>
      <c r="G17" s="117">
        <v>292</v>
      </c>
      <c r="H17" s="266" t="s">
        <v>161</v>
      </c>
      <c r="I17" s="117">
        <v>1095</v>
      </c>
      <c r="J17" s="117">
        <v>1848</v>
      </c>
      <c r="K17" s="117">
        <v>2943</v>
      </c>
      <c r="L17" s="117">
        <v>14</v>
      </c>
      <c r="M17" s="117">
        <v>64</v>
      </c>
      <c r="N17" s="118">
        <v>78</v>
      </c>
    </row>
    <row r="18" spans="1:14" s="1" customFormat="1" ht="14.85" customHeight="1" x14ac:dyDescent="0.15">
      <c r="A18" s="266" t="s">
        <v>94</v>
      </c>
      <c r="B18" s="117">
        <v>2</v>
      </c>
      <c r="C18" s="117">
        <v>2</v>
      </c>
      <c r="D18" s="117">
        <v>4</v>
      </c>
      <c r="E18" s="117">
        <v>0</v>
      </c>
      <c r="F18" s="117">
        <v>0</v>
      </c>
      <c r="G18" s="117">
        <v>0</v>
      </c>
      <c r="H18" s="129"/>
      <c r="I18" s="121"/>
      <c r="J18" s="121"/>
      <c r="K18" s="121"/>
      <c r="L18" s="121"/>
      <c r="M18" s="121"/>
      <c r="N18" s="268"/>
    </row>
    <row r="19" spans="1:14" s="1" customFormat="1" ht="14.85" customHeight="1" x14ac:dyDescent="0.15">
      <c r="A19" s="519" t="s">
        <v>105</v>
      </c>
      <c r="B19" s="324">
        <v>40</v>
      </c>
      <c r="C19" s="324">
        <v>120</v>
      </c>
      <c r="D19" s="324">
        <v>160</v>
      </c>
      <c r="E19" s="324">
        <v>4</v>
      </c>
      <c r="F19" s="324">
        <v>11</v>
      </c>
      <c r="G19" s="324">
        <v>15</v>
      </c>
      <c r="H19" s="323" t="s">
        <v>135</v>
      </c>
      <c r="I19" s="324">
        <v>2675</v>
      </c>
      <c r="J19" s="324">
        <v>6430</v>
      </c>
      <c r="K19" s="324">
        <v>9105</v>
      </c>
      <c r="L19" s="324">
        <v>127</v>
      </c>
      <c r="M19" s="324">
        <v>222</v>
      </c>
      <c r="N19" s="377">
        <v>352</v>
      </c>
    </row>
    <row r="20" spans="1:14" s="1" customFormat="1" ht="14.85" customHeight="1" x14ac:dyDescent="0.15">
      <c r="A20" s="519" t="s">
        <v>76</v>
      </c>
      <c r="B20" s="324">
        <v>2044</v>
      </c>
      <c r="C20" s="324">
        <v>2925</v>
      </c>
      <c r="D20" s="324">
        <v>4969</v>
      </c>
      <c r="E20" s="324">
        <v>134</v>
      </c>
      <c r="F20" s="324">
        <v>179</v>
      </c>
      <c r="G20" s="324">
        <v>313</v>
      </c>
      <c r="H20" s="266" t="s">
        <v>162</v>
      </c>
      <c r="I20" s="117">
        <v>260</v>
      </c>
      <c r="J20" s="117">
        <v>144</v>
      </c>
      <c r="K20" s="117">
        <v>404</v>
      </c>
      <c r="L20" s="117">
        <v>31</v>
      </c>
      <c r="M20" s="117">
        <v>12</v>
      </c>
      <c r="N20" s="118">
        <v>43</v>
      </c>
    </row>
    <row r="21" spans="1:14" s="1" customFormat="1" ht="14.85" customHeight="1" x14ac:dyDescent="0.15">
      <c r="A21" s="519" t="s">
        <v>77</v>
      </c>
      <c r="B21" s="324">
        <v>757</v>
      </c>
      <c r="C21" s="324">
        <v>2062</v>
      </c>
      <c r="D21" s="324">
        <v>2819</v>
      </c>
      <c r="E21" s="324">
        <v>150</v>
      </c>
      <c r="F21" s="324">
        <v>227</v>
      </c>
      <c r="G21" s="324">
        <v>377</v>
      </c>
      <c r="H21" s="266" t="s">
        <v>189</v>
      </c>
      <c r="I21" s="117">
        <v>742</v>
      </c>
      <c r="J21" s="117">
        <v>1301</v>
      </c>
      <c r="K21" s="117">
        <v>2043</v>
      </c>
      <c r="L21" s="117">
        <v>15</v>
      </c>
      <c r="M21" s="117">
        <v>37</v>
      </c>
      <c r="N21" s="118">
        <v>53</v>
      </c>
    </row>
    <row r="22" spans="1:14" s="1" customFormat="1" ht="14.85" customHeight="1" x14ac:dyDescent="0.15">
      <c r="A22" s="519" t="s">
        <v>163</v>
      </c>
      <c r="B22" s="324">
        <v>44</v>
      </c>
      <c r="C22" s="324">
        <v>81</v>
      </c>
      <c r="D22" s="324">
        <v>125</v>
      </c>
      <c r="E22" s="324">
        <v>14</v>
      </c>
      <c r="F22" s="324">
        <v>1</v>
      </c>
      <c r="G22" s="324">
        <v>15</v>
      </c>
      <c r="H22" s="266" t="s">
        <v>190</v>
      </c>
      <c r="I22" s="117">
        <v>970</v>
      </c>
      <c r="J22" s="117">
        <v>2882</v>
      </c>
      <c r="K22" s="117">
        <v>3852</v>
      </c>
      <c r="L22" s="117">
        <v>43</v>
      </c>
      <c r="M22" s="117">
        <v>65</v>
      </c>
      <c r="N22" s="118">
        <v>110</v>
      </c>
    </row>
    <row r="23" spans="1:14" s="1" customFormat="1" ht="14.85" customHeight="1" x14ac:dyDescent="0.15">
      <c r="A23" s="519" t="s">
        <v>164</v>
      </c>
      <c r="B23" s="324">
        <v>6330</v>
      </c>
      <c r="C23" s="324">
        <v>21909</v>
      </c>
      <c r="D23" s="324">
        <v>28239</v>
      </c>
      <c r="E23" s="324">
        <v>265</v>
      </c>
      <c r="F23" s="324">
        <v>545</v>
      </c>
      <c r="G23" s="324">
        <v>810</v>
      </c>
      <c r="H23" s="266" t="s">
        <v>191</v>
      </c>
      <c r="I23" s="117">
        <v>586</v>
      </c>
      <c r="J23" s="117">
        <v>1846</v>
      </c>
      <c r="K23" s="117">
        <v>2432</v>
      </c>
      <c r="L23" s="117">
        <v>24</v>
      </c>
      <c r="M23" s="117">
        <v>82</v>
      </c>
      <c r="N23" s="118">
        <v>106</v>
      </c>
    </row>
    <row r="24" spans="1:14" s="1" customFormat="1" ht="14.85" customHeight="1" x14ac:dyDescent="0.15">
      <c r="A24" s="123" t="s">
        <v>165</v>
      </c>
      <c r="B24" s="117">
        <v>6287</v>
      </c>
      <c r="C24" s="117">
        <v>21750</v>
      </c>
      <c r="D24" s="117">
        <v>28037</v>
      </c>
      <c r="E24" s="117">
        <v>265</v>
      </c>
      <c r="F24" s="117">
        <v>545</v>
      </c>
      <c r="G24" s="117">
        <v>810</v>
      </c>
      <c r="H24" s="266" t="s">
        <v>115</v>
      </c>
      <c r="I24" s="117">
        <v>117</v>
      </c>
      <c r="J24" s="117">
        <v>257</v>
      </c>
      <c r="K24" s="117">
        <v>374</v>
      </c>
      <c r="L24" s="117">
        <v>14</v>
      </c>
      <c r="M24" s="117">
        <v>26</v>
      </c>
      <c r="N24" s="118">
        <v>40</v>
      </c>
    </row>
    <row r="25" spans="1:14" s="1" customFormat="1" ht="14.85" customHeight="1" x14ac:dyDescent="0.15">
      <c r="A25" s="123" t="s">
        <v>166</v>
      </c>
      <c r="B25" s="117">
        <v>43</v>
      </c>
      <c r="C25" s="117">
        <v>159</v>
      </c>
      <c r="D25" s="117">
        <v>202</v>
      </c>
      <c r="E25" s="117">
        <v>0</v>
      </c>
      <c r="F25" s="117">
        <v>0</v>
      </c>
      <c r="G25" s="117">
        <v>0</v>
      </c>
      <c r="H25" s="129"/>
      <c r="I25" s="121"/>
      <c r="J25" s="121"/>
      <c r="K25" s="121"/>
      <c r="L25" s="121"/>
      <c r="M25" s="121"/>
      <c r="N25" s="268"/>
    </row>
    <row r="26" spans="1:14" s="1" customFormat="1" ht="14.85" customHeight="1" x14ac:dyDescent="0.15">
      <c r="A26" s="125"/>
      <c r="B26" s="121"/>
      <c r="C26" s="121"/>
      <c r="D26" s="121"/>
      <c r="E26" s="121"/>
      <c r="F26" s="121"/>
      <c r="G26" s="121"/>
      <c r="H26" s="520" t="s">
        <v>192</v>
      </c>
      <c r="I26" s="324">
        <v>440</v>
      </c>
      <c r="J26" s="324">
        <v>596</v>
      </c>
      <c r="K26" s="324">
        <v>1036</v>
      </c>
      <c r="L26" s="324">
        <v>229</v>
      </c>
      <c r="M26" s="324">
        <v>189</v>
      </c>
      <c r="N26" s="377">
        <v>418</v>
      </c>
    </row>
    <row r="27" spans="1:14" s="1" customFormat="1" ht="14.85" customHeight="1" x14ac:dyDescent="0.15">
      <c r="A27" s="519" t="s">
        <v>134</v>
      </c>
      <c r="B27" s="324">
        <v>93</v>
      </c>
      <c r="C27" s="324">
        <v>26</v>
      </c>
      <c r="D27" s="324">
        <v>119</v>
      </c>
      <c r="E27" s="324">
        <v>53</v>
      </c>
      <c r="F27" s="324">
        <v>47</v>
      </c>
      <c r="G27" s="324">
        <v>100</v>
      </c>
      <c r="H27" s="269"/>
      <c r="I27" s="72"/>
      <c r="J27" s="72"/>
      <c r="K27" s="72"/>
      <c r="L27" s="72"/>
      <c r="M27" s="72"/>
      <c r="N27" s="72"/>
    </row>
    <row r="28" spans="1:14" s="1" customFormat="1" ht="14.85" customHeight="1" x14ac:dyDescent="0.15">
      <c r="A28" s="123" t="s">
        <v>119</v>
      </c>
      <c r="B28" s="117">
        <v>2</v>
      </c>
      <c r="C28" s="117">
        <v>6</v>
      </c>
      <c r="D28" s="117">
        <v>8</v>
      </c>
      <c r="E28" s="117">
        <v>8</v>
      </c>
      <c r="F28" s="117">
        <v>7</v>
      </c>
      <c r="G28" s="117">
        <v>15</v>
      </c>
      <c r="H28" s="129"/>
      <c r="I28" s="72"/>
      <c r="J28" s="72"/>
      <c r="K28" s="72"/>
      <c r="L28" s="72"/>
      <c r="M28" s="72"/>
      <c r="N28" s="72"/>
    </row>
    <row r="29" spans="1:14" s="1" customFormat="1" ht="14.85" customHeight="1" x14ac:dyDescent="0.15">
      <c r="A29" s="123" t="s">
        <v>121</v>
      </c>
      <c r="B29" s="117">
        <v>60</v>
      </c>
      <c r="C29" s="117">
        <v>12</v>
      </c>
      <c r="D29" s="117">
        <v>72</v>
      </c>
      <c r="E29" s="117">
        <v>23</v>
      </c>
      <c r="F29" s="117">
        <v>22</v>
      </c>
      <c r="G29" s="117">
        <v>45</v>
      </c>
      <c r="H29" s="129"/>
      <c r="I29" s="72"/>
      <c r="J29" s="72"/>
      <c r="K29" s="72"/>
      <c r="L29" s="72"/>
      <c r="M29" s="72"/>
      <c r="N29" s="72"/>
    </row>
    <row r="30" spans="1:14" s="1" customFormat="1" ht="14.85" customHeight="1" x14ac:dyDescent="0.15">
      <c r="A30" s="123" t="s">
        <v>123</v>
      </c>
      <c r="B30" s="117">
        <v>4</v>
      </c>
      <c r="C30" s="117">
        <v>3</v>
      </c>
      <c r="D30" s="117">
        <v>7</v>
      </c>
      <c r="E30" s="117">
        <v>2</v>
      </c>
      <c r="F30" s="117">
        <v>4</v>
      </c>
      <c r="G30" s="117">
        <v>6</v>
      </c>
      <c r="H30" s="129"/>
      <c r="I30" s="72"/>
      <c r="J30" s="72"/>
      <c r="K30" s="72"/>
      <c r="L30" s="72"/>
      <c r="M30" s="72"/>
      <c r="N30" s="72"/>
    </row>
    <row r="31" spans="1:14" s="1" customFormat="1" ht="14.85" customHeight="1" x14ac:dyDescent="0.15">
      <c r="A31" s="123" t="s">
        <v>125</v>
      </c>
      <c r="B31" s="117">
        <v>1</v>
      </c>
      <c r="C31" s="117">
        <v>0</v>
      </c>
      <c r="D31" s="117">
        <v>1</v>
      </c>
      <c r="E31" s="117">
        <v>0</v>
      </c>
      <c r="F31" s="117">
        <v>0</v>
      </c>
      <c r="G31" s="117">
        <v>0</v>
      </c>
      <c r="H31" s="129"/>
      <c r="I31" s="72"/>
      <c r="J31" s="72"/>
      <c r="K31" s="72"/>
      <c r="L31" s="72"/>
      <c r="M31" s="72"/>
      <c r="N31" s="72"/>
    </row>
    <row r="32" spans="1:14" s="1" customFormat="1" ht="14.85" customHeight="1" thickBot="1" x14ac:dyDescent="0.2">
      <c r="A32" s="123" t="s">
        <v>127</v>
      </c>
      <c r="B32" s="117">
        <v>26</v>
      </c>
      <c r="C32" s="117">
        <v>5</v>
      </c>
      <c r="D32" s="117">
        <v>31</v>
      </c>
      <c r="E32" s="117">
        <v>20</v>
      </c>
      <c r="F32" s="117">
        <v>14</v>
      </c>
      <c r="G32" s="117">
        <v>34</v>
      </c>
      <c r="H32" s="129"/>
      <c r="I32" s="72"/>
      <c r="J32" s="72"/>
      <c r="K32" s="72"/>
      <c r="L32" s="72"/>
      <c r="M32" s="72"/>
      <c r="N32" s="72"/>
    </row>
    <row r="33" spans="1:14" s="1" customFormat="1" ht="14.85" customHeight="1" thickBot="1" x14ac:dyDescent="0.2">
      <c r="A33" s="270"/>
      <c r="B33" s="132"/>
      <c r="C33" s="132"/>
      <c r="D33" s="132"/>
      <c r="E33" s="132"/>
      <c r="F33" s="132"/>
      <c r="G33" s="132"/>
      <c r="H33" s="521" t="s">
        <v>213</v>
      </c>
      <c r="I33" s="382">
        <v>24812</v>
      </c>
      <c r="J33" s="382">
        <v>48081</v>
      </c>
      <c r="K33" s="382">
        <v>72893</v>
      </c>
      <c r="L33" s="382">
        <v>3839</v>
      </c>
      <c r="M33" s="382">
        <v>4034</v>
      </c>
      <c r="N33" s="383">
        <v>7895</v>
      </c>
    </row>
    <row r="34" spans="1:14" s="1" customFormat="1" ht="35.1" customHeight="1" x14ac:dyDescent="0.15"/>
    <row r="35" spans="1:14" s="1" customFormat="1" ht="10.7" customHeight="1" x14ac:dyDescent="0.15">
      <c r="A35" s="654" t="s">
        <v>895</v>
      </c>
      <c r="B35" s="654"/>
      <c r="C35" s="654"/>
      <c r="D35" s="654"/>
      <c r="E35" s="654"/>
    </row>
    <row r="36" spans="1:14" s="1" customFormat="1" ht="2.1" customHeight="1" x14ac:dyDescent="0.15"/>
    <row r="37" spans="1:14" s="1" customFormat="1" ht="20.25" customHeight="1" x14ac:dyDescent="0.15">
      <c r="A37" s="812" t="s">
        <v>672</v>
      </c>
      <c r="B37" s="812"/>
      <c r="C37" s="812"/>
      <c r="D37" s="812"/>
      <c r="E37" s="812"/>
      <c r="F37" s="812"/>
      <c r="G37" s="812"/>
    </row>
    <row r="38" spans="1:14" s="1" customFormat="1" ht="28.7" customHeight="1" x14ac:dyDescent="0.15"/>
  </sheetData>
  <mergeCells count="8">
    <mergeCell ref="L5:N5"/>
    <mergeCell ref="A35:E35"/>
    <mergeCell ref="A37:G37"/>
    <mergeCell ref="A2:F2"/>
    <mergeCell ref="G3:I3"/>
    <mergeCell ref="B5:D5"/>
    <mergeCell ref="E5:G5"/>
    <mergeCell ref="I5:K5"/>
  </mergeCells>
  <pageMargins left="0.7" right="0.7" top="0.75" bottom="0.75" header="0.3" footer="0.3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workbookViewId="0">
      <selection activeCell="E5" sqref="E5:M23"/>
    </sheetView>
  </sheetViews>
  <sheetFormatPr defaultRowHeight="12.75" x14ac:dyDescent="0.2"/>
  <cols>
    <col min="1" max="1" width="0.42578125" customWidth="1"/>
    <col min="2" max="2" width="0.28515625" customWidth="1"/>
    <col min="3" max="3" width="3.85546875" customWidth="1"/>
    <col min="4" max="4" width="17.85546875" customWidth="1"/>
    <col min="5" max="5" width="18.7109375" customWidth="1"/>
    <col min="6" max="6" width="5.28515625" customWidth="1"/>
    <col min="7" max="7" width="10.140625" customWidth="1"/>
    <col min="8" max="8" width="9.42578125" customWidth="1"/>
    <col min="9" max="9" width="11.140625" customWidth="1"/>
    <col min="10" max="10" width="7.5703125" customWidth="1"/>
    <col min="11" max="11" width="3" customWidth="1"/>
    <col min="12" max="12" width="9.42578125" customWidth="1"/>
    <col min="13" max="13" width="14.5703125" customWidth="1"/>
    <col min="14" max="14" width="5.5703125" customWidth="1"/>
    <col min="15" max="15" width="5.28515625" customWidth="1"/>
    <col min="16" max="16" width="0.28515625" customWidth="1"/>
    <col min="17" max="17" width="4.7109375" customWidth="1"/>
  </cols>
  <sheetData>
    <row r="1" spans="2:16" s="1" customFormat="1" ht="42.2" customHeight="1" x14ac:dyDescent="0.15">
      <c r="B1" s="685" t="s">
        <v>69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</row>
    <row r="2" spans="2:16" s="1" customFormat="1" ht="18.2" customHeight="1" x14ac:dyDescent="0.15">
      <c r="C2" s="713" t="s">
        <v>673</v>
      </c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</row>
    <row r="3" spans="2:16" s="1" customFormat="1" ht="18.2" customHeight="1" x14ac:dyDescent="0.15">
      <c r="B3" s="713" t="s">
        <v>57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</row>
    <row r="4" spans="2:16" s="1" customFormat="1" ht="45.4" customHeight="1" thickBot="1" x14ac:dyDescent="0.2"/>
    <row r="5" spans="2:16" s="1" customFormat="1" ht="21.95" customHeight="1" x14ac:dyDescent="0.25">
      <c r="E5" s="509" t="s">
        <v>0</v>
      </c>
      <c r="F5" s="755" t="s">
        <v>674</v>
      </c>
      <c r="G5" s="755"/>
      <c r="H5" s="755"/>
      <c r="I5" s="755"/>
      <c r="J5" s="755"/>
      <c r="K5" s="755"/>
      <c r="L5" s="755"/>
      <c r="M5" s="507" t="s">
        <v>2</v>
      </c>
    </row>
    <row r="6" spans="2:16" s="1" customFormat="1" ht="14.45" customHeight="1" thickBot="1" x14ac:dyDescent="0.2">
      <c r="E6" s="522"/>
      <c r="F6" s="523" t="s">
        <v>896</v>
      </c>
      <c r="G6" s="524" t="s">
        <v>897</v>
      </c>
      <c r="H6" s="524" t="s">
        <v>898</v>
      </c>
      <c r="I6" s="524" t="s">
        <v>899</v>
      </c>
      <c r="J6" s="791" t="s">
        <v>900</v>
      </c>
      <c r="K6" s="791"/>
      <c r="L6" s="524" t="s">
        <v>675</v>
      </c>
      <c r="M6" s="505" t="s">
        <v>220</v>
      </c>
    </row>
    <row r="7" spans="2:16" s="1" customFormat="1" ht="14.85" customHeight="1" x14ac:dyDescent="0.15">
      <c r="E7" s="108" t="s">
        <v>47</v>
      </c>
      <c r="F7" s="512" t="s">
        <v>79</v>
      </c>
      <c r="G7" s="512">
        <v>1</v>
      </c>
      <c r="H7" s="512" t="s">
        <v>79</v>
      </c>
      <c r="I7" s="512" t="s">
        <v>79</v>
      </c>
      <c r="J7" s="816" t="s">
        <v>79</v>
      </c>
      <c r="K7" s="816"/>
      <c r="L7" s="512" t="s">
        <v>79</v>
      </c>
      <c r="M7" s="272">
        <v>398</v>
      </c>
    </row>
    <row r="8" spans="2:16" s="1" customFormat="1" ht="14.85" customHeight="1" x14ac:dyDescent="0.15">
      <c r="E8" s="108" t="s">
        <v>49</v>
      </c>
      <c r="F8" s="512">
        <v>1</v>
      </c>
      <c r="G8" s="512" t="s">
        <v>79</v>
      </c>
      <c r="H8" s="512" t="s">
        <v>79</v>
      </c>
      <c r="I8" s="512" t="s">
        <v>79</v>
      </c>
      <c r="J8" s="816" t="s">
        <v>79</v>
      </c>
      <c r="K8" s="816"/>
      <c r="L8" s="512" t="s">
        <v>79</v>
      </c>
      <c r="M8" s="272">
        <v>88</v>
      </c>
    </row>
    <row r="9" spans="2:16" s="1" customFormat="1" ht="14.85" customHeight="1" x14ac:dyDescent="0.15">
      <c r="E9" s="108" t="s">
        <v>43</v>
      </c>
      <c r="F9" s="512" t="s">
        <v>79</v>
      </c>
      <c r="G9" s="512">
        <v>5</v>
      </c>
      <c r="H9" s="512">
        <v>1</v>
      </c>
      <c r="I9" s="512" t="s">
        <v>79</v>
      </c>
      <c r="J9" s="816" t="s">
        <v>79</v>
      </c>
      <c r="K9" s="816"/>
      <c r="L9" s="512" t="s">
        <v>79</v>
      </c>
      <c r="M9" s="272">
        <v>2489</v>
      </c>
    </row>
    <row r="10" spans="2:16" s="1" customFormat="1" ht="14.85" customHeight="1" x14ac:dyDescent="0.15">
      <c r="E10" s="108" t="s">
        <v>29</v>
      </c>
      <c r="F10" s="512" t="s">
        <v>79</v>
      </c>
      <c r="G10" s="512">
        <v>2</v>
      </c>
      <c r="H10" s="512" t="s">
        <v>79</v>
      </c>
      <c r="I10" s="512">
        <v>1</v>
      </c>
      <c r="J10" s="816" t="s">
        <v>79</v>
      </c>
      <c r="K10" s="816"/>
      <c r="L10" s="512" t="s">
        <v>79</v>
      </c>
      <c r="M10" s="272">
        <v>1961</v>
      </c>
    </row>
    <row r="11" spans="2:16" s="1" customFormat="1" ht="14.85" customHeight="1" x14ac:dyDescent="0.15">
      <c r="E11" s="108" t="s">
        <v>25</v>
      </c>
      <c r="F11" s="512" t="s">
        <v>79</v>
      </c>
      <c r="G11" s="512" t="s">
        <v>79</v>
      </c>
      <c r="H11" s="512">
        <v>2</v>
      </c>
      <c r="I11" s="512" t="s">
        <v>79</v>
      </c>
      <c r="J11" s="816" t="s">
        <v>79</v>
      </c>
      <c r="K11" s="816"/>
      <c r="L11" s="512" t="s">
        <v>79</v>
      </c>
      <c r="M11" s="272">
        <v>1230</v>
      </c>
    </row>
    <row r="12" spans="2:16" s="1" customFormat="1" ht="14.85" customHeight="1" x14ac:dyDescent="0.15">
      <c r="E12" s="108" t="s">
        <v>37</v>
      </c>
      <c r="F12" s="512" t="s">
        <v>79</v>
      </c>
      <c r="G12" s="512">
        <v>4</v>
      </c>
      <c r="H12" s="512">
        <v>10</v>
      </c>
      <c r="I12" s="512">
        <v>2</v>
      </c>
      <c r="J12" s="816">
        <v>2</v>
      </c>
      <c r="K12" s="816"/>
      <c r="L12" s="512" t="s">
        <v>79</v>
      </c>
      <c r="M12" s="272">
        <v>18083</v>
      </c>
    </row>
    <row r="13" spans="2:16" s="1" customFormat="1" ht="14.85" customHeight="1" x14ac:dyDescent="0.15">
      <c r="E13" s="108" t="s">
        <v>27</v>
      </c>
      <c r="F13" s="512">
        <v>1</v>
      </c>
      <c r="G13" s="512" t="s">
        <v>79</v>
      </c>
      <c r="H13" s="512">
        <v>1</v>
      </c>
      <c r="I13" s="512">
        <v>2</v>
      </c>
      <c r="J13" s="816">
        <v>1</v>
      </c>
      <c r="K13" s="816"/>
      <c r="L13" s="512" t="s">
        <v>79</v>
      </c>
      <c r="M13" s="272">
        <v>8743</v>
      </c>
    </row>
    <row r="14" spans="2:16" s="1" customFormat="1" ht="14.85" customHeight="1" x14ac:dyDescent="0.15">
      <c r="E14" s="108" t="s">
        <v>17</v>
      </c>
      <c r="F14" s="512">
        <v>2</v>
      </c>
      <c r="G14" s="512">
        <v>13</v>
      </c>
      <c r="H14" s="512">
        <v>7</v>
      </c>
      <c r="I14" s="512">
        <v>5</v>
      </c>
      <c r="J14" s="816">
        <v>4</v>
      </c>
      <c r="K14" s="816"/>
      <c r="L14" s="512" t="s">
        <v>79</v>
      </c>
      <c r="M14" s="272">
        <v>27747</v>
      </c>
    </row>
    <row r="15" spans="2:16" s="1" customFormat="1" ht="14.85" customHeight="1" x14ac:dyDescent="0.15">
      <c r="E15" s="108" t="s">
        <v>35</v>
      </c>
      <c r="F15" s="512" t="s">
        <v>79</v>
      </c>
      <c r="G15" s="512" t="s">
        <v>79</v>
      </c>
      <c r="H15" s="512">
        <v>1</v>
      </c>
      <c r="I15" s="512" t="s">
        <v>79</v>
      </c>
      <c r="J15" s="816" t="s">
        <v>79</v>
      </c>
      <c r="K15" s="816"/>
      <c r="L15" s="512" t="s">
        <v>79</v>
      </c>
      <c r="M15" s="272">
        <v>629</v>
      </c>
    </row>
    <row r="16" spans="2:16" s="1" customFormat="1" ht="14.85" customHeight="1" x14ac:dyDescent="0.15">
      <c r="E16" s="108" t="s">
        <v>41</v>
      </c>
      <c r="F16" s="512" t="s">
        <v>79</v>
      </c>
      <c r="G16" s="512">
        <v>1</v>
      </c>
      <c r="H16" s="512">
        <v>1</v>
      </c>
      <c r="I16" s="512" t="s">
        <v>79</v>
      </c>
      <c r="J16" s="816" t="s">
        <v>79</v>
      </c>
      <c r="K16" s="816"/>
      <c r="L16" s="512" t="s">
        <v>79</v>
      </c>
      <c r="M16" s="272">
        <v>1179</v>
      </c>
    </row>
    <row r="17" spans="4:13" s="1" customFormat="1" ht="14.85" customHeight="1" x14ac:dyDescent="0.15">
      <c r="E17" s="108" t="s">
        <v>13</v>
      </c>
      <c r="F17" s="512">
        <v>2</v>
      </c>
      <c r="G17" s="512">
        <v>6</v>
      </c>
      <c r="H17" s="512">
        <v>1</v>
      </c>
      <c r="I17" s="512" t="s">
        <v>79</v>
      </c>
      <c r="J17" s="816" t="s">
        <v>79</v>
      </c>
      <c r="K17" s="816"/>
      <c r="L17" s="512" t="s">
        <v>79</v>
      </c>
      <c r="M17" s="272">
        <v>2617</v>
      </c>
    </row>
    <row r="18" spans="4:13" s="1" customFormat="1" ht="14.85" customHeight="1" x14ac:dyDescent="0.15">
      <c r="E18" s="108" t="s">
        <v>21</v>
      </c>
      <c r="F18" s="512" t="s">
        <v>79</v>
      </c>
      <c r="G18" s="512">
        <v>1</v>
      </c>
      <c r="H18" s="512" t="s">
        <v>79</v>
      </c>
      <c r="I18" s="512" t="s">
        <v>79</v>
      </c>
      <c r="J18" s="816" t="s">
        <v>79</v>
      </c>
      <c r="K18" s="816"/>
      <c r="L18" s="512" t="s">
        <v>79</v>
      </c>
      <c r="M18" s="272">
        <v>195</v>
      </c>
    </row>
    <row r="19" spans="4:13" s="1" customFormat="1" ht="14.85" customHeight="1" x14ac:dyDescent="0.15">
      <c r="E19" s="108" t="s">
        <v>45</v>
      </c>
      <c r="F19" s="512">
        <v>1</v>
      </c>
      <c r="G19" s="512">
        <v>3</v>
      </c>
      <c r="H19" s="512">
        <v>1</v>
      </c>
      <c r="I19" s="512">
        <v>1</v>
      </c>
      <c r="J19" s="816">
        <v>1</v>
      </c>
      <c r="K19" s="816"/>
      <c r="L19" s="512" t="s">
        <v>79</v>
      </c>
      <c r="M19" s="272">
        <v>5686</v>
      </c>
    </row>
    <row r="20" spans="4:13" s="1" customFormat="1" ht="14.85" customHeight="1" x14ac:dyDescent="0.15">
      <c r="E20" s="108" t="s">
        <v>51</v>
      </c>
      <c r="F20" s="512" t="s">
        <v>79</v>
      </c>
      <c r="G20" s="512">
        <v>1</v>
      </c>
      <c r="H20" s="512">
        <v>4</v>
      </c>
      <c r="I20" s="512" t="s">
        <v>79</v>
      </c>
      <c r="J20" s="816" t="s">
        <v>79</v>
      </c>
      <c r="K20" s="816"/>
      <c r="L20" s="512" t="s">
        <v>79</v>
      </c>
      <c r="M20" s="272">
        <v>3043</v>
      </c>
    </row>
    <row r="21" spans="4:13" s="1" customFormat="1" ht="14.85" customHeight="1" x14ac:dyDescent="0.15">
      <c r="E21" s="108" t="s">
        <v>31</v>
      </c>
      <c r="F21" s="512" t="s">
        <v>79</v>
      </c>
      <c r="G21" s="512">
        <v>4</v>
      </c>
      <c r="H21" s="512">
        <v>1</v>
      </c>
      <c r="I21" s="512" t="s">
        <v>79</v>
      </c>
      <c r="J21" s="816" t="s">
        <v>79</v>
      </c>
      <c r="K21" s="816"/>
      <c r="L21" s="512" t="s">
        <v>79</v>
      </c>
      <c r="M21" s="272">
        <v>1380</v>
      </c>
    </row>
    <row r="22" spans="4:13" s="1" customFormat="1" ht="14.85" customHeight="1" thickBot="1" x14ac:dyDescent="0.2">
      <c r="E22" s="108" t="s">
        <v>23</v>
      </c>
      <c r="F22" s="512" t="s">
        <v>79</v>
      </c>
      <c r="G22" s="512">
        <v>9</v>
      </c>
      <c r="H22" s="512">
        <v>2</v>
      </c>
      <c r="I22" s="512">
        <v>1</v>
      </c>
      <c r="J22" s="816" t="s">
        <v>79</v>
      </c>
      <c r="K22" s="816"/>
      <c r="L22" s="512" t="s">
        <v>79</v>
      </c>
      <c r="M22" s="272">
        <v>5320</v>
      </c>
    </row>
    <row r="23" spans="4:13" s="1" customFormat="1" ht="33.6" customHeight="1" thickTop="1" thickBot="1" x14ac:dyDescent="0.2">
      <c r="E23" s="342" t="s">
        <v>54</v>
      </c>
      <c r="F23" s="525">
        <v>7</v>
      </c>
      <c r="G23" s="526">
        <v>50</v>
      </c>
      <c r="H23" s="526">
        <v>32</v>
      </c>
      <c r="I23" s="526">
        <v>12</v>
      </c>
      <c r="J23" s="817">
        <v>8</v>
      </c>
      <c r="K23" s="817"/>
      <c r="L23" s="527" t="s">
        <v>79</v>
      </c>
      <c r="M23" s="374">
        <v>80788</v>
      </c>
    </row>
    <row r="24" spans="4:13" s="1" customFormat="1" ht="25.15" customHeight="1" thickTop="1" x14ac:dyDescent="0.15"/>
    <row r="25" spans="4:13" s="1" customFormat="1" ht="14.85" customHeight="1" x14ac:dyDescent="0.15">
      <c r="D25" s="818" t="s">
        <v>676</v>
      </c>
      <c r="E25" s="818"/>
      <c r="F25" s="818"/>
      <c r="G25" s="818"/>
      <c r="H25" s="818"/>
      <c r="I25" s="818"/>
      <c r="J25" s="818"/>
    </row>
    <row r="26" spans="4:13" s="1" customFormat="1" ht="14.85" customHeight="1" x14ac:dyDescent="0.15">
      <c r="D26" s="654" t="s">
        <v>677</v>
      </c>
      <c r="E26" s="654"/>
    </row>
    <row r="27" spans="4:13" s="1" customFormat="1" ht="28.7" customHeight="1" x14ac:dyDescent="0.15"/>
  </sheetData>
  <mergeCells count="24">
    <mergeCell ref="D26:E26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D25:J25"/>
    <mergeCell ref="J13:K13"/>
    <mergeCell ref="B1:N1"/>
    <mergeCell ref="C2:P2"/>
    <mergeCell ref="B3:O3"/>
    <mergeCell ref="F5:L5"/>
    <mergeCell ref="J6:K6"/>
    <mergeCell ref="J7:K7"/>
    <mergeCell ref="J8:K8"/>
    <mergeCell ref="J9:K9"/>
    <mergeCell ref="J10:K10"/>
    <mergeCell ref="J11:K11"/>
    <mergeCell ref="J12:K12"/>
  </mergeCells>
  <pageMargins left="0.7" right="0.7" top="0.75" bottom="0.75" header="0.3" footer="0.3"/>
  <pageSetup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3" workbookViewId="0">
      <selection activeCell="X20" sqref="X20"/>
    </sheetView>
  </sheetViews>
  <sheetFormatPr defaultColWidth="9.140625" defaultRowHeight="15" x14ac:dyDescent="0.25"/>
  <cols>
    <col min="1" max="1" width="14.85546875" style="273" bestFit="1" customWidth="1"/>
    <col min="2" max="16384" width="9.140625" style="273"/>
  </cols>
  <sheetData>
    <row r="1" spans="1:16" x14ac:dyDescent="0.25">
      <c r="A1" s="819" t="s">
        <v>59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</row>
    <row r="2" spans="1:16" x14ac:dyDescent="0.25">
      <c r="A2" s="819"/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</row>
    <row r="3" spans="1:16" x14ac:dyDescent="0.25">
      <c r="A3" s="819"/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</row>
    <row r="6" spans="1:16" x14ac:dyDescent="0.25">
      <c r="B6" s="651" t="s">
        <v>678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</row>
    <row r="7" spans="1:16" x14ac:dyDescent="0.25">
      <c r="B7" s="651" t="s">
        <v>57</v>
      </c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</row>
    <row r="10" spans="1:16" x14ac:dyDescent="0.25">
      <c r="B10" s="274"/>
      <c r="N10" s="274"/>
    </row>
    <row r="25" spans="2:10" x14ac:dyDescent="0.25">
      <c r="B25" s="494" t="s">
        <v>893</v>
      </c>
      <c r="J25" s="275" t="s">
        <v>808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L16" sqref="L16"/>
    </sheetView>
  </sheetViews>
  <sheetFormatPr defaultRowHeight="12.75" x14ac:dyDescent="0.2"/>
  <sheetData>
    <row r="1" spans="1:4" ht="15" x14ac:dyDescent="0.25">
      <c r="A1" s="25" t="s">
        <v>64</v>
      </c>
      <c r="B1" s="25"/>
    </row>
    <row r="2" spans="1:4" ht="15" x14ac:dyDescent="0.25">
      <c r="A2" s="25" t="s">
        <v>4</v>
      </c>
      <c r="B2" s="25"/>
      <c r="C2">
        <f>'A.4.1.1_T33 IRCCS priv x prof'!I9</f>
        <v>19743</v>
      </c>
      <c r="D2" s="26">
        <f>C2/$C$6</f>
        <v>0.70005673356499543</v>
      </c>
    </row>
    <row r="3" spans="1:4" ht="15" x14ac:dyDescent="0.25">
      <c r="A3" s="25" t="s">
        <v>5</v>
      </c>
      <c r="B3" s="25"/>
      <c r="C3">
        <f>'A.4.1.1_T33 IRCCS priv x prof'!I29</f>
        <v>99</v>
      </c>
      <c r="D3" s="26">
        <f t="shared" ref="D3:D5" si="0">C3/$C$6</f>
        <v>3.5103893340897811E-3</v>
      </c>
    </row>
    <row r="4" spans="1:4" ht="15" x14ac:dyDescent="0.25">
      <c r="A4" s="25" t="s">
        <v>6</v>
      </c>
      <c r="B4" s="25"/>
      <c r="C4">
        <f>'A.4.1.1_T33 IRCCS priv x prof'!Q9</f>
        <v>4244</v>
      </c>
      <c r="D4" s="26">
        <f t="shared" si="0"/>
        <v>0.15048578115027303</v>
      </c>
    </row>
    <row r="5" spans="1:4" ht="15" x14ac:dyDescent="0.25">
      <c r="A5" s="25" t="s">
        <v>7</v>
      </c>
      <c r="B5" s="25"/>
      <c r="C5">
        <f>'A.4.1.1_T33 IRCCS priv x prof'!Q21</f>
        <v>4116</v>
      </c>
      <c r="D5" s="26">
        <f t="shared" si="0"/>
        <v>0.14594709595064179</v>
      </c>
    </row>
    <row r="6" spans="1:4" ht="15" x14ac:dyDescent="0.25">
      <c r="A6" s="25"/>
      <c r="B6" s="264"/>
      <c r="C6" s="492">
        <f>SUM(C2:C5)</f>
        <v>28202</v>
      </c>
    </row>
    <row r="7" spans="1:4" ht="15" x14ac:dyDescent="0.25">
      <c r="A7" s="25"/>
      <c r="B7" s="25"/>
    </row>
    <row r="8" spans="1:4" ht="15" x14ac:dyDescent="0.25">
      <c r="A8" s="25"/>
      <c r="B8" s="25"/>
    </row>
    <row r="9" spans="1:4" ht="15" x14ac:dyDescent="0.25">
      <c r="A9" s="25" t="s">
        <v>65</v>
      </c>
      <c r="B9" s="25"/>
    </row>
    <row r="10" spans="1:4" ht="15" x14ac:dyDescent="0.25">
      <c r="A10" s="25" t="s">
        <v>66</v>
      </c>
      <c r="B10" s="25"/>
      <c r="C10">
        <f>'A.4.1.1_T33 IRCCS priv x prof'!I10</f>
        <v>5690</v>
      </c>
      <c r="D10" s="26">
        <f>C10/$C$2</f>
        <v>0.28820341386820647</v>
      </c>
    </row>
    <row r="11" spans="1:4" ht="15" x14ac:dyDescent="0.25">
      <c r="A11" s="25" t="s">
        <v>67</v>
      </c>
      <c r="B11" s="25"/>
      <c r="C11">
        <f>'A.4.1.1_T33 IRCCS priv x prof'!I25</f>
        <v>8922</v>
      </c>
      <c r="D11" s="26">
        <f t="shared" ref="D11:D12" si="1">C11/$C$2</f>
        <v>0.45190700501443548</v>
      </c>
    </row>
    <row r="12" spans="1:4" ht="15" x14ac:dyDescent="0.25">
      <c r="A12" s="25" t="s">
        <v>68</v>
      </c>
      <c r="B12" s="25"/>
      <c r="C12">
        <f>C2-C10-C11</f>
        <v>5131</v>
      </c>
      <c r="D12" s="26">
        <f t="shared" si="1"/>
        <v>0.25988958111735805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5"/>
  <sheetViews>
    <sheetView topLeftCell="A6" workbookViewId="0">
      <selection activeCell="AB30" sqref="AB30"/>
    </sheetView>
  </sheetViews>
  <sheetFormatPr defaultRowHeight="12.75" x14ac:dyDescent="0.2"/>
  <cols>
    <col min="1" max="1" width="0.7109375" customWidth="1"/>
    <col min="2" max="2" width="0.28515625" customWidth="1"/>
    <col min="3" max="3" width="21.85546875" customWidth="1"/>
    <col min="4" max="19" width="8" customWidth="1"/>
    <col min="20" max="20" width="4.7109375" customWidth="1"/>
  </cols>
  <sheetData>
    <row r="1" spans="2:19" s="1" customFormat="1" ht="10.7" customHeight="1" x14ac:dyDescent="0.15"/>
    <row r="2" spans="2:19" s="1" customFormat="1" ht="42.2" customHeight="1" x14ac:dyDescent="0.15">
      <c r="C2" s="685" t="s">
        <v>69</v>
      </c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</row>
    <row r="3" spans="2:19" s="1" customFormat="1" ht="21.95" customHeight="1" x14ac:dyDescent="0.15"/>
    <row r="4" spans="2:19" s="1" customFormat="1" ht="18.2" customHeight="1" x14ac:dyDescent="0.15">
      <c r="C4" s="653" t="s">
        <v>679</v>
      </c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</row>
    <row r="5" spans="2:19" s="1" customFormat="1" ht="4.3499999999999996" customHeight="1" x14ac:dyDescent="0.15"/>
    <row r="6" spans="2:19" s="1" customFormat="1" ht="18.2" customHeight="1" x14ac:dyDescent="0.15">
      <c r="C6" s="653" t="s">
        <v>57</v>
      </c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</row>
    <row r="7" spans="2:19" s="1" customFormat="1" ht="22.9" customHeight="1" thickBot="1" x14ac:dyDescent="0.2"/>
    <row r="8" spans="2:19" s="1" customFormat="1" ht="18.2" customHeight="1" thickTop="1" thickBot="1" x14ac:dyDescent="0.3">
      <c r="B8" s="2"/>
      <c r="C8" s="736" t="s">
        <v>0</v>
      </c>
      <c r="D8" s="823" t="s">
        <v>146</v>
      </c>
      <c r="E8" s="823"/>
      <c r="F8" s="823"/>
      <c r="G8" s="823"/>
      <c r="H8" s="823"/>
      <c r="I8" s="823"/>
      <c r="J8" s="823"/>
      <c r="K8" s="823"/>
      <c r="L8" s="823"/>
      <c r="M8" s="823"/>
      <c r="N8" s="823"/>
      <c r="O8" s="823"/>
      <c r="P8" s="823"/>
      <c r="Q8" s="823"/>
      <c r="R8" s="823"/>
      <c r="S8" s="823"/>
    </row>
    <row r="9" spans="2:19" s="1" customFormat="1" ht="18.2" customHeight="1" thickTop="1" thickBot="1" x14ac:dyDescent="0.25">
      <c r="B9" s="2"/>
      <c r="C9" s="736"/>
      <c r="D9" s="824" t="s">
        <v>4</v>
      </c>
      <c r="E9" s="824"/>
      <c r="F9" s="824"/>
      <c r="G9" s="824"/>
      <c r="H9" s="721" t="s">
        <v>5</v>
      </c>
      <c r="I9" s="721"/>
      <c r="J9" s="721"/>
      <c r="K9" s="721"/>
      <c r="L9" s="721" t="s">
        <v>6</v>
      </c>
      <c r="M9" s="721"/>
      <c r="N9" s="721"/>
      <c r="O9" s="721"/>
      <c r="P9" s="722" t="s">
        <v>7</v>
      </c>
      <c r="Q9" s="722"/>
      <c r="R9" s="722"/>
      <c r="S9" s="722"/>
    </row>
    <row r="10" spans="2:19" s="1" customFormat="1" ht="18.2" customHeight="1" thickTop="1" thickBot="1" x14ac:dyDescent="0.25">
      <c r="B10" s="2"/>
      <c r="C10" s="736"/>
      <c r="D10" s="824" t="s">
        <v>665</v>
      </c>
      <c r="E10" s="824"/>
      <c r="F10" s="721" t="s">
        <v>666</v>
      </c>
      <c r="G10" s="721"/>
      <c r="H10" s="721" t="s">
        <v>665</v>
      </c>
      <c r="I10" s="721"/>
      <c r="J10" s="721" t="s">
        <v>666</v>
      </c>
      <c r="K10" s="721"/>
      <c r="L10" s="721" t="s">
        <v>665</v>
      </c>
      <c r="M10" s="721"/>
      <c r="N10" s="721" t="s">
        <v>666</v>
      </c>
      <c r="O10" s="721"/>
      <c r="P10" s="721" t="s">
        <v>665</v>
      </c>
      <c r="Q10" s="721"/>
      <c r="R10" s="722" t="s">
        <v>666</v>
      </c>
      <c r="S10" s="722"/>
    </row>
    <row r="11" spans="2:19" s="1" customFormat="1" ht="18.2" customHeight="1" thickTop="1" x14ac:dyDescent="0.2">
      <c r="B11" s="2"/>
      <c r="C11" s="736"/>
      <c r="D11" s="276" t="s">
        <v>10</v>
      </c>
      <c r="E11" s="277" t="s">
        <v>11</v>
      </c>
      <c r="F11" s="277" t="s">
        <v>10</v>
      </c>
      <c r="G11" s="277" t="s">
        <v>11</v>
      </c>
      <c r="H11" s="277" t="s">
        <v>10</v>
      </c>
      <c r="I11" s="277" t="s">
        <v>11</v>
      </c>
      <c r="J11" s="277" t="s">
        <v>10</v>
      </c>
      <c r="K11" s="277" t="s">
        <v>11</v>
      </c>
      <c r="L11" s="277" t="s">
        <v>10</v>
      </c>
      <c r="M11" s="277" t="s">
        <v>11</v>
      </c>
      <c r="N11" s="277" t="s">
        <v>10</v>
      </c>
      <c r="O11" s="277" t="s">
        <v>11</v>
      </c>
      <c r="P11" s="277" t="s">
        <v>10</v>
      </c>
      <c r="Q11" s="277" t="s">
        <v>11</v>
      </c>
      <c r="R11" s="277" t="s">
        <v>10</v>
      </c>
      <c r="S11" s="278" t="s">
        <v>11</v>
      </c>
    </row>
    <row r="12" spans="2:19" s="1" customFormat="1" ht="14.85" customHeight="1" x14ac:dyDescent="0.15">
      <c r="B12" s="162" t="s">
        <v>12</v>
      </c>
      <c r="C12" s="284" t="s">
        <v>13</v>
      </c>
      <c r="D12" s="163">
        <v>692</v>
      </c>
      <c r="E12" s="10">
        <v>71.387283236994193</v>
      </c>
      <c r="F12" s="10">
        <v>66</v>
      </c>
      <c r="G12" s="10">
        <v>39.393939393939398</v>
      </c>
      <c r="H12" s="10">
        <v>3</v>
      </c>
      <c r="I12" s="10">
        <v>33.3333333333333</v>
      </c>
      <c r="J12" s="10">
        <v>0</v>
      </c>
      <c r="K12" s="10" t="s">
        <v>79</v>
      </c>
      <c r="L12" s="10">
        <v>274</v>
      </c>
      <c r="M12" s="10">
        <v>77.007299270073005</v>
      </c>
      <c r="N12" s="10">
        <v>0</v>
      </c>
      <c r="O12" s="10" t="s">
        <v>79</v>
      </c>
      <c r="P12" s="10">
        <v>113</v>
      </c>
      <c r="Q12" s="10">
        <v>74.336283185840699</v>
      </c>
      <c r="R12" s="10">
        <v>3</v>
      </c>
      <c r="S12" s="63">
        <v>100</v>
      </c>
    </row>
    <row r="13" spans="2:19" s="1" customFormat="1" ht="14.85" customHeight="1" x14ac:dyDescent="0.15">
      <c r="B13" s="162" t="s">
        <v>16</v>
      </c>
      <c r="C13" s="284" t="s">
        <v>17</v>
      </c>
      <c r="D13" s="163">
        <v>8472</v>
      </c>
      <c r="E13" s="10">
        <v>70.526440037771494</v>
      </c>
      <c r="F13" s="10">
        <v>2355</v>
      </c>
      <c r="G13" s="10">
        <v>49.426751592356702</v>
      </c>
      <c r="H13" s="10">
        <v>14</v>
      </c>
      <c r="I13" s="10">
        <v>7.1428571428571397</v>
      </c>
      <c r="J13" s="10">
        <v>29</v>
      </c>
      <c r="K13" s="10">
        <v>44.827586206896598</v>
      </c>
      <c r="L13" s="10">
        <v>2391</v>
      </c>
      <c r="M13" s="10">
        <v>64.868255959849407</v>
      </c>
      <c r="N13" s="10">
        <v>252</v>
      </c>
      <c r="O13" s="10">
        <v>64.285714285714306</v>
      </c>
      <c r="P13" s="10">
        <v>2730</v>
      </c>
      <c r="Q13" s="10">
        <v>75.897435897435898</v>
      </c>
      <c r="R13" s="10">
        <v>129</v>
      </c>
      <c r="S13" s="63">
        <v>57.364341085271299</v>
      </c>
    </row>
    <row r="14" spans="2:19" s="1" customFormat="1" ht="14.85" customHeight="1" x14ac:dyDescent="0.15">
      <c r="B14" s="162" t="s">
        <v>22</v>
      </c>
      <c r="C14" s="284" t="s">
        <v>23</v>
      </c>
      <c r="D14" s="163">
        <v>205</v>
      </c>
      <c r="E14" s="10">
        <v>72.195121951219505</v>
      </c>
      <c r="F14" s="10">
        <v>78</v>
      </c>
      <c r="G14" s="10">
        <v>62.820512820512803</v>
      </c>
      <c r="H14" s="10">
        <v>2</v>
      </c>
      <c r="I14" s="10">
        <v>0</v>
      </c>
      <c r="J14" s="10">
        <v>2</v>
      </c>
      <c r="K14" s="10">
        <v>50</v>
      </c>
      <c r="L14" s="10">
        <v>104</v>
      </c>
      <c r="M14" s="10">
        <v>75</v>
      </c>
      <c r="N14" s="10">
        <v>0</v>
      </c>
      <c r="O14" s="10" t="s">
        <v>79</v>
      </c>
      <c r="P14" s="10">
        <v>42</v>
      </c>
      <c r="Q14" s="10">
        <v>76.190476190476204</v>
      </c>
      <c r="R14" s="10">
        <v>1</v>
      </c>
      <c r="S14" s="63">
        <v>0</v>
      </c>
    </row>
    <row r="15" spans="2:19" s="1" customFormat="1" ht="14.85" customHeight="1" x14ac:dyDescent="0.15">
      <c r="B15" s="162" t="s">
        <v>26</v>
      </c>
      <c r="C15" s="284" t="s">
        <v>27</v>
      </c>
      <c r="D15" s="163">
        <v>51</v>
      </c>
      <c r="E15" s="10">
        <v>76.470588235294102</v>
      </c>
      <c r="F15" s="10">
        <v>0</v>
      </c>
      <c r="G15" s="10" t="s">
        <v>79</v>
      </c>
      <c r="H15" s="10" t="s">
        <v>79</v>
      </c>
      <c r="I15" s="10" t="s">
        <v>79</v>
      </c>
      <c r="J15" s="10" t="s">
        <v>79</v>
      </c>
      <c r="K15" s="10" t="s">
        <v>79</v>
      </c>
      <c r="L15" s="10">
        <v>13</v>
      </c>
      <c r="M15" s="10">
        <v>76.923076923076906</v>
      </c>
      <c r="N15" s="10">
        <v>0</v>
      </c>
      <c r="O15" s="10" t="s">
        <v>79</v>
      </c>
      <c r="P15" s="10">
        <v>7</v>
      </c>
      <c r="Q15" s="10">
        <v>57.142857142857103</v>
      </c>
      <c r="R15" s="10">
        <v>0</v>
      </c>
      <c r="S15" s="63" t="s">
        <v>79</v>
      </c>
    </row>
    <row r="16" spans="2:19" s="1" customFormat="1" ht="14.85" customHeight="1" x14ac:dyDescent="0.15">
      <c r="B16" s="162" t="s">
        <v>28</v>
      </c>
      <c r="C16" s="284" t="s">
        <v>29</v>
      </c>
      <c r="D16" s="163">
        <v>169</v>
      </c>
      <c r="E16" s="10">
        <v>63.905325443787</v>
      </c>
      <c r="F16" s="10">
        <v>104</v>
      </c>
      <c r="G16" s="10">
        <v>72.115384615384599</v>
      </c>
      <c r="H16" s="10" t="s">
        <v>79</v>
      </c>
      <c r="I16" s="10" t="s">
        <v>79</v>
      </c>
      <c r="J16" s="10" t="s">
        <v>79</v>
      </c>
      <c r="K16" s="10" t="s">
        <v>79</v>
      </c>
      <c r="L16" s="10">
        <v>23</v>
      </c>
      <c r="M16" s="10">
        <v>69.565217391304301</v>
      </c>
      <c r="N16" s="10">
        <v>6</v>
      </c>
      <c r="O16" s="10">
        <v>83.3333333333333</v>
      </c>
      <c r="P16" s="10">
        <v>29</v>
      </c>
      <c r="Q16" s="10">
        <v>75.862068965517196</v>
      </c>
      <c r="R16" s="10">
        <v>2</v>
      </c>
      <c r="S16" s="63">
        <v>100</v>
      </c>
    </row>
    <row r="17" spans="2:19" s="1" customFormat="1" ht="14.85" customHeight="1" x14ac:dyDescent="0.15">
      <c r="B17" s="162" t="s">
        <v>30</v>
      </c>
      <c r="C17" s="284" t="s">
        <v>31</v>
      </c>
      <c r="D17" s="163">
        <v>239</v>
      </c>
      <c r="E17" s="10">
        <v>74.476987447698704</v>
      </c>
      <c r="F17" s="10">
        <v>86</v>
      </c>
      <c r="G17" s="10">
        <v>83.720930232558203</v>
      </c>
      <c r="H17" s="10" t="s">
        <v>79</v>
      </c>
      <c r="I17" s="10" t="s">
        <v>79</v>
      </c>
      <c r="J17" s="10" t="s">
        <v>79</v>
      </c>
      <c r="K17" s="10" t="s">
        <v>79</v>
      </c>
      <c r="L17" s="10">
        <v>59</v>
      </c>
      <c r="M17" s="10">
        <v>67.796610169491501</v>
      </c>
      <c r="N17" s="10">
        <v>2</v>
      </c>
      <c r="O17" s="10">
        <v>0</v>
      </c>
      <c r="P17" s="10">
        <v>46</v>
      </c>
      <c r="Q17" s="10">
        <v>78.260869565217405</v>
      </c>
      <c r="R17" s="10">
        <v>2</v>
      </c>
      <c r="S17" s="63">
        <v>100</v>
      </c>
    </row>
    <row r="18" spans="2:19" s="1" customFormat="1" ht="14.85" customHeight="1" x14ac:dyDescent="0.15">
      <c r="B18" s="162" t="s">
        <v>36</v>
      </c>
      <c r="C18" s="284" t="s">
        <v>37</v>
      </c>
      <c r="D18" s="163">
        <v>3083</v>
      </c>
      <c r="E18" s="10">
        <v>71.521245540058402</v>
      </c>
      <c r="F18" s="10">
        <v>479</v>
      </c>
      <c r="G18" s="10">
        <v>59.707724425887299</v>
      </c>
      <c r="H18" s="10">
        <v>1</v>
      </c>
      <c r="I18" s="10">
        <v>0</v>
      </c>
      <c r="J18" s="10">
        <v>9</v>
      </c>
      <c r="K18" s="10">
        <v>44.4444444444444</v>
      </c>
      <c r="L18" s="10">
        <v>238</v>
      </c>
      <c r="M18" s="10">
        <v>40.336134453781497</v>
      </c>
      <c r="N18" s="10">
        <v>4</v>
      </c>
      <c r="O18" s="10">
        <v>75</v>
      </c>
      <c r="P18" s="10">
        <v>669</v>
      </c>
      <c r="Q18" s="10">
        <v>61.883408071748903</v>
      </c>
      <c r="R18" s="10">
        <v>8</v>
      </c>
      <c r="S18" s="63">
        <v>50</v>
      </c>
    </row>
    <row r="19" spans="2:19" s="1" customFormat="1" ht="14.85" customHeight="1" x14ac:dyDescent="0.15">
      <c r="B19" s="162" t="s">
        <v>40</v>
      </c>
      <c r="C19" s="284" t="s">
        <v>41</v>
      </c>
      <c r="D19" s="163">
        <v>187</v>
      </c>
      <c r="E19" s="10">
        <v>59.358288770053498</v>
      </c>
      <c r="F19" s="10">
        <v>249</v>
      </c>
      <c r="G19" s="10">
        <v>53.413654618473899</v>
      </c>
      <c r="H19" s="10">
        <v>0</v>
      </c>
      <c r="I19" s="10" t="s">
        <v>79</v>
      </c>
      <c r="J19" s="10">
        <v>14</v>
      </c>
      <c r="K19" s="10">
        <v>50</v>
      </c>
      <c r="L19" s="10">
        <v>17</v>
      </c>
      <c r="M19" s="10">
        <v>70.588235294117695</v>
      </c>
      <c r="N19" s="10">
        <v>31</v>
      </c>
      <c r="O19" s="10">
        <v>58.064516129032299</v>
      </c>
      <c r="P19" s="10">
        <v>20</v>
      </c>
      <c r="Q19" s="10">
        <v>40</v>
      </c>
      <c r="R19" s="10">
        <v>61</v>
      </c>
      <c r="S19" s="63">
        <v>70.491803278688494</v>
      </c>
    </row>
    <row r="20" spans="2:19" s="1" customFormat="1" ht="14.85" customHeight="1" x14ac:dyDescent="0.15">
      <c r="B20" s="162" t="s">
        <v>42</v>
      </c>
      <c r="C20" s="284" t="s">
        <v>43</v>
      </c>
      <c r="D20" s="163">
        <v>169</v>
      </c>
      <c r="E20" s="10">
        <v>65.680473372781094</v>
      </c>
      <c r="F20" s="10">
        <v>6</v>
      </c>
      <c r="G20" s="10">
        <v>33.3333333333333</v>
      </c>
      <c r="H20" s="10">
        <v>1</v>
      </c>
      <c r="I20" s="10">
        <v>0</v>
      </c>
      <c r="J20" s="10">
        <v>0</v>
      </c>
      <c r="K20" s="10" t="s">
        <v>79</v>
      </c>
      <c r="L20" s="10">
        <v>47</v>
      </c>
      <c r="M20" s="10">
        <v>38.297872340425499</v>
      </c>
      <c r="N20" s="10">
        <v>0</v>
      </c>
      <c r="O20" s="10" t="s">
        <v>79</v>
      </c>
      <c r="P20" s="10">
        <v>14</v>
      </c>
      <c r="Q20" s="10">
        <v>35.714285714285701</v>
      </c>
      <c r="R20" s="10">
        <v>0</v>
      </c>
      <c r="S20" s="63" t="s">
        <v>79</v>
      </c>
    </row>
    <row r="21" spans="2:19" s="1" customFormat="1" ht="14.85" customHeight="1" x14ac:dyDescent="0.15">
      <c r="B21" s="162" t="s">
        <v>44</v>
      </c>
      <c r="C21" s="284" t="s">
        <v>45</v>
      </c>
      <c r="D21" s="163">
        <v>2210</v>
      </c>
      <c r="E21" s="10">
        <v>58.959276018099601</v>
      </c>
      <c r="F21" s="10">
        <v>106</v>
      </c>
      <c r="G21" s="10">
        <v>63.207547169811299</v>
      </c>
      <c r="H21" s="10">
        <v>8</v>
      </c>
      <c r="I21" s="10">
        <v>12.5</v>
      </c>
      <c r="J21" s="10">
        <v>8</v>
      </c>
      <c r="K21" s="10">
        <v>100</v>
      </c>
      <c r="L21" s="10">
        <v>453</v>
      </c>
      <c r="M21" s="10">
        <v>39.072847682119203</v>
      </c>
      <c r="N21" s="10">
        <v>5</v>
      </c>
      <c r="O21" s="10">
        <v>40</v>
      </c>
      <c r="P21" s="10">
        <v>142</v>
      </c>
      <c r="Q21" s="10">
        <v>47.887323943661997</v>
      </c>
      <c r="R21" s="10">
        <v>1</v>
      </c>
      <c r="S21" s="63">
        <v>0</v>
      </c>
    </row>
    <row r="22" spans="2:19" s="1" customFormat="1" ht="14.85" customHeight="1" x14ac:dyDescent="0.15">
      <c r="B22" s="162" t="s">
        <v>50</v>
      </c>
      <c r="C22" s="284" t="s">
        <v>51</v>
      </c>
      <c r="D22" s="163">
        <v>713</v>
      </c>
      <c r="E22" s="10">
        <v>60.589060308555403</v>
      </c>
      <c r="F22" s="10">
        <v>24</v>
      </c>
      <c r="G22" s="10">
        <v>29.1666666666667</v>
      </c>
      <c r="H22" s="10">
        <v>4</v>
      </c>
      <c r="I22" s="10">
        <v>25</v>
      </c>
      <c r="J22" s="10">
        <v>4</v>
      </c>
      <c r="K22" s="10">
        <v>0</v>
      </c>
      <c r="L22" s="10">
        <v>324</v>
      </c>
      <c r="M22" s="10">
        <v>69.135802469135797</v>
      </c>
      <c r="N22" s="10">
        <v>1</v>
      </c>
      <c r="O22" s="10">
        <v>0</v>
      </c>
      <c r="P22" s="10">
        <v>97</v>
      </c>
      <c r="Q22" s="10">
        <v>57.731958762886599</v>
      </c>
      <c r="R22" s="10">
        <v>0</v>
      </c>
      <c r="S22" s="63" t="s">
        <v>79</v>
      </c>
    </row>
    <row r="23" spans="2:19" s="1" customFormat="1" ht="28.7" customHeight="1" thickBot="1" x14ac:dyDescent="0.2">
      <c r="B23" s="164"/>
      <c r="C23" s="448" t="s">
        <v>54</v>
      </c>
      <c r="D23" s="449">
        <v>16190</v>
      </c>
      <c r="E23" s="349">
        <v>68.585546633724505</v>
      </c>
      <c r="F23" s="349">
        <v>3553</v>
      </c>
      <c r="G23" s="349">
        <v>52.941176470588204</v>
      </c>
      <c r="H23" s="349">
        <v>33</v>
      </c>
      <c r="I23" s="349">
        <v>12.1212121212121</v>
      </c>
      <c r="J23" s="349">
        <v>66</v>
      </c>
      <c r="K23" s="349">
        <v>50</v>
      </c>
      <c r="L23" s="349">
        <v>3943</v>
      </c>
      <c r="M23" s="349">
        <v>61.704286076591401</v>
      </c>
      <c r="N23" s="349">
        <v>301</v>
      </c>
      <c r="O23" s="349">
        <v>63.122923588039903</v>
      </c>
      <c r="P23" s="349">
        <v>3909</v>
      </c>
      <c r="Q23" s="349">
        <v>71.655154771041197</v>
      </c>
      <c r="R23" s="349">
        <v>207</v>
      </c>
      <c r="S23" s="351">
        <v>61.8357487922705</v>
      </c>
    </row>
    <row r="24" spans="2:19" s="1" customFormat="1" ht="14.85" customHeight="1" thickTop="1" x14ac:dyDescent="0.15"/>
    <row r="25" spans="2:19" s="1" customFormat="1" ht="18.2" customHeight="1" x14ac:dyDescent="0.15">
      <c r="C25" s="654" t="s">
        <v>152</v>
      </c>
      <c r="D25" s="654"/>
    </row>
    <row r="26" spans="2:19" s="1" customFormat="1" ht="28.7" customHeight="1" x14ac:dyDescent="0.15"/>
    <row r="28" spans="2:19" ht="13.5" thickBot="1" x14ac:dyDescent="0.25"/>
    <row r="29" spans="2:19" ht="16.5" thickTop="1" thickBot="1" x14ac:dyDescent="0.3">
      <c r="C29" s="736" t="s">
        <v>0</v>
      </c>
      <c r="D29" s="761" t="s">
        <v>2</v>
      </c>
      <c r="E29" s="761"/>
      <c r="F29" s="761"/>
      <c r="G29" s="761"/>
      <c r="H29" s="768" t="s">
        <v>147</v>
      </c>
      <c r="I29" s="768"/>
      <c r="J29" s="768"/>
      <c r="K29" s="768"/>
      <c r="L29" s="768"/>
      <c r="M29" s="768"/>
      <c r="N29" s="768"/>
      <c r="O29" s="768"/>
      <c r="P29" s="761" t="s">
        <v>179</v>
      </c>
      <c r="Q29" s="761"/>
    </row>
    <row r="30" spans="2:19" ht="14.25" thickTop="1" thickBot="1" x14ac:dyDescent="0.25">
      <c r="C30" s="736"/>
      <c r="D30" s="761"/>
      <c r="E30" s="761"/>
      <c r="F30" s="761"/>
      <c r="G30" s="761"/>
      <c r="H30" s="820" t="s">
        <v>148</v>
      </c>
      <c r="I30" s="820"/>
      <c r="J30" s="820"/>
      <c r="K30" s="820"/>
      <c r="L30" s="821" t="s">
        <v>149</v>
      </c>
      <c r="M30" s="821"/>
      <c r="N30" s="821"/>
      <c r="O30" s="821"/>
      <c r="P30" s="761"/>
      <c r="Q30" s="761"/>
    </row>
    <row r="31" spans="2:19" ht="14.25" thickTop="1" thickBot="1" x14ac:dyDescent="0.25">
      <c r="C31" s="736"/>
      <c r="D31" s="820" t="s">
        <v>665</v>
      </c>
      <c r="E31" s="820"/>
      <c r="F31" s="822" t="s">
        <v>666</v>
      </c>
      <c r="G31" s="822"/>
      <c r="H31" s="820" t="s">
        <v>665</v>
      </c>
      <c r="I31" s="820"/>
      <c r="J31" s="721" t="s">
        <v>666</v>
      </c>
      <c r="K31" s="721"/>
      <c r="L31" s="721" t="s">
        <v>665</v>
      </c>
      <c r="M31" s="721"/>
      <c r="N31" s="722" t="s">
        <v>666</v>
      </c>
      <c r="O31" s="722"/>
      <c r="P31" s="761"/>
      <c r="Q31" s="761"/>
    </row>
    <row r="32" spans="2:19" ht="13.5" thickTop="1" x14ac:dyDescent="0.2">
      <c r="C32" s="736"/>
      <c r="D32" s="279" t="s">
        <v>10</v>
      </c>
      <c r="E32" s="280" t="s">
        <v>11</v>
      </c>
      <c r="F32" s="280" t="s">
        <v>10</v>
      </c>
      <c r="G32" s="281" t="s">
        <v>11</v>
      </c>
      <c r="H32" s="279" t="s">
        <v>10</v>
      </c>
      <c r="I32" s="280" t="s">
        <v>11</v>
      </c>
      <c r="J32" s="277" t="s">
        <v>10</v>
      </c>
      <c r="K32" s="277" t="s">
        <v>11</v>
      </c>
      <c r="L32" s="277" t="s">
        <v>10</v>
      </c>
      <c r="M32" s="277" t="s">
        <v>11</v>
      </c>
      <c r="N32" s="277" t="s">
        <v>10</v>
      </c>
      <c r="O32" s="278" t="s">
        <v>11</v>
      </c>
      <c r="P32" s="282" t="s">
        <v>196</v>
      </c>
      <c r="Q32" s="283" t="s">
        <v>197</v>
      </c>
    </row>
    <row r="33" spans="3:17" x14ac:dyDescent="0.2">
      <c r="C33" s="284" t="s">
        <v>13</v>
      </c>
      <c r="D33" s="163">
        <v>1083</v>
      </c>
      <c r="E33" s="419">
        <v>73.037857802400694</v>
      </c>
      <c r="F33" s="419">
        <v>70</v>
      </c>
      <c r="G33" s="63">
        <v>41.428571428571402</v>
      </c>
      <c r="H33" s="163">
        <v>150</v>
      </c>
      <c r="I33" s="419">
        <v>44.6666666666667</v>
      </c>
      <c r="J33" s="419">
        <v>55</v>
      </c>
      <c r="K33" s="419">
        <v>38.181818181818201</v>
      </c>
      <c r="L33" s="419">
        <v>329</v>
      </c>
      <c r="M33" s="419">
        <v>86.626139817629195</v>
      </c>
      <c r="N33" s="419">
        <v>1</v>
      </c>
      <c r="O33" s="63">
        <v>0</v>
      </c>
      <c r="P33" s="163">
        <v>3</v>
      </c>
      <c r="Q33" s="63">
        <v>3</v>
      </c>
    </row>
    <row r="34" spans="3:17" x14ac:dyDescent="0.2">
      <c r="C34" s="284" t="s">
        <v>17</v>
      </c>
      <c r="D34" s="163">
        <v>13624</v>
      </c>
      <c r="E34" s="419">
        <v>70.551967116852595</v>
      </c>
      <c r="F34" s="419">
        <v>2791</v>
      </c>
      <c r="G34" s="63">
        <v>51.164457183805098</v>
      </c>
      <c r="H34" s="163">
        <v>1891</v>
      </c>
      <c r="I34" s="419">
        <v>51.560021152829201</v>
      </c>
      <c r="J34" s="419">
        <v>1547</v>
      </c>
      <c r="K34" s="419">
        <v>40.594699418228799</v>
      </c>
      <c r="L34" s="419">
        <v>4447</v>
      </c>
      <c r="M34" s="419">
        <v>79.424331009669402</v>
      </c>
      <c r="N34" s="419">
        <v>295</v>
      </c>
      <c r="O34" s="63">
        <v>56.9491525423729</v>
      </c>
      <c r="P34" s="163">
        <v>21</v>
      </c>
      <c r="Q34" s="63">
        <v>21</v>
      </c>
    </row>
    <row r="35" spans="3:17" x14ac:dyDescent="0.2">
      <c r="C35" s="284" t="s">
        <v>23</v>
      </c>
      <c r="D35" s="163">
        <v>354</v>
      </c>
      <c r="E35" s="419">
        <v>73.163841807909606</v>
      </c>
      <c r="F35" s="419">
        <v>91</v>
      </c>
      <c r="G35" s="63">
        <v>56.043956043956001</v>
      </c>
      <c r="H35" s="163">
        <v>28</v>
      </c>
      <c r="I35" s="419">
        <v>60.714285714285701</v>
      </c>
      <c r="J35" s="419">
        <v>44</v>
      </c>
      <c r="K35" s="419">
        <v>47.727272727272698</v>
      </c>
      <c r="L35" s="419">
        <v>73</v>
      </c>
      <c r="M35" s="419">
        <v>80.821917808219197</v>
      </c>
      <c r="N35" s="419">
        <v>0</v>
      </c>
      <c r="O35" s="63" t="s">
        <v>79</v>
      </c>
      <c r="P35" s="163">
        <v>2</v>
      </c>
      <c r="Q35" s="63">
        <v>2</v>
      </c>
    </row>
    <row r="36" spans="3:17" x14ac:dyDescent="0.2">
      <c r="C36" s="284" t="s">
        <v>27</v>
      </c>
      <c r="D36" s="163">
        <v>71</v>
      </c>
      <c r="E36" s="419">
        <v>74.647887323943706</v>
      </c>
      <c r="F36" s="419">
        <v>0</v>
      </c>
      <c r="G36" s="63" t="s">
        <v>79</v>
      </c>
      <c r="H36" s="163">
        <v>6</v>
      </c>
      <c r="I36" s="419">
        <v>66.6666666666667</v>
      </c>
      <c r="J36" s="419">
        <v>0</v>
      </c>
      <c r="K36" s="419" t="s">
        <v>79</v>
      </c>
      <c r="L36" s="419">
        <v>24</v>
      </c>
      <c r="M36" s="419">
        <v>83.3333333333333</v>
      </c>
      <c r="N36" s="419">
        <v>0</v>
      </c>
      <c r="O36" s="63" t="s">
        <v>79</v>
      </c>
      <c r="P36" s="163">
        <v>1</v>
      </c>
      <c r="Q36" s="63">
        <v>1</v>
      </c>
    </row>
    <row r="37" spans="3:17" x14ac:dyDescent="0.2">
      <c r="C37" s="284" t="s">
        <v>29</v>
      </c>
      <c r="D37" s="163">
        <v>270</v>
      </c>
      <c r="E37" s="419">
        <v>69.259259259259295</v>
      </c>
      <c r="F37" s="419">
        <v>113</v>
      </c>
      <c r="G37" s="63">
        <v>72.566371681415902</v>
      </c>
      <c r="H37" s="163">
        <v>56</v>
      </c>
      <c r="I37" s="419">
        <v>53.571428571428598</v>
      </c>
      <c r="J37" s="419">
        <v>41</v>
      </c>
      <c r="K37" s="419">
        <v>43.902439024390198</v>
      </c>
      <c r="L37" s="419">
        <v>50</v>
      </c>
      <c r="M37" s="419">
        <v>78</v>
      </c>
      <c r="N37" s="419">
        <v>35</v>
      </c>
      <c r="O37" s="63">
        <v>97.142857142857096</v>
      </c>
      <c r="P37" s="163">
        <v>1</v>
      </c>
      <c r="Q37" s="63">
        <v>1</v>
      </c>
    </row>
    <row r="38" spans="3:17" x14ac:dyDescent="0.2">
      <c r="C38" s="284" t="s">
        <v>31</v>
      </c>
      <c r="D38" s="163">
        <v>370</v>
      </c>
      <c r="E38" s="419">
        <v>73.243243243243299</v>
      </c>
      <c r="F38" s="419">
        <v>95</v>
      </c>
      <c r="G38" s="63">
        <v>82.105263157894697</v>
      </c>
      <c r="H38" s="163">
        <v>40</v>
      </c>
      <c r="I38" s="419">
        <v>72.5</v>
      </c>
      <c r="J38" s="419">
        <v>30</v>
      </c>
      <c r="K38" s="419">
        <v>73.3333333333333</v>
      </c>
      <c r="L38" s="419">
        <v>72</v>
      </c>
      <c r="M38" s="419">
        <v>75</v>
      </c>
      <c r="N38" s="419">
        <v>0</v>
      </c>
      <c r="O38" s="63" t="s">
        <v>79</v>
      </c>
      <c r="P38" s="163">
        <v>2</v>
      </c>
      <c r="Q38" s="63">
        <v>2</v>
      </c>
    </row>
    <row r="39" spans="3:17" x14ac:dyDescent="0.2">
      <c r="C39" s="284" t="s">
        <v>37</v>
      </c>
      <c r="D39" s="163">
        <v>4101</v>
      </c>
      <c r="E39" s="419">
        <v>67.837112899292904</v>
      </c>
      <c r="F39" s="419">
        <v>616</v>
      </c>
      <c r="G39" s="63">
        <v>55.194805194805198</v>
      </c>
      <c r="H39" s="163">
        <v>763</v>
      </c>
      <c r="I39" s="419">
        <v>51.507208387942299</v>
      </c>
      <c r="J39" s="419">
        <v>257</v>
      </c>
      <c r="K39" s="419">
        <v>49.027237354085599</v>
      </c>
      <c r="L39" s="419">
        <v>1589</v>
      </c>
      <c r="M39" s="419">
        <v>82.6935179358087</v>
      </c>
      <c r="N39" s="419">
        <v>52</v>
      </c>
      <c r="O39" s="63">
        <v>84.615384615384599</v>
      </c>
      <c r="P39" s="163">
        <v>4</v>
      </c>
      <c r="Q39" s="63">
        <v>4</v>
      </c>
    </row>
    <row r="40" spans="3:17" x14ac:dyDescent="0.2">
      <c r="C40" s="284" t="s">
        <v>41</v>
      </c>
      <c r="D40" s="163">
        <v>229</v>
      </c>
      <c r="E40" s="419">
        <v>58.951965065502201</v>
      </c>
      <c r="F40" s="419">
        <v>552</v>
      </c>
      <c r="G40" s="63">
        <v>52.898550724637701</v>
      </c>
      <c r="H40" s="163">
        <v>64</v>
      </c>
      <c r="I40" s="419">
        <v>29.6875</v>
      </c>
      <c r="J40" s="419">
        <v>82</v>
      </c>
      <c r="K40" s="419">
        <v>37.804878048780502</v>
      </c>
      <c r="L40" s="419">
        <v>73</v>
      </c>
      <c r="M40" s="419">
        <v>75.342465753424705</v>
      </c>
      <c r="N40" s="419">
        <v>101</v>
      </c>
      <c r="O40" s="63">
        <v>62.3762376237624</v>
      </c>
      <c r="P40" s="163">
        <v>1</v>
      </c>
      <c r="Q40" s="63">
        <v>1</v>
      </c>
    </row>
    <row r="41" spans="3:17" x14ac:dyDescent="0.2">
      <c r="C41" s="284" t="s">
        <v>43</v>
      </c>
      <c r="D41" s="163">
        <v>231</v>
      </c>
      <c r="E41" s="419">
        <v>58.008658008658003</v>
      </c>
      <c r="F41" s="419">
        <v>6</v>
      </c>
      <c r="G41" s="63">
        <v>33.3333333333333</v>
      </c>
      <c r="H41" s="163">
        <v>28</v>
      </c>
      <c r="I41" s="419">
        <v>21.428571428571399</v>
      </c>
      <c r="J41" s="419">
        <v>4</v>
      </c>
      <c r="K41" s="419">
        <v>25</v>
      </c>
      <c r="L41" s="419">
        <v>86</v>
      </c>
      <c r="M41" s="419">
        <v>81.395348837209298</v>
      </c>
      <c r="N41" s="419">
        <v>0</v>
      </c>
      <c r="O41" s="63" t="s">
        <v>79</v>
      </c>
      <c r="P41" s="163">
        <v>1</v>
      </c>
      <c r="Q41" s="63">
        <v>1</v>
      </c>
    </row>
    <row r="42" spans="3:17" x14ac:dyDescent="0.2">
      <c r="C42" s="284" t="s">
        <v>45</v>
      </c>
      <c r="D42" s="163">
        <v>2816</v>
      </c>
      <c r="E42" s="419">
        <v>55.078125</v>
      </c>
      <c r="F42" s="419">
        <v>122</v>
      </c>
      <c r="G42" s="63">
        <v>64.754098360655703</v>
      </c>
      <c r="H42" s="163">
        <v>508</v>
      </c>
      <c r="I42" s="419">
        <v>28.740157480314998</v>
      </c>
      <c r="J42" s="419">
        <v>31</v>
      </c>
      <c r="K42" s="419">
        <v>58.064516129032299</v>
      </c>
      <c r="L42" s="419">
        <v>1294</v>
      </c>
      <c r="M42" s="419">
        <v>69.088098918083503</v>
      </c>
      <c r="N42" s="419">
        <v>3</v>
      </c>
      <c r="O42" s="63">
        <v>66.6666666666667</v>
      </c>
      <c r="P42" s="163">
        <v>3</v>
      </c>
      <c r="Q42" s="63">
        <v>3</v>
      </c>
    </row>
    <row r="43" spans="3:17" x14ac:dyDescent="0.2">
      <c r="C43" s="284" t="s">
        <v>51</v>
      </c>
      <c r="D43" s="163">
        <v>1230</v>
      </c>
      <c r="E43" s="419">
        <v>62.276422764227704</v>
      </c>
      <c r="F43" s="419">
        <v>33</v>
      </c>
      <c r="G43" s="63">
        <v>21.2121212121212</v>
      </c>
      <c r="H43" s="163">
        <v>53</v>
      </c>
      <c r="I43" s="419">
        <v>43.396226415094297</v>
      </c>
      <c r="J43" s="419">
        <v>12</v>
      </c>
      <c r="K43" s="419">
        <v>16.6666666666667</v>
      </c>
      <c r="L43" s="419">
        <v>398</v>
      </c>
      <c r="M43" s="419">
        <v>53.517587939698501</v>
      </c>
      <c r="N43" s="419">
        <v>0</v>
      </c>
      <c r="O43" s="63" t="s">
        <v>79</v>
      </c>
      <c r="P43" s="163">
        <v>2</v>
      </c>
      <c r="Q43" s="63">
        <v>2</v>
      </c>
    </row>
    <row r="44" spans="3:17" ht="15.75" thickBot="1" x14ac:dyDescent="0.25">
      <c r="C44" s="448" t="s">
        <v>54</v>
      </c>
      <c r="D44" s="449">
        <v>24379</v>
      </c>
      <c r="E44" s="349">
        <v>67.849378563517803</v>
      </c>
      <c r="F44" s="349">
        <v>4489</v>
      </c>
      <c r="G44" s="351">
        <v>53.196703051904699</v>
      </c>
      <c r="H44" s="449">
        <v>3587</v>
      </c>
      <c r="I44" s="349">
        <v>47.644270978533598</v>
      </c>
      <c r="J44" s="349">
        <v>2103</v>
      </c>
      <c r="K44" s="349">
        <v>42.225392296719001</v>
      </c>
      <c r="L44" s="349">
        <v>8435</v>
      </c>
      <c r="M44" s="349">
        <v>77.474807350326003</v>
      </c>
      <c r="N44" s="349">
        <v>487</v>
      </c>
      <c r="O44" s="351">
        <v>63.860369609856299</v>
      </c>
      <c r="P44" s="449">
        <v>41</v>
      </c>
      <c r="Q44" s="351">
        <v>41</v>
      </c>
    </row>
    <row r="45" spans="3:17" ht="13.5" thickTop="1" x14ac:dyDescent="0.2"/>
  </sheetData>
  <mergeCells count="30">
    <mergeCell ref="P10:Q10"/>
    <mergeCell ref="R10:S10"/>
    <mergeCell ref="C2:N2"/>
    <mergeCell ref="C4:Q4"/>
    <mergeCell ref="C6:Q6"/>
    <mergeCell ref="C8:C11"/>
    <mergeCell ref="D8:S8"/>
    <mergeCell ref="H10:I10"/>
    <mergeCell ref="J10:K10"/>
    <mergeCell ref="L10:M10"/>
    <mergeCell ref="N10:O10"/>
    <mergeCell ref="D9:G9"/>
    <mergeCell ref="H9:K9"/>
    <mergeCell ref="L9:O9"/>
    <mergeCell ref="P9:S9"/>
    <mergeCell ref="D10:E10"/>
    <mergeCell ref="F10:G10"/>
    <mergeCell ref="C29:C32"/>
    <mergeCell ref="D29:G30"/>
    <mergeCell ref="H29:O29"/>
    <mergeCell ref="C25:D25"/>
    <mergeCell ref="P29:Q31"/>
    <mergeCell ref="H30:K30"/>
    <mergeCell ref="L30:O30"/>
    <mergeCell ref="D31:E31"/>
    <mergeCell ref="F31:G31"/>
    <mergeCell ref="H31:I31"/>
    <mergeCell ref="J31:K31"/>
    <mergeCell ref="L31:M31"/>
    <mergeCell ref="N31:O31"/>
  </mergeCells>
  <pageMargins left="0.7" right="0.7" top="0.75" bottom="0.75" header="0.3" footer="0.3"/>
  <pageSetup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>
      <selection activeCell="S5" sqref="S5"/>
    </sheetView>
  </sheetViews>
  <sheetFormatPr defaultRowHeight="12.75" x14ac:dyDescent="0.2"/>
  <cols>
    <col min="1" max="1" width="2.140625" customWidth="1"/>
    <col min="2" max="2" width="32.140625" customWidth="1"/>
    <col min="3" max="8" width="8.5703125" customWidth="1"/>
    <col min="9" max="9" width="8.5703125" hidden="1" customWidth="1"/>
    <col min="10" max="10" width="32.140625" customWidth="1"/>
    <col min="11" max="16" width="8.5703125" customWidth="1"/>
    <col min="17" max="17" width="8.5703125" hidden="1" customWidth="1"/>
    <col min="18" max="18" width="4.7109375" customWidth="1"/>
  </cols>
  <sheetData>
    <row r="1" spans="2:17" s="1" customFormat="1" ht="18.2" customHeight="1" x14ac:dyDescent="0.15"/>
    <row r="2" spans="2:17" s="1" customFormat="1" ht="36.75" customHeight="1" x14ac:dyDescent="0.15">
      <c r="B2" s="716" t="s">
        <v>69</v>
      </c>
      <c r="C2" s="716"/>
      <c r="D2" s="716"/>
      <c r="E2" s="716"/>
      <c r="F2" s="716"/>
      <c r="G2" s="716"/>
    </row>
    <row r="3" spans="2:17" s="1" customFormat="1" ht="2.1" customHeight="1" x14ac:dyDescent="0.15"/>
    <row r="4" spans="2:17" s="1" customFormat="1" ht="18.2" customHeight="1" x14ac:dyDescent="0.15">
      <c r="D4" s="653" t="s">
        <v>679</v>
      </c>
      <c r="E4" s="653"/>
      <c r="F4" s="653"/>
      <c r="G4" s="653"/>
    </row>
    <row r="5" spans="2:17" s="1" customFormat="1" ht="18.2" customHeight="1" x14ac:dyDescent="0.15">
      <c r="F5" s="653" t="s">
        <v>57</v>
      </c>
      <c r="G5" s="653"/>
    </row>
    <row r="6" spans="2:17" s="1" customFormat="1" ht="20.25" customHeight="1" thickBot="1" x14ac:dyDescent="0.2"/>
    <row r="7" spans="2:17" s="1" customFormat="1" ht="14.85" customHeight="1" x14ac:dyDescent="0.25">
      <c r="B7" s="285"/>
      <c r="C7" s="769" t="s">
        <v>670</v>
      </c>
      <c r="D7" s="769"/>
      <c r="E7" s="769"/>
      <c r="F7" s="825" t="s">
        <v>671</v>
      </c>
      <c r="G7" s="825"/>
      <c r="H7" s="825"/>
      <c r="I7" s="471"/>
      <c r="J7" s="285"/>
      <c r="K7" s="769" t="s">
        <v>670</v>
      </c>
      <c r="L7" s="769"/>
      <c r="M7" s="769"/>
      <c r="N7" s="825" t="s">
        <v>671</v>
      </c>
      <c r="O7" s="825"/>
      <c r="P7" s="825"/>
      <c r="Q7" s="471"/>
    </row>
    <row r="8" spans="2:17" s="1" customFormat="1" ht="27.2" customHeight="1" thickBot="1" x14ac:dyDescent="0.3">
      <c r="B8" s="285"/>
      <c r="C8" s="362" t="s">
        <v>80</v>
      </c>
      <c r="D8" s="416" t="s">
        <v>81</v>
      </c>
      <c r="E8" s="450" t="s">
        <v>169</v>
      </c>
      <c r="F8" s="416" t="s">
        <v>80</v>
      </c>
      <c r="G8" s="416" t="s">
        <v>81</v>
      </c>
      <c r="H8" s="451" t="s">
        <v>169</v>
      </c>
      <c r="I8" s="472"/>
      <c r="J8" s="285"/>
      <c r="K8" s="362" t="s">
        <v>80</v>
      </c>
      <c r="L8" s="416" t="s">
        <v>81</v>
      </c>
      <c r="M8" s="450" t="s">
        <v>169</v>
      </c>
      <c r="N8" s="416" t="s">
        <v>80</v>
      </c>
      <c r="O8" s="416" t="s">
        <v>81</v>
      </c>
      <c r="P8" s="451" t="s">
        <v>169</v>
      </c>
      <c r="Q8" s="472"/>
    </row>
    <row r="9" spans="2:17" s="1" customFormat="1" ht="14.85" customHeight="1" x14ac:dyDescent="0.25">
      <c r="B9" s="417" t="s">
        <v>65</v>
      </c>
      <c r="C9" s="452">
        <v>5086</v>
      </c>
      <c r="D9" s="452">
        <v>11104</v>
      </c>
      <c r="E9" s="452">
        <v>16190</v>
      </c>
      <c r="F9" s="452">
        <v>1672</v>
      </c>
      <c r="G9" s="452">
        <v>1881</v>
      </c>
      <c r="H9" s="452">
        <v>3553</v>
      </c>
      <c r="I9" s="482">
        <f>E9+H9</f>
        <v>19743</v>
      </c>
      <c r="J9" s="417" t="s">
        <v>133</v>
      </c>
      <c r="K9" s="452">
        <v>1510</v>
      </c>
      <c r="L9" s="452">
        <v>2433</v>
      </c>
      <c r="M9" s="452">
        <v>3943</v>
      </c>
      <c r="N9" s="452">
        <v>111</v>
      </c>
      <c r="O9" s="452">
        <v>190</v>
      </c>
      <c r="P9" s="453">
        <v>301</v>
      </c>
      <c r="Q9" s="483">
        <f>M9+P9</f>
        <v>4244</v>
      </c>
    </row>
    <row r="10" spans="2:17" s="1" customFormat="1" ht="14.85" customHeight="1" x14ac:dyDescent="0.25">
      <c r="B10" s="356" t="s">
        <v>66</v>
      </c>
      <c r="C10" s="452">
        <v>1878</v>
      </c>
      <c r="D10" s="452">
        <v>1709</v>
      </c>
      <c r="E10" s="452">
        <v>3587</v>
      </c>
      <c r="F10" s="452">
        <v>1215</v>
      </c>
      <c r="G10" s="452">
        <v>888</v>
      </c>
      <c r="H10" s="452">
        <v>2103</v>
      </c>
      <c r="I10" s="482">
        <f t="shared" ref="I10:I34" si="0">E10+H10</f>
        <v>5690</v>
      </c>
      <c r="J10" s="81" t="s">
        <v>155</v>
      </c>
      <c r="K10" s="286">
        <v>40</v>
      </c>
      <c r="L10" s="286">
        <v>10</v>
      </c>
      <c r="M10" s="286">
        <v>50</v>
      </c>
      <c r="N10" s="286">
        <v>0</v>
      </c>
      <c r="O10" s="286">
        <v>0</v>
      </c>
      <c r="P10" s="287">
        <v>0</v>
      </c>
      <c r="Q10" s="483">
        <f t="shared" ref="Q10:Q35" si="1">M10+P10</f>
        <v>50</v>
      </c>
    </row>
    <row r="11" spans="2:17" s="1" customFormat="1" ht="14.85" customHeight="1" x14ac:dyDescent="0.25">
      <c r="B11" s="81" t="s">
        <v>87</v>
      </c>
      <c r="C11" s="286">
        <v>1873</v>
      </c>
      <c r="D11" s="286">
        <v>1703</v>
      </c>
      <c r="E11" s="286">
        <v>3576</v>
      </c>
      <c r="F11" s="286">
        <v>1212</v>
      </c>
      <c r="G11" s="286">
        <v>884</v>
      </c>
      <c r="H11" s="286">
        <v>2096</v>
      </c>
      <c r="I11" s="482">
        <f t="shared" si="0"/>
        <v>5672</v>
      </c>
      <c r="J11" s="84" t="s">
        <v>156</v>
      </c>
      <c r="K11" s="288">
        <v>1</v>
      </c>
      <c r="L11" s="288">
        <v>1</v>
      </c>
      <c r="M11" s="288">
        <v>2</v>
      </c>
      <c r="N11" s="288">
        <v>1</v>
      </c>
      <c r="O11" s="288">
        <v>2</v>
      </c>
      <c r="P11" s="289">
        <v>3</v>
      </c>
      <c r="Q11" s="483">
        <f t="shared" si="1"/>
        <v>5</v>
      </c>
    </row>
    <row r="12" spans="2:17" s="1" customFormat="1" ht="14.85" customHeight="1" x14ac:dyDescent="0.25">
      <c r="B12" s="84" t="s">
        <v>89</v>
      </c>
      <c r="C12" s="288">
        <v>5</v>
      </c>
      <c r="D12" s="288">
        <v>6</v>
      </c>
      <c r="E12" s="288">
        <v>11</v>
      </c>
      <c r="F12" s="288">
        <v>3</v>
      </c>
      <c r="G12" s="288">
        <v>4</v>
      </c>
      <c r="H12" s="288">
        <v>7</v>
      </c>
      <c r="I12" s="482">
        <f t="shared" si="0"/>
        <v>18</v>
      </c>
      <c r="J12" s="84" t="s">
        <v>90</v>
      </c>
      <c r="K12" s="288">
        <v>0</v>
      </c>
      <c r="L12" s="288">
        <v>2</v>
      </c>
      <c r="M12" s="288">
        <v>2</v>
      </c>
      <c r="N12" s="288">
        <v>1</v>
      </c>
      <c r="O12" s="288">
        <v>1</v>
      </c>
      <c r="P12" s="289">
        <v>2</v>
      </c>
      <c r="Q12" s="483">
        <f t="shared" si="1"/>
        <v>4</v>
      </c>
    </row>
    <row r="13" spans="2:17" s="1" customFormat="1" ht="14.85" customHeight="1" x14ac:dyDescent="0.25">
      <c r="B13" s="87"/>
      <c r="C13" s="290"/>
      <c r="D13" s="290"/>
      <c r="E13" s="290"/>
      <c r="F13" s="290"/>
      <c r="G13" s="290"/>
      <c r="H13" s="290"/>
      <c r="I13" s="482">
        <f t="shared" si="0"/>
        <v>0</v>
      </c>
      <c r="J13" s="84" t="s">
        <v>157</v>
      </c>
      <c r="K13" s="288">
        <v>2</v>
      </c>
      <c r="L13" s="288">
        <v>50</v>
      </c>
      <c r="M13" s="288">
        <v>52</v>
      </c>
      <c r="N13" s="288">
        <v>0</v>
      </c>
      <c r="O13" s="288">
        <v>7</v>
      </c>
      <c r="P13" s="289">
        <v>7</v>
      </c>
      <c r="Q13" s="483">
        <f t="shared" si="1"/>
        <v>59</v>
      </c>
    </row>
    <row r="14" spans="2:17" s="1" customFormat="1" ht="14.85" customHeight="1" x14ac:dyDescent="0.25">
      <c r="B14" s="356" t="s">
        <v>158</v>
      </c>
      <c r="C14" s="452">
        <v>174</v>
      </c>
      <c r="D14" s="452">
        <v>617</v>
      </c>
      <c r="E14" s="452">
        <v>791</v>
      </c>
      <c r="F14" s="452">
        <v>143</v>
      </c>
      <c r="G14" s="452">
        <v>453</v>
      </c>
      <c r="H14" s="452">
        <v>596</v>
      </c>
      <c r="I14" s="482">
        <f t="shared" si="0"/>
        <v>1387</v>
      </c>
      <c r="J14" s="84" t="s">
        <v>187</v>
      </c>
      <c r="K14" s="288">
        <v>100</v>
      </c>
      <c r="L14" s="288">
        <v>100</v>
      </c>
      <c r="M14" s="288">
        <v>200</v>
      </c>
      <c r="N14" s="288">
        <v>38</v>
      </c>
      <c r="O14" s="288">
        <v>104</v>
      </c>
      <c r="P14" s="289">
        <v>142</v>
      </c>
      <c r="Q14" s="483">
        <f t="shared" si="1"/>
        <v>342</v>
      </c>
    </row>
    <row r="15" spans="2:17" s="1" customFormat="1" ht="14.85" customHeight="1" x14ac:dyDescent="0.25">
      <c r="B15" s="81" t="s">
        <v>96</v>
      </c>
      <c r="C15" s="286">
        <v>14</v>
      </c>
      <c r="D15" s="286">
        <v>55</v>
      </c>
      <c r="E15" s="286">
        <v>69</v>
      </c>
      <c r="F15" s="286">
        <v>5</v>
      </c>
      <c r="G15" s="286">
        <v>24</v>
      </c>
      <c r="H15" s="286">
        <v>29</v>
      </c>
      <c r="I15" s="482">
        <f t="shared" si="0"/>
        <v>98</v>
      </c>
      <c r="J15" s="84" t="s">
        <v>159</v>
      </c>
      <c r="K15" s="288">
        <v>28</v>
      </c>
      <c r="L15" s="288">
        <v>18</v>
      </c>
      <c r="M15" s="288">
        <v>46</v>
      </c>
      <c r="N15" s="288">
        <v>0</v>
      </c>
      <c r="O15" s="288">
        <v>0</v>
      </c>
      <c r="P15" s="289">
        <v>0</v>
      </c>
      <c r="Q15" s="483">
        <f t="shared" si="1"/>
        <v>46</v>
      </c>
    </row>
    <row r="16" spans="2:17" s="1" customFormat="1" ht="14.85" customHeight="1" x14ac:dyDescent="0.25">
      <c r="B16" s="84" t="s">
        <v>98</v>
      </c>
      <c r="C16" s="288">
        <v>102</v>
      </c>
      <c r="D16" s="288">
        <v>346</v>
      </c>
      <c r="E16" s="288">
        <v>448</v>
      </c>
      <c r="F16" s="288">
        <v>76</v>
      </c>
      <c r="G16" s="288">
        <v>238</v>
      </c>
      <c r="H16" s="288">
        <v>314</v>
      </c>
      <c r="I16" s="482">
        <f t="shared" si="0"/>
        <v>762</v>
      </c>
      <c r="J16" s="84" t="s">
        <v>97</v>
      </c>
      <c r="K16" s="288">
        <v>48</v>
      </c>
      <c r="L16" s="288">
        <v>11</v>
      </c>
      <c r="M16" s="288">
        <v>59</v>
      </c>
      <c r="N16" s="288">
        <v>4</v>
      </c>
      <c r="O16" s="288">
        <v>1</v>
      </c>
      <c r="P16" s="289">
        <v>5</v>
      </c>
      <c r="Q16" s="483">
        <f t="shared" si="1"/>
        <v>64</v>
      </c>
    </row>
    <row r="17" spans="2:17" s="1" customFormat="1" ht="14.85" customHeight="1" x14ac:dyDescent="0.25">
      <c r="B17" s="84" t="s">
        <v>100</v>
      </c>
      <c r="C17" s="288">
        <v>6</v>
      </c>
      <c r="D17" s="288">
        <v>12</v>
      </c>
      <c r="E17" s="288">
        <v>18</v>
      </c>
      <c r="F17" s="288">
        <v>1</v>
      </c>
      <c r="G17" s="288">
        <v>3</v>
      </c>
      <c r="H17" s="288">
        <v>4</v>
      </c>
      <c r="I17" s="482">
        <f t="shared" si="0"/>
        <v>22</v>
      </c>
      <c r="J17" s="84" t="s">
        <v>160</v>
      </c>
      <c r="K17" s="288">
        <v>461</v>
      </c>
      <c r="L17" s="288">
        <v>117</v>
      </c>
      <c r="M17" s="288">
        <v>578</v>
      </c>
      <c r="N17" s="288">
        <v>12</v>
      </c>
      <c r="O17" s="288">
        <v>1</v>
      </c>
      <c r="P17" s="289">
        <v>13</v>
      </c>
      <c r="Q17" s="483">
        <f t="shared" si="1"/>
        <v>591</v>
      </c>
    </row>
    <row r="18" spans="2:17" s="1" customFormat="1" ht="14.85" customHeight="1" x14ac:dyDescent="0.25">
      <c r="B18" s="84" t="s">
        <v>102</v>
      </c>
      <c r="C18" s="288">
        <v>29</v>
      </c>
      <c r="D18" s="288">
        <v>39</v>
      </c>
      <c r="E18" s="288">
        <v>68</v>
      </c>
      <c r="F18" s="288">
        <v>13</v>
      </c>
      <c r="G18" s="288">
        <v>9</v>
      </c>
      <c r="H18" s="288">
        <v>22</v>
      </c>
      <c r="I18" s="482">
        <f t="shared" si="0"/>
        <v>90</v>
      </c>
      <c r="J18" s="84" t="s">
        <v>188</v>
      </c>
      <c r="K18" s="288">
        <v>575</v>
      </c>
      <c r="L18" s="288">
        <v>1392</v>
      </c>
      <c r="M18" s="288">
        <v>1967</v>
      </c>
      <c r="N18" s="288">
        <v>43</v>
      </c>
      <c r="O18" s="288">
        <v>56</v>
      </c>
      <c r="P18" s="289">
        <v>99</v>
      </c>
      <c r="Q18" s="483">
        <f t="shared" si="1"/>
        <v>2066</v>
      </c>
    </row>
    <row r="19" spans="2:17" s="1" customFormat="1" ht="14.85" customHeight="1" x14ac:dyDescent="0.25">
      <c r="B19" s="84" t="s">
        <v>104</v>
      </c>
      <c r="C19" s="288">
        <v>23</v>
      </c>
      <c r="D19" s="288">
        <v>165</v>
      </c>
      <c r="E19" s="288">
        <v>188</v>
      </c>
      <c r="F19" s="288">
        <v>48</v>
      </c>
      <c r="G19" s="288">
        <v>179</v>
      </c>
      <c r="H19" s="288">
        <v>227</v>
      </c>
      <c r="I19" s="482">
        <f t="shared" si="0"/>
        <v>415</v>
      </c>
      <c r="J19" s="84" t="s">
        <v>161</v>
      </c>
      <c r="K19" s="288">
        <v>255</v>
      </c>
      <c r="L19" s="288">
        <v>732</v>
      </c>
      <c r="M19" s="288">
        <v>987</v>
      </c>
      <c r="N19" s="288">
        <v>12</v>
      </c>
      <c r="O19" s="288">
        <v>18</v>
      </c>
      <c r="P19" s="289">
        <v>30</v>
      </c>
      <c r="Q19" s="483">
        <f t="shared" si="1"/>
        <v>1017</v>
      </c>
    </row>
    <row r="20" spans="2:17" s="1" customFormat="1" ht="14.85" customHeight="1" x14ac:dyDescent="0.25">
      <c r="B20" s="91"/>
      <c r="C20" s="290"/>
      <c r="D20" s="290"/>
      <c r="E20" s="290"/>
      <c r="F20" s="290"/>
      <c r="G20" s="290"/>
      <c r="H20" s="290"/>
      <c r="I20" s="482">
        <f t="shared" si="0"/>
        <v>0</v>
      </c>
      <c r="J20" s="91"/>
      <c r="K20" s="290"/>
      <c r="L20" s="290"/>
      <c r="M20" s="290"/>
      <c r="N20" s="290"/>
      <c r="O20" s="290"/>
      <c r="P20" s="291"/>
      <c r="Q20" s="483">
        <f t="shared" si="1"/>
        <v>0</v>
      </c>
    </row>
    <row r="21" spans="2:17" s="1" customFormat="1" ht="14.85" customHeight="1" x14ac:dyDescent="0.25">
      <c r="B21" s="356" t="s">
        <v>105</v>
      </c>
      <c r="C21" s="452">
        <v>11</v>
      </c>
      <c r="D21" s="452">
        <v>36</v>
      </c>
      <c r="E21" s="452">
        <v>47</v>
      </c>
      <c r="F21" s="452">
        <v>2</v>
      </c>
      <c r="G21" s="452">
        <v>4</v>
      </c>
      <c r="H21" s="452">
        <v>6</v>
      </c>
      <c r="I21" s="482">
        <f t="shared" si="0"/>
        <v>53</v>
      </c>
      <c r="J21" s="362" t="s">
        <v>135</v>
      </c>
      <c r="K21" s="452">
        <v>1108</v>
      </c>
      <c r="L21" s="452">
        <v>2801</v>
      </c>
      <c r="M21" s="452">
        <v>3909</v>
      </c>
      <c r="N21" s="452">
        <v>79</v>
      </c>
      <c r="O21" s="452">
        <v>128</v>
      </c>
      <c r="P21" s="453">
        <v>207</v>
      </c>
      <c r="Q21" s="483">
        <f t="shared" si="1"/>
        <v>4116</v>
      </c>
    </row>
    <row r="22" spans="2:17" s="1" customFormat="1" ht="14.85" customHeight="1" x14ac:dyDescent="0.25">
      <c r="B22" s="356" t="s">
        <v>76</v>
      </c>
      <c r="C22" s="452">
        <v>684</v>
      </c>
      <c r="D22" s="452">
        <v>1051</v>
      </c>
      <c r="E22" s="452">
        <v>1735</v>
      </c>
      <c r="F22" s="452">
        <v>71</v>
      </c>
      <c r="G22" s="452">
        <v>96</v>
      </c>
      <c r="H22" s="452">
        <v>167</v>
      </c>
      <c r="I22" s="482">
        <f t="shared" si="0"/>
        <v>1902</v>
      </c>
      <c r="J22" s="81" t="s">
        <v>162</v>
      </c>
      <c r="K22" s="286">
        <v>124</v>
      </c>
      <c r="L22" s="286">
        <v>48</v>
      </c>
      <c r="M22" s="286">
        <v>172</v>
      </c>
      <c r="N22" s="286">
        <v>26</v>
      </c>
      <c r="O22" s="286">
        <v>7</v>
      </c>
      <c r="P22" s="287">
        <v>33</v>
      </c>
      <c r="Q22" s="483">
        <f t="shared" si="1"/>
        <v>205</v>
      </c>
    </row>
    <row r="23" spans="2:17" s="1" customFormat="1" ht="14.85" customHeight="1" x14ac:dyDescent="0.25">
      <c r="B23" s="356" t="s">
        <v>77</v>
      </c>
      <c r="C23" s="452">
        <v>426</v>
      </c>
      <c r="D23" s="452">
        <v>1150</v>
      </c>
      <c r="E23" s="452">
        <v>1576</v>
      </c>
      <c r="F23" s="452">
        <v>64</v>
      </c>
      <c r="G23" s="452">
        <v>128</v>
      </c>
      <c r="H23" s="452">
        <v>192</v>
      </c>
      <c r="I23" s="482">
        <f t="shared" si="0"/>
        <v>1768</v>
      </c>
      <c r="J23" s="84" t="s">
        <v>189</v>
      </c>
      <c r="K23" s="288">
        <v>370</v>
      </c>
      <c r="L23" s="288">
        <v>543</v>
      </c>
      <c r="M23" s="288">
        <v>913</v>
      </c>
      <c r="N23" s="288">
        <v>10</v>
      </c>
      <c r="O23" s="288">
        <v>22</v>
      </c>
      <c r="P23" s="289">
        <v>32</v>
      </c>
      <c r="Q23" s="483">
        <f t="shared" si="1"/>
        <v>945</v>
      </c>
    </row>
    <row r="24" spans="2:17" s="1" customFormat="1" ht="14.85" customHeight="1" x14ac:dyDescent="0.25">
      <c r="B24" s="356" t="s">
        <v>163</v>
      </c>
      <c r="C24" s="452">
        <v>13</v>
      </c>
      <c r="D24" s="452">
        <v>6</v>
      </c>
      <c r="E24" s="452">
        <v>19</v>
      </c>
      <c r="F24" s="452">
        <v>1</v>
      </c>
      <c r="G24" s="452">
        <v>1</v>
      </c>
      <c r="H24" s="452">
        <v>2</v>
      </c>
      <c r="I24" s="482">
        <f t="shared" si="0"/>
        <v>21</v>
      </c>
      <c r="J24" s="84" t="s">
        <v>190</v>
      </c>
      <c r="K24" s="288">
        <v>418</v>
      </c>
      <c r="L24" s="288">
        <v>1323</v>
      </c>
      <c r="M24" s="288">
        <v>1741</v>
      </c>
      <c r="N24" s="288">
        <v>27</v>
      </c>
      <c r="O24" s="288">
        <v>38</v>
      </c>
      <c r="P24" s="289">
        <v>65</v>
      </c>
      <c r="Q24" s="483">
        <f t="shared" si="1"/>
        <v>1806</v>
      </c>
    </row>
    <row r="25" spans="2:17" s="1" customFormat="1" ht="14.85" customHeight="1" x14ac:dyDescent="0.25">
      <c r="B25" s="356" t="s">
        <v>164</v>
      </c>
      <c r="C25" s="452">
        <v>1900</v>
      </c>
      <c r="D25" s="452">
        <v>6535</v>
      </c>
      <c r="E25" s="452">
        <v>8435</v>
      </c>
      <c r="F25" s="452">
        <v>176</v>
      </c>
      <c r="G25" s="452">
        <v>311</v>
      </c>
      <c r="H25" s="452">
        <v>487</v>
      </c>
      <c r="I25" s="482">
        <f t="shared" si="0"/>
        <v>8922</v>
      </c>
      <c r="J25" s="84" t="s">
        <v>191</v>
      </c>
      <c r="K25" s="288">
        <v>168</v>
      </c>
      <c r="L25" s="288">
        <v>692</v>
      </c>
      <c r="M25" s="288">
        <v>860</v>
      </c>
      <c r="N25" s="288">
        <v>13</v>
      </c>
      <c r="O25" s="288">
        <v>50</v>
      </c>
      <c r="P25" s="289">
        <v>63</v>
      </c>
      <c r="Q25" s="483">
        <f t="shared" si="1"/>
        <v>923</v>
      </c>
    </row>
    <row r="26" spans="2:17" s="1" customFormat="1" ht="14.85" customHeight="1" x14ac:dyDescent="0.25">
      <c r="B26" s="81" t="s">
        <v>165</v>
      </c>
      <c r="C26" s="286">
        <v>1900</v>
      </c>
      <c r="D26" s="286">
        <v>6535</v>
      </c>
      <c r="E26" s="286">
        <v>8435</v>
      </c>
      <c r="F26" s="286">
        <v>176</v>
      </c>
      <c r="G26" s="286">
        <v>311</v>
      </c>
      <c r="H26" s="286">
        <v>487</v>
      </c>
      <c r="I26" s="482">
        <f t="shared" si="0"/>
        <v>8922</v>
      </c>
      <c r="J26" s="84" t="s">
        <v>115</v>
      </c>
      <c r="K26" s="288">
        <v>28</v>
      </c>
      <c r="L26" s="288">
        <v>195</v>
      </c>
      <c r="M26" s="288">
        <v>223</v>
      </c>
      <c r="N26" s="288">
        <v>3</v>
      </c>
      <c r="O26" s="288">
        <v>11</v>
      </c>
      <c r="P26" s="289">
        <v>14</v>
      </c>
      <c r="Q26" s="483">
        <f t="shared" si="1"/>
        <v>237</v>
      </c>
    </row>
    <row r="27" spans="2:17" s="1" customFormat="1" ht="14.85" customHeight="1" x14ac:dyDescent="0.25">
      <c r="B27" s="84" t="s">
        <v>166</v>
      </c>
      <c r="C27" s="288" t="s">
        <v>79</v>
      </c>
      <c r="D27" s="288" t="s">
        <v>79</v>
      </c>
      <c r="E27" s="288" t="s">
        <v>79</v>
      </c>
      <c r="F27" s="288" t="s">
        <v>79</v>
      </c>
      <c r="G27" s="288" t="s">
        <v>79</v>
      </c>
      <c r="H27" s="288" t="s">
        <v>79</v>
      </c>
      <c r="I27" s="482" t="e">
        <f t="shared" si="0"/>
        <v>#VALUE!</v>
      </c>
      <c r="J27" s="91"/>
      <c r="K27" s="290"/>
      <c r="L27" s="290"/>
      <c r="M27" s="290"/>
      <c r="N27" s="290"/>
      <c r="O27" s="290"/>
      <c r="P27" s="291"/>
      <c r="Q27" s="483">
        <f t="shared" si="1"/>
        <v>0</v>
      </c>
    </row>
    <row r="28" spans="2:17" s="1" customFormat="1" ht="14.85" customHeight="1" thickBot="1" x14ac:dyDescent="0.3">
      <c r="B28" s="91"/>
      <c r="C28" s="290"/>
      <c r="D28" s="290"/>
      <c r="E28" s="290"/>
      <c r="F28" s="290"/>
      <c r="G28" s="290"/>
      <c r="H28" s="290"/>
      <c r="I28" s="482">
        <f t="shared" si="0"/>
        <v>0</v>
      </c>
      <c r="J28" s="363" t="s">
        <v>192</v>
      </c>
      <c r="K28" s="454">
        <v>105</v>
      </c>
      <c r="L28" s="454">
        <v>199</v>
      </c>
      <c r="M28" s="454">
        <v>304</v>
      </c>
      <c r="N28" s="454">
        <v>206</v>
      </c>
      <c r="O28" s="454">
        <v>156</v>
      </c>
      <c r="P28" s="455">
        <v>362</v>
      </c>
      <c r="Q28" s="483">
        <f t="shared" si="1"/>
        <v>666</v>
      </c>
    </row>
    <row r="29" spans="2:17" s="1" customFormat="1" ht="14.85" customHeight="1" x14ac:dyDescent="0.25">
      <c r="B29" s="362" t="s">
        <v>134</v>
      </c>
      <c r="C29" s="452">
        <v>29</v>
      </c>
      <c r="D29" s="452">
        <v>4</v>
      </c>
      <c r="E29" s="452">
        <v>33</v>
      </c>
      <c r="F29" s="452">
        <v>33</v>
      </c>
      <c r="G29" s="452">
        <v>33</v>
      </c>
      <c r="H29" s="452">
        <v>66</v>
      </c>
      <c r="I29" s="482">
        <f t="shared" si="0"/>
        <v>99</v>
      </c>
      <c r="J29" s="220"/>
      <c r="K29" s="292"/>
      <c r="L29" s="292"/>
      <c r="M29" s="292"/>
      <c r="N29" s="292"/>
      <c r="O29" s="292"/>
      <c r="P29" s="292"/>
      <c r="Q29" s="483">
        <f t="shared" si="1"/>
        <v>0</v>
      </c>
    </row>
    <row r="30" spans="2:17" s="1" customFormat="1" ht="14.85" customHeight="1" x14ac:dyDescent="0.25">
      <c r="B30" s="81" t="s">
        <v>119</v>
      </c>
      <c r="C30" s="286">
        <v>0</v>
      </c>
      <c r="D30" s="286">
        <v>1</v>
      </c>
      <c r="E30" s="286">
        <v>1</v>
      </c>
      <c r="F30" s="286">
        <v>5</v>
      </c>
      <c r="G30" s="286">
        <v>3</v>
      </c>
      <c r="H30" s="286">
        <v>8</v>
      </c>
      <c r="I30" s="482">
        <f t="shared" si="0"/>
        <v>9</v>
      </c>
      <c r="J30" s="220"/>
      <c r="K30" s="292"/>
      <c r="L30" s="292"/>
      <c r="M30" s="292"/>
      <c r="N30" s="292"/>
      <c r="O30" s="292"/>
      <c r="P30" s="292"/>
      <c r="Q30" s="483">
        <f t="shared" si="1"/>
        <v>0</v>
      </c>
    </row>
    <row r="31" spans="2:17" s="1" customFormat="1" ht="14.85" customHeight="1" x14ac:dyDescent="0.25">
      <c r="B31" s="84" t="s">
        <v>121</v>
      </c>
      <c r="C31" s="288">
        <v>24</v>
      </c>
      <c r="D31" s="288">
        <v>3</v>
      </c>
      <c r="E31" s="288">
        <v>27</v>
      </c>
      <c r="F31" s="288">
        <v>17</v>
      </c>
      <c r="G31" s="288">
        <v>18</v>
      </c>
      <c r="H31" s="288">
        <v>35</v>
      </c>
      <c r="I31" s="482">
        <f t="shared" si="0"/>
        <v>62</v>
      </c>
      <c r="J31" s="220"/>
      <c r="K31" s="292"/>
      <c r="L31" s="292"/>
      <c r="M31" s="292"/>
      <c r="N31" s="292"/>
      <c r="O31" s="292"/>
      <c r="P31" s="292"/>
      <c r="Q31" s="483">
        <f t="shared" si="1"/>
        <v>0</v>
      </c>
    </row>
    <row r="32" spans="2:17" s="1" customFormat="1" ht="14.85" customHeight="1" x14ac:dyDescent="0.25">
      <c r="B32" s="84" t="s">
        <v>123</v>
      </c>
      <c r="C32" s="288">
        <v>1</v>
      </c>
      <c r="D32" s="288">
        <v>0</v>
      </c>
      <c r="E32" s="288">
        <v>1</v>
      </c>
      <c r="F32" s="288">
        <v>1</v>
      </c>
      <c r="G32" s="288">
        <v>0</v>
      </c>
      <c r="H32" s="288">
        <v>1</v>
      </c>
      <c r="I32" s="482">
        <f t="shared" si="0"/>
        <v>2</v>
      </c>
      <c r="J32" s="220"/>
      <c r="K32" s="292"/>
      <c r="L32" s="292"/>
      <c r="M32" s="292"/>
      <c r="N32" s="292"/>
      <c r="O32" s="292"/>
      <c r="P32" s="292"/>
      <c r="Q32" s="483">
        <f t="shared" si="1"/>
        <v>0</v>
      </c>
    </row>
    <row r="33" spans="2:17" s="1" customFormat="1" ht="14.85" customHeight="1" x14ac:dyDescent="0.25">
      <c r="B33" s="84" t="s">
        <v>125</v>
      </c>
      <c r="C33" s="288">
        <v>1</v>
      </c>
      <c r="D33" s="288">
        <v>0</v>
      </c>
      <c r="E33" s="288">
        <v>1</v>
      </c>
      <c r="F33" s="288">
        <v>0</v>
      </c>
      <c r="G33" s="288">
        <v>0</v>
      </c>
      <c r="H33" s="288">
        <v>0</v>
      </c>
      <c r="I33" s="482">
        <f t="shared" si="0"/>
        <v>1</v>
      </c>
      <c r="J33" s="220"/>
      <c r="K33" s="292"/>
      <c r="L33" s="292"/>
      <c r="M33" s="292"/>
      <c r="N33" s="292"/>
      <c r="O33" s="292"/>
      <c r="P33" s="292"/>
      <c r="Q33" s="483">
        <f t="shared" si="1"/>
        <v>0</v>
      </c>
    </row>
    <row r="34" spans="2:17" s="1" customFormat="1" ht="14.85" customHeight="1" thickBot="1" x14ac:dyDescent="0.3">
      <c r="B34" s="84" t="s">
        <v>127</v>
      </c>
      <c r="C34" s="288">
        <v>3</v>
      </c>
      <c r="D34" s="288">
        <v>0</v>
      </c>
      <c r="E34" s="288">
        <v>3</v>
      </c>
      <c r="F34" s="288">
        <v>10</v>
      </c>
      <c r="G34" s="288">
        <v>12</v>
      </c>
      <c r="H34" s="288">
        <v>22</v>
      </c>
      <c r="I34" s="482">
        <f t="shared" si="0"/>
        <v>25</v>
      </c>
      <c r="J34" s="220"/>
      <c r="K34" s="292"/>
      <c r="L34" s="292"/>
      <c r="M34" s="292"/>
      <c r="N34" s="292"/>
      <c r="O34" s="292"/>
      <c r="P34" s="292"/>
      <c r="Q34" s="483">
        <f t="shared" si="1"/>
        <v>0</v>
      </c>
    </row>
    <row r="35" spans="2:17" s="1" customFormat="1" ht="14.85" customHeight="1" thickBot="1" x14ac:dyDescent="0.3">
      <c r="B35" s="96"/>
      <c r="C35" s="293"/>
      <c r="D35" s="293"/>
      <c r="E35" s="293"/>
      <c r="F35" s="293"/>
      <c r="G35" s="293"/>
      <c r="H35" s="293"/>
      <c r="I35" s="484"/>
      <c r="J35" s="456" t="s">
        <v>213</v>
      </c>
      <c r="K35" s="457">
        <v>7838</v>
      </c>
      <c r="L35" s="457">
        <v>16541</v>
      </c>
      <c r="M35" s="457">
        <v>24379</v>
      </c>
      <c r="N35" s="457">
        <v>2101</v>
      </c>
      <c r="O35" s="457">
        <v>2388</v>
      </c>
      <c r="P35" s="458">
        <v>4489</v>
      </c>
      <c r="Q35" s="483">
        <f t="shared" si="1"/>
        <v>28868</v>
      </c>
    </row>
    <row r="36" spans="2:17" s="1" customFormat="1" ht="7.5" customHeight="1" x14ac:dyDescent="0.15"/>
    <row r="37" spans="2:17" s="1" customFormat="1" ht="14.85" customHeight="1" x14ac:dyDescent="0.15">
      <c r="B37" s="654" t="s">
        <v>680</v>
      </c>
      <c r="C37" s="654"/>
      <c r="D37" s="654"/>
      <c r="E37" s="654"/>
    </row>
    <row r="38" spans="2:17" s="1" customFormat="1" ht="28.7" customHeight="1" x14ac:dyDescent="0.15"/>
  </sheetData>
  <mergeCells count="8">
    <mergeCell ref="N7:P7"/>
    <mergeCell ref="B37:E37"/>
    <mergeCell ref="B2:G2"/>
    <mergeCell ref="D4:G4"/>
    <mergeCell ref="F5:G5"/>
    <mergeCell ref="C7:E7"/>
    <mergeCell ref="F7:H7"/>
    <mergeCell ref="K7:M7"/>
  </mergeCells>
  <pageMargins left="0.7" right="0.7" top="0.75" bottom="0.75" header="0.3" footer="0.3"/>
  <pageSetup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topLeftCell="A22" workbookViewId="0">
      <selection activeCell="T46" sqref="T46"/>
    </sheetView>
  </sheetViews>
  <sheetFormatPr defaultRowHeight="12.75" x14ac:dyDescent="0.2"/>
  <cols>
    <col min="1" max="1" width="2.42578125" customWidth="1"/>
    <col min="2" max="2" width="0.5703125" customWidth="1"/>
    <col min="3" max="3" width="28.7109375" customWidth="1"/>
    <col min="4" max="4" width="3.85546875" customWidth="1"/>
    <col min="5" max="5" width="6.140625" customWidth="1"/>
    <col min="6" max="6" width="36.85546875" customWidth="1"/>
    <col min="7" max="7" width="29.140625" customWidth="1"/>
    <col min="8" max="8" width="9" customWidth="1"/>
    <col min="9" max="9" width="16.42578125" customWidth="1"/>
    <col min="10" max="10" width="13" customWidth="1"/>
    <col min="11" max="11" width="10.42578125" customWidth="1"/>
    <col min="12" max="12" width="11.5703125" customWidth="1"/>
    <col min="13" max="13" width="4.5703125" customWidth="1"/>
  </cols>
  <sheetData>
    <row r="1" spans="2:12" s="1" customFormat="1" ht="9.6" customHeight="1" x14ac:dyDescent="0.15"/>
    <row r="2" spans="2:12" s="1" customFormat="1" ht="33" customHeight="1" x14ac:dyDescent="0.15">
      <c r="B2" s="685" t="s">
        <v>69</v>
      </c>
      <c r="C2" s="685"/>
      <c r="D2" s="685"/>
      <c r="E2" s="685"/>
      <c r="F2" s="685"/>
    </row>
    <row r="3" spans="2:12" s="1" customFormat="1" ht="29.85" customHeight="1" x14ac:dyDescent="0.15">
      <c r="C3" s="783" t="s">
        <v>681</v>
      </c>
      <c r="D3" s="783"/>
      <c r="E3" s="783"/>
    </row>
    <row r="4" spans="2:12" s="1" customFormat="1" ht="15.95" customHeight="1" thickBot="1" x14ac:dyDescent="0.2">
      <c r="C4" s="783" t="s">
        <v>57</v>
      </c>
      <c r="D4" s="783"/>
      <c r="E4" s="783"/>
    </row>
    <row r="5" spans="2:12" s="1" customFormat="1" ht="2.1" customHeight="1" thickBot="1" x14ac:dyDescent="0.3">
      <c r="C5" s="783"/>
      <c r="D5" s="783"/>
      <c r="E5" s="783"/>
      <c r="H5" s="401"/>
      <c r="I5" s="401"/>
      <c r="J5" s="826"/>
      <c r="K5" s="615"/>
      <c r="L5" s="401"/>
    </row>
    <row r="6" spans="2:12" s="1" customFormat="1" ht="12.75" customHeight="1" thickBot="1" x14ac:dyDescent="0.3">
      <c r="C6" s="827"/>
      <c r="D6" s="827"/>
      <c r="E6" s="827"/>
      <c r="F6" s="827"/>
      <c r="G6" s="827"/>
      <c r="H6" s="789"/>
      <c r="I6" s="401"/>
      <c r="J6" s="826"/>
      <c r="K6" s="615"/>
      <c r="L6" s="401"/>
    </row>
    <row r="7" spans="2:12" s="1" customFormat="1" ht="2.1" customHeight="1" x14ac:dyDescent="0.25">
      <c r="C7" s="827"/>
      <c r="D7" s="827"/>
      <c r="E7" s="827"/>
      <c r="F7" s="827"/>
      <c r="G7" s="827"/>
      <c r="H7" s="789"/>
      <c r="I7" s="401"/>
      <c r="J7" s="401"/>
      <c r="K7" s="401"/>
      <c r="L7" s="401"/>
    </row>
    <row r="8" spans="2:12" s="1" customFormat="1" ht="33" customHeight="1" x14ac:dyDescent="0.15">
      <c r="C8" s="610" t="s">
        <v>231</v>
      </c>
      <c r="D8" s="611" t="s">
        <v>683</v>
      </c>
      <c r="E8" s="611" t="s">
        <v>233</v>
      </c>
      <c r="F8" s="612" t="s">
        <v>234</v>
      </c>
      <c r="G8" s="611" t="s">
        <v>236</v>
      </c>
      <c r="H8" s="613" t="s">
        <v>684</v>
      </c>
      <c r="I8" s="612" t="s">
        <v>654</v>
      </c>
      <c r="J8" s="612" t="s">
        <v>685</v>
      </c>
      <c r="K8" s="612" t="s">
        <v>880</v>
      </c>
      <c r="L8" s="614" t="s">
        <v>686</v>
      </c>
    </row>
    <row r="9" spans="2:12" s="1" customFormat="1" ht="14.85" customHeight="1" x14ac:dyDescent="0.15">
      <c r="C9" s="294" t="s">
        <v>13</v>
      </c>
      <c r="D9" s="295" t="s">
        <v>687</v>
      </c>
      <c r="E9" s="295" t="s">
        <v>688</v>
      </c>
      <c r="F9" s="295" t="s">
        <v>689</v>
      </c>
      <c r="G9" s="295" t="s">
        <v>690</v>
      </c>
      <c r="H9" s="295" t="s">
        <v>691</v>
      </c>
      <c r="I9" s="271">
        <v>350</v>
      </c>
      <c r="J9" s="271">
        <v>9</v>
      </c>
      <c r="K9" s="418">
        <f>I9+J9</f>
        <v>359</v>
      </c>
      <c r="L9" s="296" t="s">
        <v>692</v>
      </c>
    </row>
    <row r="10" spans="2:12" s="1" customFormat="1" ht="14.85" customHeight="1" x14ac:dyDescent="0.15">
      <c r="C10" s="294" t="s">
        <v>13</v>
      </c>
      <c r="D10" s="295" t="s">
        <v>566</v>
      </c>
      <c r="E10" s="295" t="s">
        <v>693</v>
      </c>
      <c r="F10" s="295" t="s">
        <v>694</v>
      </c>
      <c r="G10" s="295" t="s">
        <v>695</v>
      </c>
      <c r="H10" s="295" t="s">
        <v>571</v>
      </c>
      <c r="I10" s="271">
        <v>349</v>
      </c>
      <c r="J10" s="271">
        <v>8</v>
      </c>
      <c r="K10" s="418">
        <f t="shared" ref="K10:K49" si="0">I10+J10</f>
        <v>357</v>
      </c>
      <c r="L10" s="296" t="s">
        <v>692</v>
      </c>
    </row>
    <row r="11" spans="2:12" s="1" customFormat="1" ht="14.85" customHeight="1" x14ac:dyDescent="0.15">
      <c r="C11" s="294" t="s">
        <v>13</v>
      </c>
      <c r="D11" s="295" t="s">
        <v>464</v>
      </c>
      <c r="E11" s="295" t="s">
        <v>696</v>
      </c>
      <c r="F11" s="295" t="s">
        <v>697</v>
      </c>
      <c r="G11" s="295" t="s">
        <v>698</v>
      </c>
      <c r="H11" s="295" t="s">
        <v>256</v>
      </c>
      <c r="I11" s="271">
        <v>384</v>
      </c>
      <c r="J11" s="271">
        <v>53</v>
      </c>
      <c r="K11" s="418">
        <f t="shared" si="0"/>
        <v>437</v>
      </c>
      <c r="L11" s="296" t="s">
        <v>699</v>
      </c>
    </row>
    <row r="12" spans="2:12" s="1" customFormat="1" ht="14.85" customHeight="1" x14ac:dyDescent="0.15">
      <c r="C12" s="294" t="s">
        <v>17</v>
      </c>
      <c r="D12" s="295" t="s">
        <v>293</v>
      </c>
      <c r="E12" s="295" t="s">
        <v>700</v>
      </c>
      <c r="F12" s="295" t="s">
        <v>701</v>
      </c>
      <c r="G12" s="295" t="s">
        <v>702</v>
      </c>
      <c r="H12" s="295" t="s">
        <v>298</v>
      </c>
      <c r="I12" s="271">
        <v>181</v>
      </c>
      <c r="J12" s="271">
        <v>10</v>
      </c>
      <c r="K12" s="418">
        <f t="shared" si="0"/>
        <v>191</v>
      </c>
      <c r="L12" s="296" t="s">
        <v>692</v>
      </c>
    </row>
    <row r="13" spans="2:12" s="1" customFormat="1" ht="14.85" customHeight="1" x14ac:dyDescent="0.15">
      <c r="C13" s="294" t="s">
        <v>17</v>
      </c>
      <c r="D13" s="295" t="s">
        <v>319</v>
      </c>
      <c r="E13" s="295" t="s">
        <v>703</v>
      </c>
      <c r="F13" s="295" t="s">
        <v>704</v>
      </c>
      <c r="G13" s="295" t="s">
        <v>705</v>
      </c>
      <c r="H13" s="295" t="s">
        <v>324</v>
      </c>
      <c r="I13" s="271">
        <v>348</v>
      </c>
      <c r="J13" s="271">
        <v>94</v>
      </c>
      <c r="K13" s="418">
        <f t="shared" si="0"/>
        <v>442</v>
      </c>
      <c r="L13" s="296" t="s">
        <v>699</v>
      </c>
    </row>
    <row r="14" spans="2:12" s="1" customFormat="1" ht="14.85" customHeight="1" x14ac:dyDescent="0.15">
      <c r="C14" s="294" t="s">
        <v>17</v>
      </c>
      <c r="D14" s="295" t="s">
        <v>348</v>
      </c>
      <c r="E14" s="295" t="s">
        <v>706</v>
      </c>
      <c r="F14" s="295" t="s">
        <v>707</v>
      </c>
      <c r="G14" s="295" t="s">
        <v>708</v>
      </c>
      <c r="H14" s="295" t="s">
        <v>318</v>
      </c>
      <c r="I14" s="271">
        <v>195</v>
      </c>
      <c r="J14" s="271">
        <v>7</v>
      </c>
      <c r="K14" s="418">
        <f t="shared" si="0"/>
        <v>202</v>
      </c>
      <c r="L14" s="296" t="s">
        <v>692</v>
      </c>
    </row>
    <row r="15" spans="2:12" s="1" customFormat="1" ht="14.85" customHeight="1" x14ac:dyDescent="0.15">
      <c r="C15" s="294" t="s">
        <v>17</v>
      </c>
      <c r="D15" s="295" t="s">
        <v>361</v>
      </c>
      <c r="E15" s="295" t="s">
        <v>709</v>
      </c>
      <c r="F15" s="295" t="s">
        <v>710</v>
      </c>
      <c r="G15" s="295" t="s">
        <v>711</v>
      </c>
      <c r="H15" s="295" t="s">
        <v>371</v>
      </c>
      <c r="I15" s="271">
        <v>101</v>
      </c>
      <c r="J15" s="271">
        <v>10</v>
      </c>
      <c r="K15" s="418">
        <f t="shared" si="0"/>
        <v>111</v>
      </c>
      <c r="L15" s="296" t="s">
        <v>692</v>
      </c>
    </row>
    <row r="16" spans="2:12" s="1" customFormat="1" ht="14.85" customHeight="1" x14ac:dyDescent="0.15">
      <c r="C16" s="294" t="s">
        <v>17</v>
      </c>
      <c r="D16" s="295" t="s">
        <v>257</v>
      </c>
      <c r="E16" s="295" t="s">
        <v>712</v>
      </c>
      <c r="F16" s="295" t="s">
        <v>713</v>
      </c>
      <c r="G16" s="295" t="s">
        <v>261</v>
      </c>
      <c r="H16" s="295" t="s">
        <v>262</v>
      </c>
      <c r="I16" s="271">
        <v>571</v>
      </c>
      <c r="J16" s="271">
        <v>129</v>
      </c>
      <c r="K16" s="418">
        <f t="shared" si="0"/>
        <v>700</v>
      </c>
      <c r="L16" s="296" t="s">
        <v>699</v>
      </c>
    </row>
    <row r="17" spans="3:12" s="1" customFormat="1" ht="14.85" customHeight="1" x14ac:dyDescent="0.15">
      <c r="C17" s="294" t="s">
        <v>17</v>
      </c>
      <c r="D17" s="295" t="s">
        <v>257</v>
      </c>
      <c r="E17" s="295" t="s">
        <v>714</v>
      </c>
      <c r="F17" s="295" t="s">
        <v>715</v>
      </c>
      <c r="G17" s="295" t="s">
        <v>261</v>
      </c>
      <c r="H17" s="295" t="s">
        <v>262</v>
      </c>
      <c r="I17" s="271">
        <v>3504</v>
      </c>
      <c r="J17" s="271">
        <v>296</v>
      </c>
      <c r="K17" s="418">
        <f t="shared" si="0"/>
        <v>3800</v>
      </c>
      <c r="L17" s="296" t="s">
        <v>699</v>
      </c>
    </row>
    <row r="18" spans="3:12" s="1" customFormat="1" ht="14.85" customHeight="1" x14ac:dyDescent="0.15">
      <c r="C18" s="294" t="s">
        <v>17</v>
      </c>
      <c r="D18" s="295" t="s">
        <v>257</v>
      </c>
      <c r="E18" s="295" t="s">
        <v>716</v>
      </c>
      <c r="F18" s="295" t="s">
        <v>717</v>
      </c>
      <c r="G18" s="295" t="s">
        <v>261</v>
      </c>
      <c r="H18" s="295" t="s">
        <v>262</v>
      </c>
      <c r="I18" s="271">
        <v>945</v>
      </c>
      <c r="J18" s="271">
        <v>68</v>
      </c>
      <c r="K18" s="418">
        <f t="shared" si="0"/>
        <v>1013</v>
      </c>
      <c r="L18" s="296" t="s">
        <v>718</v>
      </c>
    </row>
    <row r="19" spans="3:12" s="1" customFormat="1" ht="14.85" customHeight="1" x14ac:dyDescent="0.15">
      <c r="C19" s="294" t="s">
        <v>17</v>
      </c>
      <c r="D19" s="295" t="s">
        <v>257</v>
      </c>
      <c r="E19" s="295" t="s">
        <v>719</v>
      </c>
      <c r="F19" s="295" t="s">
        <v>720</v>
      </c>
      <c r="G19" s="295" t="s">
        <v>261</v>
      </c>
      <c r="H19" s="295" t="s">
        <v>262</v>
      </c>
      <c r="I19" s="271">
        <v>321</v>
      </c>
      <c r="J19" s="271">
        <v>61</v>
      </c>
      <c r="K19" s="418">
        <f t="shared" si="0"/>
        <v>382</v>
      </c>
      <c r="L19" s="296" t="s">
        <v>699</v>
      </c>
    </row>
    <row r="20" spans="3:12" s="1" customFormat="1" ht="14.85" customHeight="1" x14ac:dyDescent="0.15">
      <c r="C20" s="294" t="s">
        <v>17</v>
      </c>
      <c r="D20" s="295" t="s">
        <v>376</v>
      </c>
      <c r="E20" s="295" t="s">
        <v>721</v>
      </c>
      <c r="F20" s="295" t="s">
        <v>722</v>
      </c>
      <c r="G20" s="295" t="s">
        <v>380</v>
      </c>
      <c r="H20" s="295" t="s">
        <v>381</v>
      </c>
      <c r="I20" s="271">
        <v>867</v>
      </c>
      <c r="J20" s="271">
        <v>120</v>
      </c>
      <c r="K20" s="418">
        <f t="shared" si="0"/>
        <v>987</v>
      </c>
      <c r="L20" s="296" t="s">
        <v>699</v>
      </c>
    </row>
    <row r="21" spans="3:12" s="1" customFormat="1" ht="14.85" customHeight="1" x14ac:dyDescent="0.15">
      <c r="C21" s="294" t="s">
        <v>17</v>
      </c>
      <c r="D21" s="295" t="s">
        <v>376</v>
      </c>
      <c r="E21" s="295" t="s">
        <v>723</v>
      </c>
      <c r="F21" s="295" t="s">
        <v>724</v>
      </c>
      <c r="G21" s="295" t="s">
        <v>380</v>
      </c>
      <c r="H21" s="295" t="s">
        <v>381</v>
      </c>
      <c r="I21" s="271">
        <v>224</v>
      </c>
      <c r="J21" s="271">
        <v>115</v>
      </c>
      <c r="K21" s="418">
        <f t="shared" si="0"/>
        <v>339</v>
      </c>
      <c r="L21" s="296" t="s">
        <v>699</v>
      </c>
    </row>
    <row r="22" spans="3:12" s="1" customFormat="1" ht="14.85" customHeight="1" x14ac:dyDescent="0.15">
      <c r="C22" s="294" t="s">
        <v>17</v>
      </c>
      <c r="D22" s="295" t="s">
        <v>376</v>
      </c>
      <c r="E22" s="295" t="s">
        <v>725</v>
      </c>
      <c r="F22" s="295" t="s">
        <v>726</v>
      </c>
      <c r="G22" s="295" t="s">
        <v>727</v>
      </c>
      <c r="H22" s="295" t="s">
        <v>381</v>
      </c>
      <c r="I22" s="271">
        <v>349</v>
      </c>
      <c r="J22" s="271">
        <v>39</v>
      </c>
      <c r="K22" s="418">
        <f t="shared" si="0"/>
        <v>388</v>
      </c>
      <c r="L22" s="296" t="s">
        <v>692</v>
      </c>
    </row>
    <row r="23" spans="3:12" s="1" customFormat="1" ht="14.85" customHeight="1" x14ac:dyDescent="0.15">
      <c r="C23" s="294" t="s">
        <v>17</v>
      </c>
      <c r="D23" s="295" t="s">
        <v>257</v>
      </c>
      <c r="E23" s="295" t="s">
        <v>728</v>
      </c>
      <c r="F23" s="295" t="s">
        <v>729</v>
      </c>
      <c r="G23" s="295" t="s">
        <v>261</v>
      </c>
      <c r="H23" s="295" t="s">
        <v>262</v>
      </c>
      <c r="I23" s="271">
        <v>1260</v>
      </c>
      <c r="J23" s="271">
        <v>180</v>
      </c>
      <c r="K23" s="418">
        <f t="shared" si="0"/>
        <v>1440</v>
      </c>
      <c r="L23" s="296" t="s">
        <v>699</v>
      </c>
    </row>
    <row r="24" spans="3:12" s="1" customFormat="1" ht="14.85" customHeight="1" x14ac:dyDescent="0.15">
      <c r="C24" s="294" t="s">
        <v>17</v>
      </c>
      <c r="D24" s="295" t="s">
        <v>348</v>
      </c>
      <c r="E24" s="295" t="s">
        <v>730</v>
      </c>
      <c r="F24" s="295" t="s">
        <v>731</v>
      </c>
      <c r="G24" s="295" t="s">
        <v>352</v>
      </c>
      <c r="H24" s="295" t="s">
        <v>318</v>
      </c>
      <c r="I24" s="271">
        <v>280</v>
      </c>
      <c r="J24" s="271">
        <v>36</v>
      </c>
      <c r="K24" s="418">
        <f t="shared" si="0"/>
        <v>316</v>
      </c>
      <c r="L24" s="296" t="s">
        <v>699</v>
      </c>
    </row>
    <row r="25" spans="3:12" s="1" customFormat="1" ht="14.85" customHeight="1" x14ac:dyDescent="0.15">
      <c r="C25" s="294" t="s">
        <v>17</v>
      </c>
      <c r="D25" s="295" t="s">
        <v>257</v>
      </c>
      <c r="E25" s="295" t="s">
        <v>732</v>
      </c>
      <c r="F25" s="295" t="s">
        <v>733</v>
      </c>
      <c r="G25" s="295" t="s">
        <v>734</v>
      </c>
      <c r="H25" s="295" t="s">
        <v>262</v>
      </c>
      <c r="I25" s="271">
        <v>1711</v>
      </c>
      <c r="J25" s="271">
        <v>607</v>
      </c>
      <c r="K25" s="418">
        <f t="shared" si="0"/>
        <v>2318</v>
      </c>
      <c r="L25" s="296" t="s">
        <v>699</v>
      </c>
    </row>
    <row r="26" spans="3:12" s="1" customFormat="1" ht="14.85" customHeight="1" x14ac:dyDescent="0.15">
      <c r="C26" s="294" t="s">
        <v>17</v>
      </c>
      <c r="D26" s="295" t="s">
        <v>319</v>
      </c>
      <c r="E26" s="295" t="s">
        <v>735</v>
      </c>
      <c r="F26" s="295" t="s">
        <v>736</v>
      </c>
      <c r="G26" s="295" t="s">
        <v>737</v>
      </c>
      <c r="H26" s="295" t="s">
        <v>329</v>
      </c>
      <c r="I26" s="271">
        <v>57</v>
      </c>
      <c r="J26" s="271">
        <v>18</v>
      </c>
      <c r="K26" s="418">
        <f t="shared" si="0"/>
        <v>75</v>
      </c>
      <c r="L26" s="296" t="s">
        <v>699</v>
      </c>
    </row>
    <row r="27" spans="3:12" s="1" customFormat="1" ht="14.85" customHeight="1" x14ac:dyDescent="0.15">
      <c r="C27" s="294" t="s">
        <v>17</v>
      </c>
      <c r="D27" s="295" t="s">
        <v>376</v>
      </c>
      <c r="E27" s="295" t="s">
        <v>738</v>
      </c>
      <c r="F27" s="295" t="s">
        <v>739</v>
      </c>
      <c r="G27" s="295" t="s">
        <v>380</v>
      </c>
      <c r="H27" s="295" t="s">
        <v>381</v>
      </c>
      <c r="I27" s="271">
        <v>110</v>
      </c>
      <c r="J27" s="271">
        <v>16</v>
      </c>
      <c r="K27" s="418">
        <f t="shared" si="0"/>
        <v>126</v>
      </c>
      <c r="L27" s="296" t="s">
        <v>699</v>
      </c>
    </row>
    <row r="28" spans="3:12" s="1" customFormat="1" ht="14.85" customHeight="1" x14ac:dyDescent="0.15">
      <c r="C28" s="294" t="s">
        <v>17</v>
      </c>
      <c r="D28" s="295" t="s">
        <v>257</v>
      </c>
      <c r="E28" s="295" t="s">
        <v>740</v>
      </c>
      <c r="F28" s="295" t="s">
        <v>741</v>
      </c>
      <c r="G28" s="295" t="s">
        <v>261</v>
      </c>
      <c r="H28" s="295" t="s">
        <v>262</v>
      </c>
      <c r="I28" s="271">
        <v>642</v>
      </c>
      <c r="J28" s="271">
        <v>399</v>
      </c>
      <c r="K28" s="418">
        <f t="shared" si="0"/>
        <v>1041</v>
      </c>
      <c r="L28" s="296" t="s">
        <v>699</v>
      </c>
    </row>
    <row r="29" spans="3:12" s="1" customFormat="1" ht="14.85" customHeight="1" x14ac:dyDescent="0.15">
      <c r="C29" s="294" t="s">
        <v>17</v>
      </c>
      <c r="D29" s="295" t="s">
        <v>257</v>
      </c>
      <c r="E29" s="295" t="s">
        <v>742</v>
      </c>
      <c r="F29" s="295" t="s">
        <v>743</v>
      </c>
      <c r="G29" s="295" t="s">
        <v>744</v>
      </c>
      <c r="H29" s="295" t="s">
        <v>262</v>
      </c>
      <c r="I29" s="271">
        <v>753</v>
      </c>
      <c r="J29" s="271">
        <v>429</v>
      </c>
      <c r="K29" s="418">
        <f t="shared" si="0"/>
        <v>1182</v>
      </c>
      <c r="L29" s="296" t="s">
        <v>699</v>
      </c>
    </row>
    <row r="30" spans="3:12" s="1" customFormat="1" ht="14.85" customHeight="1" x14ac:dyDescent="0.15">
      <c r="C30" s="294" t="s">
        <v>17</v>
      </c>
      <c r="D30" s="295" t="s">
        <v>319</v>
      </c>
      <c r="E30" s="295" t="s">
        <v>745</v>
      </c>
      <c r="F30" s="295" t="s">
        <v>746</v>
      </c>
      <c r="G30" s="295" t="s">
        <v>283</v>
      </c>
      <c r="H30" s="295" t="s">
        <v>262</v>
      </c>
      <c r="I30" s="271">
        <v>750</v>
      </c>
      <c r="J30" s="271">
        <v>121</v>
      </c>
      <c r="K30" s="418">
        <f t="shared" si="0"/>
        <v>871</v>
      </c>
      <c r="L30" s="296" t="s">
        <v>699</v>
      </c>
    </row>
    <row r="31" spans="3:12" s="1" customFormat="1" ht="14.85" customHeight="1" x14ac:dyDescent="0.15">
      <c r="C31" s="294" t="s">
        <v>17</v>
      </c>
      <c r="D31" s="295" t="s">
        <v>257</v>
      </c>
      <c r="E31" s="295" t="s">
        <v>747</v>
      </c>
      <c r="F31" s="295" t="s">
        <v>748</v>
      </c>
      <c r="G31" s="295" t="s">
        <v>261</v>
      </c>
      <c r="H31" s="295" t="s">
        <v>262</v>
      </c>
      <c r="I31" s="271">
        <v>94</v>
      </c>
      <c r="J31" s="271">
        <v>30</v>
      </c>
      <c r="K31" s="418">
        <f t="shared" si="0"/>
        <v>124</v>
      </c>
      <c r="L31" s="296" t="s">
        <v>699</v>
      </c>
    </row>
    <row r="32" spans="3:12" s="1" customFormat="1" ht="14.85" customHeight="1" x14ac:dyDescent="0.15">
      <c r="C32" s="294" t="s">
        <v>17</v>
      </c>
      <c r="D32" s="295" t="s">
        <v>257</v>
      </c>
      <c r="E32" s="295" t="s">
        <v>749</v>
      </c>
      <c r="F32" s="295" t="s">
        <v>750</v>
      </c>
      <c r="G32" s="295" t="s">
        <v>261</v>
      </c>
      <c r="H32" s="295" t="s">
        <v>262</v>
      </c>
      <c r="I32" s="271">
        <v>361</v>
      </c>
      <c r="J32" s="271">
        <v>6</v>
      </c>
      <c r="K32" s="418">
        <f t="shared" si="0"/>
        <v>367</v>
      </c>
      <c r="L32" s="296" t="s">
        <v>699</v>
      </c>
    </row>
    <row r="33" spans="3:12" s="1" customFormat="1" ht="14.85" customHeight="1" x14ac:dyDescent="0.15">
      <c r="C33" s="294" t="s">
        <v>23</v>
      </c>
      <c r="D33" s="295" t="s">
        <v>751</v>
      </c>
      <c r="E33" s="295" t="s">
        <v>752</v>
      </c>
      <c r="F33" s="295" t="s">
        <v>753</v>
      </c>
      <c r="G33" s="295" t="s">
        <v>754</v>
      </c>
      <c r="H33" s="295" t="s">
        <v>755</v>
      </c>
      <c r="I33" s="271">
        <v>143</v>
      </c>
      <c r="J33" s="271">
        <v>23</v>
      </c>
      <c r="K33" s="418">
        <f t="shared" si="0"/>
        <v>166</v>
      </c>
      <c r="L33" s="296" t="s">
        <v>692</v>
      </c>
    </row>
    <row r="34" spans="3:12" s="1" customFormat="1" ht="14.85" customHeight="1" x14ac:dyDescent="0.15">
      <c r="C34" s="297" t="s">
        <v>23</v>
      </c>
      <c r="D34" s="298" t="s">
        <v>756</v>
      </c>
      <c r="E34" s="298" t="s">
        <v>757</v>
      </c>
      <c r="F34" s="298" t="s">
        <v>758</v>
      </c>
      <c r="G34" s="298" t="s">
        <v>759</v>
      </c>
      <c r="H34" s="298" t="s">
        <v>760</v>
      </c>
      <c r="I34" s="299">
        <v>211</v>
      </c>
      <c r="J34" s="299">
        <v>68</v>
      </c>
      <c r="K34" s="418">
        <f t="shared" si="0"/>
        <v>279</v>
      </c>
      <c r="L34" s="300" t="s">
        <v>699</v>
      </c>
    </row>
    <row r="35" spans="3:12" s="1" customFormat="1" ht="14.85" customHeight="1" x14ac:dyDescent="0.15">
      <c r="C35" s="294" t="s">
        <v>27</v>
      </c>
      <c r="D35" s="295" t="s">
        <v>761</v>
      </c>
      <c r="E35" s="295" t="s">
        <v>762</v>
      </c>
      <c r="F35" s="295" t="s">
        <v>763</v>
      </c>
      <c r="G35" s="295" t="s">
        <v>764</v>
      </c>
      <c r="H35" s="295" t="s">
        <v>765</v>
      </c>
      <c r="I35" s="271">
        <v>71</v>
      </c>
      <c r="J35" s="271">
        <v>0</v>
      </c>
      <c r="K35" s="418">
        <f t="shared" si="0"/>
        <v>71</v>
      </c>
      <c r="L35" s="296" t="s">
        <v>692</v>
      </c>
    </row>
    <row r="36" spans="3:12" s="1" customFormat="1" ht="14.85" customHeight="1" x14ac:dyDescent="0.15">
      <c r="C36" s="294" t="s">
        <v>29</v>
      </c>
      <c r="D36" s="295" t="s">
        <v>538</v>
      </c>
      <c r="E36" s="295" t="s">
        <v>766</v>
      </c>
      <c r="F36" s="295" t="s">
        <v>767</v>
      </c>
      <c r="G36" s="295" t="s">
        <v>768</v>
      </c>
      <c r="H36" s="295" t="s">
        <v>769</v>
      </c>
      <c r="I36" s="271">
        <v>270</v>
      </c>
      <c r="J36" s="271">
        <v>113</v>
      </c>
      <c r="K36" s="418">
        <f t="shared" si="0"/>
        <v>383</v>
      </c>
      <c r="L36" s="296" t="s">
        <v>699</v>
      </c>
    </row>
    <row r="37" spans="3:12" s="1" customFormat="1" ht="14.85" customHeight="1" x14ac:dyDescent="0.15">
      <c r="C37" s="297" t="s">
        <v>31</v>
      </c>
      <c r="D37" s="298" t="s">
        <v>394</v>
      </c>
      <c r="E37" s="298" t="s">
        <v>770</v>
      </c>
      <c r="F37" s="298" t="s">
        <v>771</v>
      </c>
      <c r="G37" s="298" t="s">
        <v>616</v>
      </c>
      <c r="H37" s="298" t="s">
        <v>617</v>
      </c>
      <c r="I37" s="299">
        <v>151</v>
      </c>
      <c r="J37" s="299">
        <v>94</v>
      </c>
      <c r="K37" s="418">
        <f t="shared" si="0"/>
        <v>245</v>
      </c>
      <c r="L37" s="300" t="s">
        <v>699</v>
      </c>
    </row>
    <row r="38" spans="3:12" s="1" customFormat="1" ht="14.85" customHeight="1" x14ac:dyDescent="0.15">
      <c r="C38" s="294" t="s">
        <v>31</v>
      </c>
      <c r="D38" s="295" t="s">
        <v>388</v>
      </c>
      <c r="E38" s="295" t="s">
        <v>772</v>
      </c>
      <c r="F38" s="295" t="s">
        <v>773</v>
      </c>
      <c r="G38" s="295" t="s">
        <v>608</v>
      </c>
      <c r="H38" s="295" t="s">
        <v>609</v>
      </c>
      <c r="I38" s="271">
        <v>219</v>
      </c>
      <c r="J38" s="271">
        <v>1</v>
      </c>
      <c r="K38" s="418">
        <f t="shared" si="0"/>
        <v>220</v>
      </c>
      <c r="L38" s="296" t="s">
        <v>699</v>
      </c>
    </row>
    <row r="39" spans="3:12" s="1" customFormat="1" ht="14.85" customHeight="1" x14ac:dyDescent="0.15">
      <c r="C39" s="294" t="s">
        <v>37</v>
      </c>
      <c r="D39" s="295" t="s">
        <v>388</v>
      </c>
      <c r="E39" s="295" t="s">
        <v>774</v>
      </c>
      <c r="F39" s="295" t="s">
        <v>775</v>
      </c>
      <c r="G39" s="295" t="s">
        <v>413</v>
      </c>
      <c r="H39" s="295" t="s">
        <v>414</v>
      </c>
      <c r="I39" s="271">
        <v>2524</v>
      </c>
      <c r="J39" s="271">
        <v>292</v>
      </c>
      <c r="K39" s="418">
        <f t="shared" si="0"/>
        <v>2816</v>
      </c>
      <c r="L39" s="296" t="s">
        <v>699</v>
      </c>
    </row>
    <row r="40" spans="3:12" s="1" customFormat="1" ht="14.85" customHeight="1" x14ac:dyDescent="0.15">
      <c r="C40" s="297" t="s">
        <v>37</v>
      </c>
      <c r="D40" s="298" t="s">
        <v>394</v>
      </c>
      <c r="E40" s="298" t="s">
        <v>776</v>
      </c>
      <c r="F40" s="298" t="s">
        <v>777</v>
      </c>
      <c r="G40" s="298" t="s">
        <v>413</v>
      </c>
      <c r="H40" s="298" t="s">
        <v>414</v>
      </c>
      <c r="I40" s="299">
        <v>636</v>
      </c>
      <c r="J40" s="299">
        <v>92</v>
      </c>
      <c r="K40" s="418">
        <f t="shared" si="0"/>
        <v>728</v>
      </c>
      <c r="L40" s="300" t="s">
        <v>699</v>
      </c>
    </row>
    <row r="41" spans="3:12" s="1" customFormat="1" ht="14.85" customHeight="1" x14ac:dyDescent="0.15">
      <c r="C41" s="294" t="s">
        <v>37</v>
      </c>
      <c r="D41" s="295" t="s">
        <v>415</v>
      </c>
      <c r="E41" s="295" t="s">
        <v>778</v>
      </c>
      <c r="F41" s="295" t="s">
        <v>779</v>
      </c>
      <c r="G41" s="295" t="s">
        <v>413</v>
      </c>
      <c r="H41" s="295" t="s">
        <v>414</v>
      </c>
      <c r="I41" s="271">
        <v>336</v>
      </c>
      <c r="J41" s="271">
        <v>182</v>
      </c>
      <c r="K41" s="418">
        <f t="shared" si="0"/>
        <v>518</v>
      </c>
      <c r="L41" s="296" t="s">
        <v>699</v>
      </c>
    </row>
    <row r="42" spans="3:12" s="1" customFormat="1" ht="14.85" customHeight="1" x14ac:dyDescent="0.15">
      <c r="C42" s="294" t="s">
        <v>37</v>
      </c>
      <c r="D42" s="295" t="s">
        <v>388</v>
      </c>
      <c r="E42" s="295" t="s">
        <v>780</v>
      </c>
      <c r="F42" s="295" t="s">
        <v>781</v>
      </c>
      <c r="G42" s="295" t="s">
        <v>413</v>
      </c>
      <c r="H42" s="295" t="s">
        <v>414</v>
      </c>
      <c r="I42" s="271">
        <v>605</v>
      </c>
      <c r="J42" s="271">
        <v>50</v>
      </c>
      <c r="K42" s="418">
        <f t="shared" si="0"/>
        <v>655</v>
      </c>
      <c r="L42" s="296" t="s">
        <v>699</v>
      </c>
    </row>
    <row r="43" spans="3:12" s="1" customFormat="1" ht="14.85" customHeight="1" x14ac:dyDescent="0.15">
      <c r="C43" s="294" t="s">
        <v>41</v>
      </c>
      <c r="D43" s="295" t="s">
        <v>388</v>
      </c>
      <c r="E43" s="295" t="s">
        <v>782</v>
      </c>
      <c r="F43" s="295" t="s">
        <v>783</v>
      </c>
      <c r="G43" s="295" t="s">
        <v>784</v>
      </c>
      <c r="H43" s="295" t="s">
        <v>785</v>
      </c>
      <c r="I43" s="271">
        <v>229</v>
      </c>
      <c r="J43" s="271">
        <v>552</v>
      </c>
      <c r="K43" s="418">
        <f t="shared" si="0"/>
        <v>781</v>
      </c>
      <c r="L43" s="296" t="s">
        <v>699</v>
      </c>
    </row>
    <row r="44" spans="3:12" s="1" customFormat="1" ht="14.85" customHeight="1" x14ac:dyDescent="0.15">
      <c r="C44" s="294" t="s">
        <v>43</v>
      </c>
      <c r="D44" s="295" t="s">
        <v>394</v>
      </c>
      <c r="E44" s="295" t="s">
        <v>786</v>
      </c>
      <c r="F44" s="295" t="s">
        <v>787</v>
      </c>
      <c r="G44" s="295" t="s">
        <v>788</v>
      </c>
      <c r="H44" s="295" t="s">
        <v>428</v>
      </c>
      <c r="I44" s="271">
        <v>231</v>
      </c>
      <c r="J44" s="271">
        <v>6</v>
      </c>
      <c r="K44" s="418">
        <f t="shared" si="0"/>
        <v>237</v>
      </c>
      <c r="L44" s="296" t="s">
        <v>692</v>
      </c>
    </row>
    <row r="45" spans="3:12" s="1" customFormat="1" ht="14.85" customHeight="1" x14ac:dyDescent="0.15">
      <c r="C45" s="294" t="s">
        <v>45</v>
      </c>
      <c r="D45" s="295" t="s">
        <v>789</v>
      </c>
      <c r="E45" s="295" t="s">
        <v>790</v>
      </c>
      <c r="F45" s="295" t="s">
        <v>791</v>
      </c>
      <c r="G45" s="295" t="s">
        <v>792</v>
      </c>
      <c r="H45" s="295" t="s">
        <v>793</v>
      </c>
      <c r="I45" s="271">
        <v>54</v>
      </c>
      <c r="J45" s="271">
        <v>15</v>
      </c>
      <c r="K45" s="418">
        <f t="shared" si="0"/>
        <v>69</v>
      </c>
      <c r="L45" s="296" t="s">
        <v>699</v>
      </c>
    </row>
    <row r="46" spans="3:12" s="1" customFormat="1" ht="14.85" customHeight="1" x14ac:dyDescent="0.15">
      <c r="C46" s="297" t="s">
        <v>45</v>
      </c>
      <c r="D46" s="298" t="s">
        <v>635</v>
      </c>
      <c r="E46" s="298" t="s">
        <v>794</v>
      </c>
      <c r="F46" s="298" t="s">
        <v>795</v>
      </c>
      <c r="G46" s="298" t="s">
        <v>796</v>
      </c>
      <c r="H46" s="298" t="s">
        <v>640</v>
      </c>
      <c r="I46" s="299">
        <v>2481</v>
      </c>
      <c r="J46" s="299">
        <v>93</v>
      </c>
      <c r="K46" s="418">
        <f t="shared" si="0"/>
        <v>2574</v>
      </c>
      <c r="L46" s="300" t="s">
        <v>699</v>
      </c>
    </row>
    <row r="47" spans="3:12" s="1" customFormat="1" ht="14.85" customHeight="1" x14ac:dyDescent="0.15">
      <c r="C47" s="297" t="s">
        <v>45</v>
      </c>
      <c r="D47" s="298" t="s">
        <v>538</v>
      </c>
      <c r="E47" s="298" t="s">
        <v>797</v>
      </c>
      <c r="F47" s="298" t="s">
        <v>798</v>
      </c>
      <c r="G47" s="298" t="s">
        <v>799</v>
      </c>
      <c r="H47" s="298" t="s">
        <v>543</v>
      </c>
      <c r="I47" s="299">
        <v>281</v>
      </c>
      <c r="J47" s="299">
        <v>14</v>
      </c>
      <c r="K47" s="418">
        <f t="shared" si="0"/>
        <v>295</v>
      </c>
      <c r="L47" s="300" t="s">
        <v>692</v>
      </c>
    </row>
    <row r="48" spans="3:12" s="1" customFormat="1" ht="14.85" customHeight="1" x14ac:dyDescent="0.15">
      <c r="C48" s="294" t="s">
        <v>51</v>
      </c>
      <c r="D48" s="295" t="s">
        <v>483</v>
      </c>
      <c r="E48" s="295" t="s">
        <v>800</v>
      </c>
      <c r="F48" s="295" t="s">
        <v>801</v>
      </c>
      <c r="G48" s="295" t="s">
        <v>487</v>
      </c>
      <c r="H48" s="295" t="s">
        <v>488</v>
      </c>
      <c r="I48" s="271">
        <v>622</v>
      </c>
      <c r="J48" s="271">
        <v>6</v>
      </c>
      <c r="K48" s="418">
        <f t="shared" si="0"/>
        <v>628</v>
      </c>
      <c r="L48" s="296" t="s">
        <v>699</v>
      </c>
    </row>
    <row r="49" spans="3:12" s="1" customFormat="1" ht="14.85" customHeight="1" thickBot="1" x14ac:dyDescent="0.2">
      <c r="C49" s="301" t="s">
        <v>51</v>
      </c>
      <c r="D49" s="302" t="s">
        <v>434</v>
      </c>
      <c r="E49" s="302" t="s">
        <v>802</v>
      </c>
      <c r="F49" s="302" t="s">
        <v>803</v>
      </c>
      <c r="G49" s="302" t="s">
        <v>804</v>
      </c>
      <c r="H49" s="302" t="s">
        <v>805</v>
      </c>
      <c r="I49" s="303">
        <v>608</v>
      </c>
      <c r="J49" s="303">
        <v>27</v>
      </c>
      <c r="K49" s="418">
        <f t="shared" si="0"/>
        <v>635</v>
      </c>
      <c r="L49" s="304" t="s">
        <v>699</v>
      </c>
    </row>
    <row r="50" spans="3:12" s="1" customFormat="1" ht="6.95" customHeight="1" thickBot="1" x14ac:dyDescent="0.2"/>
    <row r="51" spans="3:12" s="1" customFormat="1" ht="15.95" customHeight="1" thickBot="1" x14ac:dyDescent="0.3">
      <c r="C51" s="828" t="s">
        <v>2</v>
      </c>
      <c r="D51" s="829"/>
      <c r="E51" s="829"/>
      <c r="F51" s="829"/>
      <c r="G51" s="616"/>
      <c r="H51" s="616"/>
      <c r="I51" s="617">
        <v>24379</v>
      </c>
      <c r="J51" s="617">
        <v>4489</v>
      </c>
      <c r="K51" s="617">
        <f>I51+J51</f>
        <v>28868</v>
      </c>
      <c r="L51" s="618"/>
    </row>
    <row r="52" spans="3:12" s="1" customFormat="1" ht="6.95" customHeight="1" x14ac:dyDescent="0.15"/>
    <row r="53" spans="3:12" s="1" customFormat="1" ht="11.1" customHeight="1" x14ac:dyDescent="0.15">
      <c r="C53" s="654" t="s">
        <v>806</v>
      </c>
      <c r="D53" s="654"/>
      <c r="E53" s="654"/>
      <c r="F53" s="654"/>
      <c r="G53" s="654"/>
    </row>
    <row r="54" spans="3:12" s="1" customFormat="1" ht="2.1" customHeight="1" x14ac:dyDescent="0.15"/>
    <row r="55" spans="3:12" s="1" customFormat="1" ht="11.1" customHeight="1" x14ac:dyDescent="0.15">
      <c r="C55" s="654" t="s">
        <v>807</v>
      </c>
      <c r="D55" s="654"/>
      <c r="E55" s="654"/>
      <c r="F55" s="654"/>
      <c r="G55" s="654"/>
    </row>
    <row r="56" spans="3:12" s="1" customFormat="1" ht="28.7" customHeight="1" x14ac:dyDescent="0.15"/>
  </sheetData>
  <mergeCells count="9">
    <mergeCell ref="C55:G55"/>
    <mergeCell ref="B2:F2"/>
    <mergeCell ref="C3:E3"/>
    <mergeCell ref="C4:E5"/>
    <mergeCell ref="J5:J6"/>
    <mergeCell ref="C6:G7"/>
    <mergeCell ref="H6:H7"/>
    <mergeCell ref="C51:F51"/>
    <mergeCell ref="C53:G53"/>
  </mergeCells>
  <pageMargins left="0.7" right="0.7" top="0.75" bottom="0.75" header="0.3" footer="0.3"/>
  <pageSetup paperSize="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R6" sqref="R6"/>
    </sheetView>
  </sheetViews>
  <sheetFormatPr defaultColWidth="9.140625" defaultRowHeight="15" x14ac:dyDescent="0.25"/>
  <cols>
    <col min="1" max="1" width="14.85546875" style="459" bestFit="1" customWidth="1"/>
    <col min="2" max="12" width="9.140625" style="459"/>
    <col min="13" max="13" width="17.85546875" style="459" customWidth="1"/>
    <col min="14" max="17" width="9.140625" style="459"/>
    <col min="18" max="18" width="15.5703125" style="459" customWidth="1"/>
    <col min="19" max="19" width="9.140625" style="459"/>
    <col min="20" max="20" width="11.140625" style="459" bestFit="1" customWidth="1"/>
    <col min="21" max="16384" width="9.140625" style="459"/>
  </cols>
  <sheetData>
    <row r="1" spans="1:16" x14ac:dyDescent="0.25">
      <c r="A1" s="830" t="s">
        <v>59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</row>
    <row r="2" spans="1:16" x14ac:dyDescent="0.25">
      <c r="A2" s="830"/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</row>
    <row r="3" spans="1:16" x14ac:dyDescent="0.25">
      <c r="A3" s="830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</row>
    <row r="6" spans="1:16" x14ac:dyDescent="0.25">
      <c r="B6" s="651" t="s">
        <v>881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</row>
    <row r="7" spans="1:16" x14ac:dyDescent="0.25">
      <c r="B7" s="651" t="s">
        <v>57</v>
      </c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</row>
    <row r="10" spans="1:16" x14ac:dyDescent="0.25">
      <c r="B10" s="460"/>
      <c r="N10" s="460"/>
    </row>
    <row r="25" spans="2:10" x14ac:dyDescent="0.25">
      <c r="B25" s="461" t="s">
        <v>887</v>
      </c>
      <c r="J25" s="461" t="s">
        <v>888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opLeftCell="A11" workbookViewId="0">
      <selection activeCell="O18" sqref="O18"/>
    </sheetView>
  </sheetViews>
  <sheetFormatPr defaultColWidth="9.140625" defaultRowHeight="15" x14ac:dyDescent="0.25"/>
  <cols>
    <col min="1" max="1" width="17.85546875" style="21" customWidth="1"/>
    <col min="2" max="21" width="9.140625" style="21"/>
    <col min="22" max="22" width="9.7109375" style="21" bestFit="1" customWidth="1"/>
    <col min="23" max="16384" width="9.140625" style="21"/>
  </cols>
  <sheetData>
    <row r="1" spans="1:16" x14ac:dyDescent="0.25">
      <c r="A1" s="684" t="s">
        <v>59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</row>
    <row r="2" spans="1:16" x14ac:dyDescent="0.25">
      <c r="A2" s="684"/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</row>
    <row r="3" spans="1:16" x14ac:dyDescent="0.25">
      <c r="A3" s="684"/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</row>
    <row r="5" spans="1:16" x14ac:dyDescent="0.25">
      <c r="B5" s="20"/>
      <c r="C5" s="20"/>
      <c r="D5" s="20"/>
      <c r="E5" s="20"/>
    </row>
    <row r="6" spans="1:16" x14ac:dyDescent="0.25">
      <c r="B6" s="651" t="s">
        <v>60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</row>
    <row r="7" spans="1:16" ht="29.25" customHeight="1" x14ac:dyDescent="0.25">
      <c r="B7" s="652" t="s">
        <v>129</v>
      </c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</row>
    <row r="8" spans="1:16" x14ac:dyDescent="0.25">
      <c r="B8" s="651" t="s">
        <v>57</v>
      </c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</row>
    <row r="42" spans="16:16" x14ac:dyDescent="0.25">
      <c r="P42" s="46"/>
    </row>
    <row r="62" spans="3:16" x14ac:dyDescent="0.25">
      <c r="C62" s="47" t="s">
        <v>136</v>
      </c>
      <c r="P62" s="46"/>
    </row>
    <row r="82" spans="2:2" x14ac:dyDescent="0.25">
      <c r="B82" s="46"/>
    </row>
  </sheetData>
  <mergeCells count="4">
    <mergeCell ref="A1:N3"/>
    <mergeCell ref="B6:P6"/>
    <mergeCell ref="B7:P7"/>
    <mergeCell ref="B8:P8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G36" sqref="G36"/>
    </sheetView>
  </sheetViews>
  <sheetFormatPr defaultRowHeight="12.75" x14ac:dyDescent="0.2"/>
  <sheetData>
    <row r="1" spans="1:4" ht="15" x14ac:dyDescent="0.25">
      <c r="A1" s="25" t="s">
        <v>64</v>
      </c>
    </row>
    <row r="2" spans="1:4" ht="15" x14ac:dyDescent="0.25">
      <c r="A2" s="25" t="s">
        <v>4</v>
      </c>
      <c r="C2" s="26">
        <v>0.71130000000000004</v>
      </c>
      <c r="D2">
        <f>'A.4.1.2_T36 IRCCS pub x prof'!I7</f>
        <v>16019</v>
      </c>
    </row>
    <row r="3" spans="1:4" ht="15" x14ac:dyDescent="0.25">
      <c r="A3" s="25" t="s">
        <v>5</v>
      </c>
      <c r="C3" s="26">
        <v>2.7499999999999998E-3</v>
      </c>
      <c r="D3">
        <f>'A.4.1.2_T36 IRCCS pub x prof'!I27</f>
        <v>62</v>
      </c>
    </row>
    <row r="4" spans="1:4" ht="15" x14ac:dyDescent="0.25">
      <c r="A4" s="25" t="s">
        <v>6</v>
      </c>
      <c r="C4" s="26">
        <v>0.186</v>
      </c>
      <c r="D4">
        <f>'A.4.1.2_T36 IRCCS pub x prof'!Q7</f>
        <v>4175</v>
      </c>
    </row>
    <row r="5" spans="1:4" ht="15" x14ac:dyDescent="0.25">
      <c r="A5" s="25" t="s">
        <v>7</v>
      </c>
      <c r="C5" s="26">
        <v>9.9779999999999994E-2</v>
      </c>
      <c r="D5">
        <f>'A.4.1.2_T36 IRCCS pub x prof'!Q19</f>
        <v>2247</v>
      </c>
    </row>
    <row r="6" spans="1:4" ht="15" x14ac:dyDescent="0.25">
      <c r="A6" s="25"/>
      <c r="D6">
        <f>'A.4.1.2_T36 IRCCS pub x prof'!Q33</f>
        <v>22521</v>
      </c>
    </row>
    <row r="7" spans="1:4" ht="15" x14ac:dyDescent="0.25">
      <c r="A7" s="25"/>
    </row>
    <row r="8" spans="1:4" ht="15" x14ac:dyDescent="0.25">
      <c r="A8" s="25"/>
    </row>
    <row r="9" spans="1:4" ht="15" x14ac:dyDescent="0.25">
      <c r="A9" s="25" t="s">
        <v>65</v>
      </c>
    </row>
    <row r="10" spans="1:4" ht="15" x14ac:dyDescent="0.25">
      <c r="A10" s="25" t="s">
        <v>66</v>
      </c>
      <c r="C10" s="26">
        <v>0.25900000000000001</v>
      </c>
      <c r="D10">
        <f>'A.4.1.2_T36 IRCCS pub x prof'!I8</f>
        <v>4142</v>
      </c>
    </row>
    <row r="11" spans="1:4" ht="15" x14ac:dyDescent="0.25">
      <c r="A11" s="25" t="s">
        <v>67</v>
      </c>
      <c r="C11" s="26">
        <v>0.56100000000000005</v>
      </c>
      <c r="D11">
        <f>'A.4.1.2_T36 IRCCS pub x prof'!I23</f>
        <v>8979</v>
      </c>
    </row>
    <row r="12" spans="1:4" ht="15" x14ac:dyDescent="0.25">
      <c r="A12" s="25" t="s">
        <v>68</v>
      </c>
      <c r="C12" s="26">
        <v>0.18</v>
      </c>
      <c r="D12">
        <f>D2-D10-D11</f>
        <v>2898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5"/>
  <sheetViews>
    <sheetView topLeftCell="A8" workbookViewId="0">
      <selection activeCell="W11" sqref="W11"/>
    </sheetView>
  </sheetViews>
  <sheetFormatPr defaultRowHeight="12.75" x14ac:dyDescent="0.2"/>
  <cols>
    <col min="1" max="1" width="2.7109375" customWidth="1"/>
    <col min="2" max="2" width="0.28515625" customWidth="1"/>
    <col min="3" max="3" width="23.5703125" customWidth="1"/>
    <col min="4" max="19" width="7.85546875" customWidth="1"/>
    <col min="20" max="20" width="4.7109375" customWidth="1"/>
  </cols>
  <sheetData>
    <row r="1" spans="2:19" s="1" customFormat="1" ht="9" customHeight="1" x14ac:dyDescent="0.15"/>
    <row r="2" spans="2:19" s="1" customFormat="1" ht="38.450000000000003" customHeight="1" x14ac:dyDescent="0.15">
      <c r="C2" s="685" t="s">
        <v>69</v>
      </c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</row>
    <row r="3" spans="2:19" s="1" customFormat="1" ht="12.75" customHeight="1" x14ac:dyDescent="0.15"/>
    <row r="4" spans="2:19" s="1" customFormat="1" ht="18.2" customHeight="1" x14ac:dyDescent="0.15">
      <c r="C4" s="653" t="s">
        <v>809</v>
      </c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</row>
    <row r="5" spans="2:19" s="1" customFormat="1" ht="2.65" customHeight="1" x14ac:dyDescent="0.15"/>
    <row r="6" spans="2:19" s="1" customFormat="1" ht="18.2" customHeight="1" x14ac:dyDescent="0.15">
      <c r="C6" s="653" t="s">
        <v>57</v>
      </c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</row>
    <row r="7" spans="2:19" s="1" customFormat="1" ht="22.9" customHeight="1" thickBot="1" x14ac:dyDescent="0.2"/>
    <row r="8" spans="2:19" s="1" customFormat="1" ht="18.2" customHeight="1" thickTop="1" thickBot="1" x14ac:dyDescent="0.2">
      <c r="B8" s="2"/>
      <c r="C8" s="690" t="s">
        <v>0</v>
      </c>
      <c r="D8" s="761" t="s">
        <v>146</v>
      </c>
      <c r="E8" s="761"/>
      <c r="F8" s="761"/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1"/>
    </row>
    <row r="9" spans="2:19" s="1" customFormat="1" ht="18.2" customHeight="1" thickTop="1" thickBot="1" x14ac:dyDescent="0.25">
      <c r="B9" s="2"/>
      <c r="C9" s="690"/>
      <c r="D9" s="824" t="s">
        <v>4</v>
      </c>
      <c r="E9" s="824"/>
      <c r="F9" s="824"/>
      <c r="G9" s="824"/>
      <c r="H9" s="721" t="s">
        <v>5</v>
      </c>
      <c r="I9" s="721"/>
      <c r="J9" s="721"/>
      <c r="K9" s="721"/>
      <c r="L9" s="721" t="s">
        <v>6</v>
      </c>
      <c r="M9" s="721"/>
      <c r="N9" s="721"/>
      <c r="O9" s="721"/>
      <c r="P9" s="721" t="s">
        <v>7</v>
      </c>
      <c r="Q9" s="721"/>
      <c r="R9" s="721"/>
      <c r="S9" s="721"/>
    </row>
    <row r="10" spans="2:19" s="1" customFormat="1" ht="18.2" customHeight="1" thickTop="1" thickBot="1" x14ac:dyDescent="0.25">
      <c r="B10" s="2"/>
      <c r="C10" s="690"/>
      <c r="D10" s="824" t="s">
        <v>150</v>
      </c>
      <c r="E10" s="824"/>
      <c r="F10" s="721" t="s">
        <v>882</v>
      </c>
      <c r="G10" s="721"/>
      <c r="H10" s="721" t="s">
        <v>150</v>
      </c>
      <c r="I10" s="721"/>
      <c r="J10" s="721" t="s">
        <v>882</v>
      </c>
      <c r="K10" s="721"/>
      <c r="L10" s="721" t="s">
        <v>150</v>
      </c>
      <c r="M10" s="721"/>
      <c r="N10" s="721" t="s">
        <v>882</v>
      </c>
      <c r="O10" s="721"/>
      <c r="P10" s="721" t="s">
        <v>150</v>
      </c>
      <c r="Q10" s="721"/>
      <c r="R10" s="721" t="s">
        <v>882</v>
      </c>
      <c r="S10" s="721"/>
    </row>
    <row r="11" spans="2:19" s="1" customFormat="1" ht="18.2" customHeight="1" thickTop="1" x14ac:dyDescent="0.2">
      <c r="B11" s="2"/>
      <c r="C11" s="690"/>
      <c r="D11" s="276" t="s">
        <v>10</v>
      </c>
      <c r="E11" s="277" t="s">
        <v>11</v>
      </c>
      <c r="F11" s="277" t="s">
        <v>10</v>
      </c>
      <c r="G11" s="277" t="s">
        <v>11</v>
      </c>
      <c r="H11" s="277" t="s">
        <v>10</v>
      </c>
      <c r="I11" s="277" t="s">
        <v>11</v>
      </c>
      <c r="J11" s="277" t="s">
        <v>10</v>
      </c>
      <c r="K11" s="277" t="s">
        <v>11</v>
      </c>
      <c r="L11" s="277" t="s">
        <v>10</v>
      </c>
      <c r="M11" s="277" t="s">
        <v>11</v>
      </c>
      <c r="N11" s="277" t="s">
        <v>10</v>
      </c>
      <c r="O11" s="277" t="s">
        <v>11</v>
      </c>
      <c r="P11" s="277" t="s">
        <v>10</v>
      </c>
      <c r="Q11" s="277" t="s">
        <v>11</v>
      </c>
      <c r="R11" s="277" t="s">
        <v>10</v>
      </c>
      <c r="S11" s="278" t="s">
        <v>11</v>
      </c>
    </row>
    <row r="12" spans="2:19" s="1" customFormat="1" ht="14.85" customHeight="1" x14ac:dyDescent="0.15">
      <c r="B12" s="9" t="s">
        <v>16</v>
      </c>
      <c r="C12" s="71" t="s">
        <v>17</v>
      </c>
      <c r="D12" s="163">
        <v>5730</v>
      </c>
      <c r="E12" s="419">
        <v>69.947643979057602</v>
      </c>
      <c r="F12" s="419">
        <v>180</v>
      </c>
      <c r="G12" s="419">
        <v>23.8888888888889</v>
      </c>
      <c r="H12" s="419">
        <v>20</v>
      </c>
      <c r="I12" s="419">
        <v>20</v>
      </c>
      <c r="J12" s="419">
        <v>0</v>
      </c>
      <c r="K12" s="419" t="s">
        <v>79</v>
      </c>
      <c r="L12" s="419">
        <v>1900</v>
      </c>
      <c r="M12" s="419">
        <v>62.578947368421098</v>
      </c>
      <c r="N12" s="419">
        <v>0</v>
      </c>
      <c r="O12" s="419" t="s">
        <v>79</v>
      </c>
      <c r="P12" s="419">
        <v>954</v>
      </c>
      <c r="Q12" s="419">
        <v>79.769392033542999</v>
      </c>
      <c r="R12" s="462">
        <v>0</v>
      </c>
      <c r="S12" s="463" t="s">
        <v>79</v>
      </c>
    </row>
    <row r="13" spans="2:19" s="1" customFormat="1" ht="14.85" customHeight="1" x14ac:dyDescent="0.15">
      <c r="B13" s="9" t="s">
        <v>22</v>
      </c>
      <c r="C13" s="71" t="s">
        <v>23</v>
      </c>
      <c r="D13" s="163">
        <v>354</v>
      </c>
      <c r="E13" s="419">
        <v>73.163841807909606</v>
      </c>
      <c r="F13" s="419">
        <v>18</v>
      </c>
      <c r="G13" s="419">
        <v>44.4444444444444</v>
      </c>
      <c r="H13" s="419">
        <v>2</v>
      </c>
      <c r="I13" s="419">
        <v>0</v>
      </c>
      <c r="J13" s="419">
        <v>0</v>
      </c>
      <c r="K13" s="419" t="s">
        <v>79</v>
      </c>
      <c r="L13" s="419">
        <v>62</v>
      </c>
      <c r="M13" s="419">
        <v>80.645161290322605</v>
      </c>
      <c r="N13" s="419">
        <v>1</v>
      </c>
      <c r="O13" s="419">
        <v>100</v>
      </c>
      <c r="P13" s="419">
        <v>56</v>
      </c>
      <c r="Q13" s="419">
        <v>83.928571428571402</v>
      </c>
      <c r="R13" s="462">
        <v>0</v>
      </c>
      <c r="S13" s="463" t="s">
        <v>79</v>
      </c>
    </row>
    <row r="14" spans="2:19" s="1" customFormat="1" ht="14.85" customHeight="1" x14ac:dyDescent="0.15">
      <c r="B14" s="9" t="s">
        <v>24</v>
      </c>
      <c r="C14" s="71" t="s">
        <v>25</v>
      </c>
      <c r="D14" s="163">
        <v>833</v>
      </c>
      <c r="E14" s="419">
        <v>76.710684273709504</v>
      </c>
      <c r="F14" s="419">
        <v>7</v>
      </c>
      <c r="G14" s="419">
        <v>28.571428571428601</v>
      </c>
      <c r="H14" s="419">
        <v>4</v>
      </c>
      <c r="I14" s="419">
        <v>0</v>
      </c>
      <c r="J14" s="419">
        <v>0</v>
      </c>
      <c r="K14" s="419" t="s">
        <v>79</v>
      </c>
      <c r="L14" s="419">
        <v>251</v>
      </c>
      <c r="M14" s="419">
        <v>70.119521912350606</v>
      </c>
      <c r="N14" s="419">
        <v>0</v>
      </c>
      <c r="O14" s="419" t="s">
        <v>79</v>
      </c>
      <c r="P14" s="419">
        <v>135</v>
      </c>
      <c r="Q14" s="419">
        <v>82.962962962963005</v>
      </c>
      <c r="R14" s="462">
        <v>0</v>
      </c>
      <c r="S14" s="463" t="s">
        <v>79</v>
      </c>
    </row>
    <row r="15" spans="2:19" s="1" customFormat="1" ht="14.85" customHeight="1" x14ac:dyDescent="0.15">
      <c r="B15" s="9" t="s">
        <v>26</v>
      </c>
      <c r="C15" s="71" t="s">
        <v>27</v>
      </c>
      <c r="D15" s="163">
        <v>4567</v>
      </c>
      <c r="E15" s="419">
        <v>72.454565360192703</v>
      </c>
      <c r="F15" s="419">
        <v>196</v>
      </c>
      <c r="G15" s="419">
        <v>33.673469387755098</v>
      </c>
      <c r="H15" s="419">
        <v>12</v>
      </c>
      <c r="I15" s="419">
        <v>16.6666666666667</v>
      </c>
      <c r="J15" s="419">
        <v>0</v>
      </c>
      <c r="K15" s="419" t="s">
        <v>79</v>
      </c>
      <c r="L15" s="419">
        <v>1166</v>
      </c>
      <c r="M15" s="419">
        <v>59.862778730703297</v>
      </c>
      <c r="N15" s="419">
        <v>17</v>
      </c>
      <c r="O15" s="419">
        <v>58.823529411764703</v>
      </c>
      <c r="P15" s="419">
        <v>446</v>
      </c>
      <c r="Q15" s="419">
        <v>78.699551569506696</v>
      </c>
      <c r="R15" s="462">
        <v>21</v>
      </c>
      <c r="S15" s="463">
        <v>90.476190476190496</v>
      </c>
    </row>
    <row r="16" spans="2:19" s="1" customFormat="1" ht="14.85" customHeight="1" x14ac:dyDescent="0.15">
      <c r="B16" s="9" t="s">
        <v>28</v>
      </c>
      <c r="C16" s="71" t="s">
        <v>29</v>
      </c>
      <c r="D16" s="163">
        <v>715</v>
      </c>
      <c r="E16" s="419">
        <v>64.895104895104893</v>
      </c>
      <c r="F16" s="419">
        <v>17</v>
      </c>
      <c r="G16" s="419" t="s">
        <v>79</v>
      </c>
      <c r="H16" s="419">
        <v>11</v>
      </c>
      <c r="I16" s="419">
        <v>45.454545454545503</v>
      </c>
      <c r="J16" s="419">
        <v>0</v>
      </c>
      <c r="K16" s="419" t="s">
        <v>79</v>
      </c>
      <c r="L16" s="419">
        <v>256</v>
      </c>
      <c r="M16" s="419">
        <v>57.03125</v>
      </c>
      <c r="N16" s="419">
        <v>2</v>
      </c>
      <c r="O16" s="419" t="s">
        <v>79</v>
      </c>
      <c r="P16" s="419">
        <v>177</v>
      </c>
      <c r="Q16" s="419">
        <v>85.310734463276901</v>
      </c>
      <c r="R16" s="462">
        <v>3</v>
      </c>
      <c r="S16" s="463" t="s">
        <v>79</v>
      </c>
    </row>
    <row r="17" spans="2:19" s="1" customFormat="1" ht="14.85" customHeight="1" x14ac:dyDescent="0.15">
      <c r="B17" s="9" t="s">
        <v>34</v>
      </c>
      <c r="C17" s="71" t="s">
        <v>35</v>
      </c>
      <c r="D17" s="163">
        <v>501</v>
      </c>
      <c r="E17" s="419">
        <v>64.670658682634695</v>
      </c>
      <c r="F17" s="419">
        <v>0</v>
      </c>
      <c r="G17" s="419" t="s">
        <v>79</v>
      </c>
      <c r="H17" s="419" t="s">
        <v>79</v>
      </c>
      <c r="I17" s="419" t="s">
        <v>79</v>
      </c>
      <c r="J17" s="419" t="s">
        <v>79</v>
      </c>
      <c r="K17" s="419" t="s">
        <v>79</v>
      </c>
      <c r="L17" s="419">
        <v>101</v>
      </c>
      <c r="M17" s="419">
        <v>76.237623762376202</v>
      </c>
      <c r="N17" s="419">
        <v>0</v>
      </c>
      <c r="O17" s="419" t="s">
        <v>79</v>
      </c>
      <c r="P17" s="419">
        <v>27</v>
      </c>
      <c r="Q17" s="419">
        <v>74.074074074074105</v>
      </c>
      <c r="R17" s="462">
        <v>0</v>
      </c>
      <c r="S17" s="463" t="s">
        <v>79</v>
      </c>
    </row>
    <row r="18" spans="2:19" s="1" customFormat="1" ht="14.85" customHeight="1" x14ac:dyDescent="0.15">
      <c r="B18" s="9" t="s">
        <v>36</v>
      </c>
      <c r="C18" s="71" t="s">
        <v>37</v>
      </c>
      <c r="D18" s="163">
        <v>1051</v>
      </c>
      <c r="E18" s="419">
        <v>62.036156041864899</v>
      </c>
      <c r="F18" s="419">
        <v>0</v>
      </c>
      <c r="G18" s="419" t="s">
        <v>79</v>
      </c>
      <c r="H18" s="419">
        <v>5</v>
      </c>
      <c r="I18" s="419">
        <v>0</v>
      </c>
      <c r="J18" s="419">
        <v>0</v>
      </c>
      <c r="K18" s="419" t="s">
        <v>79</v>
      </c>
      <c r="L18" s="419">
        <v>146</v>
      </c>
      <c r="M18" s="419">
        <v>47.945205479452099</v>
      </c>
      <c r="N18" s="419">
        <v>0</v>
      </c>
      <c r="O18" s="419" t="s">
        <v>79</v>
      </c>
      <c r="P18" s="419">
        <v>210</v>
      </c>
      <c r="Q18" s="419">
        <v>58.571428571428598</v>
      </c>
      <c r="R18" s="462">
        <v>0</v>
      </c>
      <c r="S18" s="463" t="s">
        <v>79</v>
      </c>
    </row>
    <row r="19" spans="2:19" s="1" customFormat="1" ht="14.85" customHeight="1" x14ac:dyDescent="0.15">
      <c r="B19" s="9" t="s">
        <v>42</v>
      </c>
      <c r="C19" s="71" t="s">
        <v>43</v>
      </c>
      <c r="D19" s="163">
        <v>628</v>
      </c>
      <c r="E19" s="419">
        <v>45.541401273885398</v>
      </c>
      <c r="F19" s="419">
        <v>0</v>
      </c>
      <c r="G19" s="419" t="s">
        <v>79</v>
      </c>
      <c r="H19" s="419">
        <v>2</v>
      </c>
      <c r="I19" s="419">
        <v>50</v>
      </c>
      <c r="J19" s="419">
        <v>0</v>
      </c>
      <c r="K19" s="419" t="s">
        <v>79</v>
      </c>
      <c r="L19" s="419">
        <v>38</v>
      </c>
      <c r="M19" s="419">
        <v>31.578947368421101</v>
      </c>
      <c r="N19" s="419">
        <v>0</v>
      </c>
      <c r="O19" s="419" t="s">
        <v>79</v>
      </c>
      <c r="P19" s="419">
        <v>73</v>
      </c>
      <c r="Q19" s="419">
        <v>56.164383561643803</v>
      </c>
      <c r="R19" s="462">
        <v>0</v>
      </c>
      <c r="S19" s="463" t="s">
        <v>79</v>
      </c>
    </row>
    <row r="20" spans="2:19" s="1" customFormat="1" ht="14.85" customHeight="1" x14ac:dyDescent="0.15">
      <c r="B20" s="9" t="s">
        <v>44</v>
      </c>
      <c r="C20" s="71" t="s">
        <v>45</v>
      </c>
      <c r="D20" s="163">
        <v>598</v>
      </c>
      <c r="E20" s="419">
        <v>58.528428093645502</v>
      </c>
      <c r="F20" s="419">
        <v>0</v>
      </c>
      <c r="G20" s="419" t="s">
        <v>79</v>
      </c>
      <c r="H20" s="419">
        <v>4</v>
      </c>
      <c r="I20" s="419">
        <v>50</v>
      </c>
      <c r="J20" s="419">
        <v>0</v>
      </c>
      <c r="K20" s="419" t="s">
        <v>79</v>
      </c>
      <c r="L20" s="419">
        <v>97</v>
      </c>
      <c r="M20" s="419">
        <v>38.144329896907202</v>
      </c>
      <c r="N20" s="419">
        <v>0</v>
      </c>
      <c r="O20" s="419" t="s">
        <v>79</v>
      </c>
      <c r="P20" s="419">
        <v>84</v>
      </c>
      <c r="Q20" s="419">
        <v>54.761904761904802</v>
      </c>
      <c r="R20" s="462">
        <v>0</v>
      </c>
      <c r="S20" s="463" t="s">
        <v>79</v>
      </c>
    </row>
    <row r="21" spans="2:19" s="1" customFormat="1" ht="14.85" customHeight="1" x14ac:dyDescent="0.15">
      <c r="B21" s="9" t="s">
        <v>46</v>
      </c>
      <c r="C21" s="71" t="s">
        <v>47</v>
      </c>
      <c r="D21" s="163">
        <v>263</v>
      </c>
      <c r="E21" s="419">
        <v>67.300380228136902</v>
      </c>
      <c r="F21" s="419">
        <v>0</v>
      </c>
      <c r="G21" s="419" t="s">
        <v>79</v>
      </c>
      <c r="H21" s="419">
        <v>1</v>
      </c>
      <c r="I21" s="419">
        <v>100</v>
      </c>
      <c r="J21" s="419">
        <v>0</v>
      </c>
      <c r="K21" s="419" t="s">
        <v>79</v>
      </c>
      <c r="L21" s="419">
        <v>85</v>
      </c>
      <c r="M21" s="419">
        <v>57.647058823529399</v>
      </c>
      <c r="N21" s="419">
        <v>0</v>
      </c>
      <c r="O21" s="419" t="s">
        <v>79</v>
      </c>
      <c r="P21" s="419">
        <v>49</v>
      </c>
      <c r="Q21" s="419">
        <v>59.183673469387799</v>
      </c>
      <c r="R21" s="462">
        <v>0</v>
      </c>
      <c r="S21" s="463" t="s">
        <v>79</v>
      </c>
    </row>
    <row r="22" spans="2:19" s="1" customFormat="1" ht="14.85" customHeight="1" x14ac:dyDescent="0.15">
      <c r="B22" s="9" t="s">
        <v>48</v>
      </c>
      <c r="C22" s="71" t="s">
        <v>49</v>
      </c>
      <c r="D22" s="163">
        <v>72</v>
      </c>
      <c r="E22" s="419">
        <v>47.2222222222222</v>
      </c>
      <c r="F22" s="419">
        <v>0</v>
      </c>
      <c r="G22" s="419" t="s">
        <v>79</v>
      </c>
      <c r="H22" s="419" t="s">
        <v>79</v>
      </c>
      <c r="I22" s="419" t="s">
        <v>79</v>
      </c>
      <c r="J22" s="419" t="s">
        <v>79</v>
      </c>
      <c r="K22" s="419" t="s">
        <v>79</v>
      </c>
      <c r="L22" s="419">
        <v>10</v>
      </c>
      <c r="M22" s="419">
        <v>40</v>
      </c>
      <c r="N22" s="419">
        <v>0</v>
      </c>
      <c r="O22" s="419" t="s">
        <v>79</v>
      </c>
      <c r="P22" s="419">
        <v>6</v>
      </c>
      <c r="Q22" s="419">
        <v>33.3333333333333</v>
      </c>
      <c r="R22" s="462">
        <v>0</v>
      </c>
      <c r="S22" s="463" t="s">
        <v>79</v>
      </c>
    </row>
    <row r="23" spans="2:19" s="1" customFormat="1" ht="14.85" customHeight="1" x14ac:dyDescent="0.15">
      <c r="B23" s="9" t="s">
        <v>50</v>
      </c>
      <c r="C23" s="71" t="s">
        <v>51</v>
      </c>
      <c r="D23" s="163">
        <v>289</v>
      </c>
      <c r="E23" s="419">
        <v>48.788927335640103</v>
      </c>
      <c r="F23" s="419">
        <v>0</v>
      </c>
      <c r="G23" s="419" t="s">
        <v>79</v>
      </c>
      <c r="H23" s="419">
        <v>1</v>
      </c>
      <c r="I23" s="419">
        <v>0</v>
      </c>
      <c r="J23" s="419">
        <v>0</v>
      </c>
      <c r="K23" s="419" t="s">
        <v>79</v>
      </c>
      <c r="L23" s="419">
        <v>43</v>
      </c>
      <c r="M23" s="419">
        <v>27.906976744186</v>
      </c>
      <c r="N23" s="419">
        <v>0</v>
      </c>
      <c r="O23" s="419" t="s">
        <v>79</v>
      </c>
      <c r="P23" s="419">
        <v>6</v>
      </c>
      <c r="Q23" s="419">
        <v>83.3333333333333</v>
      </c>
      <c r="R23" s="462">
        <v>0</v>
      </c>
      <c r="S23" s="463" t="s">
        <v>79</v>
      </c>
    </row>
    <row r="24" spans="2:19" s="1" customFormat="1" ht="28.7" customHeight="1" thickBot="1" x14ac:dyDescent="0.2">
      <c r="B24" s="215"/>
      <c r="C24" s="348" t="s">
        <v>54</v>
      </c>
      <c r="D24" s="449">
        <v>15601</v>
      </c>
      <c r="E24" s="349">
        <v>68.2199858983399</v>
      </c>
      <c r="F24" s="349">
        <v>418</v>
      </c>
      <c r="G24" s="349">
        <v>28.4688995215311</v>
      </c>
      <c r="H24" s="349">
        <v>62</v>
      </c>
      <c r="I24" s="349">
        <v>24.193548387096801</v>
      </c>
      <c r="J24" s="349">
        <v>0</v>
      </c>
      <c r="K24" s="349" t="s">
        <v>79</v>
      </c>
      <c r="L24" s="349">
        <v>4155</v>
      </c>
      <c r="M24" s="349">
        <v>60.649819494584797</v>
      </c>
      <c r="N24" s="349">
        <v>20</v>
      </c>
      <c r="O24" s="349">
        <v>55</v>
      </c>
      <c r="P24" s="349">
        <v>2223</v>
      </c>
      <c r="Q24" s="349">
        <v>75.9334233018443</v>
      </c>
      <c r="R24" s="467">
        <v>24</v>
      </c>
      <c r="S24" s="467">
        <v>79.1666666666667</v>
      </c>
    </row>
    <row r="25" spans="2:19" s="1" customFormat="1" ht="14.85" customHeight="1" thickTop="1" x14ac:dyDescent="0.15"/>
    <row r="26" spans="2:19" s="1" customFormat="1" ht="22.9" customHeight="1" x14ac:dyDescent="0.15">
      <c r="C26" s="779" t="s">
        <v>883</v>
      </c>
      <c r="D26" s="779"/>
      <c r="E26" s="779"/>
      <c r="F26" s="779"/>
      <c r="G26" s="779"/>
      <c r="H26" s="779"/>
      <c r="I26" s="779"/>
      <c r="J26" s="779"/>
      <c r="K26" s="779"/>
    </row>
    <row r="27" spans="2:19" s="1" customFormat="1" ht="28.7" customHeight="1" thickBot="1" x14ac:dyDescent="0.2"/>
    <row r="28" spans="2:19" ht="16.5" thickTop="1" thickBot="1" x14ac:dyDescent="0.25">
      <c r="C28" s="690" t="s">
        <v>0</v>
      </c>
      <c r="D28" s="761" t="s">
        <v>2</v>
      </c>
      <c r="E28" s="761"/>
      <c r="F28" s="761"/>
      <c r="G28" s="761"/>
      <c r="H28" s="761" t="s">
        <v>147</v>
      </c>
      <c r="I28" s="761"/>
      <c r="J28" s="761"/>
      <c r="K28" s="761"/>
      <c r="L28" s="761"/>
      <c r="M28" s="761"/>
      <c r="N28" s="761"/>
      <c r="O28" s="761"/>
      <c r="P28" s="761" t="s">
        <v>179</v>
      </c>
      <c r="Q28" s="761"/>
    </row>
    <row r="29" spans="2:19" ht="14.25" customHeight="1" thickTop="1" thickBot="1" x14ac:dyDescent="0.25">
      <c r="C29" s="690"/>
      <c r="D29" s="761"/>
      <c r="E29" s="761"/>
      <c r="F29" s="761"/>
      <c r="G29" s="761"/>
      <c r="H29" s="824" t="s">
        <v>148</v>
      </c>
      <c r="I29" s="824"/>
      <c r="J29" s="824"/>
      <c r="K29" s="824"/>
      <c r="L29" s="722" t="s">
        <v>149</v>
      </c>
      <c r="M29" s="722"/>
      <c r="N29" s="722"/>
      <c r="O29" s="722"/>
      <c r="P29" s="761"/>
      <c r="Q29" s="761"/>
    </row>
    <row r="30" spans="2:19" ht="14.25" customHeight="1" thickTop="1" thickBot="1" x14ac:dyDescent="0.25">
      <c r="C30" s="690"/>
      <c r="D30" s="824" t="s">
        <v>150</v>
      </c>
      <c r="E30" s="824"/>
      <c r="F30" s="721" t="s">
        <v>882</v>
      </c>
      <c r="G30" s="721"/>
      <c r="H30" s="824" t="s">
        <v>150</v>
      </c>
      <c r="I30" s="824"/>
      <c r="J30" s="721" t="s">
        <v>882</v>
      </c>
      <c r="K30" s="721"/>
      <c r="L30" s="721" t="s">
        <v>150</v>
      </c>
      <c r="M30" s="721"/>
      <c r="N30" s="721" t="s">
        <v>882</v>
      </c>
      <c r="O30" s="721"/>
      <c r="P30" s="761"/>
      <c r="Q30" s="761"/>
    </row>
    <row r="31" spans="2:19" ht="13.5" thickTop="1" x14ac:dyDescent="0.2">
      <c r="C31" s="690"/>
      <c r="D31" s="276" t="s">
        <v>10</v>
      </c>
      <c r="E31" s="277" t="s">
        <v>11</v>
      </c>
      <c r="F31" s="277" t="s">
        <v>10</v>
      </c>
      <c r="G31" s="278" t="s">
        <v>11</v>
      </c>
      <c r="H31" s="276" t="s">
        <v>10</v>
      </c>
      <c r="I31" s="277" t="s">
        <v>11</v>
      </c>
      <c r="J31" s="277" t="s">
        <v>10</v>
      </c>
      <c r="K31" s="277" t="s">
        <v>11</v>
      </c>
      <c r="L31" s="277" t="s">
        <v>10</v>
      </c>
      <c r="M31" s="277" t="s">
        <v>11</v>
      </c>
      <c r="N31" s="277" t="s">
        <v>10</v>
      </c>
      <c r="O31" s="278" t="s">
        <v>11</v>
      </c>
      <c r="P31" s="445" t="s">
        <v>866</v>
      </c>
      <c r="Q31" s="59" t="s">
        <v>197</v>
      </c>
    </row>
    <row r="32" spans="2:19" x14ac:dyDescent="0.2">
      <c r="C32" s="71" t="s">
        <v>17</v>
      </c>
      <c r="D32" s="163">
        <v>8622</v>
      </c>
      <c r="E32" s="443">
        <v>69.160287636279307</v>
      </c>
      <c r="F32" s="443">
        <v>180</v>
      </c>
      <c r="G32" s="63">
        <v>23.8888888888889</v>
      </c>
      <c r="H32" s="163">
        <v>1452</v>
      </c>
      <c r="I32" s="443">
        <v>50.068870523416003</v>
      </c>
      <c r="J32" s="443">
        <v>172</v>
      </c>
      <c r="K32" s="443">
        <v>20.930232558139501</v>
      </c>
      <c r="L32" s="443">
        <v>3256</v>
      </c>
      <c r="M32" s="443">
        <v>77.242014742014803</v>
      </c>
      <c r="N32" s="443">
        <v>0</v>
      </c>
      <c r="O32" s="62" t="s">
        <v>79</v>
      </c>
      <c r="P32" s="163">
        <v>5</v>
      </c>
      <c r="Q32" s="63">
        <v>5</v>
      </c>
    </row>
    <row r="33" spans="3:17" x14ac:dyDescent="0.2">
      <c r="C33" s="71" t="s">
        <v>23</v>
      </c>
      <c r="D33" s="163">
        <v>474</v>
      </c>
      <c r="E33" s="443">
        <v>75.105485232067494</v>
      </c>
      <c r="F33" s="443">
        <v>19</v>
      </c>
      <c r="G33" s="63">
        <v>47.368421052631597</v>
      </c>
      <c r="H33" s="163">
        <v>85</v>
      </c>
      <c r="I33" s="443">
        <v>61.176470588235297</v>
      </c>
      <c r="J33" s="443">
        <v>11</v>
      </c>
      <c r="K33" s="443">
        <v>18.181818181818201</v>
      </c>
      <c r="L33" s="443">
        <v>178</v>
      </c>
      <c r="M33" s="443">
        <v>85.955056179775298</v>
      </c>
      <c r="N33" s="443">
        <v>0</v>
      </c>
      <c r="O33" s="62" t="s">
        <v>79</v>
      </c>
      <c r="P33" s="163">
        <v>1</v>
      </c>
      <c r="Q33" s="63">
        <v>1</v>
      </c>
    </row>
    <row r="34" spans="3:17" x14ac:dyDescent="0.2">
      <c r="C34" s="71" t="s">
        <v>25</v>
      </c>
      <c r="D34" s="163">
        <v>1223</v>
      </c>
      <c r="E34" s="443">
        <v>75.797219950940303</v>
      </c>
      <c r="F34" s="443">
        <v>7</v>
      </c>
      <c r="G34" s="63">
        <v>28.571428571428601</v>
      </c>
      <c r="H34" s="163">
        <v>212</v>
      </c>
      <c r="I34" s="443">
        <v>46.2264150943396</v>
      </c>
      <c r="J34" s="443">
        <v>4</v>
      </c>
      <c r="K34" s="443">
        <v>0</v>
      </c>
      <c r="L34" s="443">
        <v>446</v>
      </c>
      <c r="M34" s="443">
        <v>93.0493273542601</v>
      </c>
      <c r="N34" s="443">
        <v>0</v>
      </c>
      <c r="O34" s="62" t="s">
        <v>79</v>
      </c>
      <c r="P34" s="163">
        <v>2</v>
      </c>
      <c r="Q34" s="63">
        <v>2</v>
      </c>
    </row>
    <row r="35" spans="3:17" x14ac:dyDescent="0.2">
      <c r="C35" s="71" t="s">
        <v>27</v>
      </c>
      <c r="D35" s="163">
        <v>6191</v>
      </c>
      <c r="E35" s="443">
        <v>70.424810208367006</v>
      </c>
      <c r="F35" s="443">
        <v>234</v>
      </c>
      <c r="G35" s="63">
        <v>40.598290598290603</v>
      </c>
      <c r="H35" s="163">
        <v>940</v>
      </c>
      <c r="I35" s="443">
        <v>45.319148936170201</v>
      </c>
      <c r="J35" s="443">
        <v>142</v>
      </c>
      <c r="K35" s="443">
        <v>19.014084507042298</v>
      </c>
      <c r="L35" s="443">
        <v>2901</v>
      </c>
      <c r="M35" s="443">
        <v>83.7297483626336</v>
      </c>
      <c r="N35" s="443">
        <v>1</v>
      </c>
      <c r="O35" s="62">
        <v>100</v>
      </c>
      <c r="P35" s="163">
        <v>2</v>
      </c>
      <c r="Q35" s="63">
        <v>2</v>
      </c>
    </row>
    <row r="36" spans="3:17" x14ac:dyDescent="0.2">
      <c r="C36" s="71" t="s">
        <v>29</v>
      </c>
      <c r="D36" s="163">
        <v>1159</v>
      </c>
      <c r="E36" s="443">
        <v>66.091458153580703</v>
      </c>
      <c r="F36" s="443">
        <v>22</v>
      </c>
      <c r="G36" s="63" t="s">
        <v>79</v>
      </c>
      <c r="H36" s="163">
        <v>154</v>
      </c>
      <c r="I36" s="443">
        <v>36.363636363636402</v>
      </c>
      <c r="J36" s="443">
        <v>16</v>
      </c>
      <c r="K36" s="443" t="s">
        <v>79</v>
      </c>
      <c r="L36" s="443">
        <v>412</v>
      </c>
      <c r="M36" s="443">
        <v>73.300970873786397</v>
      </c>
      <c r="N36" s="443">
        <v>0</v>
      </c>
      <c r="O36" s="62" t="s">
        <v>79</v>
      </c>
      <c r="P36" s="163">
        <v>1</v>
      </c>
      <c r="Q36" s="63">
        <v>2</v>
      </c>
    </row>
    <row r="37" spans="3:17" x14ac:dyDescent="0.2">
      <c r="C37" s="71" t="s">
        <v>35</v>
      </c>
      <c r="D37" s="163">
        <v>629</v>
      </c>
      <c r="E37" s="443">
        <v>66.931637519872794</v>
      </c>
      <c r="F37" s="443">
        <v>0</v>
      </c>
      <c r="G37" s="63" t="s">
        <v>79</v>
      </c>
      <c r="H37" s="163">
        <v>115</v>
      </c>
      <c r="I37" s="443">
        <v>46.086956521739097</v>
      </c>
      <c r="J37" s="443">
        <v>0</v>
      </c>
      <c r="K37" s="443" t="s">
        <v>79</v>
      </c>
      <c r="L37" s="443">
        <v>300</v>
      </c>
      <c r="M37" s="443">
        <v>67.6666666666667</v>
      </c>
      <c r="N37" s="443">
        <v>0</v>
      </c>
      <c r="O37" s="62" t="s">
        <v>79</v>
      </c>
      <c r="P37" s="163">
        <v>1</v>
      </c>
      <c r="Q37" s="63">
        <v>1</v>
      </c>
    </row>
    <row r="38" spans="3:17" x14ac:dyDescent="0.2">
      <c r="C38" s="71" t="s">
        <v>37</v>
      </c>
      <c r="D38" s="163">
        <v>1412</v>
      </c>
      <c r="E38" s="443">
        <v>59.844192634560898</v>
      </c>
      <c r="F38" s="443">
        <v>0</v>
      </c>
      <c r="G38" s="63" t="s">
        <v>79</v>
      </c>
      <c r="H38" s="163">
        <v>306</v>
      </c>
      <c r="I38" s="443">
        <v>43.137254901960802</v>
      </c>
      <c r="J38" s="443">
        <v>0</v>
      </c>
      <c r="K38" s="443" t="s">
        <v>79</v>
      </c>
      <c r="L38" s="443">
        <v>529</v>
      </c>
      <c r="M38" s="443">
        <v>71.644612476370497</v>
      </c>
      <c r="N38" s="443">
        <v>0</v>
      </c>
      <c r="O38" s="62" t="s">
        <v>79</v>
      </c>
      <c r="P38" s="163">
        <v>2</v>
      </c>
      <c r="Q38" s="63">
        <v>2</v>
      </c>
    </row>
    <row r="39" spans="3:17" x14ac:dyDescent="0.2">
      <c r="C39" s="71" t="s">
        <v>43</v>
      </c>
      <c r="D39" s="163">
        <v>741</v>
      </c>
      <c r="E39" s="443">
        <v>45.883940620782703</v>
      </c>
      <c r="F39" s="443">
        <v>0</v>
      </c>
      <c r="G39" s="63" t="s">
        <v>79</v>
      </c>
      <c r="H39" s="163">
        <v>182</v>
      </c>
      <c r="I39" s="443">
        <v>36.263736263736298</v>
      </c>
      <c r="J39" s="443">
        <v>0</v>
      </c>
      <c r="K39" s="443" t="s">
        <v>79</v>
      </c>
      <c r="L39" s="443">
        <v>321</v>
      </c>
      <c r="M39" s="443">
        <v>52.647975077881597</v>
      </c>
      <c r="N39" s="443">
        <v>0</v>
      </c>
      <c r="O39" s="62" t="s">
        <v>79</v>
      </c>
      <c r="P39" s="163">
        <v>1</v>
      </c>
      <c r="Q39" s="63">
        <v>1</v>
      </c>
    </row>
    <row r="40" spans="3:17" x14ac:dyDescent="0.2">
      <c r="C40" s="71" t="s">
        <v>45</v>
      </c>
      <c r="D40" s="163">
        <v>783</v>
      </c>
      <c r="E40" s="443">
        <v>55.5555555555556</v>
      </c>
      <c r="F40" s="443">
        <v>0</v>
      </c>
      <c r="G40" s="63" t="s">
        <v>79</v>
      </c>
      <c r="H40" s="163">
        <v>193</v>
      </c>
      <c r="I40" s="443">
        <v>37.305699481865297</v>
      </c>
      <c r="J40" s="443">
        <v>0</v>
      </c>
      <c r="K40" s="443" t="s">
        <v>79</v>
      </c>
      <c r="L40" s="443">
        <v>287</v>
      </c>
      <c r="M40" s="443">
        <v>73.867595818815303</v>
      </c>
      <c r="N40" s="443">
        <v>0</v>
      </c>
      <c r="O40" s="62" t="s">
        <v>79</v>
      </c>
      <c r="P40" s="163">
        <v>2</v>
      </c>
      <c r="Q40" s="63">
        <v>2</v>
      </c>
    </row>
    <row r="41" spans="3:17" x14ac:dyDescent="0.2">
      <c r="C41" s="71" t="s">
        <v>47</v>
      </c>
      <c r="D41" s="163">
        <v>398</v>
      </c>
      <c r="E41" s="443">
        <v>64.321608040200999</v>
      </c>
      <c r="F41" s="443">
        <v>0</v>
      </c>
      <c r="G41" s="63" t="s">
        <v>79</v>
      </c>
      <c r="H41" s="163">
        <v>69</v>
      </c>
      <c r="I41" s="443">
        <v>43.478260869565197</v>
      </c>
      <c r="J41" s="443">
        <v>0</v>
      </c>
      <c r="K41" s="443" t="s">
        <v>79</v>
      </c>
      <c r="L41" s="443">
        <v>137</v>
      </c>
      <c r="M41" s="443">
        <v>81.021897810219002</v>
      </c>
      <c r="N41" s="443">
        <v>0</v>
      </c>
      <c r="O41" s="62" t="s">
        <v>79</v>
      </c>
      <c r="P41" s="163">
        <v>1</v>
      </c>
      <c r="Q41" s="63">
        <v>1</v>
      </c>
    </row>
    <row r="42" spans="3:17" x14ac:dyDescent="0.2">
      <c r="C42" s="71" t="s">
        <v>49</v>
      </c>
      <c r="D42" s="163">
        <v>88</v>
      </c>
      <c r="E42" s="443">
        <v>45.454545454545503</v>
      </c>
      <c r="F42" s="443">
        <v>0</v>
      </c>
      <c r="G42" s="63" t="s">
        <v>79</v>
      </c>
      <c r="H42" s="163">
        <v>19</v>
      </c>
      <c r="I42" s="443">
        <v>36.842105263157897</v>
      </c>
      <c r="J42" s="443">
        <v>0</v>
      </c>
      <c r="K42" s="443" t="s">
        <v>79</v>
      </c>
      <c r="L42" s="443">
        <v>45</v>
      </c>
      <c r="M42" s="443">
        <v>48.8888888888889</v>
      </c>
      <c r="N42" s="443">
        <v>0</v>
      </c>
      <c r="O42" s="62" t="s">
        <v>79</v>
      </c>
      <c r="P42" s="163">
        <v>1</v>
      </c>
      <c r="Q42" s="63">
        <v>1</v>
      </c>
    </row>
    <row r="43" spans="3:17" x14ac:dyDescent="0.2">
      <c r="C43" s="71" t="s">
        <v>51</v>
      </c>
      <c r="D43" s="163">
        <v>339</v>
      </c>
      <c r="E43" s="443">
        <v>46.607669616519203</v>
      </c>
      <c r="F43" s="443">
        <v>0</v>
      </c>
      <c r="G43" s="63" t="s">
        <v>79</v>
      </c>
      <c r="H43" s="163">
        <v>70</v>
      </c>
      <c r="I43" s="443">
        <v>35.714285714285701</v>
      </c>
      <c r="J43" s="443">
        <v>0</v>
      </c>
      <c r="K43" s="443" t="s">
        <v>79</v>
      </c>
      <c r="L43" s="443">
        <v>166</v>
      </c>
      <c r="M43" s="443">
        <v>52.409638554216897</v>
      </c>
      <c r="N43" s="443">
        <v>0</v>
      </c>
      <c r="O43" s="62" t="s">
        <v>79</v>
      </c>
      <c r="P43" s="163">
        <v>1</v>
      </c>
      <c r="Q43" s="63">
        <v>2</v>
      </c>
    </row>
    <row r="44" spans="3:17" ht="15.75" thickBot="1" x14ac:dyDescent="0.25">
      <c r="C44" s="348" t="s">
        <v>54</v>
      </c>
      <c r="D44" s="449">
        <v>22059</v>
      </c>
      <c r="E44" s="349">
        <v>67.396527494446701</v>
      </c>
      <c r="F44" s="349">
        <v>462</v>
      </c>
      <c r="G44" s="350">
        <v>32.251082251082302</v>
      </c>
      <c r="H44" s="449">
        <v>3797</v>
      </c>
      <c r="I44" s="349">
        <v>45.930998156439301</v>
      </c>
      <c r="J44" s="349">
        <v>345</v>
      </c>
      <c r="K44" s="349">
        <v>18.840579710144901</v>
      </c>
      <c r="L44" s="349">
        <v>8978</v>
      </c>
      <c r="M44" s="349">
        <v>77.934952105145896</v>
      </c>
      <c r="N44" s="349">
        <v>1</v>
      </c>
      <c r="O44" s="350">
        <v>100</v>
      </c>
      <c r="P44" s="449">
        <v>20</v>
      </c>
      <c r="Q44" s="351">
        <v>22</v>
      </c>
    </row>
    <row r="45" spans="3:17" ht="13.5" thickTop="1" x14ac:dyDescent="0.2"/>
  </sheetData>
  <mergeCells count="30">
    <mergeCell ref="C2:N2"/>
    <mergeCell ref="C4:P4"/>
    <mergeCell ref="C6:P6"/>
    <mergeCell ref="C8:C11"/>
    <mergeCell ref="D8:S8"/>
    <mergeCell ref="H10:I10"/>
    <mergeCell ref="J10:K10"/>
    <mergeCell ref="L10:M10"/>
    <mergeCell ref="N10:O10"/>
    <mergeCell ref="D9:G9"/>
    <mergeCell ref="H9:K9"/>
    <mergeCell ref="L9:O9"/>
    <mergeCell ref="P9:S9"/>
    <mergeCell ref="D10:E10"/>
    <mergeCell ref="F10:G10"/>
    <mergeCell ref="C26:K26"/>
    <mergeCell ref="C28:C31"/>
    <mergeCell ref="P10:Q10"/>
    <mergeCell ref="R10:S10"/>
    <mergeCell ref="D28:G29"/>
    <mergeCell ref="H28:O28"/>
    <mergeCell ref="P28:Q30"/>
    <mergeCell ref="H29:K29"/>
    <mergeCell ref="L29:O29"/>
    <mergeCell ref="D30:E30"/>
    <mergeCell ref="F30:G30"/>
    <mergeCell ref="H30:I30"/>
    <mergeCell ref="J30:K30"/>
    <mergeCell ref="L30:M30"/>
    <mergeCell ref="N30:O30"/>
  </mergeCells>
  <pageMargins left="0.7" right="0.7" top="0.75" bottom="0.75" header="0.3" footer="0.3"/>
  <pageSetup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V6" sqref="V6"/>
    </sheetView>
  </sheetViews>
  <sheetFormatPr defaultRowHeight="12.75" x14ac:dyDescent="0.2"/>
  <cols>
    <col min="1" max="1" width="1.42578125" customWidth="1"/>
    <col min="2" max="2" width="32.7109375" customWidth="1"/>
    <col min="3" max="8" width="9.28515625" customWidth="1"/>
    <col min="9" max="9" width="9.28515625" hidden="1" customWidth="1"/>
    <col min="10" max="10" width="32.7109375" customWidth="1"/>
    <col min="11" max="16" width="9.28515625" customWidth="1"/>
    <col min="17" max="17" width="9.28515625" hidden="1" customWidth="1"/>
    <col min="18" max="18" width="4.7109375" customWidth="1"/>
  </cols>
  <sheetData>
    <row r="1" spans="1:17" s="1" customFormat="1" ht="36.75" customHeight="1" x14ac:dyDescent="0.15">
      <c r="B1" s="716" t="s">
        <v>69</v>
      </c>
      <c r="C1" s="716"/>
      <c r="D1" s="716"/>
      <c r="E1" s="716"/>
      <c r="F1" s="716"/>
      <c r="G1" s="716"/>
    </row>
    <row r="2" spans="1:17" s="1" customFormat="1" ht="18.2" customHeight="1" x14ac:dyDescent="0.15">
      <c r="A2" s="653" t="s">
        <v>809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7" s="1" customFormat="1" ht="18.2" customHeight="1" x14ac:dyDescent="0.15">
      <c r="A3" s="653" t="s">
        <v>57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</row>
    <row r="4" spans="1:17" s="1" customFormat="1" ht="21.95" customHeight="1" thickBot="1" x14ac:dyDescent="0.2"/>
    <row r="5" spans="1:17" s="1" customFormat="1" ht="14.85" customHeight="1" x14ac:dyDescent="0.25">
      <c r="B5" s="285"/>
      <c r="C5" s="769" t="s">
        <v>810</v>
      </c>
      <c r="D5" s="769"/>
      <c r="E5" s="769"/>
      <c r="F5" s="825" t="s">
        <v>199</v>
      </c>
      <c r="G5" s="825"/>
      <c r="H5" s="825"/>
      <c r="I5" s="471"/>
      <c r="J5" s="285"/>
      <c r="K5" s="769" t="s">
        <v>810</v>
      </c>
      <c r="L5" s="769"/>
      <c r="M5" s="769"/>
      <c r="N5" s="825" t="s">
        <v>199</v>
      </c>
      <c r="O5" s="825"/>
      <c r="P5" s="825"/>
      <c r="Q5" s="471"/>
    </row>
    <row r="6" spans="1:17" s="1" customFormat="1" ht="27.2" customHeight="1" thickBot="1" x14ac:dyDescent="0.3">
      <c r="B6" s="285"/>
      <c r="C6" s="362" t="s">
        <v>80</v>
      </c>
      <c r="D6" s="439" t="s">
        <v>81</v>
      </c>
      <c r="E6" s="450" t="s">
        <v>169</v>
      </c>
      <c r="F6" s="439" t="s">
        <v>80</v>
      </c>
      <c r="G6" s="439" t="s">
        <v>81</v>
      </c>
      <c r="H6" s="451" t="s">
        <v>169</v>
      </c>
      <c r="I6" s="472"/>
      <c r="J6" s="308" t="s">
        <v>133</v>
      </c>
      <c r="K6" s="362" t="s">
        <v>80</v>
      </c>
      <c r="L6" s="439" t="s">
        <v>81</v>
      </c>
      <c r="M6" s="450" t="s">
        <v>169</v>
      </c>
      <c r="N6" s="439" t="s">
        <v>80</v>
      </c>
      <c r="O6" s="439" t="s">
        <v>81</v>
      </c>
      <c r="P6" s="451" t="s">
        <v>169</v>
      </c>
      <c r="Q6" s="472"/>
    </row>
    <row r="7" spans="1:17" s="1" customFormat="1" ht="14.85" customHeight="1" x14ac:dyDescent="0.25">
      <c r="B7" s="440" t="s">
        <v>65</v>
      </c>
      <c r="C7" s="452">
        <v>4958</v>
      </c>
      <c r="D7" s="452">
        <v>10643</v>
      </c>
      <c r="E7" s="452">
        <v>15601</v>
      </c>
      <c r="F7" s="452">
        <v>282</v>
      </c>
      <c r="G7" s="452">
        <v>119</v>
      </c>
      <c r="H7" s="452">
        <v>418</v>
      </c>
      <c r="I7" s="482">
        <f>E7+H7</f>
        <v>16019</v>
      </c>
      <c r="J7" s="440" t="s">
        <v>133</v>
      </c>
      <c r="K7" s="452">
        <v>1635</v>
      </c>
      <c r="L7" s="452">
        <v>2520</v>
      </c>
      <c r="M7" s="452">
        <v>4155</v>
      </c>
      <c r="N7" s="452">
        <v>7</v>
      </c>
      <c r="O7" s="452">
        <v>11</v>
      </c>
      <c r="P7" s="453">
        <v>20</v>
      </c>
      <c r="Q7" s="483">
        <f>M7+P7</f>
        <v>4175</v>
      </c>
    </row>
    <row r="8" spans="1:17" s="1" customFormat="1" ht="14.85" customHeight="1" x14ac:dyDescent="0.25">
      <c r="B8" s="356" t="s">
        <v>66</v>
      </c>
      <c r="C8" s="452">
        <v>2053</v>
      </c>
      <c r="D8" s="452">
        <v>1744</v>
      </c>
      <c r="E8" s="452">
        <v>3797</v>
      </c>
      <c r="F8" s="452">
        <v>264</v>
      </c>
      <c r="G8" s="452">
        <v>65</v>
      </c>
      <c r="H8" s="452">
        <v>345</v>
      </c>
      <c r="I8" s="482">
        <f t="shared" ref="I8:I32" si="0">E8+H8</f>
        <v>4142</v>
      </c>
      <c r="J8" s="81" t="s">
        <v>155</v>
      </c>
      <c r="K8" s="286">
        <v>12</v>
      </c>
      <c r="L8" s="286">
        <v>12</v>
      </c>
      <c r="M8" s="286">
        <v>24</v>
      </c>
      <c r="N8" s="286">
        <v>0</v>
      </c>
      <c r="O8" s="286">
        <v>0</v>
      </c>
      <c r="P8" s="287">
        <v>0</v>
      </c>
      <c r="Q8" s="483">
        <f t="shared" ref="Q8:Q33" si="1">M8+P8</f>
        <v>24</v>
      </c>
    </row>
    <row r="9" spans="1:17" s="1" customFormat="1" ht="14.85" customHeight="1" x14ac:dyDescent="0.25">
      <c r="B9" s="81" t="s">
        <v>87</v>
      </c>
      <c r="C9" s="286">
        <v>2040</v>
      </c>
      <c r="D9" s="286">
        <v>1742</v>
      </c>
      <c r="E9" s="286">
        <v>3782</v>
      </c>
      <c r="F9" s="286">
        <v>264</v>
      </c>
      <c r="G9" s="286">
        <v>65</v>
      </c>
      <c r="H9" s="286">
        <v>345</v>
      </c>
      <c r="I9" s="482">
        <f t="shared" si="0"/>
        <v>4127</v>
      </c>
      <c r="J9" s="84" t="s">
        <v>156</v>
      </c>
      <c r="K9" s="288">
        <v>5</v>
      </c>
      <c r="L9" s="288">
        <v>5</v>
      </c>
      <c r="M9" s="288">
        <v>10</v>
      </c>
      <c r="N9" s="288">
        <v>0</v>
      </c>
      <c r="O9" s="288">
        <v>0</v>
      </c>
      <c r="P9" s="289">
        <v>0</v>
      </c>
      <c r="Q9" s="483">
        <f t="shared" si="1"/>
        <v>10</v>
      </c>
    </row>
    <row r="10" spans="1:17" s="1" customFormat="1" ht="14.85" customHeight="1" x14ac:dyDescent="0.25">
      <c r="B10" s="84" t="s">
        <v>89</v>
      </c>
      <c r="C10" s="288">
        <v>13</v>
      </c>
      <c r="D10" s="288">
        <v>2</v>
      </c>
      <c r="E10" s="288">
        <v>15</v>
      </c>
      <c r="F10" s="288">
        <v>0</v>
      </c>
      <c r="G10" s="288">
        <v>0</v>
      </c>
      <c r="H10" s="288">
        <v>0</v>
      </c>
      <c r="I10" s="482">
        <f t="shared" si="0"/>
        <v>15</v>
      </c>
      <c r="J10" s="84" t="s">
        <v>90</v>
      </c>
      <c r="K10" s="288">
        <v>1</v>
      </c>
      <c r="L10" s="288">
        <v>2</v>
      </c>
      <c r="M10" s="288">
        <v>3</v>
      </c>
      <c r="N10" s="288">
        <v>0</v>
      </c>
      <c r="O10" s="288">
        <v>0</v>
      </c>
      <c r="P10" s="289">
        <v>0</v>
      </c>
      <c r="Q10" s="483">
        <f t="shared" si="1"/>
        <v>3</v>
      </c>
    </row>
    <row r="11" spans="1:17" s="1" customFormat="1" ht="14.85" customHeight="1" x14ac:dyDescent="0.25">
      <c r="B11" s="91"/>
      <c r="C11" s="290"/>
      <c r="D11" s="290"/>
      <c r="E11" s="290"/>
      <c r="F11" s="290"/>
      <c r="G11" s="290"/>
      <c r="H11" s="290"/>
      <c r="I11" s="482">
        <f t="shared" si="0"/>
        <v>0</v>
      </c>
      <c r="J11" s="84" t="s">
        <v>157</v>
      </c>
      <c r="K11" s="288">
        <v>3</v>
      </c>
      <c r="L11" s="288">
        <v>34</v>
      </c>
      <c r="M11" s="288">
        <v>37</v>
      </c>
      <c r="N11" s="288">
        <v>0</v>
      </c>
      <c r="O11" s="288">
        <v>0</v>
      </c>
      <c r="P11" s="289">
        <v>0</v>
      </c>
      <c r="Q11" s="483">
        <f t="shared" si="1"/>
        <v>37</v>
      </c>
    </row>
    <row r="12" spans="1:17" s="1" customFormat="1" ht="14.85" customHeight="1" x14ac:dyDescent="0.25">
      <c r="B12" s="356" t="s">
        <v>158</v>
      </c>
      <c r="C12" s="452">
        <v>152</v>
      </c>
      <c r="D12" s="452">
        <v>503</v>
      </c>
      <c r="E12" s="452">
        <v>655</v>
      </c>
      <c r="F12" s="452">
        <v>7</v>
      </c>
      <c r="G12" s="452">
        <v>33</v>
      </c>
      <c r="H12" s="452">
        <v>41</v>
      </c>
      <c r="I12" s="482">
        <f t="shared" si="0"/>
        <v>696</v>
      </c>
      <c r="J12" s="84" t="s">
        <v>187</v>
      </c>
      <c r="K12" s="288">
        <v>93</v>
      </c>
      <c r="L12" s="288">
        <v>49</v>
      </c>
      <c r="M12" s="288">
        <v>142</v>
      </c>
      <c r="N12" s="288">
        <v>0</v>
      </c>
      <c r="O12" s="288">
        <v>1</v>
      </c>
      <c r="P12" s="289">
        <v>1</v>
      </c>
      <c r="Q12" s="483">
        <f t="shared" si="1"/>
        <v>143</v>
      </c>
    </row>
    <row r="13" spans="1:17" s="1" customFormat="1" ht="14.85" customHeight="1" x14ac:dyDescent="0.25">
      <c r="B13" s="81" t="s">
        <v>96</v>
      </c>
      <c r="C13" s="286">
        <v>20</v>
      </c>
      <c r="D13" s="286">
        <v>78</v>
      </c>
      <c r="E13" s="286">
        <v>98</v>
      </c>
      <c r="F13" s="286">
        <v>0</v>
      </c>
      <c r="G13" s="286">
        <v>2</v>
      </c>
      <c r="H13" s="286">
        <v>3</v>
      </c>
      <c r="I13" s="482">
        <f t="shared" si="0"/>
        <v>101</v>
      </c>
      <c r="J13" s="84" t="s">
        <v>159</v>
      </c>
      <c r="K13" s="288">
        <v>89</v>
      </c>
      <c r="L13" s="288">
        <v>27</v>
      </c>
      <c r="M13" s="288">
        <v>116</v>
      </c>
      <c r="N13" s="288">
        <v>5</v>
      </c>
      <c r="O13" s="288">
        <v>6</v>
      </c>
      <c r="P13" s="289">
        <v>13</v>
      </c>
      <c r="Q13" s="483">
        <f t="shared" si="1"/>
        <v>129</v>
      </c>
    </row>
    <row r="14" spans="1:17" s="1" customFormat="1" ht="14.85" customHeight="1" x14ac:dyDescent="0.25">
      <c r="B14" s="84" t="s">
        <v>98</v>
      </c>
      <c r="C14" s="288">
        <v>80</v>
      </c>
      <c r="D14" s="288">
        <v>338</v>
      </c>
      <c r="E14" s="288">
        <v>418</v>
      </c>
      <c r="F14" s="288">
        <v>6</v>
      </c>
      <c r="G14" s="288">
        <v>30</v>
      </c>
      <c r="H14" s="288">
        <v>36</v>
      </c>
      <c r="I14" s="482">
        <f t="shared" si="0"/>
        <v>454</v>
      </c>
      <c r="J14" s="84" t="s">
        <v>97</v>
      </c>
      <c r="K14" s="288">
        <v>21</v>
      </c>
      <c r="L14" s="288">
        <v>14</v>
      </c>
      <c r="M14" s="288">
        <v>35</v>
      </c>
      <c r="N14" s="288">
        <v>1</v>
      </c>
      <c r="O14" s="288">
        <v>2</v>
      </c>
      <c r="P14" s="289">
        <v>3</v>
      </c>
      <c r="Q14" s="483">
        <f t="shared" si="1"/>
        <v>38</v>
      </c>
    </row>
    <row r="15" spans="1:17" s="1" customFormat="1" ht="14.85" customHeight="1" x14ac:dyDescent="0.25">
      <c r="B15" s="84" t="s">
        <v>100</v>
      </c>
      <c r="C15" s="288">
        <v>9</v>
      </c>
      <c r="D15" s="288">
        <v>7</v>
      </c>
      <c r="E15" s="288">
        <v>16</v>
      </c>
      <c r="F15" s="288">
        <v>0</v>
      </c>
      <c r="G15" s="288">
        <v>1</v>
      </c>
      <c r="H15" s="288">
        <v>1</v>
      </c>
      <c r="I15" s="482">
        <f t="shared" si="0"/>
        <v>17</v>
      </c>
      <c r="J15" s="84" t="s">
        <v>160</v>
      </c>
      <c r="K15" s="288">
        <v>754</v>
      </c>
      <c r="L15" s="288">
        <v>562</v>
      </c>
      <c r="M15" s="288">
        <v>1316</v>
      </c>
      <c r="N15" s="288">
        <v>1</v>
      </c>
      <c r="O15" s="288">
        <v>2</v>
      </c>
      <c r="P15" s="289">
        <v>3</v>
      </c>
      <c r="Q15" s="483">
        <f t="shared" si="1"/>
        <v>1319</v>
      </c>
    </row>
    <row r="16" spans="1:17" s="1" customFormat="1" ht="14.85" customHeight="1" x14ac:dyDescent="0.25">
      <c r="B16" s="84" t="s">
        <v>102</v>
      </c>
      <c r="C16" s="288">
        <v>35</v>
      </c>
      <c r="D16" s="288">
        <v>34</v>
      </c>
      <c r="E16" s="288">
        <v>69</v>
      </c>
      <c r="F16" s="288">
        <v>0</v>
      </c>
      <c r="G16" s="288">
        <v>0</v>
      </c>
      <c r="H16" s="288">
        <v>0</v>
      </c>
      <c r="I16" s="482">
        <f t="shared" si="0"/>
        <v>69</v>
      </c>
      <c r="J16" s="84" t="s">
        <v>188</v>
      </c>
      <c r="K16" s="288">
        <v>505</v>
      </c>
      <c r="L16" s="288">
        <v>1532</v>
      </c>
      <c r="M16" s="288">
        <v>2037</v>
      </c>
      <c r="N16" s="288">
        <v>0</v>
      </c>
      <c r="O16" s="288">
        <v>0</v>
      </c>
      <c r="P16" s="289">
        <v>0</v>
      </c>
      <c r="Q16" s="483">
        <f t="shared" si="1"/>
        <v>2037</v>
      </c>
    </row>
    <row r="17" spans="2:17" s="1" customFormat="1" ht="14.85" customHeight="1" x14ac:dyDescent="0.25">
      <c r="B17" s="84" t="s">
        <v>104</v>
      </c>
      <c r="C17" s="288">
        <v>6</v>
      </c>
      <c r="D17" s="288">
        <v>44</v>
      </c>
      <c r="E17" s="288">
        <v>50</v>
      </c>
      <c r="F17" s="288">
        <v>1</v>
      </c>
      <c r="G17" s="288">
        <v>0</v>
      </c>
      <c r="H17" s="288">
        <v>1</v>
      </c>
      <c r="I17" s="482">
        <f t="shared" si="0"/>
        <v>51</v>
      </c>
      <c r="J17" s="84" t="s">
        <v>161</v>
      </c>
      <c r="K17" s="288">
        <v>152</v>
      </c>
      <c r="L17" s="288">
        <v>283</v>
      </c>
      <c r="M17" s="288">
        <v>435</v>
      </c>
      <c r="N17" s="288">
        <v>0</v>
      </c>
      <c r="O17" s="288">
        <v>0</v>
      </c>
      <c r="P17" s="289">
        <v>0</v>
      </c>
      <c r="Q17" s="483">
        <f t="shared" si="1"/>
        <v>435</v>
      </c>
    </row>
    <row r="18" spans="2:17" s="1" customFormat="1" ht="14.85" customHeight="1" x14ac:dyDescent="0.25">
      <c r="B18" s="89" t="s">
        <v>94</v>
      </c>
      <c r="C18" s="309">
        <v>2</v>
      </c>
      <c r="D18" s="309">
        <v>2</v>
      </c>
      <c r="E18" s="309">
        <v>4</v>
      </c>
      <c r="F18" s="309">
        <v>0</v>
      </c>
      <c r="G18" s="309">
        <v>0</v>
      </c>
      <c r="H18" s="309">
        <v>0</v>
      </c>
      <c r="I18" s="482">
        <f t="shared" si="0"/>
        <v>4</v>
      </c>
      <c r="J18" s="91"/>
      <c r="K18" s="88"/>
      <c r="L18" s="88"/>
      <c r="M18" s="88"/>
      <c r="N18" s="88"/>
      <c r="O18" s="88"/>
      <c r="P18" s="92"/>
      <c r="Q18" s="483">
        <f t="shared" si="1"/>
        <v>0</v>
      </c>
    </row>
    <row r="19" spans="2:17" s="1" customFormat="1" ht="14.85" customHeight="1" x14ac:dyDescent="0.25">
      <c r="B19" s="356" t="s">
        <v>105</v>
      </c>
      <c r="C19" s="452">
        <v>8</v>
      </c>
      <c r="D19" s="452">
        <v>14</v>
      </c>
      <c r="E19" s="452">
        <v>22</v>
      </c>
      <c r="F19" s="452">
        <v>0</v>
      </c>
      <c r="G19" s="452">
        <v>1</v>
      </c>
      <c r="H19" s="452">
        <v>1</v>
      </c>
      <c r="I19" s="482">
        <f t="shared" si="0"/>
        <v>23</v>
      </c>
      <c r="J19" s="362" t="s">
        <v>135</v>
      </c>
      <c r="K19" s="452">
        <v>535</v>
      </c>
      <c r="L19" s="452">
        <v>1688</v>
      </c>
      <c r="M19" s="452">
        <v>2223</v>
      </c>
      <c r="N19" s="452">
        <v>2</v>
      </c>
      <c r="O19" s="452">
        <v>19</v>
      </c>
      <c r="P19" s="453">
        <v>24</v>
      </c>
      <c r="Q19" s="483">
        <f t="shared" si="1"/>
        <v>2247</v>
      </c>
    </row>
    <row r="20" spans="2:17" s="1" customFormat="1" ht="14.85" customHeight="1" x14ac:dyDescent="0.25">
      <c r="B20" s="356" t="s">
        <v>76</v>
      </c>
      <c r="C20" s="452">
        <v>704</v>
      </c>
      <c r="D20" s="452">
        <v>1095</v>
      </c>
      <c r="E20" s="452">
        <v>1799</v>
      </c>
      <c r="F20" s="452">
        <v>11</v>
      </c>
      <c r="G20" s="452">
        <v>19</v>
      </c>
      <c r="H20" s="452">
        <v>30</v>
      </c>
      <c r="I20" s="482">
        <f t="shared" si="0"/>
        <v>1829</v>
      </c>
      <c r="J20" s="81" t="s">
        <v>162</v>
      </c>
      <c r="K20" s="286">
        <v>44</v>
      </c>
      <c r="L20" s="286">
        <v>46</v>
      </c>
      <c r="M20" s="286">
        <v>90</v>
      </c>
      <c r="N20" s="286">
        <v>0</v>
      </c>
      <c r="O20" s="286">
        <v>0</v>
      </c>
      <c r="P20" s="287">
        <v>0</v>
      </c>
      <c r="Q20" s="483">
        <f t="shared" si="1"/>
        <v>90</v>
      </c>
    </row>
    <row r="21" spans="2:17" s="1" customFormat="1" ht="14.85" customHeight="1" x14ac:dyDescent="0.25">
      <c r="B21" s="356" t="s">
        <v>77</v>
      </c>
      <c r="C21" s="452">
        <v>51</v>
      </c>
      <c r="D21" s="452">
        <v>268</v>
      </c>
      <c r="E21" s="452">
        <v>319</v>
      </c>
      <c r="F21" s="452">
        <v>0</v>
      </c>
      <c r="G21" s="452">
        <v>0</v>
      </c>
      <c r="H21" s="452">
        <v>0</v>
      </c>
      <c r="I21" s="482">
        <f t="shared" si="0"/>
        <v>319</v>
      </c>
      <c r="J21" s="84" t="s">
        <v>189</v>
      </c>
      <c r="K21" s="288">
        <v>121</v>
      </c>
      <c r="L21" s="288">
        <v>394</v>
      </c>
      <c r="M21" s="288">
        <v>515</v>
      </c>
      <c r="N21" s="288">
        <v>0</v>
      </c>
      <c r="O21" s="288">
        <v>2</v>
      </c>
      <c r="P21" s="289">
        <v>3</v>
      </c>
      <c r="Q21" s="483">
        <f t="shared" si="1"/>
        <v>518</v>
      </c>
    </row>
    <row r="22" spans="2:17" s="1" customFormat="1" ht="14.85" customHeight="1" x14ac:dyDescent="0.25">
      <c r="B22" s="356" t="s">
        <v>163</v>
      </c>
      <c r="C22" s="452">
        <v>9</v>
      </c>
      <c r="D22" s="452">
        <v>22</v>
      </c>
      <c r="E22" s="452">
        <v>31</v>
      </c>
      <c r="F22" s="452">
        <v>0</v>
      </c>
      <c r="G22" s="452">
        <v>0</v>
      </c>
      <c r="H22" s="452">
        <v>0</v>
      </c>
      <c r="I22" s="482">
        <f t="shared" si="0"/>
        <v>31</v>
      </c>
      <c r="J22" s="84" t="s">
        <v>190</v>
      </c>
      <c r="K22" s="288">
        <v>166</v>
      </c>
      <c r="L22" s="288">
        <v>653</v>
      </c>
      <c r="M22" s="288">
        <v>819</v>
      </c>
      <c r="N22" s="288">
        <v>2</v>
      </c>
      <c r="O22" s="288">
        <v>11</v>
      </c>
      <c r="P22" s="289">
        <v>15</v>
      </c>
      <c r="Q22" s="483">
        <f t="shared" si="1"/>
        <v>834</v>
      </c>
    </row>
    <row r="23" spans="2:17" s="1" customFormat="1" ht="14.85" customHeight="1" x14ac:dyDescent="0.25">
      <c r="B23" s="356" t="s">
        <v>164</v>
      </c>
      <c r="C23" s="452">
        <v>1981</v>
      </c>
      <c r="D23" s="452">
        <v>6997</v>
      </c>
      <c r="E23" s="452">
        <v>8978</v>
      </c>
      <c r="F23" s="452">
        <v>0</v>
      </c>
      <c r="G23" s="452">
        <v>1</v>
      </c>
      <c r="H23" s="452">
        <v>1</v>
      </c>
      <c r="I23" s="482">
        <f t="shared" si="0"/>
        <v>8979</v>
      </c>
      <c r="J23" s="84" t="s">
        <v>191</v>
      </c>
      <c r="K23" s="288">
        <v>190</v>
      </c>
      <c r="L23" s="288">
        <v>584</v>
      </c>
      <c r="M23" s="288">
        <v>774</v>
      </c>
      <c r="N23" s="288">
        <v>190</v>
      </c>
      <c r="O23" s="288">
        <v>584</v>
      </c>
      <c r="P23" s="289">
        <v>4</v>
      </c>
      <c r="Q23" s="483">
        <f t="shared" si="1"/>
        <v>778</v>
      </c>
    </row>
    <row r="24" spans="2:17" s="1" customFormat="1" ht="14.85" customHeight="1" x14ac:dyDescent="0.25">
      <c r="B24" s="81" t="s">
        <v>165</v>
      </c>
      <c r="C24" s="286">
        <v>1938</v>
      </c>
      <c r="D24" s="286">
        <v>6838</v>
      </c>
      <c r="E24" s="286">
        <v>8776</v>
      </c>
      <c r="F24" s="286">
        <v>0</v>
      </c>
      <c r="G24" s="286">
        <v>1</v>
      </c>
      <c r="H24" s="286">
        <v>1</v>
      </c>
      <c r="I24" s="482">
        <f t="shared" si="0"/>
        <v>8777</v>
      </c>
      <c r="J24" s="84" t="s">
        <v>115</v>
      </c>
      <c r="K24" s="288">
        <v>14</v>
      </c>
      <c r="L24" s="288">
        <v>11</v>
      </c>
      <c r="M24" s="288">
        <v>25</v>
      </c>
      <c r="N24" s="288">
        <v>0</v>
      </c>
      <c r="O24" s="288">
        <v>2</v>
      </c>
      <c r="P24" s="289">
        <v>2</v>
      </c>
      <c r="Q24" s="483">
        <f t="shared" si="1"/>
        <v>27</v>
      </c>
    </row>
    <row r="25" spans="2:17" s="1" customFormat="1" ht="14.85" customHeight="1" x14ac:dyDescent="0.25">
      <c r="B25" s="84" t="s">
        <v>166</v>
      </c>
      <c r="C25" s="288">
        <v>43</v>
      </c>
      <c r="D25" s="288">
        <v>159</v>
      </c>
      <c r="E25" s="288">
        <v>202</v>
      </c>
      <c r="F25" s="288">
        <v>0</v>
      </c>
      <c r="G25" s="288">
        <v>0</v>
      </c>
      <c r="H25" s="288">
        <v>0</v>
      </c>
      <c r="I25" s="482">
        <f t="shared" si="0"/>
        <v>202</v>
      </c>
      <c r="J25" s="91"/>
      <c r="K25" s="88"/>
      <c r="L25" s="88"/>
      <c r="M25" s="88"/>
      <c r="N25" s="88"/>
      <c r="O25" s="88"/>
      <c r="P25" s="92"/>
      <c r="Q25" s="483">
        <f t="shared" si="1"/>
        <v>0</v>
      </c>
    </row>
    <row r="26" spans="2:17" s="1" customFormat="1" ht="14.85" customHeight="1" thickBot="1" x14ac:dyDescent="0.3">
      <c r="B26" s="91"/>
      <c r="C26" s="290"/>
      <c r="D26" s="290"/>
      <c r="E26" s="290"/>
      <c r="F26" s="290"/>
      <c r="G26" s="290"/>
      <c r="H26" s="290"/>
      <c r="I26" s="482">
        <f t="shared" si="0"/>
        <v>0</v>
      </c>
      <c r="J26" s="363" t="s">
        <v>192</v>
      </c>
      <c r="K26" s="454">
        <v>17</v>
      </c>
      <c r="L26" s="454">
        <v>1</v>
      </c>
      <c r="M26" s="454">
        <v>18</v>
      </c>
      <c r="N26" s="454">
        <v>0</v>
      </c>
      <c r="O26" s="454">
        <v>0</v>
      </c>
      <c r="P26" s="455">
        <v>0</v>
      </c>
      <c r="Q26" s="483">
        <f t="shared" si="1"/>
        <v>18</v>
      </c>
    </row>
    <row r="27" spans="2:17" s="1" customFormat="1" ht="14.85" customHeight="1" x14ac:dyDescent="0.25">
      <c r="B27" s="362" t="s">
        <v>134</v>
      </c>
      <c r="C27" s="452">
        <v>47</v>
      </c>
      <c r="D27" s="452">
        <v>15</v>
      </c>
      <c r="E27" s="452">
        <v>62</v>
      </c>
      <c r="F27" s="452">
        <v>0</v>
      </c>
      <c r="G27" s="452">
        <v>0</v>
      </c>
      <c r="H27" s="452">
        <v>0</v>
      </c>
      <c r="I27" s="482">
        <f t="shared" si="0"/>
        <v>62</v>
      </c>
      <c r="J27" s="93"/>
      <c r="K27" s="95"/>
      <c r="L27" s="95"/>
      <c r="M27" s="95"/>
      <c r="N27" s="95"/>
      <c r="O27" s="95"/>
      <c r="P27" s="95"/>
      <c r="Q27" s="483">
        <f t="shared" si="1"/>
        <v>0</v>
      </c>
    </row>
    <row r="28" spans="2:17" s="1" customFormat="1" ht="14.85" customHeight="1" x14ac:dyDescent="0.25">
      <c r="B28" s="81" t="s">
        <v>119</v>
      </c>
      <c r="C28" s="286">
        <v>2</v>
      </c>
      <c r="D28" s="286">
        <v>4</v>
      </c>
      <c r="E28" s="286">
        <v>6</v>
      </c>
      <c r="F28" s="286">
        <v>0</v>
      </c>
      <c r="G28" s="286">
        <v>0</v>
      </c>
      <c r="H28" s="286">
        <v>0</v>
      </c>
      <c r="I28" s="482">
        <f t="shared" si="0"/>
        <v>6</v>
      </c>
      <c r="J28" s="93"/>
      <c r="K28" s="95"/>
      <c r="L28" s="95"/>
      <c r="M28" s="95"/>
      <c r="N28" s="95"/>
      <c r="O28" s="95"/>
      <c r="P28" s="95"/>
      <c r="Q28" s="483">
        <f t="shared" si="1"/>
        <v>0</v>
      </c>
    </row>
    <row r="29" spans="2:17" s="1" customFormat="1" ht="14.85" customHeight="1" x14ac:dyDescent="0.25">
      <c r="B29" s="84" t="s">
        <v>121</v>
      </c>
      <c r="C29" s="288">
        <v>28</v>
      </c>
      <c r="D29" s="288">
        <v>6</v>
      </c>
      <c r="E29" s="288">
        <v>34</v>
      </c>
      <c r="F29" s="288">
        <v>0</v>
      </c>
      <c r="G29" s="288">
        <v>0</v>
      </c>
      <c r="H29" s="288">
        <v>0</v>
      </c>
      <c r="I29" s="482">
        <f t="shared" si="0"/>
        <v>34</v>
      </c>
      <c r="J29" s="93"/>
      <c r="K29" s="95"/>
      <c r="L29" s="95"/>
      <c r="M29" s="95"/>
      <c r="N29" s="95"/>
      <c r="O29" s="95"/>
      <c r="P29" s="95"/>
      <c r="Q29" s="483">
        <f t="shared" si="1"/>
        <v>0</v>
      </c>
    </row>
    <row r="30" spans="2:17" s="1" customFormat="1" ht="14.85" customHeight="1" x14ac:dyDescent="0.25">
      <c r="B30" s="84" t="s">
        <v>123</v>
      </c>
      <c r="C30" s="288">
        <v>2</v>
      </c>
      <c r="D30" s="288">
        <v>2</v>
      </c>
      <c r="E30" s="288">
        <v>4</v>
      </c>
      <c r="F30" s="288">
        <v>0</v>
      </c>
      <c r="G30" s="288">
        <v>0</v>
      </c>
      <c r="H30" s="288">
        <v>0</v>
      </c>
      <c r="I30" s="482">
        <f t="shared" si="0"/>
        <v>4</v>
      </c>
      <c r="J30" s="93"/>
      <c r="K30" s="95"/>
      <c r="L30" s="95"/>
      <c r="M30" s="95"/>
      <c r="N30" s="95"/>
      <c r="O30" s="95"/>
      <c r="P30" s="95"/>
      <c r="Q30" s="483">
        <f t="shared" si="1"/>
        <v>0</v>
      </c>
    </row>
    <row r="31" spans="2:17" s="1" customFormat="1" ht="14.85" customHeight="1" x14ac:dyDescent="0.25">
      <c r="B31" s="84" t="s">
        <v>125</v>
      </c>
      <c r="C31" s="288" t="s">
        <v>79</v>
      </c>
      <c r="D31" s="288" t="s">
        <v>79</v>
      </c>
      <c r="E31" s="288" t="s">
        <v>79</v>
      </c>
      <c r="F31" s="288" t="s">
        <v>79</v>
      </c>
      <c r="G31" s="288" t="s">
        <v>79</v>
      </c>
      <c r="H31" s="288" t="s">
        <v>79</v>
      </c>
      <c r="I31" s="482" t="e">
        <f t="shared" si="0"/>
        <v>#VALUE!</v>
      </c>
      <c r="J31" s="93"/>
      <c r="K31" s="95"/>
      <c r="L31" s="95"/>
      <c r="M31" s="95"/>
      <c r="N31" s="95"/>
      <c r="O31" s="95"/>
      <c r="P31" s="95"/>
      <c r="Q31" s="483">
        <f t="shared" si="1"/>
        <v>0</v>
      </c>
    </row>
    <row r="32" spans="2:17" s="1" customFormat="1" ht="14.85" customHeight="1" thickBot="1" x14ac:dyDescent="0.3">
      <c r="B32" s="84" t="s">
        <v>127</v>
      </c>
      <c r="C32" s="288">
        <v>15</v>
      </c>
      <c r="D32" s="288">
        <v>3</v>
      </c>
      <c r="E32" s="288">
        <v>18</v>
      </c>
      <c r="F32" s="288">
        <v>0</v>
      </c>
      <c r="G32" s="288">
        <v>0</v>
      </c>
      <c r="H32" s="288">
        <v>0</v>
      </c>
      <c r="I32" s="482">
        <f t="shared" si="0"/>
        <v>18</v>
      </c>
      <c r="J32" s="93"/>
      <c r="K32" s="95"/>
      <c r="L32" s="95"/>
      <c r="M32" s="95"/>
      <c r="N32" s="95"/>
      <c r="O32" s="95"/>
      <c r="P32" s="95"/>
      <c r="Q32" s="483">
        <f t="shared" si="1"/>
        <v>0</v>
      </c>
    </row>
    <row r="33" spans="2:17" s="1" customFormat="1" ht="14.85" customHeight="1" thickBot="1" x14ac:dyDescent="0.3">
      <c r="B33" s="96"/>
      <c r="C33" s="293"/>
      <c r="D33" s="293"/>
      <c r="E33" s="293"/>
      <c r="F33" s="293"/>
      <c r="G33" s="293"/>
      <c r="H33" s="293"/>
      <c r="I33" s="484"/>
      <c r="J33" s="366" t="s">
        <v>2</v>
      </c>
      <c r="K33" s="457">
        <v>7192</v>
      </c>
      <c r="L33" s="457">
        <v>14867</v>
      </c>
      <c r="M33" s="457">
        <v>22059</v>
      </c>
      <c r="N33" s="457">
        <v>291</v>
      </c>
      <c r="O33" s="457">
        <v>149</v>
      </c>
      <c r="P33" s="458">
        <v>462</v>
      </c>
      <c r="Q33" s="483">
        <f t="shared" si="1"/>
        <v>22521</v>
      </c>
    </row>
    <row r="34" spans="2:17" s="1" customFormat="1" ht="14.85" customHeight="1" x14ac:dyDescent="0.15"/>
    <row r="35" spans="2:17" s="1" customFormat="1" ht="26.65" customHeight="1" x14ac:dyDescent="0.15">
      <c r="B35" s="779" t="s">
        <v>811</v>
      </c>
      <c r="C35" s="779"/>
      <c r="D35" s="779"/>
      <c r="E35" s="779"/>
      <c r="F35" s="779"/>
      <c r="G35" s="779"/>
      <c r="H35" s="779"/>
      <c r="I35" s="470"/>
    </row>
    <row r="36" spans="2:17" s="1" customFormat="1" ht="28.7" customHeight="1" x14ac:dyDescent="0.15"/>
  </sheetData>
  <mergeCells count="8">
    <mergeCell ref="N5:P5"/>
    <mergeCell ref="B35:H35"/>
    <mergeCell ref="B1:G1"/>
    <mergeCell ref="A2:J2"/>
    <mergeCell ref="A3:K3"/>
    <mergeCell ref="C5:E5"/>
    <mergeCell ref="F5:H5"/>
    <mergeCell ref="K5:M5"/>
  </mergeCells>
  <pageMargins left="0.7" right="0.7" top="0.75" bottom="0.75" header="0.3" footer="0.3"/>
  <pageSetup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opLeftCell="A21" workbookViewId="0">
      <selection activeCell="P26" sqref="P26"/>
    </sheetView>
  </sheetViews>
  <sheetFormatPr defaultRowHeight="12.75" x14ac:dyDescent="0.2"/>
  <cols>
    <col min="1" max="1" width="0.7109375" customWidth="1"/>
    <col min="2" max="2" width="26.42578125" customWidth="1"/>
    <col min="3" max="3" width="3.85546875" customWidth="1"/>
    <col min="4" max="4" width="6.140625" customWidth="1"/>
    <col min="5" max="5" width="36.85546875" customWidth="1"/>
    <col min="6" max="6" width="29.140625" customWidth="1"/>
    <col min="7" max="7" width="11.7109375" customWidth="1"/>
    <col min="8" max="8" width="12.28515625" customWidth="1"/>
    <col min="9" max="9" width="17.42578125" customWidth="1"/>
    <col min="10" max="10" width="10.42578125" customWidth="1"/>
    <col min="11" max="11" width="11.5703125" customWidth="1"/>
    <col min="12" max="12" width="4.7109375" customWidth="1"/>
  </cols>
  <sheetData>
    <row r="1" spans="2:11" s="1" customFormat="1" ht="19.7" customHeight="1" x14ac:dyDescent="0.15"/>
    <row r="2" spans="2:11" s="1" customFormat="1" ht="36.200000000000003" customHeight="1" x14ac:dyDescent="0.15">
      <c r="B2" s="831" t="s">
        <v>69</v>
      </c>
      <c r="C2" s="831"/>
      <c r="D2" s="831"/>
      <c r="E2" s="831"/>
    </row>
    <row r="3" spans="2:11" s="1" customFormat="1" ht="2.65" customHeight="1" x14ac:dyDescent="0.15"/>
    <row r="4" spans="2:11" s="1" customFormat="1" ht="29.85" customHeight="1" x14ac:dyDescent="0.15">
      <c r="E4" s="783" t="s">
        <v>812</v>
      </c>
      <c r="F4" s="783"/>
    </row>
    <row r="5" spans="2:11" s="1" customFormat="1" ht="2.65" customHeight="1" x14ac:dyDescent="0.15"/>
    <row r="6" spans="2:11" s="1" customFormat="1" ht="18.2" customHeight="1" x14ac:dyDescent="0.15">
      <c r="E6" s="783" t="s">
        <v>57</v>
      </c>
      <c r="F6" s="783"/>
    </row>
    <row r="7" spans="2:11" s="1" customFormat="1" ht="7.9" customHeight="1" thickBot="1" x14ac:dyDescent="0.2"/>
    <row r="8" spans="2:11" s="1" customFormat="1" ht="23.45" customHeight="1" x14ac:dyDescent="0.15">
      <c r="B8" s="619"/>
      <c r="C8" s="620"/>
      <c r="D8" s="620"/>
      <c r="E8" s="621"/>
      <c r="F8" s="620"/>
      <c r="G8" s="622"/>
      <c r="H8" s="621"/>
      <c r="I8" s="542" t="s">
        <v>682</v>
      </c>
      <c r="J8" s="542"/>
      <c r="K8" s="623"/>
    </row>
    <row r="9" spans="2:11" s="1" customFormat="1" ht="33" customHeight="1" x14ac:dyDescent="0.15">
      <c r="B9" s="610" t="s">
        <v>231</v>
      </c>
      <c r="C9" s="611" t="s">
        <v>683</v>
      </c>
      <c r="D9" s="611" t="s">
        <v>233</v>
      </c>
      <c r="E9" s="612" t="s">
        <v>234</v>
      </c>
      <c r="F9" s="611" t="s">
        <v>236</v>
      </c>
      <c r="G9" s="613" t="s">
        <v>684</v>
      </c>
      <c r="H9" s="612" t="s">
        <v>813</v>
      </c>
      <c r="I9" s="612" t="s">
        <v>814</v>
      </c>
      <c r="J9" s="612" t="s">
        <v>880</v>
      </c>
      <c r="K9" s="614" t="s">
        <v>686</v>
      </c>
    </row>
    <row r="10" spans="2:11" s="1" customFormat="1" ht="14.85" customHeight="1" x14ac:dyDescent="0.15">
      <c r="B10" s="294" t="s">
        <v>17</v>
      </c>
      <c r="C10" s="295" t="s">
        <v>319</v>
      </c>
      <c r="D10" s="295" t="s">
        <v>815</v>
      </c>
      <c r="E10" s="295" t="s">
        <v>816</v>
      </c>
      <c r="F10" s="295" t="s">
        <v>817</v>
      </c>
      <c r="G10" s="295" t="s">
        <v>324</v>
      </c>
      <c r="H10" s="441">
        <v>84</v>
      </c>
      <c r="I10" s="441">
        <v>0</v>
      </c>
      <c r="J10" s="441">
        <f>H10+I10</f>
        <v>84</v>
      </c>
      <c r="K10" s="296" t="s">
        <v>692</v>
      </c>
    </row>
    <row r="11" spans="2:11" s="1" customFormat="1" ht="14.85" customHeight="1" x14ac:dyDescent="0.15">
      <c r="B11" s="297" t="s">
        <v>17</v>
      </c>
      <c r="C11" s="298" t="s">
        <v>257</v>
      </c>
      <c r="D11" s="298" t="s">
        <v>818</v>
      </c>
      <c r="E11" s="298" t="s">
        <v>819</v>
      </c>
      <c r="F11" s="298" t="s">
        <v>261</v>
      </c>
      <c r="G11" s="298" t="s">
        <v>262</v>
      </c>
      <c r="H11" s="299">
        <v>1469</v>
      </c>
      <c r="I11" s="299">
        <v>13</v>
      </c>
      <c r="J11" s="441">
        <f t="shared" ref="J11:J29" si="0">H11+I11</f>
        <v>1482</v>
      </c>
      <c r="K11" s="300" t="s">
        <v>699</v>
      </c>
    </row>
    <row r="12" spans="2:11" s="1" customFormat="1" ht="14.85" customHeight="1" x14ac:dyDescent="0.15">
      <c r="B12" s="297" t="s">
        <v>17</v>
      </c>
      <c r="C12" s="298" t="s">
        <v>257</v>
      </c>
      <c r="D12" s="298" t="s">
        <v>820</v>
      </c>
      <c r="E12" s="298" t="s">
        <v>821</v>
      </c>
      <c r="F12" s="298" t="s">
        <v>261</v>
      </c>
      <c r="G12" s="298" t="s">
        <v>262</v>
      </c>
      <c r="H12" s="299">
        <v>556</v>
      </c>
      <c r="I12" s="299">
        <v>1</v>
      </c>
      <c r="J12" s="441">
        <f t="shared" si="0"/>
        <v>557</v>
      </c>
      <c r="K12" s="300" t="s">
        <v>699</v>
      </c>
    </row>
    <row r="13" spans="2:11" s="1" customFormat="1" ht="14.85" customHeight="1" x14ac:dyDescent="0.15">
      <c r="B13" s="297" t="s">
        <v>17</v>
      </c>
      <c r="C13" s="298" t="s">
        <v>376</v>
      </c>
      <c r="D13" s="298" t="s">
        <v>822</v>
      </c>
      <c r="E13" s="298" t="s">
        <v>823</v>
      </c>
      <c r="F13" s="298" t="s">
        <v>380</v>
      </c>
      <c r="G13" s="298" t="s">
        <v>381</v>
      </c>
      <c r="H13" s="299">
        <v>3254</v>
      </c>
      <c r="I13" s="299">
        <v>69</v>
      </c>
      <c r="J13" s="441">
        <f t="shared" si="0"/>
        <v>3323</v>
      </c>
      <c r="K13" s="300" t="s">
        <v>699</v>
      </c>
    </row>
    <row r="14" spans="2:11" s="1" customFormat="1" ht="14.85" customHeight="1" x14ac:dyDescent="0.15">
      <c r="B14" s="297" t="s">
        <v>17</v>
      </c>
      <c r="C14" s="298" t="s">
        <v>257</v>
      </c>
      <c r="D14" s="298" t="s">
        <v>824</v>
      </c>
      <c r="E14" s="298" t="s">
        <v>825</v>
      </c>
      <c r="F14" s="298" t="s">
        <v>261</v>
      </c>
      <c r="G14" s="298" t="s">
        <v>262</v>
      </c>
      <c r="H14" s="299">
        <v>3259</v>
      </c>
      <c r="I14" s="299">
        <v>97</v>
      </c>
      <c r="J14" s="441">
        <f t="shared" si="0"/>
        <v>3356</v>
      </c>
      <c r="K14" s="300" t="s">
        <v>699</v>
      </c>
    </row>
    <row r="15" spans="2:11" s="1" customFormat="1" ht="14.85" customHeight="1" x14ac:dyDescent="0.15">
      <c r="B15" s="294" t="s">
        <v>23</v>
      </c>
      <c r="C15" s="295" t="s">
        <v>382</v>
      </c>
      <c r="D15" s="295" t="s">
        <v>826</v>
      </c>
      <c r="E15" s="295" t="s">
        <v>827</v>
      </c>
      <c r="F15" s="295" t="s">
        <v>386</v>
      </c>
      <c r="G15" s="295" t="s">
        <v>387</v>
      </c>
      <c r="H15" s="441">
        <v>474</v>
      </c>
      <c r="I15" s="441">
        <v>19</v>
      </c>
      <c r="J15" s="441">
        <f t="shared" si="0"/>
        <v>493</v>
      </c>
      <c r="K15" s="296" t="s">
        <v>699</v>
      </c>
    </row>
    <row r="16" spans="2:11" s="1" customFormat="1" ht="14.85" customHeight="1" x14ac:dyDescent="0.15">
      <c r="B16" s="294" t="s">
        <v>25</v>
      </c>
      <c r="C16" s="295" t="s">
        <v>388</v>
      </c>
      <c r="D16" s="295" t="s">
        <v>828</v>
      </c>
      <c r="E16" s="295" t="s">
        <v>829</v>
      </c>
      <c r="F16" s="295" t="s">
        <v>830</v>
      </c>
      <c r="G16" s="295" t="s">
        <v>831</v>
      </c>
      <c r="H16" s="441">
        <v>607</v>
      </c>
      <c r="I16" s="441">
        <v>7</v>
      </c>
      <c r="J16" s="441">
        <f t="shared" si="0"/>
        <v>614</v>
      </c>
      <c r="K16" s="296" t="s">
        <v>699</v>
      </c>
    </row>
    <row r="17" spans="2:11" s="1" customFormat="1" ht="14.85" customHeight="1" x14ac:dyDescent="0.15">
      <c r="B17" s="294" t="s">
        <v>25</v>
      </c>
      <c r="C17" s="295" t="s">
        <v>464</v>
      </c>
      <c r="D17" s="295" t="s">
        <v>832</v>
      </c>
      <c r="E17" s="295" t="s">
        <v>833</v>
      </c>
      <c r="F17" s="295" t="s">
        <v>834</v>
      </c>
      <c r="G17" s="295" t="s">
        <v>835</v>
      </c>
      <c r="H17" s="441">
        <v>616</v>
      </c>
      <c r="I17" s="441">
        <v>0</v>
      </c>
      <c r="J17" s="441">
        <f t="shared" si="0"/>
        <v>616</v>
      </c>
      <c r="K17" s="296" t="s">
        <v>699</v>
      </c>
    </row>
    <row r="18" spans="2:11" s="1" customFormat="1" ht="14.85" customHeight="1" x14ac:dyDescent="0.15">
      <c r="B18" s="294" t="s">
        <v>27</v>
      </c>
      <c r="C18" s="295" t="s">
        <v>761</v>
      </c>
      <c r="D18" s="295" t="s">
        <v>836</v>
      </c>
      <c r="E18" s="295" t="s">
        <v>837</v>
      </c>
      <c r="F18" s="295" t="s">
        <v>764</v>
      </c>
      <c r="G18" s="295" t="s">
        <v>765</v>
      </c>
      <c r="H18" s="441">
        <v>4457</v>
      </c>
      <c r="I18" s="441">
        <v>201</v>
      </c>
      <c r="J18" s="441">
        <f t="shared" si="0"/>
        <v>4658</v>
      </c>
      <c r="K18" s="296" t="s">
        <v>699</v>
      </c>
    </row>
    <row r="19" spans="2:11" s="1" customFormat="1" ht="14.85" customHeight="1" x14ac:dyDescent="0.15">
      <c r="B19" s="294" t="s">
        <v>27</v>
      </c>
      <c r="C19" s="295" t="s">
        <v>761</v>
      </c>
      <c r="D19" s="295" t="s">
        <v>838</v>
      </c>
      <c r="E19" s="295" t="s">
        <v>839</v>
      </c>
      <c r="F19" s="295" t="s">
        <v>764</v>
      </c>
      <c r="G19" s="295" t="s">
        <v>765</v>
      </c>
      <c r="H19" s="441">
        <v>1734</v>
      </c>
      <c r="I19" s="441">
        <v>33</v>
      </c>
      <c r="J19" s="441">
        <f t="shared" si="0"/>
        <v>1767</v>
      </c>
      <c r="K19" s="296" t="s">
        <v>699</v>
      </c>
    </row>
    <row r="20" spans="2:11" s="1" customFormat="1" ht="14.85" customHeight="1" x14ac:dyDescent="0.15">
      <c r="B20" s="294" t="s">
        <v>29</v>
      </c>
      <c r="C20" s="295" t="s">
        <v>593</v>
      </c>
      <c r="D20" s="295" t="s">
        <v>840</v>
      </c>
      <c r="E20" s="295" t="s">
        <v>841</v>
      </c>
      <c r="F20" s="295" t="s">
        <v>597</v>
      </c>
      <c r="G20" s="295" t="s">
        <v>598</v>
      </c>
      <c r="H20" s="441">
        <v>1159</v>
      </c>
      <c r="I20" s="441">
        <v>22</v>
      </c>
      <c r="J20" s="441">
        <f t="shared" si="0"/>
        <v>1181</v>
      </c>
      <c r="K20" s="296" t="s">
        <v>718</v>
      </c>
    </row>
    <row r="21" spans="2:11" s="1" customFormat="1" ht="14.85" customHeight="1" x14ac:dyDescent="0.15">
      <c r="B21" s="294" t="s">
        <v>35</v>
      </c>
      <c r="C21" s="295" t="s">
        <v>388</v>
      </c>
      <c r="D21" s="295" t="s">
        <v>842</v>
      </c>
      <c r="E21" s="295" t="s">
        <v>843</v>
      </c>
      <c r="F21" s="295" t="s">
        <v>408</v>
      </c>
      <c r="G21" s="295" t="s">
        <v>409</v>
      </c>
      <c r="H21" s="441">
        <v>629</v>
      </c>
      <c r="I21" s="441">
        <v>0</v>
      </c>
      <c r="J21" s="441">
        <f t="shared" si="0"/>
        <v>629</v>
      </c>
      <c r="K21" s="296" t="s">
        <v>718</v>
      </c>
    </row>
    <row r="22" spans="2:11" s="1" customFormat="1" ht="14.85" customHeight="1" x14ac:dyDescent="0.15">
      <c r="B22" s="294" t="s">
        <v>37</v>
      </c>
      <c r="C22" s="295" t="s">
        <v>388</v>
      </c>
      <c r="D22" s="295" t="s">
        <v>844</v>
      </c>
      <c r="E22" s="295" t="s">
        <v>845</v>
      </c>
      <c r="F22" s="295" t="s">
        <v>413</v>
      </c>
      <c r="G22" s="295" t="s">
        <v>414</v>
      </c>
      <c r="H22" s="441">
        <v>910</v>
      </c>
      <c r="I22" s="441">
        <v>0</v>
      </c>
      <c r="J22" s="441">
        <f t="shared" si="0"/>
        <v>910</v>
      </c>
      <c r="K22" s="296" t="s">
        <v>699</v>
      </c>
    </row>
    <row r="23" spans="2:11" s="1" customFormat="1" ht="14.85" customHeight="1" x14ac:dyDescent="0.15">
      <c r="B23" s="294" t="s">
        <v>37</v>
      </c>
      <c r="C23" s="295" t="s">
        <v>415</v>
      </c>
      <c r="D23" s="295" t="s">
        <v>846</v>
      </c>
      <c r="E23" s="295" t="s">
        <v>847</v>
      </c>
      <c r="F23" s="295" t="s">
        <v>413</v>
      </c>
      <c r="G23" s="295" t="s">
        <v>414</v>
      </c>
      <c r="H23" s="441">
        <v>502</v>
      </c>
      <c r="I23" s="441">
        <v>0</v>
      </c>
      <c r="J23" s="441">
        <f t="shared" si="0"/>
        <v>502</v>
      </c>
      <c r="K23" s="296" t="s">
        <v>699</v>
      </c>
    </row>
    <row r="24" spans="2:11" s="1" customFormat="1" ht="14.85" customHeight="1" x14ac:dyDescent="0.15">
      <c r="B24" s="294" t="s">
        <v>43</v>
      </c>
      <c r="C24" s="295" t="s">
        <v>434</v>
      </c>
      <c r="D24" s="295" t="s">
        <v>848</v>
      </c>
      <c r="E24" s="295" t="s">
        <v>849</v>
      </c>
      <c r="F24" s="295" t="s">
        <v>438</v>
      </c>
      <c r="G24" s="295" t="s">
        <v>439</v>
      </c>
      <c r="H24" s="441">
        <v>741</v>
      </c>
      <c r="I24" s="441">
        <v>0</v>
      </c>
      <c r="J24" s="441">
        <f t="shared" si="0"/>
        <v>741</v>
      </c>
      <c r="K24" s="296" t="s">
        <v>699</v>
      </c>
    </row>
    <row r="25" spans="2:11" s="1" customFormat="1" ht="14.85" customHeight="1" x14ac:dyDescent="0.15">
      <c r="B25" s="294" t="s">
        <v>45</v>
      </c>
      <c r="C25" s="295" t="s">
        <v>538</v>
      </c>
      <c r="D25" s="295" t="s">
        <v>850</v>
      </c>
      <c r="E25" s="295" t="s">
        <v>851</v>
      </c>
      <c r="F25" s="295" t="s">
        <v>542</v>
      </c>
      <c r="G25" s="295" t="s">
        <v>543</v>
      </c>
      <c r="H25" s="441">
        <v>468</v>
      </c>
      <c r="I25" s="441">
        <v>0</v>
      </c>
      <c r="J25" s="441">
        <f t="shared" si="0"/>
        <v>468</v>
      </c>
      <c r="K25" s="296" t="s">
        <v>699</v>
      </c>
    </row>
    <row r="26" spans="2:11" s="1" customFormat="1" ht="14.85" customHeight="1" x14ac:dyDescent="0.15">
      <c r="B26" s="294" t="s">
        <v>45</v>
      </c>
      <c r="C26" s="295" t="s">
        <v>538</v>
      </c>
      <c r="D26" s="295" t="s">
        <v>852</v>
      </c>
      <c r="E26" s="295" t="s">
        <v>853</v>
      </c>
      <c r="F26" s="295" t="s">
        <v>854</v>
      </c>
      <c r="G26" s="295" t="s">
        <v>543</v>
      </c>
      <c r="H26" s="441">
        <v>315</v>
      </c>
      <c r="I26" s="441">
        <v>0</v>
      </c>
      <c r="J26" s="441">
        <f t="shared" si="0"/>
        <v>315</v>
      </c>
      <c r="K26" s="296" t="s">
        <v>699</v>
      </c>
    </row>
    <row r="27" spans="2:11" s="1" customFormat="1" ht="14.85" customHeight="1" x14ac:dyDescent="0.15">
      <c r="B27" s="294" t="s">
        <v>47</v>
      </c>
      <c r="C27" s="295" t="s">
        <v>388</v>
      </c>
      <c r="D27" s="295" t="s">
        <v>855</v>
      </c>
      <c r="E27" s="295" t="s">
        <v>856</v>
      </c>
      <c r="F27" s="295" t="s">
        <v>857</v>
      </c>
      <c r="G27" s="295" t="s">
        <v>450</v>
      </c>
      <c r="H27" s="441">
        <v>398</v>
      </c>
      <c r="I27" s="441">
        <v>0</v>
      </c>
      <c r="J27" s="441">
        <f t="shared" si="0"/>
        <v>398</v>
      </c>
      <c r="K27" s="296" t="s">
        <v>699</v>
      </c>
    </row>
    <row r="28" spans="2:11" s="1" customFormat="1" ht="14.85" customHeight="1" x14ac:dyDescent="0.15">
      <c r="B28" s="294" t="s">
        <v>49</v>
      </c>
      <c r="C28" s="295" t="s">
        <v>388</v>
      </c>
      <c r="D28" s="295" t="s">
        <v>858</v>
      </c>
      <c r="E28" s="295" t="s">
        <v>859</v>
      </c>
      <c r="F28" s="295" t="s">
        <v>454</v>
      </c>
      <c r="G28" s="295" t="s">
        <v>455</v>
      </c>
      <c r="H28" s="441">
        <v>88</v>
      </c>
      <c r="I28" s="441">
        <v>0</v>
      </c>
      <c r="J28" s="441">
        <f t="shared" si="0"/>
        <v>88</v>
      </c>
      <c r="K28" s="296" t="s">
        <v>692</v>
      </c>
    </row>
    <row r="29" spans="2:11" s="1" customFormat="1" ht="14.85" customHeight="1" thickBot="1" x14ac:dyDescent="0.2">
      <c r="B29" s="301" t="s">
        <v>51</v>
      </c>
      <c r="C29" s="302" t="s">
        <v>464</v>
      </c>
      <c r="D29" s="302" t="s">
        <v>860</v>
      </c>
      <c r="E29" s="302" t="s">
        <v>861</v>
      </c>
      <c r="F29" s="302" t="s">
        <v>481</v>
      </c>
      <c r="G29" s="302" t="s">
        <v>482</v>
      </c>
      <c r="H29" s="303">
        <v>339</v>
      </c>
      <c r="I29" s="303">
        <v>0</v>
      </c>
      <c r="J29" s="441">
        <f t="shared" si="0"/>
        <v>339</v>
      </c>
      <c r="K29" s="304" t="s">
        <v>699</v>
      </c>
    </row>
    <row r="30" spans="2:11" s="1" customFormat="1" ht="37.35" customHeight="1" thickBot="1" x14ac:dyDescent="0.2"/>
    <row r="31" spans="2:11" s="1" customFormat="1" ht="15.95" customHeight="1" thickBot="1" x14ac:dyDescent="0.2">
      <c r="B31" s="828" t="s">
        <v>2</v>
      </c>
      <c r="C31" s="829"/>
      <c r="D31" s="829"/>
      <c r="E31" s="829"/>
      <c r="F31" s="829"/>
      <c r="G31" s="829"/>
      <c r="H31" s="617">
        <v>22059</v>
      </c>
      <c r="I31" s="617">
        <v>462</v>
      </c>
      <c r="J31" s="624">
        <f>H31+I31</f>
        <v>22521</v>
      </c>
    </row>
    <row r="32" spans="2:11" s="1" customFormat="1" ht="11.1" customHeight="1" x14ac:dyDescent="0.15">
      <c r="B32" s="832"/>
      <c r="C32" s="832"/>
      <c r="D32" s="832"/>
      <c r="E32" s="832"/>
      <c r="F32" s="832"/>
      <c r="G32" s="832"/>
      <c r="H32" s="442"/>
      <c r="I32" s="442"/>
      <c r="J32" s="442"/>
    </row>
    <row r="33" spans="2:6" s="1" customFormat="1" ht="11.1" customHeight="1" x14ac:dyDescent="0.15">
      <c r="B33" s="654" t="s">
        <v>862</v>
      </c>
      <c r="C33" s="654"/>
      <c r="D33" s="654"/>
      <c r="E33" s="654"/>
      <c r="F33" s="654"/>
    </row>
    <row r="34" spans="2:6" s="1" customFormat="1" ht="11.1" customHeight="1" x14ac:dyDescent="0.15">
      <c r="B34" s="654" t="s">
        <v>863</v>
      </c>
      <c r="C34" s="654"/>
      <c r="D34" s="654"/>
      <c r="E34" s="654"/>
      <c r="F34" s="654"/>
    </row>
    <row r="35" spans="2:6" s="1" customFormat="1" ht="9.6" customHeight="1" x14ac:dyDescent="0.15"/>
  </sheetData>
  <mergeCells count="7">
    <mergeCell ref="B34:F34"/>
    <mergeCell ref="B2:E2"/>
    <mergeCell ref="E4:F4"/>
    <mergeCell ref="E6:F6"/>
    <mergeCell ref="B31:G31"/>
    <mergeCell ref="B32:G32"/>
    <mergeCell ref="B33:F33"/>
  </mergeCells>
  <pageMargins left="0.7" right="0.7" top="0.75" bottom="0.75" header="0.3" footer="0.3"/>
  <pageSetup paperSize="9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S7" sqref="S7"/>
    </sheetView>
  </sheetViews>
  <sheetFormatPr defaultColWidth="9.140625" defaultRowHeight="15" x14ac:dyDescent="0.25"/>
  <cols>
    <col min="1" max="1" width="14.85546875" style="310" bestFit="1" customWidth="1"/>
    <col min="2" max="16384" width="9.140625" style="310"/>
  </cols>
  <sheetData>
    <row r="1" spans="1:16" x14ac:dyDescent="0.25">
      <c r="A1" s="833" t="s">
        <v>59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</row>
    <row r="2" spans="1:16" x14ac:dyDescent="0.25">
      <c r="A2" s="833"/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</row>
    <row r="3" spans="1:16" x14ac:dyDescent="0.25">
      <c r="A3" s="833"/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</row>
    <row r="6" spans="1:16" x14ac:dyDescent="0.25">
      <c r="B6" s="651" t="s">
        <v>864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</row>
    <row r="7" spans="1:16" x14ac:dyDescent="0.25">
      <c r="B7" s="651" t="s">
        <v>57</v>
      </c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</row>
    <row r="10" spans="1:16" x14ac:dyDescent="0.25">
      <c r="B10" s="311"/>
      <c r="M10" s="311"/>
      <c r="N10" s="311"/>
    </row>
    <row r="25" spans="2:10" x14ac:dyDescent="0.25">
      <c r="B25" s="495" t="s">
        <v>894</v>
      </c>
      <c r="C25" s="496"/>
      <c r="D25" s="496"/>
      <c r="E25" s="496"/>
      <c r="F25" s="496"/>
      <c r="J25" s="312" t="s">
        <v>886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B12"/>
    </sheetView>
  </sheetViews>
  <sheetFormatPr defaultRowHeight="12.75" x14ac:dyDescent="0.2"/>
  <sheetData>
    <row r="1" spans="1:4" ht="15" x14ac:dyDescent="0.25">
      <c r="A1" s="25" t="s">
        <v>64</v>
      </c>
    </row>
    <row r="2" spans="1:4" ht="15" x14ac:dyDescent="0.25">
      <c r="A2" s="25" t="s">
        <v>4</v>
      </c>
      <c r="C2">
        <f>'A.4.2_T39 Osp Classif x pro'!J9</f>
        <v>11863</v>
      </c>
      <c r="D2" s="26">
        <f>C2/$C$6</f>
        <v>0.74525694182686264</v>
      </c>
    </row>
    <row r="3" spans="1:4" ht="15" x14ac:dyDescent="0.25">
      <c r="A3" s="25" t="s">
        <v>5</v>
      </c>
      <c r="C3">
        <f>'A.4.2_T39 Osp Classif x pro'!J29</f>
        <v>33</v>
      </c>
      <c r="D3" s="26">
        <f t="shared" ref="D3:D5" si="0">C3/$C$6</f>
        <v>2.0731247644176403E-3</v>
      </c>
    </row>
    <row r="4" spans="1:4" ht="15" x14ac:dyDescent="0.25">
      <c r="A4" s="25" t="s">
        <v>6</v>
      </c>
      <c r="C4">
        <f>'A.4.2_T39 Osp Classif x pro'!R9</f>
        <v>2562</v>
      </c>
      <c r="D4" s="26">
        <f t="shared" si="0"/>
        <v>0.16094986807387862</v>
      </c>
    </row>
    <row r="5" spans="1:4" ht="15" x14ac:dyDescent="0.25">
      <c r="A5" s="25" t="s">
        <v>7</v>
      </c>
      <c r="C5">
        <f>'A.4.2_T39 Osp Classif x pro'!R21</f>
        <v>1460</v>
      </c>
      <c r="D5" s="26">
        <f t="shared" si="0"/>
        <v>9.1720065334841061E-2</v>
      </c>
    </row>
    <row r="6" spans="1:4" ht="15" x14ac:dyDescent="0.25">
      <c r="A6" s="25"/>
      <c r="C6">
        <f>SUM(C2:C5)</f>
        <v>15918</v>
      </c>
    </row>
    <row r="7" spans="1:4" ht="15" x14ac:dyDescent="0.25">
      <c r="A7" s="25"/>
    </row>
    <row r="8" spans="1:4" ht="15" x14ac:dyDescent="0.25">
      <c r="A8" s="25"/>
    </row>
    <row r="9" spans="1:4" ht="15" x14ac:dyDescent="0.25">
      <c r="A9" s="25" t="s">
        <v>65</v>
      </c>
    </row>
    <row r="10" spans="1:4" ht="15" x14ac:dyDescent="0.25">
      <c r="A10" s="25" t="s">
        <v>66</v>
      </c>
      <c r="C10">
        <f>'A.4.2_T39 Osp Classif x pro'!J10</f>
        <v>3682</v>
      </c>
      <c r="D10" s="26">
        <v>0.31</v>
      </c>
    </row>
    <row r="11" spans="1:4" ht="15" x14ac:dyDescent="0.25">
      <c r="A11" s="25" t="s">
        <v>67</v>
      </c>
      <c r="C11">
        <f>'A.4.2_T39 Osp Classif x pro'!J25</f>
        <v>6373</v>
      </c>
      <c r="D11" s="26">
        <v>0.53700000000000003</v>
      </c>
    </row>
    <row r="12" spans="1:4" ht="15" x14ac:dyDescent="0.25">
      <c r="A12" s="25" t="s">
        <v>68</v>
      </c>
      <c r="C12">
        <f>C2-C10-C11</f>
        <v>1808</v>
      </c>
      <c r="D12" s="26">
        <v>0.153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7"/>
  <sheetViews>
    <sheetView topLeftCell="A4" workbookViewId="0">
      <selection activeCell="X8" sqref="X8"/>
    </sheetView>
  </sheetViews>
  <sheetFormatPr defaultRowHeight="12.75" x14ac:dyDescent="0.2"/>
  <cols>
    <col min="1" max="1" width="0.42578125" customWidth="1"/>
    <col min="2" max="2" width="0.28515625" customWidth="1"/>
    <col min="3" max="3" width="23.5703125" customWidth="1"/>
    <col min="4" max="13" width="7.85546875" customWidth="1"/>
    <col min="14" max="14" width="7.42578125" customWidth="1"/>
    <col min="15" max="15" width="8.5703125" customWidth="1"/>
    <col min="16" max="20" width="7.85546875" customWidth="1"/>
    <col min="21" max="21" width="4.7109375" customWidth="1"/>
  </cols>
  <sheetData>
    <row r="1" spans="2:20" s="1" customFormat="1" ht="4.3499999999999996" customHeight="1" x14ac:dyDescent="0.15"/>
    <row r="2" spans="2:20" s="1" customFormat="1" ht="45.95" customHeight="1" x14ac:dyDescent="0.15">
      <c r="B2" s="685" t="s">
        <v>69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</row>
    <row r="3" spans="2:20" s="1" customFormat="1" ht="11.1" customHeight="1" x14ac:dyDescent="0.15"/>
    <row r="4" spans="2:20" s="1" customFormat="1" ht="18.2" customHeight="1" x14ac:dyDescent="0.15">
      <c r="B4" s="653" t="s">
        <v>865</v>
      </c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</row>
    <row r="5" spans="2:20" s="1" customFormat="1" ht="18.2" customHeight="1" x14ac:dyDescent="0.15">
      <c r="B5" s="653" t="s">
        <v>57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</row>
    <row r="6" spans="2:20" s="1" customFormat="1" ht="21.95" customHeight="1" thickBot="1" x14ac:dyDescent="0.2"/>
    <row r="7" spans="2:20" s="1" customFormat="1" ht="14.85" customHeight="1" thickTop="1" thickBot="1" x14ac:dyDescent="0.2">
      <c r="B7" s="2"/>
      <c r="C7" s="690" t="s">
        <v>0</v>
      </c>
      <c r="D7" s="724" t="s">
        <v>146</v>
      </c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</row>
    <row r="8" spans="2:20" s="1" customFormat="1" ht="14.85" customHeight="1" thickTop="1" thickBot="1" x14ac:dyDescent="0.25">
      <c r="B8" s="2"/>
      <c r="C8" s="690"/>
      <c r="D8" s="834" t="s">
        <v>4</v>
      </c>
      <c r="E8" s="834"/>
      <c r="F8" s="834"/>
      <c r="G8" s="834"/>
      <c r="H8" s="721" t="s">
        <v>5</v>
      </c>
      <c r="I8" s="721"/>
      <c r="J8" s="721"/>
      <c r="K8" s="721"/>
      <c r="L8" s="721" t="s">
        <v>6</v>
      </c>
      <c r="M8" s="721"/>
      <c r="N8" s="721"/>
      <c r="O8" s="721"/>
      <c r="P8" s="721"/>
      <c r="Q8" s="835" t="s">
        <v>7</v>
      </c>
      <c r="R8" s="835"/>
      <c r="S8" s="835"/>
      <c r="T8" s="835"/>
    </row>
    <row r="9" spans="2:20" s="1" customFormat="1" ht="14.85" customHeight="1" thickTop="1" thickBot="1" x14ac:dyDescent="0.25">
      <c r="B9" s="2"/>
      <c r="C9" s="690"/>
      <c r="D9" s="834" t="s">
        <v>665</v>
      </c>
      <c r="E9" s="834"/>
      <c r="F9" s="721" t="s">
        <v>666</v>
      </c>
      <c r="G9" s="721"/>
      <c r="H9" s="721" t="s">
        <v>665</v>
      </c>
      <c r="I9" s="721"/>
      <c r="J9" s="721" t="s">
        <v>666</v>
      </c>
      <c r="K9" s="721"/>
      <c r="L9" s="721" t="s">
        <v>665</v>
      </c>
      <c r="M9" s="721"/>
      <c r="N9" s="721" t="s">
        <v>666</v>
      </c>
      <c r="O9" s="721"/>
      <c r="P9" s="721"/>
      <c r="Q9" s="721" t="s">
        <v>665</v>
      </c>
      <c r="R9" s="721"/>
      <c r="S9" s="835" t="s">
        <v>666</v>
      </c>
      <c r="T9" s="835"/>
    </row>
    <row r="10" spans="2:20" s="1" customFormat="1" ht="14.85" customHeight="1" thickTop="1" x14ac:dyDescent="0.15">
      <c r="B10" s="2"/>
      <c r="C10" s="690"/>
      <c r="D10" s="313" t="s">
        <v>10</v>
      </c>
      <c r="E10" s="314" t="s">
        <v>11</v>
      </c>
      <c r="F10" s="314" t="s">
        <v>10</v>
      </c>
      <c r="G10" s="314" t="s">
        <v>11</v>
      </c>
      <c r="H10" s="314" t="s">
        <v>10</v>
      </c>
      <c r="I10" s="314" t="s">
        <v>11</v>
      </c>
      <c r="J10" s="314" t="s">
        <v>10</v>
      </c>
      <c r="K10" s="314" t="s">
        <v>11</v>
      </c>
      <c r="L10" s="314" t="s">
        <v>10</v>
      </c>
      <c r="M10" s="314" t="s">
        <v>11</v>
      </c>
      <c r="N10" s="314" t="s">
        <v>10</v>
      </c>
      <c r="O10" s="837" t="s">
        <v>11</v>
      </c>
      <c r="P10" s="837"/>
      <c r="Q10" s="314" t="s">
        <v>10</v>
      </c>
      <c r="R10" s="314" t="s">
        <v>11</v>
      </c>
      <c r="S10" s="314" t="s">
        <v>10</v>
      </c>
      <c r="T10" s="315" t="s">
        <v>11</v>
      </c>
    </row>
    <row r="11" spans="2:20" s="1" customFormat="1" ht="14.85" customHeight="1" x14ac:dyDescent="0.15">
      <c r="B11" s="9" t="s">
        <v>16</v>
      </c>
      <c r="C11" s="71" t="s">
        <v>17</v>
      </c>
      <c r="D11" s="65">
        <v>1427</v>
      </c>
      <c r="E11" s="10">
        <v>72.249474421864093</v>
      </c>
      <c r="F11" s="10">
        <v>338</v>
      </c>
      <c r="G11" s="10">
        <v>45.857988165680503</v>
      </c>
      <c r="H11" s="10">
        <v>2</v>
      </c>
      <c r="I11" s="10">
        <v>0</v>
      </c>
      <c r="J11" s="10">
        <v>4</v>
      </c>
      <c r="K11" s="10">
        <v>25</v>
      </c>
      <c r="L11" s="10">
        <v>330</v>
      </c>
      <c r="M11" s="10">
        <v>69.696969696969703</v>
      </c>
      <c r="N11" s="10">
        <v>45</v>
      </c>
      <c r="O11" s="836">
        <v>97.7777777777778</v>
      </c>
      <c r="P11" s="836"/>
      <c r="Q11" s="10">
        <v>242</v>
      </c>
      <c r="R11" s="10">
        <v>83.884297520661207</v>
      </c>
      <c r="S11" s="10">
        <v>4</v>
      </c>
      <c r="T11" s="62">
        <v>50</v>
      </c>
    </row>
    <row r="12" spans="2:20" s="1" customFormat="1" ht="14.85" customHeight="1" x14ac:dyDescent="0.15">
      <c r="B12" s="9" t="s">
        <v>20</v>
      </c>
      <c r="C12" s="71" t="s">
        <v>21</v>
      </c>
      <c r="D12" s="65">
        <v>93</v>
      </c>
      <c r="E12" s="10">
        <v>73.118279569892493</v>
      </c>
      <c r="F12" s="10">
        <v>0</v>
      </c>
      <c r="G12" s="10" t="s">
        <v>79</v>
      </c>
      <c r="H12" s="10" t="s">
        <v>79</v>
      </c>
      <c r="I12" s="10" t="s">
        <v>79</v>
      </c>
      <c r="J12" s="10" t="s">
        <v>79</v>
      </c>
      <c r="K12" s="10" t="s">
        <v>79</v>
      </c>
      <c r="L12" s="10">
        <v>75</v>
      </c>
      <c r="M12" s="10">
        <v>69.3333333333333</v>
      </c>
      <c r="N12" s="10">
        <v>0</v>
      </c>
      <c r="O12" s="836" t="s">
        <v>79</v>
      </c>
      <c r="P12" s="836"/>
      <c r="Q12" s="10">
        <v>27</v>
      </c>
      <c r="R12" s="10">
        <v>66.6666666666667</v>
      </c>
      <c r="S12" s="10">
        <v>0</v>
      </c>
      <c r="T12" s="62" t="s">
        <v>79</v>
      </c>
    </row>
    <row r="13" spans="2:20" s="1" customFormat="1" ht="14.85" customHeight="1" x14ac:dyDescent="0.15">
      <c r="B13" s="9" t="s">
        <v>22</v>
      </c>
      <c r="C13" s="71" t="s">
        <v>23</v>
      </c>
      <c r="D13" s="65">
        <v>1291</v>
      </c>
      <c r="E13" s="10">
        <v>63.361735089078202</v>
      </c>
      <c r="F13" s="10">
        <v>94</v>
      </c>
      <c r="G13" s="10">
        <v>34.042553191489397</v>
      </c>
      <c r="H13" s="10">
        <v>0</v>
      </c>
      <c r="I13" s="10" t="s">
        <v>79</v>
      </c>
      <c r="J13" s="10">
        <v>2</v>
      </c>
      <c r="K13" s="10">
        <v>0</v>
      </c>
      <c r="L13" s="10">
        <v>645</v>
      </c>
      <c r="M13" s="10">
        <v>60.7751937984496</v>
      </c>
      <c r="N13" s="10">
        <v>0</v>
      </c>
      <c r="O13" s="836" t="s">
        <v>79</v>
      </c>
      <c r="P13" s="836"/>
      <c r="Q13" s="10">
        <v>295</v>
      </c>
      <c r="R13" s="10">
        <v>76.610169491525397</v>
      </c>
      <c r="S13" s="10">
        <v>0</v>
      </c>
      <c r="T13" s="62" t="s">
        <v>79</v>
      </c>
    </row>
    <row r="14" spans="2:20" s="1" customFormat="1" ht="14.85" customHeight="1" x14ac:dyDescent="0.15">
      <c r="B14" s="9" t="s">
        <v>26</v>
      </c>
      <c r="C14" s="71" t="s">
        <v>27</v>
      </c>
      <c r="D14" s="65">
        <v>1495</v>
      </c>
      <c r="E14" s="10">
        <v>69.096989966555199</v>
      </c>
      <c r="F14" s="10">
        <v>0</v>
      </c>
      <c r="G14" s="10" t="s">
        <v>79</v>
      </c>
      <c r="H14" s="10">
        <v>6</v>
      </c>
      <c r="I14" s="10">
        <v>33.3333333333333</v>
      </c>
      <c r="J14" s="10">
        <v>0</v>
      </c>
      <c r="K14" s="10" t="s">
        <v>79</v>
      </c>
      <c r="L14" s="10">
        <v>474</v>
      </c>
      <c r="M14" s="10">
        <v>61.181434599156098</v>
      </c>
      <c r="N14" s="10">
        <v>0</v>
      </c>
      <c r="O14" s="836" t="s">
        <v>79</v>
      </c>
      <c r="P14" s="836"/>
      <c r="Q14" s="10">
        <v>272</v>
      </c>
      <c r="R14" s="10">
        <v>76.470588235294102</v>
      </c>
      <c r="S14" s="10">
        <v>0</v>
      </c>
      <c r="T14" s="62" t="s">
        <v>79</v>
      </c>
    </row>
    <row r="15" spans="2:20" s="1" customFormat="1" ht="14.85" customHeight="1" x14ac:dyDescent="0.15">
      <c r="B15" s="9" t="s">
        <v>36</v>
      </c>
      <c r="C15" s="71" t="s">
        <v>37</v>
      </c>
      <c r="D15" s="65">
        <v>3106</v>
      </c>
      <c r="E15" s="10">
        <v>64.294913071474596</v>
      </c>
      <c r="F15" s="10">
        <v>829</v>
      </c>
      <c r="G15" s="10">
        <v>56.091676718938501</v>
      </c>
      <c r="H15" s="10">
        <v>1</v>
      </c>
      <c r="I15" s="10">
        <v>100</v>
      </c>
      <c r="J15" s="10">
        <v>14</v>
      </c>
      <c r="K15" s="10">
        <v>50</v>
      </c>
      <c r="L15" s="10">
        <v>428</v>
      </c>
      <c r="M15" s="10">
        <v>49.532710280373799</v>
      </c>
      <c r="N15" s="10">
        <v>13</v>
      </c>
      <c r="O15" s="836">
        <v>69.230769230769198</v>
      </c>
      <c r="P15" s="836"/>
      <c r="Q15" s="10">
        <v>375</v>
      </c>
      <c r="R15" s="10">
        <v>59.2</v>
      </c>
      <c r="S15" s="10">
        <v>19</v>
      </c>
      <c r="T15" s="62">
        <v>52.631578947368403</v>
      </c>
    </row>
    <row r="16" spans="2:20" s="1" customFormat="1" ht="14.85" customHeight="1" x14ac:dyDescent="0.15">
      <c r="B16" s="9" t="s">
        <v>42</v>
      </c>
      <c r="C16" s="71" t="s">
        <v>43</v>
      </c>
      <c r="D16" s="65">
        <v>923</v>
      </c>
      <c r="E16" s="10">
        <v>60.671722643553601</v>
      </c>
      <c r="F16" s="10">
        <v>128</v>
      </c>
      <c r="G16" s="10">
        <v>34.375</v>
      </c>
      <c r="H16" s="10">
        <v>1</v>
      </c>
      <c r="I16" s="10">
        <v>100</v>
      </c>
      <c r="J16" s="10">
        <v>0</v>
      </c>
      <c r="K16" s="10" t="s">
        <v>79</v>
      </c>
      <c r="L16" s="10">
        <v>166</v>
      </c>
      <c r="M16" s="10">
        <v>57.2289156626506</v>
      </c>
      <c r="N16" s="10">
        <v>0</v>
      </c>
      <c r="O16" s="836" t="s">
        <v>79</v>
      </c>
      <c r="P16" s="836"/>
      <c r="Q16" s="10">
        <v>64</v>
      </c>
      <c r="R16" s="10">
        <v>51.5625</v>
      </c>
      <c r="S16" s="10">
        <v>5</v>
      </c>
      <c r="T16" s="62">
        <v>0</v>
      </c>
    </row>
    <row r="17" spans="2:20" s="1" customFormat="1" ht="14.85" customHeight="1" x14ac:dyDescent="0.15">
      <c r="B17" s="9" t="s">
        <v>44</v>
      </c>
      <c r="C17" s="71" t="s">
        <v>45</v>
      </c>
      <c r="D17" s="65">
        <v>1502</v>
      </c>
      <c r="E17" s="10">
        <v>50.932090545938799</v>
      </c>
      <c r="F17" s="10">
        <v>2</v>
      </c>
      <c r="G17" s="10">
        <v>100</v>
      </c>
      <c r="H17" s="10">
        <v>3</v>
      </c>
      <c r="I17" s="10">
        <v>33.3333333333333</v>
      </c>
      <c r="J17" s="10">
        <v>0</v>
      </c>
      <c r="K17" s="10" t="s">
        <v>79</v>
      </c>
      <c r="L17" s="10">
        <v>304</v>
      </c>
      <c r="M17" s="10">
        <v>41.447368421052602</v>
      </c>
      <c r="N17" s="10">
        <v>1</v>
      </c>
      <c r="O17" s="836">
        <v>0</v>
      </c>
      <c r="P17" s="836"/>
      <c r="Q17" s="10">
        <v>124</v>
      </c>
      <c r="R17" s="10">
        <v>42.741935483871003</v>
      </c>
      <c r="S17" s="10">
        <v>0</v>
      </c>
      <c r="T17" s="62" t="s">
        <v>79</v>
      </c>
    </row>
    <row r="18" spans="2:20" s="1" customFormat="1" ht="14.85" customHeight="1" x14ac:dyDescent="0.15">
      <c r="B18" s="9" t="s">
        <v>50</v>
      </c>
      <c r="C18" s="71" t="s">
        <v>51</v>
      </c>
      <c r="D18" s="65">
        <v>484</v>
      </c>
      <c r="E18" s="10">
        <v>60.330578512396698</v>
      </c>
      <c r="F18" s="10">
        <v>151</v>
      </c>
      <c r="G18" s="10">
        <v>60.927152317880797</v>
      </c>
      <c r="H18" s="10" t="s">
        <v>79</v>
      </c>
      <c r="I18" s="10" t="s">
        <v>79</v>
      </c>
      <c r="J18" s="10" t="s">
        <v>79</v>
      </c>
      <c r="K18" s="10" t="s">
        <v>79</v>
      </c>
      <c r="L18" s="10">
        <v>78</v>
      </c>
      <c r="M18" s="10">
        <v>38.461538461538503</v>
      </c>
      <c r="N18" s="10">
        <v>3</v>
      </c>
      <c r="O18" s="836">
        <v>66.6666666666667</v>
      </c>
      <c r="P18" s="836"/>
      <c r="Q18" s="10">
        <v>33</v>
      </c>
      <c r="R18" s="10">
        <v>45.454545454545503</v>
      </c>
      <c r="S18" s="10">
        <v>0</v>
      </c>
      <c r="T18" s="62" t="s">
        <v>79</v>
      </c>
    </row>
    <row r="19" spans="2:20" s="1" customFormat="1" ht="28.7" customHeight="1" thickBot="1" x14ac:dyDescent="0.2">
      <c r="B19" s="215"/>
      <c r="C19" s="348" t="s">
        <v>54</v>
      </c>
      <c r="D19" s="353">
        <v>10321</v>
      </c>
      <c r="E19" s="349">
        <v>63.598488518554397</v>
      </c>
      <c r="F19" s="349">
        <v>1542</v>
      </c>
      <c r="G19" s="349">
        <v>51.232166018158203</v>
      </c>
      <c r="H19" s="349">
        <v>13</v>
      </c>
      <c r="I19" s="349">
        <v>38.461538461538503</v>
      </c>
      <c r="J19" s="349">
        <v>20</v>
      </c>
      <c r="K19" s="349">
        <v>40</v>
      </c>
      <c r="L19" s="349">
        <v>2500</v>
      </c>
      <c r="M19" s="349">
        <v>57.08</v>
      </c>
      <c r="N19" s="349">
        <v>62</v>
      </c>
      <c r="O19" s="838">
        <v>88.709677419354804</v>
      </c>
      <c r="P19" s="838"/>
      <c r="Q19" s="349">
        <v>1432</v>
      </c>
      <c r="R19" s="349">
        <v>68.2960893854749</v>
      </c>
      <c r="S19" s="349">
        <v>28</v>
      </c>
      <c r="T19" s="350">
        <v>42.857142857142897</v>
      </c>
    </row>
    <row r="20" spans="2:20" s="1" customFormat="1" ht="9" customHeight="1" thickTop="1" x14ac:dyDescent="0.15"/>
    <row r="21" spans="2:20" s="1" customFormat="1" ht="18.2" customHeight="1" x14ac:dyDescent="0.15">
      <c r="B21" s="654" t="s">
        <v>152</v>
      </c>
      <c r="C21" s="654"/>
    </row>
    <row r="22" spans="2:20" s="1" customFormat="1" ht="28.7" customHeight="1" x14ac:dyDescent="0.15"/>
    <row r="23" spans="2:20" ht="13.5" thickBot="1" x14ac:dyDescent="0.25"/>
    <row r="24" spans="2:20" ht="16.5" thickTop="1" thickBot="1" x14ac:dyDescent="0.3">
      <c r="C24" s="690" t="s">
        <v>0</v>
      </c>
      <c r="D24" s="724" t="s">
        <v>2</v>
      </c>
      <c r="E24" s="724"/>
      <c r="F24" s="724"/>
      <c r="G24" s="724"/>
      <c r="H24" s="839" t="s">
        <v>147</v>
      </c>
      <c r="I24" s="839"/>
      <c r="J24" s="839"/>
      <c r="K24" s="839"/>
      <c r="L24" s="839"/>
      <c r="M24" s="839"/>
      <c r="N24" s="839"/>
      <c r="O24" s="839"/>
      <c r="P24" s="840" t="s">
        <v>179</v>
      </c>
      <c r="Q24" s="840"/>
    </row>
    <row r="25" spans="2:20" ht="14.25" thickTop="1" thickBot="1" x14ac:dyDescent="0.25">
      <c r="C25" s="690"/>
      <c r="D25" s="724"/>
      <c r="E25" s="724"/>
      <c r="F25" s="724"/>
      <c r="G25" s="724"/>
      <c r="H25" s="834" t="s">
        <v>148</v>
      </c>
      <c r="I25" s="834"/>
      <c r="J25" s="834"/>
      <c r="K25" s="834"/>
      <c r="L25" s="835" t="s">
        <v>149</v>
      </c>
      <c r="M25" s="835"/>
      <c r="N25" s="835"/>
      <c r="O25" s="835"/>
      <c r="P25" s="840"/>
      <c r="Q25" s="840"/>
    </row>
    <row r="26" spans="2:20" ht="14.25" thickTop="1" thickBot="1" x14ac:dyDescent="0.25">
      <c r="C26" s="690"/>
      <c r="D26" s="834" t="s">
        <v>665</v>
      </c>
      <c r="E26" s="834"/>
      <c r="F26" s="721" t="s">
        <v>666</v>
      </c>
      <c r="G26" s="721"/>
      <c r="H26" s="834" t="s">
        <v>665</v>
      </c>
      <c r="I26" s="834"/>
      <c r="J26" s="721" t="s">
        <v>666</v>
      </c>
      <c r="K26" s="721"/>
      <c r="L26" s="721" t="s">
        <v>665</v>
      </c>
      <c r="M26" s="721"/>
      <c r="N26" s="835" t="s">
        <v>666</v>
      </c>
      <c r="O26" s="835"/>
      <c r="P26" s="840"/>
      <c r="Q26" s="840"/>
    </row>
    <row r="27" spans="2:20" ht="13.5" thickTop="1" x14ac:dyDescent="0.2">
      <c r="C27" s="690"/>
      <c r="D27" s="313" t="s">
        <v>10</v>
      </c>
      <c r="E27" s="444" t="s">
        <v>11</v>
      </c>
      <c r="F27" s="444" t="s">
        <v>10</v>
      </c>
      <c r="G27" s="315" t="s">
        <v>11</v>
      </c>
      <c r="H27" s="313" t="s">
        <v>10</v>
      </c>
      <c r="I27" s="444" t="s">
        <v>11</v>
      </c>
      <c r="J27" s="444" t="s">
        <v>10</v>
      </c>
      <c r="K27" s="444" t="s">
        <v>11</v>
      </c>
      <c r="L27" s="444" t="s">
        <v>10</v>
      </c>
      <c r="M27" s="444" t="s">
        <v>11</v>
      </c>
      <c r="N27" s="444" t="s">
        <v>10</v>
      </c>
      <c r="O27" s="315" t="s">
        <v>11</v>
      </c>
      <c r="P27" s="313" t="s">
        <v>866</v>
      </c>
      <c r="Q27" s="316" t="s">
        <v>197</v>
      </c>
    </row>
    <row r="28" spans="2:20" x14ac:dyDescent="0.2">
      <c r="C28" s="71" t="s">
        <v>17</v>
      </c>
      <c r="D28" s="65">
        <v>2139</v>
      </c>
      <c r="E28" s="443">
        <v>73.118279569892493</v>
      </c>
      <c r="F28" s="443">
        <v>391</v>
      </c>
      <c r="G28" s="62">
        <v>51.662404092071597</v>
      </c>
      <c r="H28" s="65">
        <v>363</v>
      </c>
      <c r="I28" s="443">
        <v>44.352617079889797</v>
      </c>
      <c r="J28" s="443">
        <v>213</v>
      </c>
      <c r="K28" s="443">
        <v>36.150234741783997</v>
      </c>
      <c r="L28" s="443">
        <v>845</v>
      </c>
      <c r="M28" s="443">
        <v>85.088757396449694</v>
      </c>
      <c r="N28" s="443">
        <v>69</v>
      </c>
      <c r="O28" s="62">
        <v>65.2173913043478</v>
      </c>
      <c r="P28" s="65">
        <v>5</v>
      </c>
      <c r="Q28" s="63">
        <v>5</v>
      </c>
    </row>
    <row r="29" spans="2:20" x14ac:dyDescent="0.2">
      <c r="C29" s="71" t="s">
        <v>21</v>
      </c>
      <c r="D29" s="65">
        <v>195</v>
      </c>
      <c r="E29" s="443">
        <v>70.769230769230802</v>
      </c>
      <c r="F29" s="443">
        <v>0</v>
      </c>
      <c r="G29" s="62" t="s">
        <v>79</v>
      </c>
      <c r="H29" s="65">
        <v>18</v>
      </c>
      <c r="I29" s="443">
        <v>33.3333333333333</v>
      </c>
      <c r="J29" s="443">
        <v>0</v>
      </c>
      <c r="K29" s="443" t="s">
        <v>79</v>
      </c>
      <c r="L29" s="443">
        <v>66</v>
      </c>
      <c r="M29" s="443">
        <v>86.363636363636402</v>
      </c>
      <c r="N29" s="443">
        <v>0</v>
      </c>
      <c r="O29" s="62" t="s">
        <v>79</v>
      </c>
      <c r="P29" s="65">
        <v>1</v>
      </c>
      <c r="Q29" s="63">
        <v>1</v>
      </c>
    </row>
    <row r="30" spans="2:20" x14ac:dyDescent="0.2">
      <c r="C30" s="71" t="s">
        <v>23</v>
      </c>
      <c r="D30" s="65">
        <v>2242</v>
      </c>
      <c r="E30" s="443">
        <v>64.272970561998207</v>
      </c>
      <c r="F30" s="443">
        <v>97</v>
      </c>
      <c r="G30" s="62">
        <v>34.020618556701002</v>
      </c>
      <c r="H30" s="65">
        <v>288</v>
      </c>
      <c r="I30" s="443">
        <v>29.5138888888889</v>
      </c>
      <c r="J30" s="443">
        <v>75</v>
      </c>
      <c r="K30" s="443">
        <v>26.6666666666667</v>
      </c>
      <c r="L30" s="443">
        <v>725</v>
      </c>
      <c r="M30" s="443">
        <v>78.068965517241395</v>
      </c>
      <c r="N30" s="443">
        <v>0</v>
      </c>
      <c r="O30" s="62" t="s">
        <v>79</v>
      </c>
      <c r="P30" s="65">
        <v>5</v>
      </c>
      <c r="Q30" s="63">
        <v>5</v>
      </c>
    </row>
    <row r="31" spans="2:20" x14ac:dyDescent="0.2">
      <c r="C31" s="71" t="s">
        <v>27</v>
      </c>
      <c r="D31" s="65">
        <v>2247</v>
      </c>
      <c r="E31" s="443">
        <v>68.224299065420595</v>
      </c>
      <c r="F31" s="443">
        <v>0</v>
      </c>
      <c r="G31" s="62" t="s">
        <v>79</v>
      </c>
      <c r="H31" s="65">
        <v>412</v>
      </c>
      <c r="I31" s="443">
        <v>44.902912621359199</v>
      </c>
      <c r="J31" s="443">
        <v>0</v>
      </c>
      <c r="K31" s="443" t="s">
        <v>79</v>
      </c>
      <c r="L31" s="443">
        <v>832</v>
      </c>
      <c r="M31" s="443">
        <v>81.730769230769198</v>
      </c>
      <c r="N31" s="443">
        <v>0</v>
      </c>
      <c r="O31" s="62" t="s">
        <v>79</v>
      </c>
      <c r="P31" s="65">
        <v>2</v>
      </c>
      <c r="Q31" s="63">
        <v>2</v>
      </c>
    </row>
    <row r="32" spans="2:20" x14ac:dyDescent="0.2">
      <c r="C32" s="71" t="s">
        <v>37</v>
      </c>
      <c r="D32" s="65">
        <v>4012</v>
      </c>
      <c r="E32" s="443">
        <v>62.113659022931202</v>
      </c>
      <c r="F32" s="443">
        <v>914</v>
      </c>
      <c r="G32" s="62">
        <v>56.455142231947498</v>
      </c>
      <c r="H32" s="65">
        <v>788</v>
      </c>
      <c r="I32" s="443">
        <v>35.659898477157398</v>
      </c>
      <c r="J32" s="443">
        <v>579</v>
      </c>
      <c r="K32" s="443">
        <v>52.504317789291903</v>
      </c>
      <c r="L32" s="443">
        <v>1892</v>
      </c>
      <c r="M32" s="443">
        <v>77.959830866807593</v>
      </c>
      <c r="N32" s="443">
        <v>74</v>
      </c>
      <c r="O32" s="62">
        <v>85.135135135135101</v>
      </c>
      <c r="P32" s="65">
        <v>8</v>
      </c>
      <c r="Q32" s="63">
        <v>8</v>
      </c>
    </row>
    <row r="33" spans="3:17" x14ac:dyDescent="0.2">
      <c r="C33" s="71" t="s">
        <v>43</v>
      </c>
      <c r="D33" s="65">
        <v>1155</v>
      </c>
      <c r="E33" s="443">
        <v>59.653679653679703</v>
      </c>
      <c r="F33" s="443">
        <v>133</v>
      </c>
      <c r="G33" s="62">
        <v>33.082706766917298</v>
      </c>
      <c r="H33" s="65">
        <v>236</v>
      </c>
      <c r="I33" s="443">
        <v>31.779661016949198</v>
      </c>
      <c r="J33" s="443">
        <v>113</v>
      </c>
      <c r="K33" s="443">
        <v>31.858407079646</v>
      </c>
      <c r="L33" s="443">
        <v>589</v>
      </c>
      <c r="M33" s="443">
        <v>74.193548387096797</v>
      </c>
      <c r="N33" s="443">
        <v>1</v>
      </c>
      <c r="O33" s="62">
        <v>100</v>
      </c>
      <c r="P33" s="65">
        <v>3</v>
      </c>
      <c r="Q33" s="63">
        <v>3</v>
      </c>
    </row>
    <row r="34" spans="3:17" x14ac:dyDescent="0.2">
      <c r="C34" s="71" t="s">
        <v>45</v>
      </c>
      <c r="D34" s="65">
        <v>1959</v>
      </c>
      <c r="E34" s="443">
        <v>49.208779989790699</v>
      </c>
      <c r="F34" s="443">
        <v>6</v>
      </c>
      <c r="G34" s="62">
        <v>83.3333333333333</v>
      </c>
      <c r="H34" s="65">
        <v>382</v>
      </c>
      <c r="I34" s="443">
        <v>29.319371727748699</v>
      </c>
      <c r="J34" s="443">
        <v>0</v>
      </c>
      <c r="K34" s="443" t="s">
        <v>79</v>
      </c>
      <c r="L34" s="443">
        <v>959</v>
      </c>
      <c r="M34" s="443">
        <v>59.645464025026101</v>
      </c>
      <c r="N34" s="443">
        <v>0</v>
      </c>
      <c r="O34" s="62" t="s">
        <v>79</v>
      </c>
      <c r="P34" s="65">
        <v>2</v>
      </c>
      <c r="Q34" s="63">
        <v>2</v>
      </c>
    </row>
    <row r="35" spans="3:17" x14ac:dyDescent="0.2">
      <c r="C35" s="71" t="s">
        <v>51</v>
      </c>
      <c r="D35" s="65">
        <v>616</v>
      </c>
      <c r="E35" s="443">
        <v>54.707792207792203</v>
      </c>
      <c r="F35" s="443">
        <v>158</v>
      </c>
      <c r="G35" s="62">
        <v>59.493670886075897</v>
      </c>
      <c r="H35" s="65">
        <v>127</v>
      </c>
      <c r="I35" s="443">
        <v>35.433070866141698</v>
      </c>
      <c r="J35" s="443">
        <v>88</v>
      </c>
      <c r="K35" s="443">
        <v>54.545454545454497</v>
      </c>
      <c r="L35" s="443">
        <v>316</v>
      </c>
      <c r="M35" s="443">
        <v>70.569620253164601</v>
      </c>
      <c r="N35" s="443">
        <v>5</v>
      </c>
      <c r="O35" s="62">
        <v>100</v>
      </c>
      <c r="P35" s="65">
        <v>1</v>
      </c>
      <c r="Q35" s="63">
        <v>1</v>
      </c>
    </row>
    <row r="36" spans="3:17" ht="15.75" thickBot="1" x14ac:dyDescent="0.25">
      <c r="C36" s="348" t="s">
        <v>54</v>
      </c>
      <c r="D36" s="353">
        <v>14565</v>
      </c>
      <c r="E36" s="349">
        <v>62.876759354617199</v>
      </c>
      <c r="F36" s="349">
        <v>1699</v>
      </c>
      <c r="G36" s="350">
        <v>52.619187757504399</v>
      </c>
      <c r="H36" s="353">
        <v>2614</v>
      </c>
      <c r="I36" s="349">
        <v>36.342769701606699</v>
      </c>
      <c r="J36" s="349">
        <v>1068</v>
      </c>
      <c r="K36" s="349">
        <v>45.411985018726597</v>
      </c>
      <c r="L36" s="349">
        <v>6224</v>
      </c>
      <c r="M36" s="349">
        <v>75.9800771208226</v>
      </c>
      <c r="N36" s="349">
        <v>149</v>
      </c>
      <c r="O36" s="350">
        <v>76.510067114093999</v>
      </c>
      <c r="P36" s="353">
        <v>27</v>
      </c>
      <c r="Q36" s="351">
        <v>27</v>
      </c>
    </row>
    <row r="37" spans="3:17" ht="13.5" thickTop="1" x14ac:dyDescent="0.2"/>
  </sheetData>
  <mergeCells count="40">
    <mergeCell ref="C24:C27"/>
    <mergeCell ref="D24:G25"/>
    <mergeCell ref="H24:O24"/>
    <mergeCell ref="P24:Q26"/>
    <mergeCell ref="H25:K25"/>
    <mergeCell ref="L25:O25"/>
    <mergeCell ref="D26:E26"/>
    <mergeCell ref="F26:G26"/>
    <mergeCell ref="H26:I26"/>
    <mergeCell ref="J26:K26"/>
    <mergeCell ref="L26:M26"/>
    <mergeCell ref="N26:O26"/>
    <mergeCell ref="B21:C21"/>
    <mergeCell ref="O14:P14"/>
    <mergeCell ref="O15:P15"/>
    <mergeCell ref="O16:P16"/>
    <mergeCell ref="O17:P17"/>
    <mergeCell ref="O18:P18"/>
    <mergeCell ref="O19:P19"/>
    <mergeCell ref="O13:P13"/>
    <mergeCell ref="Q9:R9"/>
    <mergeCell ref="S9:T9"/>
    <mergeCell ref="O10:P10"/>
    <mergeCell ref="O11:P11"/>
    <mergeCell ref="O12:P12"/>
    <mergeCell ref="B2:N2"/>
    <mergeCell ref="B4:R4"/>
    <mergeCell ref="B5:R5"/>
    <mergeCell ref="C7:C10"/>
    <mergeCell ref="D7:T7"/>
    <mergeCell ref="H9:I9"/>
    <mergeCell ref="J9:K9"/>
    <mergeCell ref="L9:M9"/>
    <mergeCell ref="N9:P9"/>
    <mergeCell ref="D8:G8"/>
    <mergeCell ref="H8:K8"/>
    <mergeCell ref="L8:P8"/>
    <mergeCell ref="Q8:T8"/>
    <mergeCell ref="D9:E9"/>
    <mergeCell ref="F9:G9"/>
  </mergeCells>
  <pageMargins left="0.7" right="0.7" top="0.75" bottom="0.75" header="0.3" footer="0.3"/>
  <pageSetup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workbookViewId="0">
      <selection activeCell="V5" sqref="V5"/>
    </sheetView>
  </sheetViews>
  <sheetFormatPr defaultRowHeight="12.75" x14ac:dyDescent="0.2"/>
  <cols>
    <col min="1" max="1" width="0.5703125" customWidth="1"/>
    <col min="2" max="2" width="0.28515625" customWidth="1"/>
    <col min="3" max="3" width="32.7109375" customWidth="1"/>
    <col min="4" max="5" width="7.85546875" customWidth="1"/>
    <col min="6" max="6" width="9.28515625" customWidth="1"/>
    <col min="7" max="8" width="7.85546875" customWidth="1"/>
    <col min="9" max="9" width="9.7109375" customWidth="1"/>
    <col min="10" max="10" width="9.7109375" hidden="1" customWidth="1"/>
    <col min="11" max="11" width="32.28515625" customWidth="1"/>
    <col min="12" max="13" width="7.85546875" customWidth="1"/>
    <col min="14" max="14" width="8.7109375" customWidth="1"/>
    <col min="15" max="16" width="7.85546875" customWidth="1"/>
    <col min="17" max="17" width="9.7109375" customWidth="1"/>
    <col min="18" max="18" width="9.7109375" hidden="1" customWidth="1"/>
    <col min="19" max="19" width="4.7109375" customWidth="1"/>
  </cols>
  <sheetData>
    <row r="1" spans="2:18" s="1" customFormat="1" ht="6.4" customHeight="1" x14ac:dyDescent="0.15"/>
    <row r="2" spans="2:18" s="1" customFormat="1" ht="36.75" customHeight="1" x14ac:dyDescent="0.15">
      <c r="B2" s="716" t="s">
        <v>69</v>
      </c>
      <c r="C2" s="716"/>
      <c r="D2" s="716"/>
      <c r="E2" s="716"/>
      <c r="F2" s="716"/>
      <c r="G2" s="716"/>
      <c r="H2" s="716"/>
      <c r="I2" s="716"/>
      <c r="J2" s="466"/>
    </row>
    <row r="3" spans="2:18" s="1" customFormat="1" ht="29.85" customHeight="1" x14ac:dyDescent="0.15"/>
    <row r="4" spans="2:18" s="1" customFormat="1" ht="18.2" customHeight="1" x14ac:dyDescent="0.15">
      <c r="C4" s="653" t="s">
        <v>865</v>
      </c>
      <c r="D4" s="653"/>
      <c r="E4" s="653"/>
      <c r="F4" s="653"/>
      <c r="G4" s="653"/>
      <c r="H4" s="653"/>
      <c r="I4" s="653"/>
      <c r="J4" s="653"/>
      <c r="K4" s="653"/>
    </row>
    <row r="5" spans="2:18" s="1" customFormat="1" ht="18.2" customHeight="1" x14ac:dyDescent="0.15">
      <c r="H5" s="305" t="s">
        <v>57</v>
      </c>
    </row>
    <row r="6" spans="2:18" s="1" customFormat="1" ht="20.25" customHeight="1" thickBot="1" x14ac:dyDescent="0.2"/>
    <row r="7" spans="2:18" s="1" customFormat="1" ht="14.85" customHeight="1" x14ac:dyDescent="0.25">
      <c r="C7" s="285"/>
      <c r="D7" s="769" t="s">
        <v>670</v>
      </c>
      <c r="E7" s="769"/>
      <c r="F7" s="769"/>
      <c r="G7" s="825" t="s">
        <v>671</v>
      </c>
      <c r="H7" s="825"/>
      <c r="I7" s="825"/>
      <c r="J7" s="471"/>
      <c r="K7" s="285"/>
      <c r="L7" s="769" t="s">
        <v>670</v>
      </c>
      <c r="M7" s="769"/>
      <c r="N7" s="769"/>
      <c r="O7" s="825" t="s">
        <v>671</v>
      </c>
      <c r="P7" s="825"/>
      <c r="Q7" s="825"/>
      <c r="R7" s="471"/>
    </row>
    <row r="8" spans="2:18" s="1" customFormat="1" ht="27.2" customHeight="1" thickBot="1" x14ac:dyDescent="0.3">
      <c r="C8" s="285"/>
      <c r="D8" s="356" t="s">
        <v>80</v>
      </c>
      <c r="E8" s="478" t="s">
        <v>81</v>
      </c>
      <c r="F8" s="479" t="s">
        <v>169</v>
      </c>
      <c r="G8" s="478" t="s">
        <v>80</v>
      </c>
      <c r="H8" s="478" t="s">
        <v>81</v>
      </c>
      <c r="I8" s="480" t="s">
        <v>169</v>
      </c>
      <c r="J8" s="481"/>
      <c r="K8" s="285"/>
      <c r="L8" s="362" t="s">
        <v>80</v>
      </c>
      <c r="M8" s="439" t="s">
        <v>81</v>
      </c>
      <c r="N8" s="450" t="s">
        <v>169</v>
      </c>
      <c r="O8" s="439" t="s">
        <v>80</v>
      </c>
      <c r="P8" s="439" t="s">
        <v>81</v>
      </c>
      <c r="Q8" s="451" t="s">
        <v>169</v>
      </c>
      <c r="R8" s="472"/>
    </row>
    <row r="9" spans="2:18" s="1" customFormat="1" ht="14.85" customHeight="1" x14ac:dyDescent="0.25">
      <c r="C9" s="440" t="s">
        <v>65</v>
      </c>
      <c r="D9" s="355">
        <v>3757</v>
      </c>
      <c r="E9" s="355">
        <v>6564</v>
      </c>
      <c r="F9" s="355">
        <v>10321</v>
      </c>
      <c r="G9" s="355">
        <v>752</v>
      </c>
      <c r="H9" s="355">
        <v>790</v>
      </c>
      <c r="I9" s="355">
        <v>1542</v>
      </c>
      <c r="J9" s="477">
        <f>F9+I9</f>
        <v>11863</v>
      </c>
      <c r="K9" s="440" t="s">
        <v>133</v>
      </c>
      <c r="L9" s="355">
        <v>1073</v>
      </c>
      <c r="M9" s="355">
        <v>1427</v>
      </c>
      <c r="N9" s="355">
        <v>2500</v>
      </c>
      <c r="O9" s="355">
        <v>7</v>
      </c>
      <c r="P9" s="355">
        <v>55</v>
      </c>
      <c r="Q9" s="357">
        <v>62</v>
      </c>
      <c r="R9" s="474">
        <f>N9+Q9</f>
        <v>2562</v>
      </c>
    </row>
    <row r="10" spans="2:18" s="1" customFormat="1" ht="14.85" customHeight="1" x14ac:dyDescent="0.25">
      <c r="C10" s="356" t="s">
        <v>66</v>
      </c>
      <c r="D10" s="355">
        <v>1664</v>
      </c>
      <c r="E10" s="355">
        <v>950</v>
      </c>
      <c r="F10" s="355">
        <v>2614</v>
      </c>
      <c r="G10" s="355">
        <v>583</v>
      </c>
      <c r="H10" s="355">
        <v>485</v>
      </c>
      <c r="I10" s="355">
        <v>1068</v>
      </c>
      <c r="J10" s="477">
        <f t="shared" ref="J10:J34" si="0">F10+I10</f>
        <v>3682</v>
      </c>
      <c r="K10" s="81" t="s">
        <v>155</v>
      </c>
      <c r="L10" s="82">
        <v>4</v>
      </c>
      <c r="M10" s="82">
        <v>0</v>
      </c>
      <c r="N10" s="82">
        <v>4</v>
      </c>
      <c r="O10" s="82">
        <v>0</v>
      </c>
      <c r="P10" s="82">
        <v>1</v>
      </c>
      <c r="Q10" s="83">
        <v>1</v>
      </c>
      <c r="R10" s="474">
        <f t="shared" ref="R10:R35" si="1">N10+Q10</f>
        <v>5</v>
      </c>
    </row>
    <row r="11" spans="2:18" s="1" customFormat="1" ht="14.85" customHeight="1" x14ac:dyDescent="0.25">
      <c r="C11" s="81" t="s">
        <v>87</v>
      </c>
      <c r="D11" s="82">
        <v>1656</v>
      </c>
      <c r="E11" s="82">
        <v>949</v>
      </c>
      <c r="F11" s="82">
        <v>2605</v>
      </c>
      <c r="G11" s="82">
        <v>552</v>
      </c>
      <c r="H11" s="82">
        <v>469</v>
      </c>
      <c r="I11" s="82">
        <v>1021</v>
      </c>
      <c r="J11" s="477">
        <f t="shared" si="0"/>
        <v>3626</v>
      </c>
      <c r="K11" s="84" t="s">
        <v>156</v>
      </c>
      <c r="L11" s="85">
        <v>0</v>
      </c>
      <c r="M11" s="85">
        <v>0</v>
      </c>
      <c r="N11" s="85">
        <v>0</v>
      </c>
      <c r="O11" s="85">
        <v>1</v>
      </c>
      <c r="P11" s="85">
        <v>0</v>
      </c>
      <c r="Q11" s="86">
        <v>1</v>
      </c>
      <c r="R11" s="474">
        <f t="shared" si="1"/>
        <v>1</v>
      </c>
    </row>
    <row r="12" spans="2:18" s="1" customFormat="1" ht="14.85" customHeight="1" x14ac:dyDescent="0.25">
      <c r="C12" s="84" t="s">
        <v>89</v>
      </c>
      <c r="D12" s="85">
        <v>8</v>
      </c>
      <c r="E12" s="85">
        <v>1</v>
      </c>
      <c r="F12" s="85">
        <v>9</v>
      </c>
      <c r="G12" s="85">
        <v>31</v>
      </c>
      <c r="H12" s="85">
        <v>16</v>
      </c>
      <c r="I12" s="85">
        <v>47</v>
      </c>
      <c r="J12" s="477">
        <f t="shared" si="0"/>
        <v>56</v>
      </c>
      <c r="K12" s="84" t="s">
        <v>90</v>
      </c>
      <c r="L12" s="85">
        <v>0</v>
      </c>
      <c r="M12" s="85">
        <v>1</v>
      </c>
      <c r="N12" s="85">
        <v>1</v>
      </c>
      <c r="O12" s="85">
        <v>0</v>
      </c>
      <c r="P12" s="85">
        <v>0</v>
      </c>
      <c r="Q12" s="86">
        <v>0</v>
      </c>
      <c r="R12" s="474">
        <f t="shared" si="1"/>
        <v>1</v>
      </c>
    </row>
    <row r="13" spans="2:18" s="1" customFormat="1" ht="14.85" customHeight="1" x14ac:dyDescent="0.25">
      <c r="C13" s="91"/>
      <c r="D13" s="88"/>
      <c r="E13" s="88"/>
      <c r="F13" s="88"/>
      <c r="G13" s="88"/>
      <c r="H13" s="88"/>
      <c r="I13" s="88"/>
      <c r="J13" s="477">
        <f t="shared" si="0"/>
        <v>0</v>
      </c>
      <c r="K13" s="84" t="s">
        <v>157</v>
      </c>
      <c r="L13" s="85">
        <v>2</v>
      </c>
      <c r="M13" s="85">
        <v>23</v>
      </c>
      <c r="N13" s="85">
        <v>25</v>
      </c>
      <c r="O13" s="85">
        <v>0</v>
      </c>
      <c r="P13" s="85">
        <v>7</v>
      </c>
      <c r="Q13" s="86">
        <v>7</v>
      </c>
      <c r="R13" s="474">
        <f t="shared" si="1"/>
        <v>32</v>
      </c>
    </row>
    <row r="14" spans="2:18" s="1" customFormat="1" ht="14.85" customHeight="1" x14ac:dyDescent="0.25">
      <c r="C14" s="356" t="s">
        <v>158</v>
      </c>
      <c r="D14" s="355">
        <v>53</v>
      </c>
      <c r="E14" s="355">
        <v>130</v>
      </c>
      <c r="F14" s="355">
        <v>183</v>
      </c>
      <c r="G14" s="355">
        <v>23</v>
      </c>
      <c r="H14" s="355">
        <v>85</v>
      </c>
      <c r="I14" s="355">
        <v>108</v>
      </c>
      <c r="J14" s="477">
        <f t="shared" si="0"/>
        <v>291</v>
      </c>
      <c r="K14" s="84" t="s">
        <v>187</v>
      </c>
      <c r="L14" s="85">
        <v>24</v>
      </c>
      <c r="M14" s="85">
        <v>13</v>
      </c>
      <c r="N14" s="85">
        <v>37</v>
      </c>
      <c r="O14" s="85">
        <v>0</v>
      </c>
      <c r="P14" s="85">
        <v>0</v>
      </c>
      <c r="Q14" s="86">
        <v>0</v>
      </c>
      <c r="R14" s="474">
        <f t="shared" si="1"/>
        <v>37</v>
      </c>
    </row>
    <row r="15" spans="2:18" s="1" customFormat="1" ht="14.85" customHeight="1" x14ac:dyDescent="0.25">
      <c r="C15" s="81" t="s">
        <v>96</v>
      </c>
      <c r="D15" s="82">
        <v>12</v>
      </c>
      <c r="E15" s="82">
        <v>21</v>
      </c>
      <c r="F15" s="82">
        <v>33</v>
      </c>
      <c r="G15" s="82">
        <v>4</v>
      </c>
      <c r="H15" s="82">
        <v>7</v>
      </c>
      <c r="I15" s="82">
        <v>11</v>
      </c>
      <c r="J15" s="477">
        <f t="shared" si="0"/>
        <v>44</v>
      </c>
      <c r="K15" s="84" t="s">
        <v>159</v>
      </c>
      <c r="L15" s="85">
        <v>35</v>
      </c>
      <c r="M15" s="85">
        <v>5</v>
      </c>
      <c r="N15" s="85">
        <v>40</v>
      </c>
      <c r="O15" s="85">
        <v>1</v>
      </c>
      <c r="P15" s="85">
        <v>0</v>
      </c>
      <c r="Q15" s="86">
        <v>1</v>
      </c>
      <c r="R15" s="474">
        <f t="shared" si="1"/>
        <v>41</v>
      </c>
    </row>
    <row r="16" spans="2:18" s="1" customFormat="1" ht="14.85" customHeight="1" x14ac:dyDescent="0.25">
      <c r="C16" s="84" t="s">
        <v>98</v>
      </c>
      <c r="D16" s="85">
        <v>30</v>
      </c>
      <c r="E16" s="85">
        <v>79</v>
      </c>
      <c r="F16" s="85">
        <v>109</v>
      </c>
      <c r="G16" s="85">
        <v>9</v>
      </c>
      <c r="H16" s="85">
        <v>33</v>
      </c>
      <c r="I16" s="85">
        <v>42</v>
      </c>
      <c r="J16" s="477">
        <f t="shared" si="0"/>
        <v>151</v>
      </c>
      <c r="K16" s="84" t="s">
        <v>97</v>
      </c>
      <c r="L16" s="85">
        <v>3</v>
      </c>
      <c r="M16" s="85">
        <v>0</v>
      </c>
      <c r="N16" s="85">
        <v>3</v>
      </c>
      <c r="O16" s="85">
        <v>2</v>
      </c>
      <c r="P16" s="85">
        <v>0</v>
      </c>
      <c r="Q16" s="86">
        <v>2</v>
      </c>
      <c r="R16" s="474">
        <f t="shared" si="1"/>
        <v>5</v>
      </c>
    </row>
    <row r="17" spans="3:18" s="1" customFormat="1" ht="14.85" customHeight="1" x14ac:dyDescent="0.25">
      <c r="C17" s="84" t="s">
        <v>100</v>
      </c>
      <c r="D17" s="85">
        <v>1</v>
      </c>
      <c r="E17" s="85">
        <v>0</v>
      </c>
      <c r="F17" s="85">
        <v>1</v>
      </c>
      <c r="G17" s="85">
        <v>0</v>
      </c>
      <c r="H17" s="85">
        <v>1</v>
      </c>
      <c r="I17" s="85">
        <v>1</v>
      </c>
      <c r="J17" s="477">
        <f t="shared" si="0"/>
        <v>2</v>
      </c>
      <c r="K17" s="84" t="s">
        <v>160</v>
      </c>
      <c r="L17" s="85">
        <v>323</v>
      </c>
      <c r="M17" s="85">
        <v>100</v>
      </c>
      <c r="N17" s="85">
        <v>423</v>
      </c>
      <c r="O17" s="85">
        <v>1</v>
      </c>
      <c r="P17" s="85">
        <v>1</v>
      </c>
      <c r="Q17" s="86">
        <v>2</v>
      </c>
      <c r="R17" s="474">
        <f t="shared" si="1"/>
        <v>425</v>
      </c>
    </row>
    <row r="18" spans="3:18" s="1" customFormat="1" ht="14.85" customHeight="1" x14ac:dyDescent="0.25">
      <c r="C18" s="84" t="s">
        <v>102</v>
      </c>
      <c r="D18" s="85">
        <v>6</v>
      </c>
      <c r="E18" s="85">
        <v>11</v>
      </c>
      <c r="F18" s="85">
        <v>17</v>
      </c>
      <c r="G18" s="85">
        <v>3</v>
      </c>
      <c r="H18" s="85">
        <v>2</v>
      </c>
      <c r="I18" s="85">
        <v>5</v>
      </c>
      <c r="J18" s="477">
        <f t="shared" si="0"/>
        <v>22</v>
      </c>
      <c r="K18" s="84" t="s">
        <v>188</v>
      </c>
      <c r="L18" s="85">
        <v>369</v>
      </c>
      <c r="M18" s="85">
        <v>834</v>
      </c>
      <c r="N18" s="85">
        <v>1203</v>
      </c>
      <c r="O18" s="85">
        <v>2</v>
      </c>
      <c r="P18" s="85">
        <v>6</v>
      </c>
      <c r="Q18" s="86">
        <v>8</v>
      </c>
      <c r="R18" s="474">
        <f t="shared" si="1"/>
        <v>1211</v>
      </c>
    </row>
    <row r="19" spans="3:18" s="1" customFormat="1" ht="14.85" customHeight="1" x14ac:dyDescent="0.25">
      <c r="C19" s="84" t="s">
        <v>104</v>
      </c>
      <c r="D19" s="85">
        <v>4</v>
      </c>
      <c r="E19" s="85">
        <v>19</v>
      </c>
      <c r="F19" s="85">
        <v>23</v>
      </c>
      <c r="G19" s="85">
        <v>7</v>
      </c>
      <c r="H19" s="85">
        <v>42</v>
      </c>
      <c r="I19" s="85">
        <v>49</v>
      </c>
      <c r="J19" s="477">
        <f t="shared" si="0"/>
        <v>72</v>
      </c>
      <c r="K19" s="84" t="s">
        <v>161</v>
      </c>
      <c r="L19" s="85">
        <v>313</v>
      </c>
      <c r="M19" s="85">
        <v>451</v>
      </c>
      <c r="N19" s="85">
        <v>764</v>
      </c>
      <c r="O19" s="85">
        <v>0</v>
      </c>
      <c r="P19" s="85">
        <v>40</v>
      </c>
      <c r="Q19" s="86">
        <v>40</v>
      </c>
      <c r="R19" s="474">
        <f t="shared" si="1"/>
        <v>804</v>
      </c>
    </row>
    <row r="20" spans="3:18" s="1" customFormat="1" ht="14.85" customHeight="1" x14ac:dyDescent="0.25">
      <c r="C20" s="91"/>
      <c r="D20" s="88"/>
      <c r="E20" s="88"/>
      <c r="F20" s="88"/>
      <c r="G20" s="88"/>
      <c r="H20" s="88"/>
      <c r="I20" s="88"/>
      <c r="J20" s="477">
        <f t="shared" si="0"/>
        <v>0</v>
      </c>
      <c r="K20" s="91"/>
      <c r="L20" s="88"/>
      <c r="M20" s="88"/>
      <c r="N20" s="88"/>
      <c r="O20" s="88"/>
      <c r="P20" s="88"/>
      <c r="Q20" s="92"/>
      <c r="R20" s="474">
        <f t="shared" si="1"/>
        <v>0</v>
      </c>
    </row>
    <row r="21" spans="3:18" s="1" customFormat="1" ht="14.85" customHeight="1" x14ac:dyDescent="0.25">
      <c r="C21" s="356" t="s">
        <v>105</v>
      </c>
      <c r="D21" s="355">
        <v>14</v>
      </c>
      <c r="E21" s="355">
        <v>52</v>
      </c>
      <c r="F21" s="355">
        <v>66</v>
      </c>
      <c r="G21" s="355">
        <v>1</v>
      </c>
      <c r="H21" s="355">
        <v>6</v>
      </c>
      <c r="I21" s="355">
        <v>7</v>
      </c>
      <c r="J21" s="477">
        <f t="shared" si="0"/>
        <v>73</v>
      </c>
      <c r="K21" s="362" t="s">
        <v>135</v>
      </c>
      <c r="L21" s="355">
        <v>454</v>
      </c>
      <c r="M21" s="355">
        <v>978</v>
      </c>
      <c r="N21" s="355">
        <v>1432</v>
      </c>
      <c r="O21" s="355">
        <v>16</v>
      </c>
      <c r="P21" s="355">
        <v>12</v>
      </c>
      <c r="Q21" s="357">
        <v>28</v>
      </c>
      <c r="R21" s="474">
        <f t="shared" si="1"/>
        <v>1460</v>
      </c>
    </row>
    <row r="22" spans="3:18" s="1" customFormat="1" ht="14.85" customHeight="1" x14ac:dyDescent="0.25">
      <c r="C22" s="356" t="s">
        <v>76</v>
      </c>
      <c r="D22" s="355">
        <v>390</v>
      </c>
      <c r="E22" s="355">
        <v>419</v>
      </c>
      <c r="F22" s="355">
        <v>809</v>
      </c>
      <c r="G22" s="355">
        <v>39</v>
      </c>
      <c r="H22" s="355">
        <v>36</v>
      </c>
      <c r="I22" s="355">
        <v>75</v>
      </c>
      <c r="J22" s="477">
        <f t="shared" si="0"/>
        <v>884</v>
      </c>
      <c r="K22" s="81" t="s">
        <v>162</v>
      </c>
      <c r="L22" s="82">
        <v>45</v>
      </c>
      <c r="M22" s="82">
        <v>24</v>
      </c>
      <c r="N22" s="82">
        <v>69</v>
      </c>
      <c r="O22" s="82">
        <v>2</v>
      </c>
      <c r="P22" s="82">
        <v>2</v>
      </c>
      <c r="Q22" s="83">
        <v>4</v>
      </c>
      <c r="R22" s="474">
        <f t="shared" si="1"/>
        <v>73</v>
      </c>
    </row>
    <row r="23" spans="3:18" s="1" customFormat="1" ht="14.85" customHeight="1" x14ac:dyDescent="0.25">
      <c r="C23" s="356" t="s">
        <v>77</v>
      </c>
      <c r="D23" s="355">
        <v>131</v>
      </c>
      <c r="E23" s="355">
        <v>276</v>
      </c>
      <c r="F23" s="355">
        <v>407</v>
      </c>
      <c r="G23" s="355">
        <v>58</v>
      </c>
      <c r="H23" s="355">
        <v>64</v>
      </c>
      <c r="I23" s="355">
        <v>122</v>
      </c>
      <c r="J23" s="477">
        <f t="shared" si="0"/>
        <v>529</v>
      </c>
      <c r="K23" s="84" t="s">
        <v>189</v>
      </c>
      <c r="L23" s="85">
        <v>121</v>
      </c>
      <c r="M23" s="85">
        <v>162</v>
      </c>
      <c r="N23" s="85">
        <v>283</v>
      </c>
      <c r="O23" s="85">
        <v>4</v>
      </c>
      <c r="P23" s="85">
        <v>4</v>
      </c>
      <c r="Q23" s="86">
        <v>8</v>
      </c>
      <c r="R23" s="474">
        <f t="shared" si="1"/>
        <v>291</v>
      </c>
    </row>
    <row r="24" spans="3:18" s="1" customFormat="1" ht="14.85" customHeight="1" x14ac:dyDescent="0.25">
      <c r="C24" s="356" t="s">
        <v>163</v>
      </c>
      <c r="D24" s="355">
        <v>10</v>
      </c>
      <c r="E24" s="355">
        <v>8</v>
      </c>
      <c r="F24" s="355">
        <v>18</v>
      </c>
      <c r="G24" s="355">
        <v>13</v>
      </c>
      <c r="H24" s="355">
        <v>0</v>
      </c>
      <c r="I24" s="355">
        <v>13</v>
      </c>
      <c r="J24" s="477">
        <f t="shared" si="0"/>
        <v>31</v>
      </c>
      <c r="K24" s="84" t="s">
        <v>190</v>
      </c>
      <c r="L24" s="85">
        <v>195</v>
      </c>
      <c r="M24" s="85">
        <v>463</v>
      </c>
      <c r="N24" s="85">
        <v>658</v>
      </c>
      <c r="O24" s="85">
        <v>3</v>
      </c>
      <c r="P24" s="85">
        <v>0</v>
      </c>
      <c r="Q24" s="86">
        <v>3</v>
      </c>
      <c r="R24" s="474">
        <f t="shared" si="1"/>
        <v>661</v>
      </c>
    </row>
    <row r="25" spans="3:18" s="1" customFormat="1" ht="14.85" customHeight="1" x14ac:dyDescent="0.25">
      <c r="C25" s="356" t="s">
        <v>164</v>
      </c>
      <c r="D25" s="355">
        <v>1495</v>
      </c>
      <c r="E25" s="355">
        <v>4729</v>
      </c>
      <c r="F25" s="355">
        <v>6224</v>
      </c>
      <c r="G25" s="468">
        <v>35</v>
      </c>
      <c r="H25" s="468">
        <v>114</v>
      </c>
      <c r="I25" s="355">
        <v>149</v>
      </c>
      <c r="J25" s="477">
        <f t="shared" si="0"/>
        <v>6373</v>
      </c>
      <c r="K25" s="84" t="s">
        <v>191</v>
      </c>
      <c r="L25" s="85">
        <v>88</v>
      </c>
      <c r="M25" s="85">
        <v>321</v>
      </c>
      <c r="N25" s="85">
        <v>409</v>
      </c>
      <c r="O25" s="85">
        <v>7</v>
      </c>
      <c r="P25" s="85">
        <v>6</v>
      </c>
      <c r="Q25" s="86">
        <v>13</v>
      </c>
      <c r="R25" s="474">
        <f t="shared" si="1"/>
        <v>422</v>
      </c>
    </row>
    <row r="26" spans="3:18" s="1" customFormat="1" ht="14.85" customHeight="1" x14ac:dyDescent="0.25">
      <c r="C26" s="81" t="s">
        <v>165</v>
      </c>
      <c r="D26" s="82">
        <v>1495</v>
      </c>
      <c r="E26" s="82">
        <v>4729</v>
      </c>
      <c r="F26" s="82">
        <v>6224</v>
      </c>
      <c r="G26" s="82">
        <v>35</v>
      </c>
      <c r="H26" s="82">
        <v>114</v>
      </c>
      <c r="I26" s="82">
        <v>149</v>
      </c>
      <c r="J26" s="477">
        <f t="shared" si="0"/>
        <v>6373</v>
      </c>
      <c r="K26" s="84" t="s">
        <v>115</v>
      </c>
      <c r="L26" s="85">
        <v>5</v>
      </c>
      <c r="M26" s="85">
        <v>8</v>
      </c>
      <c r="N26" s="85">
        <v>13</v>
      </c>
      <c r="O26" s="85">
        <v>0</v>
      </c>
      <c r="P26" s="85">
        <v>0</v>
      </c>
      <c r="Q26" s="86">
        <v>0</v>
      </c>
      <c r="R26" s="474">
        <f t="shared" si="1"/>
        <v>13</v>
      </c>
    </row>
    <row r="27" spans="3:18" s="1" customFormat="1" ht="14.85" customHeight="1" x14ac:dyDescent="0.25">
      <c r="C27" s="84" t="s">
        <v>166</v>
      </c>
      <c r="D27" s="85" t="s">
        <v>79</v>
      </c>
      <c r="E27" s="85" t="s">
        <v>79</v>
      </c>
      <c r="F27" s="85" t="s">
        <v>79</v>
      </c>
      <c r="G27" s="85" t="s">
        <v>79</v>
      </c>
      <c r="H27" s="85" t="s">
        <v>79</v>
      </c>
      <c r="I27" s="85" t="s">
        <v>79</v>
      </c>
      <c r="J27" s="477" t="e">
        <f t="shared" si="0"/>
        <v>#VALUE!</v>
      </c>
      <c r="K27" s="91"/>
      <c r="L27" s="88"/>
      <c r="M27" s="88"/>
      <c r="N27" s="88"/>
      <c r="O27" s="88"/>
      <c r="P27" s="88"/>
      <c r="Q27" s="92"/>
      <c r="R27" s="474">
        <f t="shared" si="1"/>
        <v>0</v>
      </c>
    </row>
    <row r="28" spans="3:18" s="1" customFormat="1" ht="14.85" customHeight="1" thickBot="1" x14ac:dyDescent="0.3">
      <c r="C28" s="91"/>
      <c r="D28" s="88"/>
      <c r="E28" s="88"/>
      <c r="F28" s="88"/>
      <c r="G28" s="88"/>
      <c r="H28" s="88"/>
      <c r="I28" s="88"/>
      <c r="J28" s="477">
        <f t="shared" si="0"/>
        <v>0</v>
      </c>
      <c r="K28" s="363" t="s">
        <v>192</v>
      </c>
      <c r="L28" s="364">
        <v>115</v>
      </c>
      <c r="M28" s="364">
        <v>184</v>
      </c>
      <c r="N28" s="364">
        <v>299</v>
      </c>
      <c r="O28" s="364">
        <v>18</v>
      </c>
      <c r="P28" s="364">
        <v>29</v>
      </c>
      <c r="Q28" s="365">
        <v>47</v>
      </c>
      <c r="R28" s="474">
        <f t="shared" si="1"/>
        <v>346</v>
      </c>
    </row>
    <row r="29" spans="3:18" s="1" customFormat="1" ht="14.85" customHeight="1" x14ac:dyDescent="0.25">
      <c r="C29" s="362" t="s">
        <v>134</v>
      </c>
      <c r="D29" s="355">
        <v>8</v>
      </c>
      <c r="E29" s="355">
        <v>5</v>
      </c>
      <c r="F29" s="355">
        <v>13</v>
      </c>
      <c r="G29" s="355">
        <v>12</v>
      </c>
      <c r="H29" s="355">
        <v>8</v>
      </c>
      <c r="I29" s="355">
        <v>20</v>
      </c>
      <c r="J29" s="477">
        <f t="shared" si="0"/>
        <v>33</v>
      </c>
      <c r="K29" s="93"/>
      <c r="L29" s="95"/>
      <c r="M29" s="95"/>
      <c r="N29" s="95"/>
      <c r="O29" s="95"/>
      <c r="P29" s="95"/>
      <c r="Q29" s="95"/>
      <c r="R29" s="474">
        <f t="shared" si="1"/>
        <v>0</v>
      </c>
    </row>
    <row r="30" spans="3:18" s="1" customFormat="1" ht="14.85" customHeight="1" x14ac:dyDescent="0.25">
      <c r="C30" s="81" t="s">
        <v>119</v>
      </c>
      <c r="D30" s="82">
        <v>0</v>
      </c>
      <c r="E30" s="82">
        <v>1</v>
      </c>
      <c r="F30" s="82">
        <v>1</v>
      </c>
      <c r="G30" s="82">
        <v>2</v>
      </c>
      <c r="H30" s="82">
        <v>3</v>
      </c>
      <c r="I30" s="82">
        <v>5</v>
      </c>
      <c r="J30" s="477">
        <f t="shared" si="0"/>
        <v>6</v>
      </c>
      <c r="K30" s="93"/>
      <c r="L30" s="95"/>
      <c r="M30" s="95"/>
      <c r="N30" s="95"/>
      <c r="O30" s="95"/>
      <c r="P30" s="95"/>
      <c r="Q30" s="95"/>
      <c r="R30" s="474">
        <f t="shared" si="1"/>
        <v>0</v>
      </c>
    </row>
    <row r="31" spans="3:18" s="1" customFormat="1" ht="14.85" customHeight="1" x14ac:dyDescent="0.25">
      <c r="C31" s="84" t="s">
        <v>121</v>
      </c>
      <c r="D31" s="85">
        <v>5</v>
      </c>
      <c r="E31" s="85">
        <v>2</v>
      </c>
      <c r="F31" s="85">
        <v>7</v>
      </c>
      <c r="G31" s="85">
        <v>4</v>
      </c>
      <c r="H31" s="85">
        <v>4</v>
      </c>
      <c r="I31" s="85">
        <v>8</v>
      </c>
      <c r="J31" s="477">
        <f t="shared" si="0"/>
        <v>15</v>
      </c>
      <c r="K31" s="93"/>
      <c r="L31" s="95"/>
      <c r="M31" s="95"/>
      <c r="N31" s="95"/>
      <c r="O31" s="95"/>
      <c r="P31" s="95"/>
      <c r="Q31" s="95"/>
      <c r="R31" s="474">
        <f t="shared" si="1"/>
        <v>0</v>
      </c>
    </row>
    <row r="32" spans="3:18" s="1" customFormat="1" ht="14.85" customHeight="1" x14ac:dyDescent="0.25">
      <c r="C32" s="84" t="s">
        <v>123</v>
      </c>
      <c r="D32" s="85">
        <v>1</v>
      </c>
      <c r="E32" s="85">
        <v>1</v>
      </c>
      <c r="F32" s="85">
        <v>2</v>
      </c>
      <c r="G32" s="85">
        <v>0</v>
      </c>
      <c r="H32" s="85">
        <v>1</v>
      </c>
      <c r="I32" s="85">
        <v>1</v>
      </c>
      <c r="J32" s="477">
        <f t="shared" si="0"/>
        <v>3</v>
      </c>
      <c r="K32" s="93"/>
      <c r="L32" s="95"/>
      <c r="M32" s="95"/>
      <c r="N32" s="95"/>
      <c r="O32" s="95"/>
      <c r="P32" s="95"/>
      <c r="Q32" s="95"/>
      <c r="R32" s="474">
        <f t="shared" si="1"/>
        <v>0</v>
      </c>
    </row>
    <row r="33" spans="3:18" s="1" customFormat="1" ht="14.85" customHeight="1" x14ac:dyDescent="0.25">
      <c r="C33" s="84" t="s">
        <v>125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477">
        <f t="shared" si="0"/>
        <v>0</v>
      </c>
      <c r="K33" s="93"/>
      <c r="L33" s="95"/>
      <c r="M33" s="95"/>
      <c r="N33" s="95"/>
      <c r="O33" s="95"/>
      <c r="P33" s="95"/>
      <c r="Q33" s="95"/>
      <c r="R33" s="474">
        <f t="shared" si="1"/>
        <v>0</v>
      </c>
    </row>
    <row r="34" spans="3:18" s="1" customFormat="1" ht="14.85" customHeight="1" thickBot="1" x14ac:dyDescent="0.3">
      <c r="C34" s="84" t="s">
        <v>127</v>
      </c>
      <c r="D34" s="85">
        <v>2</v>
      </c>
      <c r="E34" s="85">
        <v>1</v>
      </c>
      <c r="F34" s="85">
        <v>3</v>
      </c>
      <c r="G34" s="85">
        <v>6</v>
      </c>
      <c r="H34" s="85">
        <v>0</v>
      </c>
      <c r="I34" s="85">
        <v>6</v>
      </c>
      <c r="J34" s="477">
        <f t="shared" si="0"/>
        <v>9</v>
      </c>
      <c r="K34" s="93"/>
      <c r="L34" s="95"/>
      <c r="M34" s="95"/>
      <c r="N34" s="95"/>
      <c r="O34" s="95"/>
      <c r="P34" s="95"/>
      <c r="Q34" s="95"/>
      <c r="R34" s="474">
        <f t="shared" si="1"/>
        <v>0</v>
      </c>
    </row>
    <row r="35" spans="3:18" s="1" customFormat="1" ht="14.85" customHeight="1" thickBot="1" x14ac:dyDescent="0.3">
      <c r="C35" s="96"/>
      <c r="D35" s="97"/>
      <c r="E35" s="97"/>
      <c r="F35" s="97"/>
      <c r="G35" s="97"/>
      <c r="H35" s="97"/>
      <c r="I35" s="97"/>
      <c r="J35" s="203"/>
      <c r="K35" s="366" t="s">
        <v>213</v>
      </c>
      <c r="L35" s="367">
        <v>5407</v>
      </c>
      <c r="M35" s="367">
        <v>9158</v>
      </c>
      <c r="N35" s="367">
        <v>14565</v>
      </c>
      <c r="O35" s="367">
        <v>805</v>
      </c>
      <c r="P35" s="367">
        <v>894</v>
      </c>
      <c r="Q35" s="368">
        <v>1699</v>
      </c>
      <c r="R35" s="474">
        <f t="shared" si="1"/>
        <v>16264</v>
      </c>
    </row>
    <row r="36" spans="3:18" s="1" customFormat="1" ht="3.75" customHeight="1" x14ac:dyDescent="0.15"/>
    <row r="37" spans="3:18" s="1" customFormat="1" ht="14.85" customHeight="1" x14ac:dyDescent="0.15">
      <c r="C37" s="306" t="s">
        <v>867</v>
      </c>
    </row>
    <row r="38" spans="3:18" s="1" customFormat="1" ht="28.7" customHeight="1" x14ac:dyDescent="0.15"/>
  </sheetData>
  <mergeCells count="6">
    <mergeCell ref="O7:Q7"/>
    <mergeCell ref="B2:I2"/>
    <mergeCell ref="C4:K4"/>
    <mergeCell ref="D7:F7"/>
    <mergeCell ref="G7:I7"/>
    <mergeCell ref="L7:N7"/>
  </mergeCells>
  <pageMargins left="0.7" right="0.7" top="0.75" bottom="0.75" header="0.3" footer="0.3"/>
  <pageSetup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J36" sqref="J36"/>
    </sheetView>
  </sheetViews>
  <sheetFormatPr defaultColWidth="9.140625" defaultRowHeight="15" x14ac:dyDescent="0.25"/>
  <cols>
    <col min="1" max="1" width="14.85546875" style="574" bestFit="1" customWidth="1"/>
    <col min="2" max="12" width="9.140625" style="574"/>
    <col min="13" max="13" width="17.85546875" style="574" customWidth="1"/>
    <col min="14" max="16384" width="9.140625" style="574"/>
  </cols>
  <sheetData>
    <row r="1" spans="1:16" x14ac:dyDescent="0.25">
      <c r="A1" s="841" t="s">
        <v>59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</row>
    <row r="2" spans="1:16" x14ac:dyDescent="0.25">
      <c r="A2" s="841"/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</row>
    <row r="3" spans="1:16" x14ac:dyDescent="0.25">
      <c r="A3" s="841"/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</row>
    <row r="6" spans="1:16" x14ac:dyDescent="0.25">
      <c r="B6" s="651" t="s">
        <v>868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</row>
    <row r="7" spans="1:16" x14ac:dyDescent="0.25">
      <c r="B7" s="651" t="s">
        <v>57</v>
      </c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</row>
    <row r="10" spans="1:16" x14ac:dyDescent="0.25">
      <c r="B10" s="575"/>
      <c r="N10" s="575"/>
    </row>
    <row r="25" spans="2:10" x14ac:dyDescent="0.25">
      <c r="B25" s="576" t="s">
        <v>890</v>
      </c>
      <c r="J25" s="576" t="s">
        <v>891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P25" sqref="P25"/>
    </sheetView>
  </sheetViews>
  <sheetFormatPr defaultRowHeight="12.75" x14ac:dyDescent="0.2"/>
  <sheetData>
    <row r="1" spans="1:9" ht="15" x14ac:dyDescent="0.25">
      <c r="A1" s="25" t="s">
        <v>64</v>
      </c>
    </row>
    <row r="2" spans="1:9" ht="15" x14ac:dyDescent="0.25">
      <c r="A2" s="25" t="s">
        <v>4</v>
      </c>
      <c r="C2" s="26">
        <v>0.66100000000000003</v>
      </c>
      <c r="D2">
        <f>'A4.3_T40 pres USL tipo 8 x ruol'!D18</f>
        <v>3376</v>
      </c>
    </row>
    <row r="3" spans="1:9" ht="15" x14ac:dyDescent="0.25">
      <c r="A3" s="25" t="s">
        <v>5</v>
      </c>
      <c r="C3" s="26">
        <v>6.9999999999999999E-4</v>
      </c>
      <c r="D3">
        <f>'A4.3_T40 pres USL tipo 8 x ruol'!H18</f>
        <v>4</v>
      </c>
    </row>
    <row r="4" spans="1:9" ht="15" x14ac:dyDescent="0.25">
      <c r="A4" s="25" t="s">
        <v>6</v>
      </c>
      <c r="C4" s="26">
        <v>0.22</v>
      </c>
      <c r="D4">
        <f>'A4.3_T40 pres USL tipo 8 x ruol'!L18</f>
        <v>1127</v>
      </c>
    </row>
    <row r="5" spans="1:9" ht="15" x14ac:dyDescent="0.25">
      <c r="A5" s="25" t="s">
        <v>7</v>
      </c>
      <c r="C5" s="26">
        <v>0.11799999999999999</v>
      </c>
      <c r="D5">
        <f>'A4.3_T40 pres USL tipo 8 x ruol'!P18</f>
        <v>603</v>
      </c>
    </row>
    <row r="6" spans="1:9" ht="15" x14ac:dyDescent="0.25">
      <c r="A6" s="25"/>
      <c r="C6" s="26"/>
      <c r="D6">
        <f>SUM(D2:D5)</f>
        <v>5110</v>
      </c>
    </row>
    <row r="7" spans="1:9" ht="15" x14ac:dyDescent="0.25">
      <c r="A7" s="25"/>
      <c r="C7" s="26"/>
    </row>
    <row r="8" spans="1:9" ht="15" x14ac:dyDescent="0.25">
      <c r="A8" s="25"/>
      <c r="C8" s="26"/>
    </row>
    <row r="9" spans="1:9" ht="15" x14ac:dyDescent="0.25">
      <c r="A9" s="25" t="s">
        <v>65</v>
      </c>
      <c r="C9" s="26"/>
    </row>
    <row r="10" spans="1:9" ht="15" x14ac:dyDescent="0.25">
      <c r="A10" s="25" t="s">
        <v>66</v>
      </c>
      <c r="C10" s="26">
        <v>0.20699999999999999</v>
      </c>
      <c r="D10">
        <f>'A4.3_T40 pres USL tipo 8 x ruol'!H34</f>
        <v>697</v>
      </c>
    </row>
    <row r="11" spans="1:9" ht="15" x14ac:dyDescent="0.25">
      <c r="A11" s="25" t="s">
        <v>67</v>
      </c>
      <c r="C11" s="26">
        <v>0.57399999999999995</v>
      </c>
      <c r="D11">
        <f>'A4.3_T40 pres USL tipo 8 x ruol'!L34</f>
        <v>1939</v>
      </c>
      <c r="H11" s="577" t="s">
        <v>902</v>
      </c>
    </row>
    <row r="12" spans="1:9" ht="15" x14ac:dyDescent="0.25">
      <c r="A12" s="25" t="s">
        <v>68</v>
      </c>
      <c r="C12" s="26">
        <v>0.21919</v>
      </c>
      <c r="D12">
        <f>D2-D10-D11</f>
        <v>740</v>
      </c>
    </row>
    <row r="13" spans="1:9" x14ac:dyDescent="0.2">
      <c r="C13" s="26"/>
    </row>
    <row r="15" spans="1:9" x14ac:dyDescent="0.2">
      <c r="I15" s="577" t="s">
        <v>902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1" sqref="B21:B22"/>
    </sheetView>
  </sheetViews>
  <sheetFormatPr defaultRowHeight="12.75" x14ac:dyDescent="0.2"/>
  <cols>
    <col min="2" max="2" width="9.140625" style="26"/>
  </cols>
  <sheetData>
    <row r="1" spans="1:2" ht="15" x14ac:dyDescent="0.25">
      <c r="A1" s="21" t="s">
        <v>10</v>
      </c>
    </row>
    <row r="2" spans="1:2" ht="15" x14ac:dyDescent="0.25">
      <c r="A2" s="21" t="s">
        <v>130</v>
      </c>
      <c r="B2" s="26">
        <f>'S_T3 SSN x profilo e genere'!J34/'S_T3 SSN x profilo e genere'!K34</f>
        <v>0.66779112287114095</v>
      </c>
    </row>
    <row r="3" spans="1:2" ht="15" x14ac:dyDescent="0.25">
      <c r="A3" s="21" t="s">
        <v>131</v>
      </c>
      <c r="B3" s="26">
        <f>'S_T3 SSN x profilo e genere'!I34/'S_T3 SSN x profilo e genere'!K34</f>
        <v>0.33220887712885905</v>
      </c>
    </row>
    <row r="4" spans="1:2" ht="15" x14ac:dyDescent="0.25">
      <c r="A4" s="21"/>
    </row>
    <row r="5" spans="1:2" ht="15" x14ac:dyDescent="0.25">
      <c r="A5" s="21" t="s">
        <v>132</v>
      </c>
    </row>
    <row r="6" spans="1:2" ht="15" x14ac:dyDescent="0.25">
      <c r="A6" s="21" t="s">
        <v>130</v>
      </c>
      <c r="B6" s="26">
        <f>'S_T3 SSN x profilo e genere'!F9/'S_T3 SSN x profilo e genere'!G9</f>
        <v>0.67378305970910235</v>
      </c>
    </row>
    <row r="7" spans="1:2" ht="15" x14ac:dyDescent="0.25">
      <c r="A7" s="21" t="s">
        <v>131</v>
      </c>
      <c r="B7" s="26">
        <f>'S_T3 SSN x profilo e genere'!E9/'S_T3 SSN x profilo e genere'!G9</f>
        <v>0.32621694029089765</v>
      </c>
    </row>
    <row r="8" spans="1:2" ht="15" x14ac:dyDescent="0.25">
      <c r="A8" s="21"/>
    </row>
    <row r="9" spans="1:2" ht="15" x14ac:dyDescent="0.25">
      <c r="A9" s="21"/>
    </row>
    <row r="10" spans="1:2" ht="15" x14ac:dyDescent="0.25">
      <c r="A10" s="21" t="s">
        <v>133</v>
      </c>
    </row>
    <row r="11" spans="1:2" ht="15" x14ac:dyDescent="0.25">
      <c r="A11" s="21" t="s">
        <v>130</v>
      </c>
      <c r="B11" s="26">
        <f>'S_T3 SSN x profilo e genere'!J9/'S_T3 SSN x profilo e genere'!K9</f>
        <v>0.6212568218449851</v>
      </c>
    </row>
    <row r="12" spans="1:2" ht="15" x14ac:dyDescent="0.25">
      <c r="A12" s="21" t="s">
        <v>131</v>
      </c>
      <c r="B12" s="26">
        <f>'S_T3 SSN x profilo e genere'!I9/'S_T3 SSN x profilo e genere'!K9</f>
        <v>0.37874317815501496</v>
      </c>
    </row>
    <row r="13" spans="1:2" ht="15" x14ac:dyDescent="0.25">
      <c r="A13" s="21"/>
    </row>
    <row r="14" spans="1:2" ht="15" x14ac:dyDescent="0.25">
      <c r="A14" s="21"/>
    </row>
    <row r="15" spans="1:2" ht="15" x14ac:dyDescent="0.25">
      <c r="A15" s="21" t="s">
        <v>134</v>
      </c>
    </row>
    <row r="16" spans="1:2" ht="15" x14ac:dyDescent="0.25">
      <c r="A16" s="21" t="s">
        <v>130</v>
      </c>
      <c r="B16" s="26">
        <f>'S_T3 SSN x profilo e genere'!F28/'S_T3 SSN x profilo e genere'!G28</f>
        <v>0.19561815336463223</v>
      </c>
    </row>
    <row r="17" spans="1:2" ht="15" x14ac:dyDescent="0.25">
      <c r="A17" s="21" t="s">
        <v>131</v>
      </c>
      <c r="B17" s="26">
        <f>'S_T3 SSN x profilo e genere'!E28/'S_T3 SSN x profilo e genere'!G28</f>
        <v>0.80438184663536771</v>
      </c>
    </row>
    <row r="18" spans="1:2" ht="15" x14ac:dyDescent="0.25">
      <c r="A18" s="21"/>
    </row>
    <row r="19" spans="1:2" ht="15" x14ac:dyDescent="0.25">
      <c r="A19" s="21"/>
    </row>
    <row r="20" spans="1:2" ht="15" x14ac:dyDescent="0.25">
      <c r="A20" s="21" t="s">
        <v>135</v>
      </c>
    </row>
    <row r="21" spans="1:2" ht="15" x14ac:dyDescent="0.25">
      <c r="A21" s="21" t="s">
        <v>130</v>
      </c>
      <c r="B21" s="26">
        <f>'S_T3 SSN x profilo e genere'!J21/'S_T3 SSN x profilo e genere'!K21</f>
        <v>0.71611916062952785</v>
      </c>
    </row>
    <row r="22" spans="1:2" ht="15" x14ac:dyDescent="0.25">
      <c r="A22" s="21" t="s">
        <v>131</v>
      </c>
      <c r="B22" s="26">
        <f>'S_T3 SSN x profilo e genere'!I21/'S_T3 SSN x profilo e genere'!K21</f>
        <v>0.28388083937047215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workbookViewId="0">
      <selection activeCell="W4" sqref="W4"/>
    </sheetView>
  </sheetViews>
  <sheetFormatPr defaultRowHeight="12.75" x14ac:dyDescent="0.2"/>
  <cols>
    <col min="1" max="1" width="0.7109375" style="558" customWidth="1"/>
    <col min="2" max="2" width="0.42578125" style="558" customWidth="1"/>
    <col min="3" max="3" width="21.85546875" style="558" customWidth="1"/>
    <col min="4" max="17" width="7.85546875" style="558" customWidth="1"/>
    <col min="18" max="18" width="7.7109375" style="558" customWidth="1"/>
    <col min="19" max="19" width="8" style="558" customWidth="1"/>
    <col min="20" max="20" width="4.7109375" style="558" customWidth="1"/>
    <col min="21" max="16384" width="9.140625" style="558"/>
  </cols>
  <sheetData>
    <row r="1" spans="2:19" s="544" customFormat="1" ht="4.3499999999999996" customHeight="1" x14ac:dyDescent="0.15"/>
    <row r="2" spans="2:19" s="544" customFormat="1" ht="46.35" customHeight="1" x14ac:dyDescent="0.15">
      <c r="B2" s="733" t="s">
        <v>69</v>
      </c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</row>
    <row r="3" spans="2:19" s="544" customFormat="1" ht="18.2" customHeight="1" x14ac:dyDescent="0.15"/>
    <row r="4" spans="2:19" s="544" customFormat="1" ht="18.2" customHeight="1" x14ac:dyDescent="0.15">
      <c r="B4" s="734" t="s">
        <v>869</v>
      </c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</row>
    <row r="5" spans="2:19" s="544" customFormat="1" ht="19.7" customHeight="1" x14ac:dyDescent="0.15">
      <c r="B5" s="734" t="s">
        <v>57</v>
      </c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</row>
    <row r="6" spans="2:19" s="544" customFormat="1" ht="22.9" customHeight="1" thickBot="1" x14ac:dyDescent="0.2"/>
    <row r="7" spans="2:19" s="544" customFormat="1" ht="18.2" customHeight="1" thickTop="1" thickBot="1" x14ac:dyDescent="0.2">
      <c r="B7" s="545"/>
      <c r="C7" s="690" t="s">
        <v>0</v>
      </c>
      <c r="D7" s="724" t="s">
        <v>146</v>
      </c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</row>
    <row r="8" spans="2:19" s="544" customFormat="1" ht="14.85" customHeight="1" thickTop="1" thickBot="1" x14ac:dyDescent="0.25">
      <c r="B8" s="545"/>
      <c r="C8" s="690"/>
      <c r="D8" s="842" t="s">
        <v>4</v>
      </c>
      <c r="E8" s="842"/>
      <c r="F8" s="842"/>
      <c r="G8" s="842"/>
      <c r="H8" s="844" t="s">
        <v>5</v>
      </c>
      <c r="I8" s="844"/>
      <c r="J8" s="844"/>
      <c r="K8" s="844"/>
      <c r="L8" s="844" t="s">
        <v>6</v>
      </c>
      <c r="M8" s="844"/>
      <c r="N8" s="844"/>
      <c r="O8" s="844"/>
      <c r="P8" s="843" t="s">
        <v>7</v>
      </c>
      <c r="Q8" s="843"/>
      <c r="R8" s="843"/>
      <c r="S8" s="843"/>
    </row>
    <row r="9" spans="2:19" s="544" customFormat="1" ht="14.85" customHeight="1" thickTop="1" thickBot="1" x14ac:dyDescent="0.25">
      <c r="B9" s="545"/>
      <c r="C9" s="690"/>
      <c r="D9" s="842" t="s">
        <v>665</v>
      </c>
      <c r="E9" s="842"/>
      <c r="F9" s="844" t="s">
        <v>666</v>
      </c>
      <c r="G9" s="844"/>
      <c r="H9" s="844" t="s">
        <v>665</v>
      </c>
      <c r="I9" s="844"/>
      <c r="J9" s="844" t="s">
        <v>666</v>
      </c>
      <c r="K9" s="844"/>
      <c r="L9" s="844" t="s">
        <v>665</v>
      </c>
      <c r="M9" s="844"/>
      <c r="N9" s="844" t="s">
        <v>666</v>
      </c>
      <c r="O9" s="844"/>
      <c r="P9" s="844" t="s">
        <v>665</v>
      </c>
      <c r="Q9" s="844"/>
      <c r="R9" s="843" t="s">
        <v>666</v>
      </c>
      <c r="S9" s="843"/>
    </row>
    <row r="10" spans="2:19" s="544" customFormat="1" ht="14.85" customHeight="1" thickTop="1" x14ac:dyDescent="0.15">
      <c r="B10" s="545"/>
      <c r="C10" s="690"/>
      <c r="D10" s="546" t="s">
        <v>10</v>
      </c>
      <c r="E10" s="547" t="s">
        <v>11</v>
      </c>
      <c r="F10" s="547" t="s">
        <v>10</v>
      </c>
      <c r="G10" s="547" t="s">
        <v>11</v>
      </c>
      <c r="H10" s="547" t="s">
        <v>10</v>
      </c>
      <c r="I10" s="547" t="s">
        <v>11</v>
      </c>
      <c r="J10" s="547" t="s">
        <v>10</v>
      </c>
      <c r="K10" s="547" t="s">
        <v>11</v>
      </c>
      <c r="L10" s="547" t="s">
        <v>10</v>
      </c>
      <c r="M10" s="547" t="s">
        <v>11</v>
      </c>
      <c r="N10" s="547" t="s">
        <v>10</v>
      </c>
      <c r="O10" s="547" t="s">
        <v>11</v>
      </c>
      <c r="P10" s="547" t="s">
        <v>10</v>
      </c>
      <c r="Q10" s="547" t="s">
        <v>11</v>
      </c>
      <c r="R10" s="547" t="s">
        <v>10</v>
      </c>
      <c r="S10" s="548" t="s">
        <v>11</v>
      </c>
    </row>
    <row r="11" spans="2:19" s="544" customFormat="1" ht="14.85" customHeight="1" x14ac:dyDescent="0.15">
      <c r="B11" s="551" t="s">
        <v>12</v>
      </c>
      <c r="C11" s="552" t="s">
        <v>13</v>
      </c>
      <c r="D11" s="553">
        <v>720</v>
      </c>
      <c r="E11" s="554">
        <v>69.8611111111111</v>
      </c>
      <c r="F11" s="554">
        <v>199</v>
      </c>
      <c r="G11" s="554">
        <v>62.814070351758801</v>
      </c>
      <c r="H11" s="554">
        <v>3</v>
      </c>
      <c r="I11" s="554">
        <v>33.3333333333333</v>
      </c>
      <c r="J11" s="554">
        <v>2</v>
      </c>
      <c r="K11" s="554">
        <v>0</v>
      </c>
      <c r="L11" s="554">
        <v>323</v>
      </c>
      <c r="M11" s="554">
        <v>68.730650154798795</v>
      </c>
      <c r="N11" s="554">
        <v>22</v>
      </c>
      <c r="O11" s="554">
        <v>86.363636363636402</v>
      </c>
      <c r="P11" s="554">
        <v>154</v>
      </c>
      <c r="Q11" s="554">
        <v>83.116883116883102</v>
      </c>
      <c r="R11" s="554">
        <v>15</v>
      </c>
      <c r="S11" s="555">
        <v>93.3333333333333</v>
      </c>
    </row>
    <row r="12" spans="2:19" s="544" customFormat="1" ht="14.85" customHeight="1" x14ac:dyDescent="0.15">
      <c r="B12" s="551" t="s">
        <v>22</v>
      </c>
      <c r="C12" s="552" t="s">
        <v>23</v>
      </c>
      <c r="D12" s="553">
        <v>1056</v>
      </c>
      <c r="E12" s="554">
        <v>68.560606060606105</v>
      </c>
      <c r="F12" s="554">
        <v>259</v>
      </c>
      <c r="G12" s="554">
        <v>33.204633204633197</v>
      </c>
      <c r="H12" s="554">
        <v>0</v>
      </c>
      <c r="I12" s="554" t="s">
        <v>79</v>
      </c>
      <c r="J12" s="554">
        <v>6</v>
      </c>
      <c r="K12" s="554">
        <v>50</v>
      </c>
      <c r="L12" s="554">
        <v>338</v>
      </c>
      <c r="M12" s="554">
        <v>61.538461538461497</v>
      </c>
      <c r="N12" s="554">
        <v>33</v>
      </c>
      <c r="O12" s="554">
        <v>54.545454545454497</v>
      </c>
      <c r="P12" s="554">
        <v>201</v>
      </c>
      <c r="Q12" s="554">
        <v>62.189054726368198</v>
      </c>
      <c r="R12" s="554">
        <v>27</v>
      </c>
      <c r="S12" s="555">
        <v>70.370370370370395</v>
      </c>
    </row>
    <row r="13" spans="2:19" s="544" customFormat="1" ht="14.85" customHeight="1" x14ac:dyDescent="0.15">
      <c r="B13" s="551" t="s">
        <v>28</v>
      </c>
      <c r="C13" s="552" t="s">
        <v>29</v>
      </c>
      <c r="D13" s="553">
        <v>302</v>
      </c>
      <c r="E13" s="554">
        <v>79.139072847682101</v>
      </c>
      <c r="F13" s="554">
        <v>5</v>
      </c>
      <c r="G13" s="554">
        <v>20</v>
      </c>
      <c r="H13" s="554" t="s">
        <v>79</v>
      </c>
      <c r="I13" s="554" t="s">
        <v>79</v>
      </c>
      <c r="J13" s="554" t="s">
        <v>79</v>
      </c>
      <c r="K13" s="554" t="s">
        <v>79</v>
      </c>
      <c r="L13" s="554">
        <v>64</v>
      </c>
      <c r="M13" s="554">
        <v>73.4375</v>
      </c>
      <c r="N13" s="554">
        <v>0</v>
      </c>
      <c r="O13" s="554" t="s">
        <v>79</v>
      </c>
      <c r="P13" s="554">
        <v>19</v>
      </c>
      <c r="Q13" s="554">
        <v>73.684210526315795</v>
      </c>
      <c r="R13" s="554">
        <v>0</v>
      </c>
      <c r="S13" s="555" t="s">
        <v>79</v>
      </c>
    </row>
    <row r="14" spans="2:19" s="544" customFormat="1" ht="14.85" customHeight="1" x14ac:dyDescent="0.15">
      <c r="B14" s="551" t="s">
        <v>30</v>
      </c>
      <c r="C14" s="552" t="s">
        <v>31</v>
      </c>
      <c r="D14" s="553">
        <v>184</v>
      </c>
      <c r="E14" s="554">
        <v>78.804347826086996</v>
      </c>
      <c r="F14" s="554">
        <v>2</v>
      </c>
      <c r="G14" s="554">
        <v>0</v>
      </c>
      <c r="H14" s="554" t="s">
        <v>79</v>
      </c>
      <c r="I14" s="554" t="s">
        <v>79</v>
      </c>
      <c r="J14" s="554" t="s">
        <v>79</v>
      </c>
      <c r="K14" s="554" t="s">
        <v>79</v>
      </c>
      <c r="L14" s="554">
        <v>92</v>
      </c>
      <c r="M14" s="554">
        <v>82.608695652173907</v>
      </c>
      <c r="N14" s="554">
        <v>0</v>
      </c>
      <c r="O14" s="554" t="s">
        <v>79</v>
      </c>
      <c r="P14" s="554">
        <v>17</v>
      </c>
      <c r="Q14" s="554">
        <v>70.588235294117695</v>
      </c>
      <c r="R14" s="554">
        <v>0</v>
      </c>
      <c r="S14" s="555" t="s">
        <v>79</v>
      </c>
    </row>
    <row r="15" spans="2:19" s="544" customFormat="1" ht="14.85" customHeight="1" x14ac:dyDescent="0.15">
      <c r="B15" s="551" t="s">
        <v>36</v>
      </c>
      <c r="C15" s="552" t="s">
        <v>37</v>
      </c>
      <c r="D15" s="553">
        <v>594</v>
      </c>
      <c r="E15" s="554">
        <v>63.468013468013503</v>
      </c>
      <c r="F15" s="554">
        <v>372</v>
      </c>
      <c r="G15" s="554">
        <v>43.8172043010753</v>
      </c>
      <c r="H15" s="554">
        <v>0</v>
      </c>
      <c r="I15" s="554" t="s">
        <v>79</v>
      </c>
      <c r="J15" s="554">
        <v>3</v>
      </c>
      <c r="K15" s="554">
        <v>33.3333333333333</v>
      </c>
      <c r="L15" s="554">
        <v>157</v>
      </c>
      <c r="M15" s="554">
        <v>54.140127388534999</v>
      </c>
      <c r="N15" s="554">
        <v>13</v>
      </c>
      <c r="O15" s="554">
        <v>53.846153846153904</v>
      </c>
      <c r="P15" s="554">
        <v>110</v>
      </c>
      <c r="Q15" s="554">
        <v>61.818181818181799</v>
      </c>
      <c r="R15" s="554">
        <v>46</v>
      </c>
      <c r="S15" s="555">
        <v>56.521739130434803</v>
      </c>
    </row>
    <row r="16" spans="2:19" s="544" customFormat="1" ht="14.85" customHeight="1" x14ac:dyDescent="0.15">
      <c r="B16" s="551" t="s">
        <v>42</v>
      </c>
      <c r="C16" s="552" t="s">
        <v>43</v>
      </c>
      <c r="D16" s="553">
        <v>126</v>
      </c>
      <c r="E16" s="554">
        <v>38.8888888888889</v>
      </c>
      <c r="F16" s="554">
        <v>37</v>
      </c>
      <c r="G16" s="554">
        <v>51.351351351351298</v>
      </c>
      <c r="H16" s="554">
        <v>1</v>
      </c>
      <c r="I16" s="554">
        <v>0</v>
      </c>
      <c r="J16" s="554">
        <v>3</v>
      </c>
      <c r="K16" s="554">
        <v>66.6666666666667</v>
      </c>
      <c r="L16" s="554">
        <v>18</v>
      </c>
      <c r="M16" s="554">
        <v>38.8888888888889</v>
      </c>
      <c r="N16" s="554">
        <v>0</v>
      </c>
      <c r="O16" s="554" t="s">
        <v>79</v>
      </c>
      <c r="P16" s="554">
        <v>5</v>
      </c>
      <c r="Q16" s="554">
        <v>60</v>
      </c>
      <c r="R16" s="554">
        <v>0</v>
      </c>
      <c r="S16" s="555" t="s">
        <v>79</v>
      </c>
    </row>
    <row r="17" spans="2:19" s="544" customFormat="1" ht="14.85" customHeight="1" x14ac:dyDescent="0.15">
      <c r="B17" s="551" t="s">
        <v>50</v>
      </c>
      <c r="C17" s="552" t="s">
        <v>51</v>
      </c>
      <c r="D17" s="553">
        <v>394</v>
      </c>
      <c r="E17" s="554">
        <v>54.822335025380703</v>
      </c>
      <c r="F17" s="554">
        <v>11</v>
      </c>
      <c r="G17" s="554">
        <v>27.272727272727298</v>
      </c>
      <c r="H17" s="554" t="s">
        <v>79</v>
      </c>
      <c r="I17" s="554" t="s">
        <v>79</v>
      </c>
      <c r="J17" s="554" t="s">
        <v>79</v>
      </c>
      <c r="K17" s="554" t="s">
        <v>79</v>
      </c>
      <c r="L17" s="554">
        <v>135</v>
      </c>
      <c r="M17" s="554">
        <v>34.074074074074097</v>
      </c>
      <c r="N17" s="554">
        <v>5</v>
      </c>
      <c r="O17" s="554">
        <v>80</v>
      </c>
      <c r="P17" s="554">
        <v>97</v>
      </c>
      <c r="Q17" s="554">
        <v>73.195876288659804</v>
      </c>
      <c r="R17" s="554">
        <v>3</v>
      </c>
      <c r="S17" s="555">
        <v>66.6666666666667</v>
      </c>
    </row>
    <row r="18" spans="2:19" s="544" customFormat="1" ht="28.7" customHeight="1" thickBot="1" x14ac:dyDescent="0.2">
      <c r="B18" s="557"/>
      <c r="C18" s="348" t="s">
        <v>54</v>
      </c>
      <c r="D18" s="353">
        <v>3376</v>
      </c>
      <c r="E18" s="516">
        <v>66.735781990521303</v>
      </c>
      <c r="F18" s="516">
        <v>885</v>
      </c>
      <c r="G18" s="516">
        <v>44.8587570621469</v>
      </c>
      <c r="H18" s="516">
        <v>4</v>
      </c>
      <c r="I18" s="516">
        <v>25</v>
      </c>
      <c r="J18" s="516">
        <v>14</v>
      </c>
      <c r="K18" s="516">
        <v>42.857142857142897</v>
      </c>
      <c r="L18" s="516">
        <v>1127</v>
      </c>
      <c r="M18" s="516">
        <v>61.313220940550103</v>
      </c>
      <c r="N18" s="516">
        <v>73</v>
      </c>
      <c r="O18" s="516">
        <v>65.753424657534197</v>
      </c>
      <c r="P18" s="516">
        <v>603</v>
      </c>
      <c r="Q18" s="516">
        <v>69.817578772802705</v>
      </c>
      <c r="R18" s="516">
        <v>91</v>
      </c>
      <c r="S18" s="350">
        <v>67.032967032966994</v>
      </c>
    </row>
    <row r="19" spans="2:19" s="544" customFormat="1" ht="11.1" customHeight="1" thickTop="1" x14ac:dyDescent="0.15"/>
    <row r="20" spans="2:19" s="544" customFormat="1" ht="18.2" customHeight="1" x14ac:dyDescent="0.15">
      <c r="B20" s="727" t="s">
        <v>152</v>
      </c>
      <c r="C20" s="727"/>
      <c r="D20" s="727"/>
    </row>
    <row r="21" spans="2:19" s="544" customFormat="1" ht="28.7" customHeight="1" x14ac:dyDescent="0.15"/>
    <row r="22" spans="2:19" ht="13.5" thickBot="1" x14ac:dyDescent="0.25"/>
    <row r="23" spans="2:19" ht="16.5" thickTop="1" thickBot="1" x14ac:dyDescent="0.25">
      <c r="C23" s="690" t="s">
        <v>0</v>
      </c>
      <c r="D23" s="724" t="s">
        <v>2</v>
      </c>
      <c r="E23" s="724"/>
      <c r="F23" s="724"/>
      <c r="G23" s="724"/>
      <c r="H23" s="724" t="s">
        <v>147</v>
      </c>
      <c r="I23" s="724"/>
      <c r="J23" s="724"/>
      <c r="K23" s="724"/>
      <c r="L23" s="724"/>
      <c r="M23" s="724"/>
      <c r="N23" s="724"/>
      <c r="O23" s="724"/>
      <c r="P23" s="840" t="s">
        <v>179</v>
      </c>
      <c r="Q23" s="840"/>
    </row>
    <row r="24" spans="2:19" ht="14.25" thickTop="1" thickBot="1" x14ac:dyDescent="0.25">
      <c r="C24" s="690"/>
      <c r="D24" s="724"/>
      <c r="E24" s="724"/>
      <c r="F24" s="724"/>
      <c r="G24" s="724"/>
      <c r="H24" s="842" t="s">
        <v>148</v>
      </c>
      <c r="I24" s="842"/>
      <c r="J24" s="842"/>
      <c r="K24" s="842"/>
      <c r="L24" s="843" t="s">
        <v>149</v>
      </c>
      <c r="M24" s="843"/>
      <c r="N24" s="843"/>
      <c r="O24" s="843"/>
      <c r="P24" s="840"/>
      <c r="Q24" s="840"/>
    </row>
    <row r="25" spans="2:19" ht="14.25" thickTop="1" thickBot="1" x14ac:dyDescent="0.25">
      <c r="C25" s="690"/>
      <c r="D25" s="842" t="s">
        <v>665</v>
      </c>
      <c r="E25" s="842"/>
      <c r="F25" s="843" t="s">
        <v>666</v>
      </c>
      <c r="G25" s="843"/>
      <c r="H25" s="842" t="s">
        <v>665</v>
      </c>
      <c r="I25" s="842"/>
      <c r="J25" s="844" t="s">
        <v>666</v>
      </c>
      <c r="K25" s="844"/>
      <c r="L25" s="844" t="s">
        <v>665</v>
      </c>
      <c r="M25" s="844"/>
      <c r="N25" s="843" t="s">
        <v>666</v>
      </c>
      <c r="O25" s="843"/>
      <c r="P25" s="840"/>
      <c r="Q25" s="840"/>
    </row>
    <row r="26" spans="2:19" ht="13.5" thickTop="1" x14ac:dyDescent="0.2">
      <c r="C26" s="690"/>
      <c r="D26" s="546" t="s">
        <v>10</v>
      </c>
      <c r="E26" s="547" t="s">
        <v>11</v>
      </c>
      <c r="F26" s="547" t="s">
        <v>10</v>
      </c>
      <c r="G26" s="548" t="s">
        <v>11</v>
      </c>
      <c r="H26" s="546" t="s">
        <v>10</v>
      </c>
      <c r="I26" s="547" t="s">
        <v>11</v>
      </c>
      <c r="J26" s="547" t="s">
        <v>10</v>
      </c>
      <c r="K26" s="547" t="s">
        <v>11</v>
      </c>
      <c r="L26" s="547" t="s">
        <v>10</v>
      </c>
      <c r="M26" s="547" t="s">
        <v>11</v>
      </c>
      <c r="N26" s="547" t="s">
        <v>10</v>
      </c>
      <c r="O26" s="548" t="s">
        <v>11</v>
      </c>
      <c r="P26" s="549" t="s">
        <v>866</v>
      </c>
      <c r="Q26" s="550" t="s">
        <v>197</v>
      </c>
    </row>
    <row r="27" spans="2:19" x14ac:dyDescent="0.2">
      <c r="C27" s="552" t="s">
        <v>13</v>
      </c>
      <c r="D27" s="553">
        <v>1224</v>
      </c>
      <c r="E27" s="554">
        <v>70.424836601307206</v>
      </c>
      <c r="F27" s="554">
        <v>240</v>
      </c>
      <c r="G27" s="555">
        <v>66.25</v>
      </c>
      <c r="H27" s="553">
        <v>182</v>
      </c>
      <c r="I27" s="554">
        <v>41.758241758241802</v>
      </c>
      <c r="J27" s="554">
        <v>68</v>
      </c>
      <c r="K27" s="554">
        <v>44.117647058823501</v>
      </c>
      <c r="L27" s="554">
        <v>326</v>
      </c>
      <c r="M27" s="554">
        <v>84.049079754601195</v>
      </c>
      <c r="N27" s="554">
        <v>87</v>
      </c>
      <c r="O27" s="555">
        <v>72.413793103448299</v>
      </c>
      <c r="P27" s="553">
        <v>6</v>
      </c>
      <c r="Q27" s="556">
        <v>6</v>
      </c>
    </row>
    <row r="28" spans="2:19" x14ac:dyDescent="0.2">
      <c r="C28" s="552" t="s">
        <v>23</v>
      </c>
      <c r="D28" s="553">
        <v>1718</v>
      </c>
      <c r="E28" s="554">
        <v>66.123399301513402</v>
      </c>
      <c r="F28" s="554">
        <v>325</v>
      </c>
      <c r="G28" s="555">
        <v>38.769230769230802</v>
      </c>
      <c r="H28" s="553">
        <v>181</v>
      </c>
      <c r="I28" s="554">
        <v>40.883977900552502</v>
      </c>
      <c r="J28" s="554">
        <v>200</v>
      </c>
      <c r="K28" s="554">
        <v>23</v>
      </c>
      <c r="L28" s="554">
        <v>696</v>
      </c>
      <c r="M28" s="554">
        <v>75.718390804597703</v>
      </c>
      <c r="N28" s="554">
        <v>46</v>
      </c>
      <c r="O28" s="555">
        <v>71.739130434782595</v>
      </c>
      <c r="P28" s="553">
        <v>4</v>
      </c>
      <c r="Q28" s="556">
        <v>4</v>
      </c>
    </row>
    <row r="29" spans="2:19" x14ac:dyDescent="0.2">
      <c r="C29" s="552" t="s">
        <v>29</v>
      </c>
      <c r="D29" s="553">
        <v>392</v>
      </c>
      <c r="E29" s="554">
        <v>77.806122448979593</v>
      </c>
      <c r="F29" s="554">
        <v>5</v>
      </c>
      <c r="G29" s="555">
        <v>20</v>
      </c>
      <c r="H29" s="553">
        <v>29</v>
      </c>
      <c r="I29" s="554">
        <v>72.413793103448299</v>
      </c>
      <c r="J29" s="554">
        <v>5</v>
      </c>
      <c r="K29" s="554">
        <v>20</v>
      </c>
      <c r="L29" s="554">
        <v>141</v>
      </c>
      <c r="M29" s="554">
        <v>81.560283687943297</v>
      </c>
      <c r="N29" s="554">
        <v>0</v>
      </c>
      <c r="O29" s="555" t="s">
        <v>79</v>
      </c>
      <c r="P29" s="553">
        <v>1</v>
      </c>
      <c r="Q29" s="556">
        <v>1</v>
      </c>
    </row>
    <row r="30" spans="2:19" x14ac:dyDescent="0.2">
      <c r="C30" s="552" t="s">
        <v>31</v>
      </c>
      <c r="D30" s="553">
        <v>298</v>
      </c>
      <c r="E30" s="554">
        <v>78.859060402684605</v>
      </c>
      <c r="F30" s="554">
        <v>2</v>
      </c>
      <c r="G30" s="555">
        <v>0</v>
      </c>
      <c r="H30" s="553">
        <v>22</v>
      </c>
      <c r="I30" s="554">
        <v>81.818181818181799</v>
      </c>
      <c r="J30" s="554">
        <v>2</v>
      </c>
      <c r="K30" s="554">
        <v>0</v>
      </c>
      <c r="L30" s="554">
        <v>81</v>
      </c>
      <c r="M30" s="554">
        <v>83.950617283950606</v>
      </c>
      <c r="N30" s="554">
        <v>0</v>
      </c>
      <c r="O30" s="555" t="s">
        <v>79</v>
      </c>
      <c r="P30" s="553">
        <v>2</v>
      </c>
      <c r="Q30" s="556">
        <v>2</v>
      </c>
    </row>
    <row r="31" spans="2:19" x14ac:dyDescent="0.2">
      <c r="C31" s="552" t="s">
        <v>37</v>
      </c>
      <c r="D31" s="553">
        <v>913</v>
      </c>
      <c r="E31" s="554">
        <v>61.445783132530103</v>
      </c>
      <c r="F31" s="554">
        <v>434</v>
      </c>
      <c r="G31" s="555">
        <v>45.391705069124399</v>
      </c>
      <c r="H31" s="553">
        <v>133</v>
      </c>
      <c r="I31" s="554">
        <v>43.609022556390997</v>
      </c>
      <c r="J31" s="554">
        <v>284</v>
      </c>
      <c r="K31" s="554">
        <v>40.1408450704225</v>
      </c>
      <c r="L31" s="554">
        <v>390</v>
      </c>
      <c r="M31" s="554">
        <v>71.282051282051299</v>
      </c>
      <c r="N31" s="554">
        <v>31</v>
      </c>
      <c r="O31" s="555">
        <v>58.064516129032299</v>
      </c>
      <c r="P31" s="553">
        <v>2</v>
      </c>
      <c r="Q31" s="556">
        <v>2</v>
      </c>
    </row>
    <row r="32" spans="2:19" x14ac:dyDescent="0.2">
      <c r="C32" s="552" t="s">
        <v>43</v>
      </c>
      <c r="D32" s="553">
        <v>183</v>
      </c>
      <c r="E32" s="554">
        <v>39.890710382513703</v>
      </c>
      <c r="F32" s="554">
        <v>40</v>
      </c>
      <c r="G32" s="555">
        <v>52.5</v>
      </c>
      <c r="H32" s="553">
        <v>41</v>
      </c>
      <c r="I32" s="554">
        <v>21.951219512195099</v>
      </c>
      <c r="J32" s="554">
        <v>36</v>
      </c>
      <c r="K32" s="554">
        <v>52.7777777777778</v>
      </c>
      <c r="L32" s="554">
        <v>71</v>
      </c>
      <c r="M32" s="554">
        <v>49.295774647887299</v>
      </c>
      <c r="N32" s="554">
        <v>0</v>
      </c>
      <c r="O32" s="555" t="s">
        <v>79</v>
      </c>
      <c r="P32" s="553">
        <v>1</v>
      </c>
      <c r="Q32" s="556">
        <v>1</v>
      </c>
    </row>
    <row r="33" spans="3:17" x14ac:dyDescent="0.2">
      <c r="C33" s="552" t="s">
        <v>51</v>
      </c>
      <c r="D33" s="553">
        <v>646</v>
      </c>
      <c r="E33" s="554">
        <v>51.702786377709003</v>
      </c>
      <c r="F33" s="554">
        <v>21</v>
      </c>
      <c r="G33" s="555">
        <v>42.857142857142897</v>
      </c>
      <c r="H33" s="553">
        <v>109</v>
      </c>
      <c r="I33" s="554">
        <v>41.284403669724803</v>
      </c>
      <c r="J33" s="554">
        <v>5</v>
      </c>
      <c r="K33" s="554">
        <v>20</v>
      </c>
      <c r="L33" s="554">
        <v>234</v>
      </c>
      <c r="M33" s="554">
        <v>59.829059829059801</v>
      </c>
      <c r="N33" s="554">
        <v>1</v>
      </c>
      <c r="O33" s="555">
        <v>0</v>
      </c>
      <c r="P33" s="553">
        <v>1</v>
      </c>
      <c r="Q33" s="556">
        <v>1</v>
      </c>
    </row>
    <row r="34" spans="3:17" ht="15.75" thickBot="1" x14ac:dyDescent="0.25">
      <c r="C34" s="348" t="s">
        <v>54</v>
      </c>
      <c r="D34" s="516">
        <v>5374</v>
      </c>
      <c r="E34" s="516">
        <v>65.240044659471494</v>
      </c>
      <c r="F34" s="516">
        <v>1067</v>
      </c>
      <c r="G34" s="350">
        <v>48.078725398312997</v>
      </c>
      <c r="H34" s="353">
        <v>697</v>
      </c>
      <c r="I34" s="516">
        <v>43.185078909612599</v>
      </c>
      <c r="J34" s="516">
        <v>600</v>
      </c>
      <c r="K34" s="516">
        <v>35.1666666666667</v>
      </c>
      <c r="L34" s="516">
        <v>1939</v>
      </c>
      <c r="M34" s="516">
        <v>74.110366168127896</v>
      </c>
      <c r="N34" s="516">
        <v>165</v>
      </c>
      <c r="O34" s="350">
        <v>69.090909090909093</v>
      </c>
      <c r="P34" s="353">
        <v>17</v>
      </c>
      <c r="Q34" s="351">
        <v>17</v>
      </c>
    </row>
    <row r="35" spans="3:17" ht="13.5" thickTop="1" x14ac:dyDescent="0.2"/>
  </sheetData>
  <mergeCells count="30">
    <mergeCell ref="B2:N2"/>
    <mergeCell ref="B4:R4"/>
    <mergeCell ref="B5:R5"/>
    <mergeCell ref="C7:C10"/>
    <mergeCell ref="D7:S7"/>
    <mergeCell ref="H9:I9"/>
    <mergeCell ref="J9:K9"/>
    <mergeCell ref="L9:M9"/>
    <mergeCell ref="N9:O9"/>
    <mergeCell ref="P9:Q9"/>
    <mergeCell ref="R9:S9"/>
    <mergeCell ref="D8:G8"/>
    <mergeCell ref="H8:K8"/>
    <mergeCell ref="L8:O8"/>
    <mergeCell ref="P8:S8"/>
    <mergeCell ref="D9:E9"/>
    <mergeCell ref="F9:G9"/>
    <mergeCell ref="B20:D20"/>
    <mergeCell ref="C23:C26"/>
    <mergeCell ref="D23:G24"/>
    <mergeCell ref="H23:O23"/>
    <mergeCell ref="P23:Q25"/>
    <mergeCell ref="H24:K24"/>
    <mergeCell ref="L24:O24"/>
    <mergeCell ref="D25:E25"/>
    <mergeCell ref="F25:G25"/>
    <mergeCell ref="H25:I25"/>
    <mergeCell ref="J25:K25"/>
    <mergeCell ref="L25:M25"/>
    <mergeCell ref="N25:O25"/>
  </mergeCells>
  <pageMargins left="0.7" right="0.7" top="0.75" bottom="0.75" header="0.3" footer="0.3"/>
  <pageSetup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A4" workbookViewId="0">
      <selection activeCell="V7" sqref="V7"/>
    </sheetView>
  </sheetViews>
  <sheetFormatPr defaultRowHeight="12.75" x14ac:dyDescent="0.2"/>
  <cols>
    <col min="1" max="1" width="0.7109375" style="558" customWidth="1"/>
    <col min="2" max="2" width="0.5703125" style="558" customWidth="1"/>
    <col min="3" max="3" width="32.5703125" style="558" customWidth="1"/>
    <col min="4" max="4" width="8.5703125" style="558" customWidth="1"/>
    <col min="5" max="5" width="9.28515625" style="558" customWidth="1"/>
    <col min="6" max="6" width="9.85546875" style="558" customWidth="1"/>
    <col min="7" max="9" width="9.28515625" style="558" customWidth="1"/>
    <col min="10" max="10" width="34.140625" style="558" customWidth="1"/>
    <col min="11" max="16" width="8.5703125" style="558" customWidth="1"/>
    <col min="17" max="17" width="4.7109375" style="558" customWidth="1"/>
    <col min="18" max="16384" width="9.140625" style="558"/>
  </cols>
  <sheetData>
    <row r="1" spans="2:16" s="544" customFormat="1" ht="5.85" customHeight="1" x14ac:dyDescent="0.15"/>
    <row r="2" spans="2:16" s="544" customFormat="1" ht="36.75" customHeight="1" x14ac:dyDescent="0.15">
      <c r="B2" s="738" t="s">
        <v>69</v>
      </c>
      <c r="C2" s="738"/>
      <c r="D2" s="738"/>
      <c r="E2" s="738"/>
      <c r="F2" s="738"/>
      <c r="G2" s="738"/>
      <c r="H2" s="738"/>
      <c r="I2" s="738"/>
    </row>
    <row r="3" spans="2:16" s="544" customFormat="1" ht="45.4" customHeight="1" x14ac:dyDescent="0.15"/>
    <row r="4" spans="2:16" s="544" customFormat="1" ht="18.2" customHeight="1" x14ac:dyDescent="0.15">
      <c r="C4" s="734" t="s">
        <v>869</v>
      </c>
      <c r="D4" s="734"/>
      <c r="E4" s="734"/>
      <c r="F4" s="734"/>
      <c r="G4" s="734"/>
      <c r="H4" s="734"/>
      <c r="I4" s="734"/>
    </row>
    <row r="5" spans="2:16" s="544" customFormat="1" ht="18.2" customHeight="1" x14ac:dyDescent="0.15">
      <c r="G5" s="734" t="s">
        <v>57</v>
      </c>
      <c r="H5" s="734"/>
    </row>
    <row r="6" spans="2:16" s="544" customFormat="1" ht="20.25" customHeight="1" thickBot="1" x14ac:dyDescent="0.2"/>
    <row r="7" spans="2:16" s="544" customFormat="1" ht="14.85" customHeight="1" x14ac:dyDescent="0.25">
      <c r="C7" s="559"/>
      <c r="D7" s="769" t="s">
        <v>670</v>
      </c>
      <c r="E7" s="769"/>
      <c r="F7" s="769"/>
      <c r="G7" s="825" t="s">
        <v>671</v>
      </c>
      <c r="H7" s="825"/>
      <c r="I7" s="825"/>
      <c r="J7" s="559"/>
      <c r="K7" s="769" t="s">
        <v>670</v>
      </c>
      <c r="L7" s="769"/>
      <c r="M7" s="769"/>
      <c r="N7" s="825" t="s">
        <v>671</v>
      </c>
      <c r="O7" s="825"/>
      <c r="P7" s="825"/>
    </row>
    <row r="8" spans="2:16" s="544" customFormat="1" ht="27.2" customHeight="1" thickBot="1" x14ac:dyDescent="0.3">
      <c r="C8" s="559"/>
      <c r="D8" s="362" t="s">
        <v>80</v>
      </c>
      <c r="E8" s="513" t="s">
        <v>81</v>
      </c>
      <c r="F8" s="450" t="s">
        <v>169</v>
      </c>
      <c r="G8" s="513" t="s">
        <v>80</v>
      </c>
      <c r="H8" s="513" t="s">
        <v>81</v>
      </c>
      <c r="I8" s="451" t="s">
        <v>169</v>
      </c>
      <c r="J8" s="559"/>
      <c r="K8" s="362" t="s">
        <v>80</v>
      </c>
      <c r="L8" s="513" t="s">
        <v>81</v>
      </c>
      <c r="M8" s="450" t="s">
        <v>169</v>
      </c>
      <c r="N8" s="513" t="s">
        <v>80</v>
      </c>
      <c r="O8" s="513" t="s">
        <v>81</v>
      </c>
      <c r="P8" s="451" t="s">
        <v>169</v>
      </c>
    </row>
    <row r="9" spans="2:16" s="544" customFormat="1" ht="14.85" customHeight="1" x14ac:dyDescent="0.25">
      <c r="C9" s="515" t="s">
        <v>65</v>
      </c>
      <c r="D9" s="355">
        <v>1123</v>
      </c>
      <c r="E9" s="355">
        <v>2253</v>
      </c>
      <c r="F9" s="355">
        <v>3376</v>
      </c>
      <c r="G9" s="355">
        <v>488</v>
      </c>
      <c r="H9" s="355">
        <v>397</v>
      </c>
      <c r="I9" s="355">
        <v>885</v>
      </c>
      <c r="J9" s="515" t="s">
        <v>133</v>
      </c>
      <c r="K9" s="355">
        <v>436</v>
      </c>
      <c r="L9" s="355">
        <v>691</v>
      </c>
      <c r="M9" s="355">
        <v>1127</v>
      </c>
      <c r="N9" s="355">
        <v>25</v>
      </c>
      <c r="O9" s="355">
        <v>48</v>
      </c>
      <c r="P9" s="357">
        <v>73</v>
      </c>
    </row>
    <row r="10" spans="2:16" s="544" customFormat="1" ht="14.85" customHeight="1" x14ac:dyDescent="0.25">
      <c r="C10" s="356" t="s">
        <v>66</v>
      </c>
      <c r="D10" s="355">
        <v>396</v>
      </c>
      <c r="E10" s="355">
        <v>301</v>
      </c>
      <c r="F10" s="355">
        <v>697</v>
      </c>
      <c r="G10" s="355">
        <v>389</v>
      </c>
      <c r="H10" s="355">
        <v>211</v>
      </c>
      <c r="I10" s="355">
        <v>600</v>
      </c>
      <c r="J10" s="560" t="s">
        <v>155</v>
      </c>
      <c r="K10" s="561">
        <v>1</v>
      </c>
      <c r="L10" s="561">
        <v>0</v>
      </c>
      <c r="M10" s="561">
        <v>1</v>
      </c>
      <c r="N10" s="561">
        <v>0</v>
      </c>
      <c r="O10" s="561">
        <v>0</v>
      </c>
      <c r="P10" s="562">
        <v>0</v>
      </c>
    </row>
    <row r="11" spans="2:16" s="544" customFormat="1" ht="14.85" customHeight="1" x14ac:dyDescent="0.2">
      <c r="C11" s="560" t="s">
        <v>87</v>
      </c>
      <c r="D11" s="561">
        <v>395</v>
      </c>
      <c r="E11" s="561">
        <v>301</v>
      </c>
      <c r="F11" s="561">
        <v>696</v>
      </c>
      <c r="G11" s="561">
        <v>388</v>
      </c>
      <c r="H11" s="561">
        <v>211</v>
      </c>
      <c r="I11" s="561">
        <v>599</v>
      </c>
      <c r="J11" s="563" t="s">
        <v>156</v>
      </c>
      <c r="K11" s="564" t="s">
        <v>79</v>
      </c>
      <c r="L11" s="564" t="s">
        <v>79</v>
      </c>
      <c r="M11" s="564" t="s">
        <v>79</v>
      </c>
      <c r="N11" s="564" t="s">
        <v>79</v>
      </c>
      <c r="O11" s="564" t="s">
        <v>79</v>
      </c>
      <c r="P11" s="565" t="s">
        <v>79</v>
      </c>
    </row>
    <row r="12" spans="2:16" s="544" customFormat="1" ht="14.85" customHeight="1" x14ac:dyDescent="0.2">
      <c r="C12" s="563" t="s">
        <v>89</v>
      </c>
      <c r="D12" s="564">
        <v>1</v>
      </c>
      <c r="E12" s="564">
        <v>0</v>
      </c>
      <c r="F12" s="564">
        <v>1</v>
      </c>
      <c r="G12" s="564">
        <v>1</v>
      </c>
      <c r="H12" s="564">
        <v>0</v>
      </c>
      <c r="I12" s="564">
        <v>1</v>
      </c>
      <c r="J12" s="563" t="s">
        <v>90</v>
      </c>
      <c r="K12" s="564" t="s">
        <v>79</v>
      </c>
      <c r="L12" s="564" t="s">
        <v>79</v>
      </c>
      <c r="M12" s="564" t="s">
        <v>79</v>
      </c>
      <c r="N12" s="564" t="s">
        <v>79</v>
      </c>
      <c r="O12" s="564" t="s">
        <v>79</v>
      </c>
      <c r="P12" s="565" t="s">
        <v>79</v>
      </c>
    </row>
    <row r="13" spans="2:16" s="544" customFormat="1" ht="14.85" customHeight="1" x14ac:dyDescent="0.2">
      <c r="C13" s="566"/>
      <c r="D13" s="567"/>
      <c r="E13" s="567"/>
      <c r="F13" s="567"/>
      <c r="G13" s="567"/>
      <c r="H13" s="567"/>
      <c r="I13" s="567"/>
      <c r="J13" s="563" t="s">
        <v>157</v>
      </c>
      <c r="K13" s="564">
        <v>0</v>
      </c>
      <c r="L13" s="564">
        <v>9</v>
      </c>
      <c r="M13" s="564">
        <v>9</v>
      </c>
      <c r="N13" s="564">
        <v>0</v>
      </c>
      <c r="O13" s="564">
        <v>2</v>
      </c>
      <c r="P13" s="565">
        <v>2</v>
      </c>
    </row>
    <row r="14" spans="2:16" s="544" customFormat="1" ht="14.85" customHeight="1" x14ac:dyDescent="0.25">
      <c r="C14" s="356" t="s">
        <v>158</v>
      </c>
      <c r="D14" s="355">
        <v>14</v>
      </c>
      <c r="E14" s="355">
        <v>44</v>
      </c>
      <c r="F14" s="355">
        <v>58</v>
      </c>
      <c r="G14" s="355">
        <v>8</v>
      </c>
      <c r="H14" s="355">
        <v>14</v>
      </c>
      <c r="I14" s="355">
        <v>22</v>
      </c>
      <c r="J14" s="563" t="s">
        <v>187</v>
      </c>
      <c r="K14" s="564">
        <v>8</v>
      </c>
      <c r="L14" s="564">
        <v>5</v>
      </c>
      <c r="M14" s="564">
        <v>13</v>
      </c>
      <c r="N14" s="564">
        <v>0</v>
      </c>
      <c r="O14" s="564">
        <v>0</v>
      </c>
      <c r="P14" s="565">
        <v>0</v>
      </c>
    </row>
    <row r="15" spans="2:16" s="544" customFormat="1" ht="14.85" customHeight="1" x14ac:dyDescent="0.2">
      <c r="C15" s="560" t="s">
        <v>96</v>
      </c>
      <c r="D15" s="561">
        <v>2</v>
      </c>
      <c r="E15" s="561">
        <v>6</v>
      </c>
      <c r="F15" s="561">
        <v>8</v>
      </c>
      <c r="G15" s="561">
        <v>2</v>
      </c>
      <c r="H15" s="561">
        <v>2</v>
      </c>
      <c r="I15" s="561">
        <v>4</v>
      </c>
      <c r="J15" s="563" t="s">
        <v>159</v>
      </c>
      <c r="K15" s="564">
        <v>3</v>
      </c>
      <c r="L15" s="564">
        <v>1</v>
      </c>
      <c r="M15" s="564">
        <v>4</v>
      </c>
      <c r="N15" s="564">
        <v>0</v>
      </c>
      <c r="O15" s="564">
        <v>0</v>
      </c>
      <c r="P15" s="565">
        <v>0</v>
      </c>
    </row>
    <row r="16" spans="2:16" s="544" customFormat="1" ht="14.85" customHeight="1" x14ac:dyDescent="0.2">
      <c r="C16" s="563" t="s">
        <v>98</v>
      </c>
      <c r="D16" s="564">
        <v>4</v>
      </c>
      <c r="E16" s="564">
        <v>5</v>
      </c>
      <c r="F16" s="564">
        <v>9</v>
      </c>
      <c r="G16" s="564">
        <v>2</v>
      </c>
      <c r="H16" s="564">
        <v>6</v>
      </c>
      <c r="I16" s="564">
        <v>8</v>
      </c>
      <c r="J16" s="563" t="s">
        <v>97</v>
      </c>
      <c r="K16" s="564">
        <v>1</v>
      </c>
      <c r="L16" s="564">
        <v>0</v>
      </c>
      <c r="M16" s="564">
        <v>1</v>
      </c>
      <c r="N16" s="564">
        <v>3</v>
      </c>
      <c r="O16" s="564">
        <v>0</v>
      </c>
      <c r="P16" s="565">
        <v>3</v>
      </c>
    </row>
    <row r="17" spans="3:16" s="544" customFormat="1" ht="14.85" customHeight="1" x14ac:dyDescent="0.2">
      <c r="C17" s="563" t="s">
        <v>100</v>
      </c>
      <c r="D17" s="564" t="s">
        <v>79</v>
      </c>
      <c r="E17" s="564" t="s">
        <v>79</v>
      </c>
      <c r="F17" s="564" t="s">
        <v>79</v>
      </c>
      <c r="G17" s="564" t="s">
        <v>79</v>
      </c>
      <c r="H17" s="564" t="s">
        <v>79</v>
      </c>
      <c r="I17" s="564" t="s">
        <v>79</v>
      </c>
      <c r="J17" s="563" t="s">
        <v>160</v>
      </c>
      <c r="K17" s="564">
        <v>110</v>
      </c>
      <c r="L17" s="564">
        <v>39</v>
      </c>
      <c r="M17" s="564">
        <v>149</v>
      </c>
      <c r="N17" s="564">
        <v>10</v>
      </c>
      <c r="O17" s="564">
        <v>1</v>
      </c>
      <c r="P17" s="565">
        <v>11</v>
      </c>
    </row>
    <row r="18" spans="3:16" s="544" customFormat="1" ht="14.85" customHeight="1" x14ac:dyDescent="0.2">
      <c r="C18" s="563" t="s">
        <v>102</v>
      </c>
      <c r="D18" s="564">
        <v>0</v>
      </c>
      <c r="E18" s="564">
        <v>2</v>
      </c>
      <c r="F18" s="564">
        <v>2</v>
      </c>
      <c r="G18" s="564">
        <v>3</v>
      </c>
      <c r="H18" s="564">
        <v>0</v>
      </c>
      <c r="I18" s="564">
        <v>3</v>
      </c>
      <c r="J18" s="563" t="s">
        <v>188</v>
      </c>
      <c r="K18" s="564">
        <v>236</v>
      </c>
      <c r="L18" s="564">
        <v>504</v>
      </c>
      <c r="M18" s="564">
        <v>740</v>
      </c>
      <c r="N18" s="564">
        <v>10</v>
      </c>
      <c r="O18" s="564">
        <v>39</v>
      </c>
      <c r="P18" s="565">
        <v>49</v>
      </c>
    </row>
    <row r="19" spans="3:16" s="544" customFormat="1" ht="14.85" customHeight="1" x14ac:dyDescent="0.2">
      <c r="C19" s="563" t="s">
        <v>104</v>
      </c>
      <c r="D19" s="564">
        <v>8</v>
      </c>
      <c r="E19" s="564">
        <v>31</v>
      </c>
      <c r="F19" s="564">
        <v>39</v>
      </c>
      <c r="G19" s="564">
        <v>1</v>
      </c>
      <c r="H19" s="564">
        <v>6</v>
      </c>
      <c r="I19" s="564">
        <v>7</v>
      </c>
      <c r="J19" s="563" t="s">
        <v>161</v>
      </c>
      <c r="K19" s="564">
        <v>77</v>
      </c>
      <c r="L19" s="564">
        <v>133</v>
      </c>
      <c r="M19" s="564">
        <v>210</v>
      </c>
      <c r="N19" s="564">
        <v>2</v>
      </c>
      <c r="O19" s="564">
        <v>6</v>
      </c>
      <c r="P19" s="565">
        <v>8</v>
      </c>
    </row>
    <row r="20" spans="3:16" s="544" customFormat="1" ht="14.85" customHeight="1" x14ac:dyDescent="0.2">
      <c r="C20" s="566"/>
      <c r="D20" s="567"/>
      <c r="E20" s="567"/>
      <c r="F20" s="567"/>
      <c r="G20" s="567"/>
      <c r="H20" s="567"/>
      <c r="I20" s="567"/>
      <c r="J20" s="566"/>
      <c r="K20" s="567"/>
      <c r="L20" s="567"/>
      <c r="M20" s="567"/>
      <c r="N20" s="567"/>
      <c r="O20" s="567"/>
      <c r="P20" s="568"/>
    </row>
    <row r="21" spans="3:16" s="544" customFormat="1" ht="14.85" customHeight="1" x14ac:dyDescent="0.25">
      <c r="C21" s="356" t="s">
        <v>105</v>
      </c>
      <c r="D21" s="355">
        <v>2</v>
      </c>
      <c r="E21" s="355">
        <v>5</v>
      </c>
      <c r="F21" s="355">
        <v>7</v>
      </c>
      <c r="G21" s="355">
        <v>1</v>
      </c>
      <c r="H21" s="355">
        <v>0</v>
      </c>
      <c r="I21" s="355">
        <v>1</v>
      </c>
      <c r="J21" s="362" t="s">
        <v>135</v>
      </c>
      <c r="K21" s="355">
        <v>182</v>
      </c>
      <c r="L21" s="355">
        <v>421</v>
      </c>
      <c r="M21" s="355">
        <v>603</v>
      </c>
      <c r="N21" s="355">
        <v>30</v>
      </c>
      <c r="O21" s="355">
        <v>61</v>
      </c>
      <c r="P21" s="357">
        <v>91</v>
      </c>
    </row>
    <row r="22" spans="3:16" s="544" customFormat="1" ht="14.85" customHeight="1" x14ac:dyDescent="0.25">
      <c r="C22" s="356" t="s">
        <v>76</v>
      </c>
      <c r="D22" s="355">
        <v>80</v>
      </c>
      <c r="E22" s="355">
        <v>129</v>
      </c>
      <c r="F22" s="355">
        <v>209</v>
      </c>
      <c r="G22" s="355">
        <v>11</v>
      </c>
      <c r="H22" s="355">
        <v>23</v>
      </c>
      <c r="I22" s="355">
        <v>34</v>
      </c>
      <c r="J22" s="560" t="s">
        <v>162</v>
      </c>
      <c r="K22" s="561">
        <v>12</v>
      </c>
      <c r="L22" s="561">
        <v>12</v>
      </c>
      <c r="M22" s="561">
        <v>24</v>
      </c>
      <c r="N22" s="561">
        <v>3</v>
      </c>
      <c r="O22" s="561">
        <v>3</v>
      </c>
      <c r="P22" s="562">
        <v>6</v>
      </c>
    </row>
    <row r="23" spans="3:16" s="544" customFormat="1" ht="14.85" customHeight="1" x14ac:dyDescent="0.25">
      <c r="C23" s="356" t="s">
        <v>77</v>
      </c>
      <c r="D23" s="355">
        <v>118</v>
      </c>
      <c r="E23" s="355">
        <v>295</v>
      </c>
      <c r="F23" s="355">
        <v>413</v>
      </c>
      <c r="G23" s="355">
        <v>28</v>
      </c>
      <c r="H23" s="355">
        <v>35</v>
      </c>
      <c r="I23" s="355">
        <v>63</v>
      </c>
      <c r="J23" s="563" t="s">
        <v>189</v>
      </c>
      <c r="K23" s="564">
        <v>37</v>
      </c>
      <c r="L23" s="564">
        <v>94</v>
      </c>
      <c r="M23" s="564">
        <v>131</v>
      </c>
      <c r="N23" s="564">
        <v>1</v>
      </c>
      <c r="O23" s="564">
        <v>9</v>
      </c>
      <c r="P23" s="565">
        <v>10</v>
      </c>
    </row>
    <row r="24" spans="3:16" s="544" customFormat="1" ht="14.85" customHeight="1" x14ac:dyDescent="0.25">
      <c r="C24" s="356" t="s">
        <v>163</v>
      </c>
      <c r="D24" s="355">
        <v>11</v>
      </c>
      <c r="E24" s="355">
        <v>42</v>
      </c>
      <c r="F24" s="355">
        <v>53</v>
      </c>
      <c r="G24" s="355">
        <v>0</v>
      </c>
      <c r="H24" s="355">
        <v>0</v>
      </c>
      <c r="I24" s="355">
        <v>0</v>
      </c>
      <c r="J24" s="563" t="s">
        <v>190</v>
      </c>
      <c r="K24" s="564">
        <v>51</v>
      </c>
      <c r="L24" s="564">
        <v>196</v>
      </c>
      <c r="M24" s="564">
        <v>247</v>
      </c>
      <c r="N24" s="564">
        <v>11</v>
      </c>
      <c r="O24" s="564">
        <v>14</v>
      </c>
      <c r="P24" s="565">
        <v>25</v>
      </c>
    </row>
    <row r="25" spans="3:16" s="544" customFormat="1" ht="14.85" customHeight="1" x14ac:dyDescent="0.25">
      <c r="C25" s="356" t="s">
        <v>164</v>
      </c>
      <c r="D25" s="355">
        <v>502</v>
      </c>
      <c r="E25" s="355">
        <v>1437</v>
      </c>
      <c r="F25" s="355">
        <v>1939</v>
      </c>
      <c r="G25" s="355">
        <v>51</v>
      </c>
      <c r="H25" s="355">
        <v>114</v>
      </c>
      <c r="I25" s="355">
        <v>165</v>
      </c>
      <c r="J25" s="563" t="s">
        <v>191</v>
      </c>
      <c r="K25" s="564">
        <v>75</v>
      </c>
      <c r="L25" s="564">
        <v>118</v>
      </c>
      <c r="M25" s="564">
        <v>193</v>
      </c>
      <c r="N25" s="564">
        <v>4</v>
      </c>
      <c r="O25" s="564">
        <v>22</v>
      </c>
      <c r="P25" s="565">
        <v>26</v>
      </c>
    </row>
    <row r="26" spans="3:16" s="544" customFormat="1" ht="14.85" customHeight="1" x14ac:dyDescent="0.2">
      <c r="C26" s="560" t="s">
        <v>165</v>
      </c>
      <c r="D26" s="561">
        <v>502</v>
      </c>
      <c r="E26" s="561">
        <v>1437</v>
      </c>
      <c r="F26" s="561">
        <v>1939</v>
      </c>
      <c r="G26" s="561">
        <v>51</v>
      </c>
      <c r="H26" s="561">
        <v>114</v>
      </c>
      <c r="I26" s="561">
        <v>165</v>
      </c>
      <c r="J26" s="563" t="s">
        <v>115</v>
      </c>
      <c r="K26" s="564">
        <v>7</v>
      </c>
      <c r="L26" s="564">
        <v>1</v>
      </c>
      <c r="M26" s="564">
        <v>8</v>
      </c>
      <c r="N26" s="564">
        <v>11</v>
      </c>
      <c r="O26" s="564">
        <v>13</v>
      </c>
      <c r="P26" s="565">
        <v>24</v>
      </c>
    </row>
    <row r="27" spans="3:16" s="544" customFormat="1" ht="14.45" customHeight="1" x14ac:dyDescent="0.2">
      <c r="C27" s="563" t="s">
        <v>166</v>
      </c>
      <c r="D27" s="564" t="s">
        <v>79</v>
      </c>
      <c r="E27" s="564" t="s">
        <v>79</v>
      </c>
      <c r="F27" s="564" t="s">
        <v>79</v>
      </c>
      <c r="G27" s="564" t="s">
        <v>79</v>
      </c>
      <c r="H27" s="564" t="s">
        <v>79</v>
      </c>
      <c r="I27" s="564" t="s">
        <v>79</v>
      </c>
      <c r="J27" s="566"/>
      <c r="K27" s="567"/>
      <c r="L27" s="567"/>
      <c r="M27" s="567"/>
      <c r="N27" s="567"/>
      <c r="O27" s="567"/>
      <c r="P27" s="568"/>
    </row>
    <row r="28" spans="3:16" s="544" customFormat="1" ht="14.85" customHeight="1" thickBot="1" x14ac:dyDescent="0.3">
      <c r="C28" s="566"/>
      <c r="D28" s="567"/>
      <c r="E28" s="567"/>
      <c r="F28" s="567"/>
      <c r="G28" s="567"/>
      <c r="H28" s="567"/>
      <c r="I28" s="567"/>
      <c r="J28" s="363" t="s">
        <v>192</v>
      </c>
      <c r="K28" s="364">
        <v>124</v>
      </c>
      <c r="L28" s="364">
        <v>140</v>
      </c>
      <c r="M28" s="364">
        <v>264</v>
      </c>
      <c r="N28" s="364">
        <v>3</v>
      </c>
      <c r="O28" s="364">
        <v>1</v>
      </c>
      <c r="P28" s="365">
        <v>4</v>
      </c>
    </row>
    <row r="29" spans="3:16" s="544" customFormat="1" ht="14.85" customHeight="1" x14ac:dyDescent="0.25">
      <c r="C29" s="362" t="s">
        <v>134</v>
      </c>
      <c r="D29" s="355">
        <v>3</v>
      </c>
      <c r="E29" s="355">
        <v>1</v>
      </c>
      <c r="F29" s="355">
        <v>4</v>
      </c>
      <c r="G29" s="355">
        <v>8</v>
      </c>
      <c r="H29" s="355">
        <v>6</v>
      </c>
      <c r="I29" s="355">
        <v>14</v>
      </c>
      <c r="J29" s="569"/>
      <c r="K29" s="570"/>
      <c r="L29" s="570"/>
      <c r="M29" s="570"/>
      <c r="N29" s="570"/>
      <c r="O29" s="570"/>
      <c r="P29" s="570"/>
    </row>
    <row r="30" spans="3:16" s="544" customFormat="1" ht="14.85" customHeight="1" x14ac:dyDescent="0.2">
      <c r="C30" s="560" t="s">
        <v>119</v>
      </c>
      <c r="D30" s="561">
        <v>0</v>
      </c>
      <c r="E30" s="561">
        <v>0</v>
      </c>
      <c r="F30" s="561">
        <v>0</v>
      </c>
      <c r="G30" s="561">
        <v>1</v>
      </c>
      <c r="H30" s="561">
        <v>1</v>
      </c>
      <c r="I30" s="561">
        <v>2</v>
      </c>
      <c r="J30" s="569"/>
      <c r="K30" s="570"/>
      <c r="L30" s="570"/>
      <c r="M30" s="570"/>
      <c r="N30" s="570"/>
      <c r="O30" s="570"/>
      <c r="P30" s="570"/>
    </row>
    <row r="31" spans="3:16" s="544" customFormat="1" ht="14.85" customHeight="1" x14ac:dyDescent="0.2">
      <c r="C31" s="563" t="s">
        <v>121</v>
      </c>
      <c r="D31" s="564">
        <v>2</v>
      </c>
      <c r="E31" s="564">
        <v>1</v>
      </c>
      <c r="F31" s="564">
        <v>3</v>
      </c>
      <c r="G31" s="564">
        <v>2</v>
      </c>
      <c r="H31" s="564">
        <v>0</v>
      </c>
      <c r="I31" s="564">
        <v>2</v>
      </c>
      <c r="J31" s="569"/>
      <c r="K31" s="570"/>
      <c r="L31" s="570"/>
      <c r="M31" s="570"/>
      <c r="N31" s="570"/>
      <c r="O31" s="570"/>
      <c r="P31" s="570"/>
    </row>
    <row r="32" spans="3:16" s="544" customFormat="1" ht="14.85" customHeight="1" x14ac:dyDescent="0.2">
      <c r="C32" s="563" t="s">
        <v>123</v>
      </c>
      <c r="D32" s="564">
        <v>0</v>
      </c>
      <c r="E32" s="564">
        <v>0</v>
      </c>
      <c r="F32" s="564">
        <v>0</v>
      </c>
      <c r="G32" s="564">
        <v>1</v>
      </c>
      <c r="H32" s="564">
        <v>3</v>
      </c>
      <c r="I32" s="564">
        <v>4</v>
      </c>
      <c r="J32" s="569"/>
      <c r="K32" s="570"/>
      <c r="L32" s="570"/>
      <c r="M32" s="570"/>
      <c r="N32" s="570"/>
      <c r="O32" s="570"/>
      <c r="P32" s="570"/>
    </row>
    <row r="33" spans="3:16" s="544" customFormat="1" ht="14.85" customHeight="1" x14ac:dyDescent="0.2">
      <c r="C33" s="563" t="s">
        <v>125</v>
      </c>
      <c r="D33" s="564" t="s">
        <v>79</v>
      </c>
      <c r="E33" s="564" t="s">
        <v>79</v>
      </c>
      <c r="F33" s="564" t="s">
        <v>79</v>
      </c>
      <c r="G33" s="564" t="s">
        <v>79</v>
      </c>
      <c r="H33" s="564" t="s">
        <v>79</v>
      </c>
      <c r="I33" s="564" t="s">
        <v>79</v>
      </c>
      <c r="J33" s="569"/>
      <c r="K33" s="570"/>
      <c r="L33" s="570"/>
      <c r="M33" s="570"/>
      <c r="N33" s="570"/>
      <c r="O33" s="570"/>
      <c r="P33" s="570"/>
    </row>
    <row r="34" spans="3:16" s="544" customFormat="1" ht="14.85" customHeight="1" thickBot="1" x14ac:dyDescent="0.25">
      <c r="C34" s="563" t="s">
        <v>127</v>
      </c>
      <c r="D34" s="564">
        <v>1</v>
      </c>
      <c r="E34" s="564">
        <v>0</v>
      </c>
      <c r="F34" s="564">
        <v>1</v>
      </c>
      <c r="G34" s="564">
        <v>4</v>
      </c>
      <c r="H34" s="564">
        <v>2</v>
      </c>
      <c r="I34" s="564">
        <v>6</v>
      </c>
      <c r="J34" s="569"/>
      <c r="K34" s="570"/>
      <c r="L34" s="570"/>
      <c r="M34" s="570"/>
      <c r="N34" s="570"/>
      <c r="O34" s="570"/>
      <c r="P34" s="570"/>
    </row>
    <row r="35" spans="3:16" s="544" customFormat="1" ht="14.85" customHeight="1" thickBot="1" x14ac:dyDescent="0.3">
      <c r="C35" s="571"/>
      <c r="D35" s="572"/>
      <c r="E35" s="572"/>
      <c r="F35" s="572"/>
      <c r="G35" s="572"/>
      <c r="H35" s="572"/>
      <c r="I35" s="572"/>
      <c r="J35" s="366" t="s">
        <v>213</v>
      </c>
      <c r="K35" s="367">
        <v>1868</v>
      </c>
      <c r="L35" s="367">
        <v>3506</v>
      </c>
      <c r="M35" s="367">
        <v>5374</v>
      </c>
      <c r="N35" s="367">
        <v>554</v>
      </c>
      <c r="O35" s="367">
        <v>513</v>
      </c>
      <c r="P35" s="368">
        <v>1067</v>
      </c>
    </row>
    <row r="36" spans="3:16" s="544" customFormat="1" ht="11.1" customHeight="1" x14ac:dyDescent="0.15"/>
    <row r="37" spans="3:16" s="544" customFormat="1" ht="14.85" customHeight="1" x14ac:dyDescent="0.15">
      <c r="C37" s="573" t="s">
        <v>901</v>
      </c>
    </row>
    <row r="38" spans="3:16" s="544" customFormat="1" ht="28.7" customHeight="1" x14ac:dyDescent="0.15"/>
  </sheetData>
  <mergeCells count="7">
    <mergeCell ref="N7:P7"/>
    <mergeCell ref="B2:I2"/>
    <mergeCell ref="C4:I4"/>
    <mergeCell ref="G5:H5"/>
    <mergeCell ref="D7:F7"/>
    <mergeCell ref="G7:I7"/>
    <mergeCell ref="K7:M7"/>
  </mergeCells>
  <pageMargins left="0.7" right="0.7" top="0.75" bottom="0.75" header="0.3" footer="0.3"/>
  <pageSetup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T6" sqref="T6"/>
    </sheetView>
  </sheetViews>
  <sheetFormatPr defaultColWidth="9.140625" defaultRowHeight="15" x14ac:dyDescent="0.25"/>
  <cols>
    <col min="1" max="1" width="14.85546875" style="310" bestFit="1" customWidth="1"/>
    <col min="2" max="16384" width="9.140625" style="310"/>
  </cols>
  <sheetData>
    <row r="1" spans="1:16" x14ac:dyDescent="0.25">
      <c r="A1" s="833" t="s">
        <v>59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</row>
    <row r="2" spans="1:16" x14ac:dyDescent="0.25">
      <c r="A2" s="833"/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</row>
    <row r="3" spans="1:16" x14ac:dyDescent="0.25">
      <c r="A3" s="833"/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</row>
    <row r="6" spans="1:16" x14ac:dyDescent="0.25">
      <c r="B6" s="651" t="s">
        <v>870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</row>
    <row r="7" spans="1:16" x14ac:dyDescent="0.25">
      <c r="B7" s="651" t="s">
        <v>57</v>
      </c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</row>
    <row r="10" spans="1:16" x14ac:dyDescent="0.25">
      <c r="B10" s="311"/>
      <c r="M10" s="311"/>
      <c r="N10" s="311"/>
    </row>
    <row r="25" spans="2:10" x14ac:dyDescent="0.25">
      <c r="B25" s="312" t="s">
        <v>884</v>
      </c>
      <c r="J25" s="312" t="s">
        <v>885</v>
      </c>
    </row>
  </sheetData>
  <mergeCells count="3">
    <mergeCell ref="A1:N3"/>
    <mergeCell ref="B6:P6"/>
    <mergeCell ref="B7:P7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N24" sqref="N24"/>
    </sheetView>
  </sheetViews>
  <sheetFormatPr defaultRowHeight="12.75" x14ac:dyDescent="0.2"/>
  <sheetData>
    <row r="1" spans="1:3" ht="15" x14ac:dyDescent="0.25">
      <c r="A1" s="25" t="s">
        <v>64</v>
      </c>
    </row>
    <row r="2" spans="1:3" ht="15" x14ac:dyDescent="0.25">
      <c r="A2" s="25" t="s">
        <v>4</v>
      </c>
      <c r="C2" s="26">
        <v>0.76300000000000001</v>
      </c>
    </row>
    <row r="3" spans="1:3" ht="15" x14ac:dyDescent="0.25">
      <c r="A3" s="25" t="s">
        <v>5</v>
      </c>
      <c r="C3" s="26">
        <v>8.9999999999999998E-4</v>
      </c>
    </row>
    <row r="4" spans="1:3" ht="15" x14ac:dyDescent="0.25">
      <c r="A4" s="25" t="s">
        <v>6</v>
      </c>
      <c r="C4" s="26">
        <v>0.13</v>
      </c>
    </row>
    <row r="5" spans="1:3" ht="15" x14ac:dyDescent="0.25">
      <c r="A5" s="25" t="s">
        <v>7</v>
      </c>
      <c r="C5" s="26">
        <v>0.106</v>
      </c>
    </row>
    <row r="6" spans="1:3" ht="15" x14ac:dyDescent="0.25">
      <c r="A6" s="25"/>
    </row>
    <row r="7" spans="1:3" ht="15" x14ac:dyDescent="0.25">
      <c r="A7" s="25"/>
    </row>
    <row r="8" spans="1:3" ht="15" x14ac:dyDescent="0.25">
      <c r="A8" s="25"/>
    </row>
    <row r="9" spans="1:3" ht="15" x14ac:dyDescent="0.25">
      <c r="A9" s="25" t="s">
        <v>65</v>
      </c>
    </row>
    <row r="10" spans="1:3" ht="15" x14ac:dyDescent="0.25">
      <c r="A10" s="25" t="s">
        <v>66</v>
      </c>
      <c r="C10" s="26">
        <v>0.23699999999999999</v>
      </c>
    </row>
    <row r="11" spans="1:3" ht="15" x14ac:dyDescent="0.25">
      <c r="A11" s="25" t="s">
        <v>67</v>
      </c>
      <c r="C11" s="26">
        <v>0.60799999999999998</v>
      </c>
    </row>
    <row r="12" spans="1:3" ht="15" x14ac:dyDescent="0.25">
      <c r="A12" s="25" t="s">
        <v>68</v>
      </c>
      <c r="C12" s="26">
        <v>0.155</v>
      </c>
    </row>
    <row r="13" spans="1:3" x14ac:dyDescent="0.2">
      <c r="C13">
        <f>'A.4.4_T43Enti Ricerca x profil'!J10-'A.4.4_T43Enti Ricerca x profil'!J26-'A.4.4_T43Enti Ricerca x profil'!J11</f>
        <v>120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workbookViewId="0">
      <selection activeCell="Y5" sqref="Y5"/>
    </sheetView>
  </sheetViews>
  <sheetFormatPr defaultRowHeight="12.75" x14ac:dyDescent="0.2"/>
  <cols>
    <col min="1" max="1" width="0.7109375" customWidth="1"/>
    <col min="2" max="3" width="0.28515625" customWidth="1"/>
    <col min="4" max="4" width="18.85546875" customWidth="1"/>
    <col min="5" max="14" width="7.85546875" customWidth="1"/>
    <col min="15" max="15" width="7.5703125" customWidth="1"/>
    <col min="16" max="16" width="8.140625" customWidth="1"/>
    <col min="17" max="20" width="7.85546875" customWidth="1"/>
    <col min="21" max="21" width="4.7109375" customWidth="1"/>
  </cols>
  <sheetData>
    <row r="1" spans="2:20" s="1" customFormat="1" ht="5.25" customHeight="1" x14ac:dyDescent="0.15"/>
    <row r="2" spans="2:20" s="1" customFormat="1" ht="45.95" customHeight="1" x14ac:dyDescent="0.15">
      <c r="B2" s="685" t="s">
        <v>69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</row>
    <row r="3" spans="2:20" s="1" customFormat="1" ht="11.1" customHeight="1" x14ac:dyDescent="0.15"/>
    <row r="4" spans="2:20" s="1" customFormat="1" ht="18.2" customHeight="1" x14ac:dyDescent="0.15">
      <c r="D4" s="653" t="s">
        <v>871</v>
      </c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</row>
    <row r="5" spans="2:20" s="1" customFormat="1" ht="19.149999999999999" customHeight="1" x14ac:dyDescent="0.15">
      <c r="C5" s="653" t="s">
        <v>57</v>
      </c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</row>
    <row r="6" spans="2:20" s="1" customFormat="1" ht="22.9" customHeight="1" thickBot="1" x14ac:dyDescent="0.2"/>
    <row r="7" spans="2:20" s="1" customFormat="1" ht="14.85" customHeight="1" thickTop="1" thickBot="1" x14ac:dyDescent="0.2">
      <c r="C7" s="2"/>
      <c r="D7" s="690" t="s">
        <v>0</v>
      </c>
      <c r="E7" s="761" t="s">
        <v>146</v>
      </c>
      <c r="F7" s="761"/>
      <c r="G7" s="761"/>
      <c r="H7" s="761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</row>
    <row r="8" spans="2:20" s="1" customFormat="1" ht="14.85" customHeight="1" thickTop="1" thickBot="1" x14ac:dyDescent="0.2">
      <c r="C8" s="2"/>
      <c r="D8" s="690"/>
      <c r="E8" s="845" t="s">
        <v>4</v>
      </c>
      <c r="F8" s="845"/>
      <c r="G8" s="845"/>
      <c r="H8" s="845"/>
      <c r="I8" s="658" t="s">
        <v>5</v>
      </c>
      <c r="J8" s="658"/>
      <c r="K8" s="658"/>
      <c r="L8" s="658"/>
      <c r="M8" s="658" t="s">
        <v>6</v>
      </c>
      <c r="N8" s="658"/>
      <c r="O8" s="658"/>
      <c r="P8" s="658"/>
      <c r="Q8" s="846" t="s">
        <v>7</v>
      </c>
      <c r="R8" s="846"/>
      <c r="S8" s="846"/>
      <c r="T8" s="846"/>
    </row>
    <row r="9" spans="2:20" s="1" customFormat="1" ht="14.85" customHeight="1" thickTop="1" thickBot="1" x14ac:dyDescent="0.2">
      <c r="C9" s="2"/>
      <c r="D9" s="690"/>
      <c r="E9" s="845" t="s">
        <v>665</v>
      </c>
      <c r="F9" s="845"/>
      <c r="G9" s="658" t="s">
        <v>666</v>
      </c>
      <c r="H9" s="658"/>
      <c r="I9" s="658" t="s">
        <v>665</v>
      </c>
      <c r="J9" s="658"/>
      <c r="K9" s="658" t="s">
        <v>666</v>
      </c>
      <c r="L9" s="658"/>
      <c r="M9" s="658" t="s">
        <v>665</v>
      </c>
      <c r="N9" s="658"/>
      <c r="O9" s="658" t="s">
        <v>666</v>
      </c>
      <c r="P9" s="658"/>
      <c r="Q9" s="658" t="s">
        <v>665</v>
      </c>
      <c r="R9" s="658"/>
      <c r="S9" s="846" t="s">
        <v>666</v>
      </c>
      <c r="T9" s="846"/>
    </row>
    <row r="10" spans="2:20" s="1" customFormat="1" ht="14.85" customHeight="1" thickTop="1" x14ac:dyDescent="0.15">
      <c r="C10" s="2"/>
      <c r="D10" s="690"/>
      <c r="E10" s="317" t="s">
        <v>10</v>
      </c>
      <c r="F10" s="318" t="s">
        <v>11</v>
      </c>
      <c r="G10" s="319" t="s">
        <v>10</v>
      </c>
      <c r="H10" s="319" t="s">
        <v>11</v>
      </c>
      <c r="I10" s="319" t="s">
        <v>10</v>
      </c>
      <c r="J10" s="319" t="s">
        <v>11</v>
      </c>
      <c r="K10" s="319" t="s">
        <v>10</v>
      </c>
      <c r="L10" s="319" t="s">
        <v>11</v>
      </c>
      <c r="M10" s="319" t="s">
        <v>10</v>
      </c>
      <c r="N10" s="319" t="s">
        <v>11</v>
      </c>
      <c r="O10" s="319" t="s">
        <v>10</v>
      </c>
      <c r="P10" s="319" t="s">
        <v>11</v>
      </c>
      <c r="Q10" s="319" t="s">
        <v>10</v>
      </c>
      <c r="R10" s="319" t="s">
        <v>11</v>
      </c>
      <c r="S10" s="319" t="s">
        <v>10</v>
      </c>
      <c r="T10" s="320" t="s">
        <v>11</v>
      </c>
    </row>
    <row r="11" spans="2:20" s="1" customFormat="1" ht="14.85" customHeight="1" x14ac:dyDescent="0.15">
      <c r="C11" s="9" t="s">
        <v>30</v>
      </c>
      <c r="D11" s="71" t="s">
        <v>31</v>
      </c>
      <c r="E11" s="163">
        <v>451</v>
      </c>
      <c r="F11" s="10">
        <v>68.5144124168514</v>
      </c>
      <c r="G11" s="10">
        <v>8</v>
      </c>
      <c r="H11" s="10">
        <v>12.5</v>
      </c>
      <c r="I11" s="10">
        <v>1</v>
      </c>
      <c r="J11" s="10">
        <v>0</v>
      </c>
      <c r="K11" s="10">
        <v>0</v>
      </c>
      <c r="L11" s="10" t="s">
        <v>79</v>
      </c>
      <c r="M11" s="10">
        <v>92</v>
      </c>
      <c r="N11" s="10">
        <v>64.130434782608702</v>
      </c>
      <c r="O11" s="10">
        <v>1</v>
      </c>
      <c r="P11" s="10">
        <v>100</v>
      </c>
      <c r="Q11" s="10">
        <v>60</v>
      </c>
      <c r="R11" s="10">
        <v>80</v>
      </c>
      <c r="S11" s="10">
        <v>2</v>
      </c>
      <c r="T11" s="63">
        <v>100</v>
      </c>
    </row>
    <row r="12" spans="2:20" s="1" customFormat="1" ht="14.85" customHeight="1" x14ac:dyDescent="0.15">
      <c r="C12" s="9" t="s">
        <v>40</v>
      </c>
      <c r="D12" s="71" t="s">
        <v>41</v>
      </c>
      <c r="E12" s="163">
        <v>301</v>
      </c>
      <c r="F12" s="10">
        <v>66.445182724252504</v>
      </c>
      <c r="G12" s="10">
        <v>13</v>
      </c>
      <c r="H12" s="10">
        <v>15.384615384615399</v>
      </c>
      <c r="I12" s="10" t="s">
        <v>79</v>
      </c>
      <c r="J12" s="10" t="s">
        <v>79</v>
      </c>
      <c r="K12" s="10" t="s">
        <v>79</v>
      </c>
      <c r="L12" s="10" t="s">
        <v>79</v>
      </c>
      <c r="M12" s="10">
        <v>39</v>
      </c>
      <c r="N12" s="10">
        <v>46.153846153846203</v>
      </c>
      <c r="O12" s="10">
        <v>0</v>
      </c>
      <c r="P12" s="10" t="s">
        <v>79</v>
      </c>
      <c r="Q12" s="10">
        <v>45</v>
      </c>
      <c r="R12" s="10">
        <v>57.7777777777778</v>
      </c>
      <c r="S12" s="10">
        <v>0</v>
      </c>
      <c r="T12" s="63" t="s">
        <v>79</v>
      </c>
    </row>
    <row r="13" spans="2:20" s="1" customFormat="1" ht="28.7" customHeight="1" thickBot="1" x14ac:dyDescent="0.2">
      <c r="C13" s="215"/>
      <c r="D13" s="348" t="s">
        <v>54</v>
      </c>
      <c r="E13" s="449">
        <v>752</v>
      </c>
      <c r="F13" s="349">
        <v>67.686170212766001</v>
      </c>
      <c r="G13" s="349">
        <v>21</v>
      </c>
      <c r="H13" s="349">
        <v>14.285714285714301</v>
      </c>
      <c r="I13" s="349">
        <v>1</v>
      </c>
      <c r="J13" s="349">
        <v>0</v>
      </c>
      <c r="K13" s="349">
        <v>0</v>
      </c>
      <c r="L13" s="349" t="s">
        <v>79</v>
      </c>
      <c r="M13" s="349">
        <v>131</v>
      </c>
      <c r="N13" s="349">
        <v>58.778625954198503</v>
      </c>
      <c r="O13" s="349">
        <v>1</v>
      </c>
      <c r="P13" s="349">
        <v>100</v>
      </c>
      <c r="Q13" s="349">
        <v>105</v>
      </c>
      <c r="R13" s="349">
        <v>70.476190476190496</v>
      </c>
      <c r="S13" s="349">
        <v>2</v>
      </c>
      <c r="T13" s="351">
        <v>100</v>
      </c>
    </row>
    <row r="14" spans="2:20" s="1" customFormat="1" ht="9" customHeight="1" thickTop="1" x14ac:dyDescent="0.15"/>
    <row r="15" spans="2:20" s="1" customFormat="1" ht="18.2" customHeight="1" x14ac:dyDescent="0.15">
      <c r="C15" s="654" t="s">
        <v>152</v>
      </c>
      <c r="D15" s="654"/>
      <c r="E15" s="654"/>
    </row>
    <row r="16" spans="2:20" s="1" customFormat="1" ht="28.7" customHeight="1" x14ac:dyDescent="0.15"/>
    <row r="18" spans="4:18" ht="13.5" thickBot="1" x14ac:dyDescent="0.25"/>
    <row r="19" spans="4:18" ht="16.5" thickTop="1" thickBot="1" x14ac:dyDescent="0.25">
      <c r="D19" s="690" t="s">
        <v>0</v>
      </c>
      <c r="E19" s="847" t="s">
        <v>2</v>
      </c>
      <c r="F19" s="847"/>
      <c r="G19" s="847"/>
      <c r="H19" s="847"/>
      <c r="I19" s="761" t="s">
        <v>147</v>
      </c>
      <c r="J19" s="761"/>
      <c r="K19" s="761"/>
      <c r="L19" s="761"/>
      <c r="M19" s="761"/>
      <c r="N19" s="761"/>
      <c r="O19" s="761"/>
      <c r="P19" s="761"/>
      <c r="Q19" s="761" t="s">
        <v>179</v>
      </c>
      <c r="R19" s="761"/>
    </row>
    <row r="20" spans="4:18" ht="14.25" thickTop="1" thickBot="1" x14ac:dyDescent="0.25">
      <c r="D20" s="690"/>
      <c r="E20" s="847"/>
      <c r="F20" s="847"/>
      <c r="G20" s="847"/>
      <c r="H20" s="847"/>
      <c r="I20" s="845" t="s">
        <v>148</v>
      </c>
      <c r="J20" s="845"/>
      <c r="K20" s="845"/>
      <c r="L20" s="845"/>
      <c r="M20" s="846" t="s">
        <v>149</v>
      </c>
      <c r="N20" s="846"/>
      <c r="O20" s="846"/>
      <c r="P20" s="846"/>
      <c r="Q20" s="761"/>
      <c r="R20" s="761"/>
    </row>
    <row r="21" spans="4:18" ht="14.25" thickTop="1" thickBot="1" x14ac:dyDescent="0.25">
      <c r="D21" s="690"/>
      <c r="E21" s="658" t="s">
        <v>665</v>
      </c>
      <c r="F21" s="658"/>
      <c r="G21" s="846" t="s">
        <v>666</v>
      </c>
      <c r="H21" s="846"/>
      <c r="I21" s="845" t="s">
        <v>665</v>
      </c>
      <c r="J21" s="845"/>
      <c r="K21" s="658" t="s">
        <v>666</v>
      </c>
      <c r="L21" s="658"/>
      <c r="M21" s="658" t="s">
        <v>665</v>
      </c>
      <c r="N21" s="658"/>
      <c r="O21" s="658" t="s">
        <v>666</v>
      </c>
      <c r="P21" s="658"/>
      <c r="Q21" s="761"/>
      <c r="R21" s="761"/>
    </row>
    <row r="22" spans="4:18" ht="13.5" thickTop="1" x14ac:dyDescent="0.2">
      <c r="D22" s="690"/>
      <c r="E22" s="319" t="s">
        <v>10</v>
      </c>
      <c r="F22" s="319" t="s">
        <v>11</v>
      </c>
      <c r="G22" s="319" t="s">
        <v>10</v>
      </c>
      <c r="H22" s="321" t="s">
        <v>11</v>
      </c>
      <c r="I22" s="317" t="s">
        <v>10</v>
      </c>
      <c r="J22" s="318" t="s">
        <v>11</v>
      </c>
      <c r="K22" s="319" t="s">
        <v>10</v>
      </c>
      <c r="L22" s="319" t="s">
        <v>11</v>
      </c>
      <c r="M22" s="319" t="s">
        <v>10</v>
      </c>
      <c r="N22" s="319" t="s">
        <v>11</v>
      </c>
      <c r="O22" s="319" t="s">
        <v>10</v>
      </c>
      <c r="P22" s="320" t="s">
        <v>11</v>
      </c>
      <c r="Q22" s="317" t="s">
        <v>866</v>
      </c>
      <c r="R22" s="320" t="s">
        <v>197</v>
      </c>
    </row>
    <row r="23" spans="4:18" x14ac:dyDescent="0.2">
      <c r="D23" s="71" t="s">
        <v>31</v>
      </c>
      <c r="E23" s="443">
        <v>604</v>
      </c>
      <c r="F23" s="443">
        <v>68.874172185430496</v>
      </c>
      <c r="G23" s="443">
        <v>11</v>
      </c>
      <c r="H23" s="63">
        <v>36.363636363636402</v>
      </c>
      <c r="I23" s="163">
        <v>108</v>
      </c>
      <c r="J23" s="443">
        <v>37.037037037037003</v>
      </c>
      <c r="K23" s="443">
        <v>7</v>
      </c>
      <c r="L23" s="443">
        <v>14.285714285714301</v>
      </c>
      <c r="M23" s="443">
        <v>270</v>
      </c>
      <c r="N23" s="443">
        <v>80.370370370370395</v>
      </c>
      <c r="O23" s="443">
        <v>0</v>
      </c>
      <c r="P23" s="63" t="s">
        <v>79</v>
      </c>
      <c r="Q23" s="443">
        <v>1</v>
      </c>
      <c r="R23" s="63">
        <v>1</v>
      </c>
    </row>
    <row r="24" spans="4:18" x14ac:dyDescent="0.2">
      <c r="D24" s="71" t="s">
        <v>41</v>
      </c>
      <c r="E24" s="443">
        <v>385</v>
      </c>
      <c r="F24" s="443">
        <v>63.3766233766234</v>
      </c>
      <c r="G24" s="443">
        <v>13</v>
      </c>
      <c r="H24" s="63">
        <v>15.384615384615399</v>
      </c>
      <c r="I24" s="163">
        <v>56</v>
      </c>
      <c r="J24" s="443">
        <v>41.071428571428598</v>
      </c>
      <c r="K24" s="443">
        <v>12</v>
      </c>
      <c r="L24" s="443">
        <v>16.6666666666667</v>
      </c>
      <c r="M24" s="443">
        <v>200</v>
      </c>
      <c r="N24" s="443">
        <v>76.5</v>
      </c>
      <c r="O24" s="443">
        <v>0</v>
      </c>
      <c r="P24" s="63" t="s">
        <v>79</v>
      </c>
      <c r="Q24" s="443">
        <v>1</v>
      </c>
      <c r="R24" s="63">
        <v>1</v>
      </c>
    </row>
    <row r="25" spans="4:18" ht="15.75" thickBot="1" x14ac:dyDescent="0.25">
      <c r="D25" s="348" t="s">
        <v>54</v>
      </c>
      <c r="E25" s="349">
        <v>989</v>
      </c>
      <c r="F25" s="349">
        <v>66.734074823053604</v>
      </c>
      <c r="G25" s="349">
        <v>24</v>
      </c>
      <c r="H25" s="351">
        <v>25</v>
      </c>
      <c r="I25" s="449">
        <v>164</v>
      </c>
      <c r="J25" s="349">
        <v>38.414634146341498</v>
      </c>
      <c r="K25" s="349">
        <v>19</v>
      </c>
      <c r="L25" s="349">
        <v>15.789473684210501</v>
      </c>
      <c r="M25" s="349">
        <v>470</v>
      </c>
      <c r="N25" s="349">
        <v>78.723404255319195</v>
      </c>
      <c r="O25" s="349">
        <v>0</v>
      </c>
      <c r="P25" s="351" t="s">
        <v>79</v>
      </c>
      <c r="Q25" s="449">
        <v>2</v>
      </c>
      <c r="R25" s="351">
        <v>2</v>
      </c>
    </row>
    <row r="26" spans="4:18" ht="13.5" thickTop="1" x14ac:dyDescent="0.2"/>
  </sheetData>
  <mergeCells count="30">
    <mergeCell ref="C15:E15"/>
    <mergeCell ref="Q9:R9"/>
    <mergeCell ref="S9:T9"/>
    <mergeCell ref="D19:D22"/>
    <mergeCell ref="E19:H20"/>
    <mergeCell ref="I19:P19"/>
    <mergeCell ref="Q19:R21"/>
    <mergeCell ref="I20:L20"/>
    <mergeCell ref="M20:P20"/>
    <mergeCell ref="E21:F21"/>
    <mergeCell ref="G21:H21"/>
    <mergeCell ref="I21:J21"/>
    <mergeCell ref="K21:L21"/>
    <mergeCell ref="M21:N21"/>
    <mergeCell ref="O21:P21"/>
    <mergeCell ref="B2:O2"/>
    <mergeCell ref="D4:S4"/>
    <mergeCell ref="C5:S5"/>
    <mergeCell ref="D7:D10"/>
    <mergeCell ref="E7:T7"/>
    <mergeCell ref="I9:J9"/>
    <mergeCell ref="K9:L9"/>
    <mergeCell ref="M9:N9"/>
    <mergeCell ref="O9:P9"/>
    <mergeCell ref="E8:H8"/>
    <mergeCell ref="I8:L8"/>
    <mergeCell ref="M8:P8"/>
    <mergeCell ref="Q8:T8"/>
    <mergeCell ref="E9:F9"/>
    <mergeCell ref="G9:H9"/>
  </mergeCells>
  <pageMargins left="0.7" right="0.7" top="0.75" bottom="0.75" header="0.3" footer="0.3"/>
  <pageSetup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"/>
  <sheetViews>
    <sheetView topLeftCell="A4" workbookViewId="0">
      <selection activeCell="C41" sqref="C41"/>
    </sheetView>
  </sheetViews>
  <sheetFormatPr defaultRowHeight="12.75" x14ac:dyDescent="0.2"/>
  <cols>
    <col min="1" max="1" width="0.7109375" style="32" customWidth="1"/>
    <col min="2" max="2" width="1" style="32" customWidth="1"/>
    <col min="3" max="3" width="32.5703125" style="32" customWidth="1"/>
    <col min="4" max="5" width="7.85546875" style="32" customWidth="1"/>
    <col min="6" max="6" width="11.5703125" style="32" customWidth="1"/>
    <col min="7" max="8" width="7.85546875" style="32" customWidth="1"/>
    <col min="9" max="9" width="10.140625" style="32" customWidth="1"/>
    <col min="10" max="10" width="10.140625" style="32" hidden="1" customWidth="1"/>
    <col min="11" max="11" width="32.140625" style="32" customWidth="1"/>
    <col min="12" max="13" width="7.85546875" style="32" customWidth="1"/>
    <col min="14" max="14" width="9.42578125" style="32" customWidth="1"/>
    <col min="15" max="16" width="7.85546875" style="32" customWidth="1"/>
    <col min="17" max="17" width="9.28515625" style="32" customWidth="1"/>
    <col min="18" max="18" width="10.28515625" style="32" hidden="1" customWidth="1"/>
    <col min="19" max="257" width="9.140625" style="32"/>
    <col min="258" max="258" width="0.7109375" style="32" customWidth="1"/>
    <col min="259" max="259" width="1" style="32" customWidth="1"/>
    <col min="260" max="260" width="32.5703125" style="32" customWidth="1"/>
    <col min="261" max="266" width="7.85546875" style="32" customWidth="1"/>
    <col min="267" max="267" width="32.140625" style="32" customWidth="1"/>
    <col min="268" max="273" width="7.85546875" style="32" customWidth="1"/>
    <col min="274" max="274" width="4.7109375" style="32" customWidth="1"/>
    <col min="275" max="513" width="9.140625" style="32"/>
    <col min="514" max="514" width="0.7109375" style="32" customWidth="1"/>
    <col min="515" max="515" width="1" style="32" customWidth="1"/>
    <col min="516" max="516" width="32.5703125" style="32" customWidth="1"/>
    <col min="517" max="522" width="7.85546875" style="32" customWidth="1"/>
    <col min="523" max="523" width="32.140625" style="32" customWidth="1"/>
    <col min="524" max="529" width="7.85546875" style="32" customWidth="1"/>
    <col min="530" max="530" width="4.7109375" style="32" customWidth="1"/>
    <col min="531" max="769" width="9.140625" style="32"/>
    <col min="770" max="770" width="0.7109375" style="32" customWidth="1"/>
    <col min="771" max="771" width="1" style="32" customWidth="1"/>
    <col min="772" max="772" width="32.5703125" style="32" customWidth="1"/>
    <col min="773" max="778" width="7.85546875" style="32" customWidth="1"/>
    <col min="779" max="779" width="32.140625" style="32" customWidth="1"/>
    <col min="780" max="785" width="7.85546875" style="32" customWidth="1"/>
    <col min="786" max="786" width="4.7109375" style="32" customWidth="1"/>
    <col min="787" max="1025" width="9.140625" style="32"/>
    <col min="1026" max="1026" width="0.7109375" style="32" customWidth="1"/>
    <col min="1027" max="1027" width="1" style="32" customWidth="1"/>
    <col min="1028" max="1028" width="32.5703125" style="32" customWidth="1"/>
    <col min="1029" max="1034" width="7.85546875" style="32" customWidth="1"/>
    <col min="1035" max="1035" width="32.140625" style="32" customWidth="1"/>
    <col min="1036" max="1041" width="7.85546875" style="32" customWidth="1"/>
    <col min="1042" max="1042" width="4.7109375" style="32" customWidth="1"/>
    <col min="1043" max="1281" width="9.140625" style="32"/>
    <col min="1282" max="1282" width="0.7109375" style="32" customWidth="1"/>
    <col min="1283" max="1283" width="1" style="32" customWidth="1"/>
    <col min="1284" max="1284" width="32.5703125" style="32" customWidth="1"/>
    <col min="1285" max="1290" width="7.85546875" style="32" customWidth="1"/>
    <col min="1291" max="1291" width="32.140625" style="32" customWidth="1"/>
    <col min="1292" max="1297" width="7.85546875" style="32" customWidth="1"/>
    <col min="1298" max="1298" width="4.7109375" style="32" customWidth="1"/>
    <col min="1299" max="1537" width="9.140625" style="32"/>
    <col min="1538" max="1538" width="0.7109375" style="32" customWidth="1"/>
    <col min="1539" max="1539" width="1" style="32" customWidth="1"/>
    <col min="1540" max="1540" width="32.5703125" style="32" customWidth="1"/>
    <col min="1541" max="1546" width="7.85546875" style="32" customWidth="1"/>
    <col min="1547" max="1547" width="32.140625" style="32" customWidth="1"/>
    <col min="1548" max="1553" width="7.85546875" style="32" customWidth="1"/>
    <col min="1554" max="1554" width="4.7109375" style="32" customWidth="1"/>
    <col min="1555" max="1793" width="9.140625" style="32"/>
    <col min="1794" max="1794" width="0.7109375" style="32" customWidth="1"/>
    <col min="1795" max="1795" width="1" style="32" customWidth="1"/>
    <col min="1796" max="1796" width="32.5703125" style="32" customWidth="1"/>
    <col min="1797" max="1802" width="7.85546875" style="32" customWidth="1"/>
    <col min="1803" max="1803" width="32.140625" style="32" customWidth="1"/>
    <col min="1804" max="1809" width="7.85546875" style="32" customWidth="1"/>
    <col min="1810" max="1810" width="4.7109375" style="32" customWidth="1"/>
    <col min="1811" max="2049" width="9.140625" style="32"/>
    <col min="2050" max="2050" width="0.7109375" style="32" customWidth="1"/>
    <col min="2051" max="2051" width="1" style="32" customWidth="1"/>
    <col min="2052" max="2052" width="32.5703125" style="32" customWidth="1"/>
    <col min="2053" max="2058" width="7.85546875" style="32" customWidth="1"/>
    <col min="2059" max="2059" width="32.140625" style="32" customWidth="1"/>
    <col min="2060" max="2065" width="7.85546875" style="32" customWidth="1"/>
    <col min="2066" max="2066" width="4.7109375" style="32" customWidth="1"/>
    <col min="2067" max="2305" width="9.140625" style="32"/>
    <col min="2306" max="2306" width="0.7109375" style="32" customWidth="1"/>
    <col min="2307" max="2307" width="1" style="32" customWidth="1"/>
    <col min="2308" max="2308" width="32.5703125" style="32" customWidth="1"/>
    <col min="2309" max="2314" width="7.85546875" style="32" customWidth="1"/>
    <col min="2315" max="2315" width="32.140625" style="32" customWidth="1"/>
    <col min="2316" max="2321" width="7.85546875" style="32" customWidth="1"/>
    <col min="2322" max="2322" width="4.7109375" style="32" customWidth="1"/>
    <col min="2323" max="2561" width="9.140625" style="32"/>
    <col min="2562" max="2562" width="0.7109375" style="32" customWidth="1"/>
    <col min="2563" max="2563" width="1" style="32" customWidth="1"/>
    <col min="2564" max="2564" width="32.5703125" style="32" customWidth="1"/>
    <col min="2565" max="2570" width="7.85546875" style="32" customWidth="1"/>
    <col min="2571" max="2571" width="32.140625" style="32" customWidth="1"/>
    <col min="2572" max="2577" width="7.85546875" style="32" customWidth="1"/>
    <col min="2578" max="2578" width="4.7109375" style="32" customWidth="1"/>
    <col min="2579" max="2817" width="9.140625" style="32"/>
    <col min="2818" max="2818" width="0.7109375" style="32" customWidth="1"/>
    <col min="2819" max="2819" width="1" style="32" customWidth="1"/>
    <col min="2820" max="2820" width="32.5703125" style="32" customWidth="1"/>
    <col min="2821" max="2826" width="7.85546875" style="32" customWidth="1"/>
    <col min="2827" max="2827" width="32.140625" style="32" customWidth="1"/>
    <col min="2828" max="2833" width="7.85546875" style="32" customWidth="1"/>
    <col min="2834" max="2834" width="4.7109375" style="32" customWidth="1"/>
    <col min="2835" max="3073" width="9.140625" style="32"/>
    <col min="3074" max="3074" width="0.7109375" style="32" customWidth="1"/>
    <col min="3075" max="3075" width="1" style="32" customWidth="1"/>
    <col min="3076" max="3076" width="32.5703125" style="32" customWidth="1"/>
    <col min="3077" max="3082" width="7.85546875" style="32" customWidth="1"/>
    <col min="3083" max="3083" width="32.140625" style="32" customWidth="1"/>
    <col min="3084" max="3089" width="7.85546875" style="32" customWidth="1"/>
    <col min="3090" max="3090" width="4.7109375" style="32" customWidth="1"/>
    <col min="3091" max="3329" width="9.140625" style="32"/>
    <col min="3330" max="3330" width="0.7109375" style="32" customWidth="1"/>
    <col min="3331" max="3331" width="1" style="32" customWidth="1"/>
    <col min="3332" max="3332" width="32.5703125" style="32" customWidth="1"/>
    <col min="3333" max="3338" width="7.85546875" style="32" customWidth="1"/>
    <col min="3339" max="3339" width="32.140625" style="32" customWidth="1"/>
    <col min="3340" max="3345" width="7.85546875" style="32" customWidth="1"/>
    <col min="3346" max="3346" width="4.7109375" style="32" customWidth="1"/>
    <col min="3347" max="3585" width="9.140625" style="32"/>
    <col min="3586" max="3586" width="0.7109375" style="32" customWidth="1"/>
    <col min="3587" max="3587" width="1" style="32" customWidth="1"/>
    <col min="3588" max="3588" width="32.5703125" style="32" customWidth="1"/>
    <col min="3589" max="3594" width="7.85546875" style="32" customWidth="1"/>
    <col min="3595" max="3595" width="32.140625" style="32" customWidth="1"/>
    <col min="3596" max="3601" width="7.85546875" style="32" customWidth="1"/>
    <col min="3602" max="3602" width="4.7109375" style="32" customWidth="1"/>
    <col min="3603" max="3841" width="9.140625" style="32"/>
    <col min="3842" max="3842" width="0.7109375" style="32" customWidth="1"/>
    <col min="3843" max="3843" width="1" style="32" customWidth="1"/>
    <col min="3844" max="3844" width="32.5703125" style="32" customWidth="1"/>
    <col min="3845" max="3850" width="7.85546875" style="32" customWidth="1"/>
    <col min="3851" max="3851" width="32.140625" style="32" customWidth="1"/>
    <col min="3852" max="3857" width="7.85546875" style="32" customWidth="1"/>
    <col min="3858" max="3858" width="4.7109375" style="32" customWidth="1"/>
    <col min="3859" max="4097" width="9.140625" style="32"/>
    <col min="4098" max="4098" width="0.7109375" style="32" customWidth="1"/>
    <col min="4099" max="4099" width="1" style="32" customWidth="1"/>
    <col min="4100" max="4100" width="32.5703125" style="32" customWidth="1"/>
    <col min="4101" max="4106" width="7.85546875" style="32" customWidth="1"/>
    <col min="4107" max="4107" width="32.140625" style="32" customWidth="1"/>
    <col min="4108" max="4113" width="7.85546875" style="32" customWidth="1"/>
    <col min="4114" max="4114" width="4.7109375" style="32" customWidth="1"/>
    <col min="4115" max="4353" width="9.140625" style="32"/>
    <col min="4354" max="4354" width="0.7109375" style="32" customWidth="1"/>
    <col min="4355" max="4355" width="1" style="32" customWidth="1"/>
    <col min="4356" max="4356" width="32.5703125" style="32" customWidth="1"/>
    <col min="4357" max="4362" width="7.85546875" style="32" customWidth="1"/>
    <col min="4363" max="4363" width="32.140625" style="32" customWidth="1"/>
    <col min="4364" max="4369" width="7.85546875" style="32" customWidth="1"/>
    <col min="4370" max="4370" width="4.7109375" style="32" customWidth="1"/>
    <col min="4371" max="4609" width="9.140625" style="32"/>
    <col min="4610" max="4610" width="0.7109375" style="32" customWidth="1"/>
    <col min="4611" max="4611" width="1" style="32" customWidth="1"/>
    <col min="4612" max="4612" width="32.5703125" style="32" customWidth="1"/>
    <col min="4613" max="4618" width="7.85546875" style="32" customWidth="1"/>
    <col min="4619" max="4619" width="32.140625" style="32" customWidth="1"/>
    <col min="4620" max="4625" width="7.85546875" style="32" customWidth="1"/>
    <col min="4626" max="4626" width="4.7109375" style="32" customWidth="1"/>
    <col min="4627" max="4865" width="9.140625" style="32"/>
    <col min="4866" max="4866" width="0.7109375" style="32" customWidth="1"/>
    <col min="4867" max="4867" width="1" style="32" customWidth="1"/>
    <col min="4868" max="4868" width="32.5703125" style="32" customWidth="1"/>
    <col min="4869" max="4874" width="7.85546875" style="32" customWidth="1"/>
    <col min="4875" max="4875" width="32.140625" style="32" customWidth="1"/>
    <col min="4876" max="4881" width="7.85546875" style="32" customWidth="1"/>
    <col min="4882" max="4882" width="4.7109375" style="32" customWidth="1"/>
    <col min="4883" max="5121" width="9.140625" style="32"/>
    <col min="5122" max="5122" width="0.7109375" style="32" customWidth="1"/>
    <col min="5123" max="5123" width="1" style="32" customWidth="1"/>
    <col min="5124" max="5124" width="32.5703125" style="32" customWidth="1"/>
    <col min="5125" max="5130" width="7.85546875" style="32" customWidth="1"/>
    <col min="5131" max="5131" width="32.140625" style="32" customWidth="1"/>
    <col min="5132" max="5137" width="7.85546875" style="32" customWidth="1"/>
    <col min="5138" max="5138" width="4.7109375" style="32" customWidth="1"/>
    <col min="5139" max="5377" width="9.140625" style="32"/>
    <col min="5378" max="5378" width="0.7109375" style="32" customWidth="1"/>
    <col min="5379" max="5379" width="1" style="32" customWidth="1"/>
    <col min="5380" max="5380" width="32.5703125" style="32" customWidth="1"/>
    <col min="5381" max="5386" width="7.85546875" style="32" customWidth="1"/>
    <col min="5387" max="5387" width="32.140625" style="32" customWidth="1"/>
    <col min="5388" max="5393" width="7.85546875" style="32" customWidth="1"/>
    <col min="5394" max="5394" width="4.7109375" style="32" customWidth="1"/>
    <col min="5395" max="5633" width="9.140625" style="32"/>
    <col min="5634" max="5634" width="0.7109375" style="32" customWidth="1"/>
    <col min="5635" max="5635" width="1" style="32" customWidth="1"/>
    <col min="5636" max="5636" width="32.5703125" style="32" customWidth="1"/>
    <col min="5637" max="5642" width="7.85546875" style="32" customWidth="1"/>
    <col min="5643" max="5643" width="32.140625" style="32" customWidth="1"/>
    <col min="5644" max="5649" width="7.85546875" style="32" customWidth="1"/>
    <col min="5650" max="5650" width="4.7109375" style="32" customWidth="1"/>
    <col min="5651" max="5889" width="9.140625" style="32"/>
    <col min="5890" max="5890" width="0.7109375" style="32" customWidth="1"/>
    <col min="5891" max="5891" width="1" style="32" customWidth="1"/>
    <col min="5892" max="5892" width="32.5703125" style="32" customWidth="1"/>
    <col min="5893" max="5898" width="7.85546875" style="32" customWidth="1"/>
    <col min="5899" max="5899" width="32.140625" style="32" customWidth="1"/>
    <col min="5900" max="5905" width="7.85546875" style="32" customWidth="1"/>
    <col min="5906" max="5906" width="4.7109375" style="32" customWidth="1"/>
    <col min="5907" max="6145" width="9.140625" style="32"/>
    <col min="6146" max="6146" width="0.7109375" style="32" customWidth="1"/>
    <col min="6147" max="6147" width="1" style="32" customWidth="1"/>
    <col min="6148" max="6148" width="32.5703125" style="32" customWidth="1"/>
    <col min="6149" max="6154" width="7.85546875" style="32" customWidth="1"/>
    <col min="6155" max="6155" width="32.140625" style="32" customWidth="1"/>
    <col min="6156" max="6161" width="7.85546875" style="32" customWidth="1"/>
    <col min="6162" max="6162" width="4.7109375" style="32" customWidth="1"/>
    <col min="6163" max="6401" width="9.140625" style="32"/>
    <col min="6402" max="6402" width="0.7109375" style="32" customWidth="1"/>
    <col min="6403" max="6403" width="1" style="32" customWidth="1"/>
    <col min="6404" max="6404" width="32.5703125" style="32" customWidth="1"/>
    <col min="6405" max="6410" width="7.85546875" style="32" customWidth="1"/>
    <col min="6411" max="6411" width="32.140625" style="32" customWidth="1"/>
    <col min="6412" max="6417" width="7.85546875" style="32" customWidth="1"/>
    <col min="6418" max="6418" width="4.7109375" style="32" customWidth="1"/>
    <col min="6419" max="6657" width="9.140625" style="32"/>
    <col min="6658" max="6658" width="0.7109375" style="32" customWidth="1"/>
    <col min="6659" max="6659" width="1" style="32" customWidth="1"/>
    <col min="6660" max="6660" width="32.5703125" style="32" customWidth="1"/>
    <col min="6661" max="6666" width="7.85546875" style="32" customWidth="1"/>
    <col min="6667" max="6667" width="32.140625" style="32" customWidth="1"/>
    <col min="6668" max="6673" width="7.85546875" style="32" customWidth="1"/>
    <col min="6674" max="6674" width="4.7109375" style="32" customWidth="1"/>
    <col min="6675" max="6913" width="9.140625" style="32"/>
    <col min="6914" max="6914" width="0.7109375" style="32" customWidth="1"/>
    <col min="6915" max="6915" width="1" style="32" customWidth="1"/>
    <col min="6916" max="6916" width="32.5703125" style="32" customWidth="1"/>
    <col min="6917" max="6922" width="7.85546875" style="32" customWidth="1"/>
    <col min="6923" max="6923" width="32.140625" style="32" customWidth="1"/>
    <col min="6924" max="6929" width="7.85546875" style="32" customWidth="1"/>
    <col min="6930" max="6930" width="4.7109375" style="32" customWidth="1"/>
    <col min="6931" max="7169" width="9.140625" style="32"/>
    <col min="7170" max="7170" width="0.7109375" style="32" customWidth="1"/>
    <col min="7171" max="7171" width="1" style="32" customWidth="1"/>
    <col min="7172" max="7172" width="32.5703125" style="32" customWidth="1"/>
    <col min="7173" max="7178" width="7.85546875" style="32" customWidth="1"/>
    <col min="7179" max="7179" width="32.140625" style="32" customWidth="1"/>
    <col min="7180" max="7185" width="7.85546875" style="32" customWidth="1"/>
    <col min="7186" max="7186" width="4.7109375" style="32" customWidth="1"/>
    <col min="7187" max="7425" width="9.140625" style="32"/>
    <col min="7426" max="7426" width="0.7109375" style="32" customWidth="1"/>
    <col min="7427" max="7427" width="1" style="32" customWidth="1"/>
    <col min="7428" max="7428" width="32.5703125" style="32" customWidth="1"/>
    <col min="7429" max="7434" width="7.85546875" style="32" customWidth="1"/>
    <col min="7435" max="7435" width="32.140625" style="32" customWidth="1"/>
    <col min="7436" max="7441" width="7.85546875" style="32" customWidth="1"/>
    <col min="7442" max="7442" width="4.7109375" style="32" customWidth="1"/>
    <col min="7443" max="7681" width="9.140625" style="32"/>
    <col min="7682" max="7682" width="0.7109375" style="32" customWidth="1"/>
    <col min="7683" max="7683" width="1" style="32" customWidth="1"/>
    <col min="7684" max="7684" width="32.5703125" style="32" customWidth="1"/>
    <col min="7685" max="7690" width="7.85546875" style="32" customWidth="1"/>
    <col min="7691" max="7691" width="32.140625" style="32" customWidth="1"/>
    <col min="7692" max="7697" width="7.85546875" style="32" customWidth="1"/>
    <col min="7698" max="7698" width="4.7109375" style="32" customWidth="1"/>
    <col min="7699" max="7937" width="9.140625" style="32"/>
    <col min="7938" max="7938" width="0.7109375" style="32" customWidth="1"/>
    <col min="7939" max="7939" width="1" style="32" customWidth="1"/>
    <col min="7940" max="7940" width="32.5703125" style="32" customWidth="1"/>
    <col min="7941" max="7946" width="7.85546875" style="32" customWidth="1"/>
    <col min="7947" max="7947" width="32.140625" style="32" customWidth="1"/>
    <col min="7948" max="7953" width="7.85546875" style="32" customWidth="1"/>
    <col min="7954" max="7954" width="4.7109375" style="32" customWidth="1"/>
    <col min="7955" max="8193" width="9.140625" style="32"/>
    <col min="8194" max="8194" width="0.7109375" style="32" customWidth="1"/>
    <col min="8195" max="8195" width="1" style="32" customWidth="1"/>
    <col min="8196" max="8196" width="32.5703125" style="32" customWidth="1"/>
    <col min="8197" max="8202" width="7.85546875" style="32" customWidth="1"/>
    <col min="8203" max="8203" width="32.140625" style="32" customWidth="1"/>
    <col min="8204" max="8209" width="7.85546875" style="32" customWidth="1"/>
    <col min="8210" max="8210" width="4.7109375" style="32" customWidth="1"/>
    <col min="8211" max="8449" width="9.140625" style="32"/>
    <col min="8450" max="8450" width="0.7109375" style="32" customWidth="1"/>
    <col min="8451" max="8451" width="1" style="32" customWidth="1"/>
    <col min="8452" max="8452" width="32.5703125" style="32" customWidth="1"/>
    <col min="8453" max="8458" width="7.85546875" style="32" customWidth="1"/>
    <col min="8459" max="8459" width="32.140625" style="32" customWidth="1"/>
    <col min="8460" max="8465" width="7.85546875" style="32" customWidth="1"/>
    <col min="8466" max="8466" width="4.7109375" style="32" customWidth="1"/>
    <col min="8467" max="8705" width="9.140625" style="32"/>
    <col min="8706" max="8706" width="0.7109375" style="32" customWidth="1"/>
    <col min="8707" max="8707" width="1" style="32" customWidth="1"/>
    <col min="8708" max="8708" width="32.5703125" style="32" customWidth="1"/>
    <col min="8709" max="8714" width="7.85546875" style="32" customWidth="1"/>
    <col min="8715" max="8715" width="32.140625" style="32" customWidth="1"/>
    <col min="8716" max="8721" width="7.85546875" style="32" customWidth="1"/>
    <col min="8722" max="8722" width="4.7109375" style="32" customWidth="1"/>
    <col min="8723" max="8961" width="9.140625" style="32"/>
    <col min="8962" max="8962" width="0.7109375" style="32" customWidth="1"/>
    <col min="8963" max="8963" width="1" style="32" customWidth="1"/>
    <col min="8964" max="8964" width="32.5703125" style="32" customWidth="1"/>
    <col min="8965" max="8970" width="7.85546875" style="32" customWidth="1"/>
    <col min="8971" max="8971" width="32.140625" style="32" customWidth="1"/>
    <col min="8972" max="8977" width="7.85546875" style="32" customWidth="1"/>
    <col min="8978" max="8978" width="4.7109375" style="32" customWidth="1"/>
    <col min="8979" max="9217" width="9.140625" style="32"/>
    <col min="9218" max="9218" width="0.7109375" style="32" customWidth="1"/>
    <col min="9219" max="9219" width="1" style="32" customWidth="1"/>
    <col min="9220" max="9220" width="32.5703125" style="32" customWidth="1"/>
    <col min="9221" max="9226" width="7.85546875" style="32" customWidth="1"/>
    <col min="9227" max="9227" width="32.140625" style="32" customWidth="1"/>
    <col min="9228" max="9233" width="7.85546875" style="32" customWidth="1"/>
    <col min="9234" max="9234" width="4.7109375" style="32" customWidth="1"/>
    <col min="9235" max="9473" width="9.140625" style="32"/>
    <col min="9474" max="9474" width="0.7109375" style="32" customWidth="1"/>
    <col min="9475" max="9475" width="1" style="32" customWidth="1"/>
    <col min="9476" max="9476" width="32.5703125" style="32" customWidth="1"/>
    <col min="9477" max="9482" width="7.85546875" style="32" customWidth="1"/>
    <col min="9483" max="9483" width="32.140625" style="32" customWidth="1"/>
    <col min="9484" max="9489" width="7.85546875" style="32" customWidth="1"/>
    <col min="9490" max="9490" width="4.7109375" style="32" customWidth="1"/>
    <col min="9491" max="9729" width="9.140625" style="32"/>
    <col min="9730" max="9730" width="0.7109375" style="32" customWidth="1"/>
    <col min="9731" max="9731" width="1" style="32" customWidth="1"/>
    <col min="9732" max="9732" width="32.5703125" style="32" customWidth="1"/>
    <col min="9733" max="9738" width="7.85546875" style="32" customWidth="1"/>
    <col min="9739" max="9739" width="32.140625" style="32" customWidth="1"/>
    <col min="9740" max="9745" width="7.85546875" style="32" customWidth="1"/>
    <col min="9746" max="9746" width="4.7109375" style="32" customWidth="1"/>
    <col min="9747" max="9985" width="9.140625" style="32"/>
    <col min="9986" max="9986" width="0.7109375" style="32" customWidth="1"/>
    <col min="9987" max="9987" width="1" style="32" customWidth="1"/>
    <col min="9988" max="9988" width="32.5703125" style="32" customWidth="1"/>
    <col min="9989" max="9994" width="7.85546875" style="32" customWidth="1"/>
    <col min="9995" max="9995" width="32.140625" style="32" customWidth="1"/>
    <col min="9996" max="10001" width="7.85546875" style="32" customWidth="1"/>
    <col min="10002" max="10002" width="4.7109375" style="32" customWidth="1"/>
    <col min="10003" max="10241" width="9.140625" style="32"/>
    <col min="10242" max="10242" width="0.7109375" style="32" customWidth="1"/>
    <col min="10243" max="10243" width="1" style="32" customWidth="1"/>
    <col min="10244" max="10244" width="32.5703125" style="32" customWidth="1"/>
    <col min="10245" max="10250" width="7.85546875" style="32" customWidth="1"/>
    <col min="10251" max="10251" width="32.140625" style="32" customWidth="1"/>
    <col min="10252" max="10257" width="7.85546875" style="32" customWidth="1"/>
    <col min="10258" max="10258" width="4.7109375" style="32" customWidth="1"/>
    <col min="10259" max="10497" width="9.140625" style="32"/>
    <col min="10498" max="10498" width="0.7109375" style="32" customWidth="1"/>
    <col min="10499" max="10499" width="1" style="32" customWidth="1"/>
    <col min="10500" max="10500" width="32.5703125" style="32" customWidth="1"/>
    <col min="10501" max="10506" width="7.85546875" style="32" customWidth="1"/>
    <col min="10507" max="10507" width="32.140625" style="32" customWidth="1"/>
    <col min="10508" max="10513" width="7.85546875" style="32" customWidth="1"/>
    <col min="10514" max="10514" width="4.7109375" style="32" customWidth="1"/>
    <col min="10515" max="10753" width="9.140625" style="32"/>
    <col min="10754" max="10754" width="0.7109375" style="32" customWidth="1"/>
    <col min="10755" max="10755" width="1" style="32" customWidth="1"/>
    <col min="10756" max="10756" width="32.5703125" style="32" customWidth="1"/>
    <col min="10757" max="10762" width="7.85546875" style="32" customWidth="1"/>
    <col min="10763" max="10763" width="32.140625" style="32" customWidth="1"/>
    <col min="10764" max="10769" width="7.85546875" style="32" customWidth="1"/>
    <col min="10770" max="10770" width="4.7109375" style="32" customWidth="1"/>
    <col min="10771" max="11009" width="9.140625" style="32"/>
    <col min="11010" max="11010" width="0.7109375" style="32" customWidth="1"/>
    <col min="11011" max="11011" width="1" style="32" customWidth="1"/>
    <col min="11012" max="11012" width="32.5703125" style="32" customWidth="1"/>
    <col min="11013" max="11018" width="7.85546875" style="32" customWidth="1"/>
    <col min="11019" max="11019" width="32.140625" style="32" customWidth="1"/>
    <col min="11020" max="11025" width="7.85546875" style="32" customWidth="1"/>
    <col min="11026" max="11026" width="4.7109375" style="32" customWidth="1"/>
    <col min="11027" max="11265" width="9.140625" style="32"/>
    <col min="11266" max="11266" width="0.7109375" style="32" customWidth="1"/>
    <col min="11267" max="11267" width="1" style="32" customWidth="1"/>
    <col min="11268" max="11268" width="32.5703125" style="32" customWidth="1"/>
    <col min="11269" max="11274" width="7.85546875" style="32" customWidth="1"/>
    <col min="11275" max="11275" width="32.140625" style="32" customWidth="1"/>
    <col min="11276" max="11281" width="7.85546875" style="32" customWidth="1"/>
    <col min="11282" max="11282" width="4.7109375" style="32" customWidth="1"/>
    <col min="11283" max="11521" width="9.140625" style="32"/>
    <col min="11522" max="11522" width="0.7109375" style="32" customWidth="1"/>
    <col min="11523" max="11523" width="1" style="32" customWidth="1"/>
    <col min="11524" max="11524" width="32.5703125" style="32" customWidth="1"/>
    <col min="11525" max="11530" width="7.85546875" style="32" customWidth="1"/>
    <col min="11531" max="11531" width="32.140625" style="32" customWidth="1"/>
    <col min="11532" max="11537" width="7.85546875" style="32" customWidth="1"/>
    <col min="11538" max="11538" width="4.7109375" style="32" customWidth="1"/>
    <col min="11539" max="11777" width="9.140625" style="32"/>
    <col min="11778" max="11778" width="0.7109375" style="32" customWidth="1"/>
    <col min="11779" max="11779" width="1" style="32" customWidth="1"/>
    <col min="11780" max="11780" width="32.5703125" style="32" customWidth="1"/>
    <col min="11781" max="11786" width="7.85546875" style="32" customWidth="1"/>
    <col min="11787" max="11787" width="32.140625" style="32" customWidth="1"/>
    <col min="11788" max="11793" width="7.85546875" style="32" customWidth="1"/>
    <col min="11794" max="11794" width="4.7109375" style="32" customWidth="1"/>
    <col min="11795" max="12033" width="9.140625" style="32"/>
    <col min="12034" max="12034" width="0.7109375" style="32" customWidth="1"/>
    <col min="12035" max="12035" width="1" style="32" customWidth="1"/>
    <col min="12036" max="12036" width="32.5703125" style="32" customWidth="1"/>
    <col min="12037" max="12042" width="7.85546875" style="32" customWidth="1"/>
    <col min="12043" max="12043" width="32.140625" style="32" customWidth="1"/>
    <col min="12044" max="12049" width="7.85546875" style="32" customWidth="1"/>
    <col min="12050" max="12050" width="4.7109375" style="32" customWidth="1"/>
    <col min="12051" max="12289" width="9.140625" style="32"/>
    <col min="12290" max="12290" width="0.7109375" style="32" customWidth="1"/>
    <col min="12291" max="12291" width="1" style="32" customWidth="1"/>
    <col min="12292" max="12292" width="32.5703125" style="32" customWidth="1"/>
    <col min="12293" max="12298" width="7.85546875" style="32" customWidth="1"/>
    <col min="12299" max="12299" width="32.140625" style="32" customWidth="1"/>
    <col min="12300" max="12305" width="7.85546875" style="32" customWidth="1"/>
    <col min="12306" max="12306" width="4.7109375" style="32" customWidth="1"/>
    <col min="12307" max="12545" width="9.140625" style="32"/>
    <col min="12546" max="12546" width="0.7109375" style="32" customWidth="1"/>
    <col min="12547" max="12547" width="1" style="32" customWidth="1"/>
    <col min="12548" max="12548" width="32.5703125" style="32" customWidth="1"/>
    <col min="12549" max="12554" width="7.85546875" style="32" customWidth="1"/>
    <col min="12555" max="12555" width="32.140625" style="32" customWidth="1"/>
    <col min="12556" max="12561" width="7.85546875" style="32" customWidth="1"/>
    <col min="12562" max="12562" width="4.7109375" style="32" customWidth="1"/>
    <col min="12563" max="12801" width="9.140625" style="32"/>
    <col min="12802" max="12802" width="0.7109375" style="32" customWidth="1"/>
    <col min="12803" max="12803" width="1" style="32" customWidth="1"/>
    <col min="12804" max="12804" width="32.5703125" style="32" customWidth="1"/>
    <col min="12805" max="12810" width="7.85546875" style="32" customWidth="1"/>
    <col min="12811" max="12811" width="32.140625" style="32" customWidth="1"/>
    <col min="12812" max="12817" width="7.85546875" style="32" customWidth="1"/>
    <col min="12818" max="12818" width="4.7109375" style="32" customWidth="1"/>
    <col min="12819" max="13057" width="9.140625" style="32"/>
    <col min="13058" max="13058" width="0.7109375" style="32" customWidth="1"/>
    <col min="13059" max="13059" width="1" style="32" customWidth="1"/>
    <col min="13060" max="13060" width="32.5703125" style="32" customWidth="1"/>
    <col min="13061" max="13066" width="7.85546875" style="32" customWidth="1"/>
    <col min="13067" max="13067" width="32.140625" style="32" customWidth="1"/>
    <col min="13068" max="13073" width="7.85546875" style="32" customWidth="1"/>
    <col min="13074" max="13074" width="4.7109375" style="32" customWidth="1"/>
    <col min="13075" max="13313" width="9.140625" style="32"/>
    <col min="13314" max="13314" width="0.7109375" style="32" customWidth="1"/>
    <col min="13315" max="13315" width="1" style="32" customWidth="1"/>
    <col min="13316" max="13316" width="32.5703125" style="32" customWidth="1"/>
    <col min="13317" max="13322" width="7.85546875" style="32" customWidth="1"/>
    <col min="13323" max="13323" width="32.140625" style="32" customWidth="1"/>
    <col min="13324" max="13329" width="7.85546875" style="32" customWidth="1"/>
    <col min="13330" max="13330" width="4.7109375" style="32" customWidth="1"/>
    <col min="13331" max="13569" width="9.140625" style="32"/>
    <col min="13570" max="13570" width="0.7109375" style="32" customWidth="1"/>
    <col min="13571" max="13571" width="1" style="32" customWidth="1"/>
    <col min="13572" max="13572" width="32.5703125" style="32" customWidth="1"/>
    <col min="13573" max="13578" width="7.85546875" style="32" customWidth="1"/>
    <col min="13579" max="13579" width="32.140625" style="32" customWidth="1"/>
    <col min="13580" max="13585" width="7.85546875" style="32" customWidth="1"/>
    <col min="13586" max="13586" width="4.7109375" style="32" customWidth="1"/>
    <col min="13587" max="13825" width="9.140625" style="32"/>
    <col min="13826" max="13826" width="0.7109375" style="32" customWidth="1"/>
    <col min="13827" max="13827" width="1" style="32" customWidth="1"/>
    <col min="13828" max="13828" width="32.5703125" style="32" customWidth="1"/>
    <col min="13829" max="13834" width="7.85546875" style="32" customWidth="1"/>
    <col min="13835" max="13835" width="32.140625" style="32" customWidth="1"/>
    <col min="13836" max="13841" width="7.85546875" style="32" customWidth="1"/>
    <col min="13842" max="13842" width="4.7109375" style="32" customWidth="1"/>
    <col min="13843" max="14081" width="9.140625" style="32"/>
    <col min="14082" max="14082" width="0.7109375" style="32" customWidth="1"/>
    <col min="14083" max="14083" width="1" style="32" customWidth="1"/>
    <col min="14084" max="14084" width="32.5703125" style="32" customWidth="1"/>
    <col min="14085" max="14090" width="7.85546875" style="32" customWidth="1"/>
    <col min="14091" max="14091" width="32.140625" style="32" customWidth="1"/>
    <col min="14092" max="14097" width="7.85546875" style="32" customWidth="1"/>
    <col min="14098" max="14098" width="4.7109375" style="32" customWidth="1"/>
    <col min="14099" max="14337" width="9.140625" style="32"/>
    <col min="14338" max="14338" width="0.7109375" style="32" customWidth="1"/>
    <col min="14339" max="14339" width="1" style="32" customWidth="1"/>
    <col min="14340" max="14340" width="32.5703125" style="32" customWidth="1"/>
    <col min="14341" max="14346" width="7.85546875" style="32" customWidth="1"/>
    <col min="14347" max="14347" width="32.140625" style="32" customWidth="1"/>
    <col min="14348" max="14353" width="7.85546875" style="32" customWidth="1"/>
    <col min="14354" max="14354" width="4.7109375" style="32" customWidth="1"/>
    <col min="14355" max="14593" width="9.140625" style="32"/>
    <col min="14594" max="14594" width="0.7109375" style="32" customWidth="1"/>
    <col min="14595" max="14595" width="1" style="32" customWidth="1"/>
    <col min="14596" max="14596" width="32.5703125" style="32" customWidth="1"/>
    <col min="14597" max="14602" width="7.85546875" style="32" customWidth="1"/>
    <col min="14603" max="14603" width="32.140625" style="32" customWidth="1"/>
    <col min="14604" max="14609" width="7.85546875" style="32" customWidth="1"/>
    <col min="14610" max="14610" width="4.7109375" style="32" customWidth="1"/>
    <col min="14611" max="14849" width="9.140625" style="32"/>
    <col min="14850" max="14850" width="0.7109375" style="32" customWidth="1"/>
    <col min="14851" max="14851" width="1" style="32" customWidth="1"/>
    <col min="14852" max="14852" width="32.5703125" style="32" customWidth="1"/>
    <col min="14853" max="14858" width="7.85546875" style="32" customWidth="1"/>
    <col min="14859" max="14859" width="32.140625" style="32" customWidth="1"/>
    <col min="14860" max="14865" width="7.85546875" style="32" customWidth="1"/>
    <col min="14866" max="14866" width="4.7109375" style="32" customWidth="1"/>
    <col min="14867" max="15105" width="9.140625" style="32"/>
    <col min="15106" max="15106" width="0.7109375" style="32" customWidth="1"/>
    <col min="15107" max="15107" width="1" style="32" customWidth="1"/>
    <col min="15108" max="15108" width="32.5703125" style="32" customWidth="1"/>
    <col min="15109" max="15114" width="7.85546875" style="32" customWidth="1"/>
    <col min="15115" max="15115" width="32.140625" style="32" customWidth="1"/>
    <col min="15116" max="15121" width="7.85546875" style="32" customWidth="1"/>
    <col min="15122" max="15122" width="4.7109375" style="32" customWidth="1"/>
    <col min="15123" max="15361" width="9.140625" style="32"/>
    <col min="15362" max="15362" width="0.7109375" style="32" customWidth="1"/>
    <col min="15363" max="15363" width="1" style="32" customWidth="1"/>
    <col min="15364" max="15364" width="32.5703125" style="32" customWidth="1"/>
    <col min="15365" max="15370" width="7.85546875" style="32" customWidth="1"/>
    <col min="15371" max="15371" width="32.140625" style="32" customWidth="1"/>
    <col min="15372" max="15377" width="7.85546875" style="32" customWidth="1"/>
    <col min="15378" max="15378" width="4.7109375" style="32" customWidth="1"/>
    <col min="15379" max="15617" width="9.140625" style="32"/>
    <col min="15618" max="15618" width="0.7109375" style="32" customWidth="1"/>
    <col min="15619" max="15619" width="1" style="32" customWidth="1"/>
    <col min="15620" max="15620" width="32.5703125" style="32" customWidth="1"/>
    <col min="15621" max="15626" width="7.85546875" style="32" customWidth="1"/>
    <col min="15627" max="15627" width="32.140625" style="32" customWidth="1"/>
    <col min="15628" max="15633" width="7.85546875" style="32" customWidth="1"/>
    <col min="15634" max="15634" width="4.7109375" style="32" customWidth="1"/>
    <col min="15635" max="15873" width="9.140625" style="32"/>
    <col min="15874" max="15874" width="0.7109375" style="32" customWidth="1"/>
    <col min="15875" max="15875" width="1" style="32" customWidth="1"/>
    <col min="15876" max="15876" width="32.5703125" style="32" customWidth="1"/>
    <col min="15877" max="15882" width="7.85546875" style="32" customWidth="1"/>
    <col min="15883" max="15883" width="32.140625" style="32" customWidth="1"/>
    <col min="15884" max="15889" width="7.85546875" style="32" customWidth="1"/>
    <col min="15890" max="15890" width="4.7109375" style="32" customWidth="1"/>
    <col min="15891" max="16129" width="9.140625" style="32"/>
    <col min="16130" max="16130" width="0.7109375" style="32" customWidth="1"/>
    <col min="16131" max="16131" width="1" style="32" customWidth="1"/>
    <col min="16132" max="16132" width="32.5703125" style="32" customWidth="1"/>
    <col min="16133" max="16138" width="7.85546875" style="32" customWidth="1"/>
    <col min="16139" max="16139" width="32.140625" style="32" customWidth="1"/>
    <col min="16140" max="16145" width="7.85546875" style="32" customWidth="1"/>
    <col min="16146" max="16146" width="4.7109375" style="32" customWidth="1"/>
    <col min="16147" max="16384" width="9.140625" style="32"/>
  </cols>
  <sheetData>
    <row r="1" spans="2:18" s="27" customFormat="1" ht="9.75" customHeight="1" x14ac:dyDescent="0.15"/>
    <row r="2" spans="2:18" s="27" customFormat="1" ht="36" customHeight="1" x14ac:dyDescent="0.15">
      <c r="B2" s="668" t="s">
        <v>69</v>
      </c>
      <c r="C2" s="668"/>
      <c r="D2" s="668"/>
      <c r="E2" s="668"/>
      <c r="F2" s="668"/>
      <c r="G2" s="668"/>
      <c r="H2" s="668"/>
      <c r="I2" s="668"/>
      <c r="J2" s="464"/>
    </row>
    <row r="3" spans="2:18" s="27" customFormat="1" ht="26.25" customHeight="1" x14ac:dyDescent="0.15"/>
    <row r="4" spans="2:18" s="27" customFormat="1" ht="18" customHeight="1" x14ac:dyDescent="0.15">
      <c r="D4" s="669" t="s">
        <v>871</v>
      </c>
      <c r="E4" s="669"/>
      <c r="F4" s="669"/>
      <c r="G4" s="669"/>
      <c r="H4" s="669"/>
      <c r="I4" s="669"/>
      <c r="J4" s="465"/>
    </row>
    <row r="5" spans="2:18" s="27" customFormat="1" ht="3.75" customHeight="1" x14ac:dyDescent="0.15"/>
    <row r="6" spans="2:18" s="27" customFormat="1" ht="18" customHeight="1" x14ac:dyDescent="0.15">
      <c r="G6" s="669" t="s">
        <v>57</v>
      </c>
      <c r="H6" s="669"/>
    </row>
    <row r="7" spans="2:18" s="27" customFormat="1" ht="22.5" customHeight="1" thickBot="1" x14ac:dyDescent="0.2"/>
    <row r="8" spans="2:18" s="27" customFormat="1" ht="15" customHeight="1" x14ac:dyDescent="0.25">
      <c r="C8" s="322"/>
      <c r="D8" s="849" t="s">
        <v>670</v>
      </c>
      <c r="E8" s="849"/>
      <c r="F8" s="849"/>
      <c r="G8" s="848" t="s">
        <v>671</v>
      </c>
      <c r="H8" s="848"/>
      <c r="I8" s="848"/>
      <c r="J8" s="471"/>
      <c r="K8" s="322"/>
      <c r="L8" s="849" t="s">
        <v>670</v>
      </c>
      <c r="M8" s="849"/>
      <c r="N8" s="849"/>
      <c r="O8" s="848" t="s">
        <v>671</v>
      </c>
      <c r="P8" s="848"/>
      <c r="Q8" s="848"/>
    </row>
    <row r="9" spans="2:18" s="27" customFormat="1" ht="27" customHeight="1" thickBot="1" x14ac:dyDescent="0.3">
      <c r="C9" s="322"/>
      <c r="D9" s="420" t="s">
        <v>80</v>
      </c>
      <c r="E9" s="421" t="s">
        <v>81</v>
      </c>
      <c r="F9" s="422" t="s">
        <v>169</v>
      </c>
      <c r="G9" s="421" t="s">
        <v>80</v>
      </c>
      <c r="H9" s="421" t="s">
        <v>81</v>
      </c>
      <c r="I9" s="423" t="s">
        <v>169</v>
      </c>
      <c r="J9" s="472"/>
      <c r="K9" s="322"/>
      <c r="L9" s="420" t="s">
        <v>80</v>
      </c>
      <c r="M9" s="421" t="s">
        <v>81</v>
      </c>
      <c r="N9" s="422" t="s">
        <v>169</v>
      </c>
      <c r="O9" s="421" t="s">
        <v>80</v>
      </c>
      <c r="P9" s="421" t="s">
        <v>81</v>
      </c>
      <c r="Q9" s="423" t="s">
        <v>169</v>
      </c>
    </row>
    <row r="10" spans="2:18" s="27" customFormat="1" ht="15" customHeight="1" x14ac:dyDescent="0.25">
      <c r="C10" s="426" t="s">
        <v>65</v>
      </c>
      <c r="D10" s="424">
        <v>243</v>
      </c>
      <c r="E10" s="424">
        <v>509</v>
      </c>
      <c r="F10" s="424">
        <v>752</v>
      </c>
      <c r="G10" s="424">
        <v>18</v>
      </c>
      <c r="H10" s="424">
        <v>3</v>
      </c>
      <c r="I10" s="424">
        <v>21</v>
      </c>
      <c r="J10" s="473">
        <f t="shared" ref="J10:J35" si="0">F10+I10</f>
        <v>773</v>
      </c>
      <c r="K10" s="426" t="s">
        <v>133</v>
      </c>
      <c r="L10" s="424">
        <v>54</v>
      </c>
      <c r="M10" s="424">
        <v>77</v>
      </c>
      <c r="N10" s="424">
        <v>131</v>
      </c>
      <c r="O10" s="424">
        <v>0</v>
      </c>
      <c r="P10" s="424">
        <v>1</v>
      </c>
      <c r="Q10" s="428">
        <v>1</v>
      </c>
      <c r="R10" s="476">
        <f>N10+Q10</f>
        <v>132</v>
      </c>
    </row>
    <row r="11" spans="2:18" s="27" customFormat="1" ht="15" customHeight="1" x14ac:dyDescent="0.25">
      <c r="C11" s="427" t="s">
        <v>66</v>
      </c>
      <c r="D11" s="424">
        <v>101</v>
      </c>
      <c r="E11" s="424">
        <v>63</v>
      </c>
      <c r="F11" s="424">
        <v>164</v>
      </c>
      <c r="G11" s="424">
        <v>16</v>
      </c>
      <c r="H11" s="424">
        <v>3</v>
      </c>
      <c r="I11" s="424">
        <v>19</v>
      </c>
      <c r="J11" s="473">
        <f t="shared" si="0"/>
        <v>183</v>
      </c>
      <c r="K11" s="234" t="s">
        <v>155</v>
      </c>
      <c r="L11" s="235">
        <v>10</v>
      </c>
      <c r="M11" s="235">
        <v>0</v>
      </c>
      <c r="N11" s="235">
        <v>10</v>
      </c>
      <c r="O11" s="235">
        <v>0</v>
      </c>
      <c r="P11" s="235">
        <v>0</v>
      </c>
      <c r="Q11" s="237">
        <v>0</v>
      </c>
      <c r="R11" s="476">
        <f t="shared" ref="R11:R36" si="1">N11+Q11</f>
        <v>10</v>
      </c>
    </row>
    <row r="12" spans="2:18" s="27" customFormat="1" ht="15" customHeight="1" x14ac:dyDescent="0.25">
      <c r="C12" s="234" t="s">
        <v>87</v>
      </c>
      <c r="D12" s="235">
        <v>101</v>
      </c>
      <c r="E12" s="235">
        <v>63</v>
      </c>
      <c r="F12" s="235">
        <v>164</v>
      </c>
      <c r="G12" s="235">
        <v>16</v>
      </c>
      <c r="H12" s="235">
        <v>3</v>
      </c>
      <c r="I12" s="235">
        <v>19</v>
      </c>
      <c r="J12" s="473">
        <f t="shared" si="0"/>
        <v>183</v>
      </c>
      <c r="K12" s="238" t="s">
        <v>156</v>
      </c>
      <c r="L12" s="239" t="s">
        <v>79</v>
      </c>
      <c r="M12" s="239" t="s">
        <v>79</v>
      </c>
      <c r="N12" s="239" t="s">
        <v>79</v>
      </c>
      <c r="O12" s="239" t="s">
        <v>79</v>
      </c>
      <c r="P12" s="239" t="s">
        <v>79</v>
      </c>
      <c r="Q12" s="241" t="s">
        <v>79</v>
      </c>
      <c r="R12" s="476" t="e">
        <f t="shared" si="1"/>
        <v>#VALUE!</v>
      </c>
    </row>
    <row r="13" spans="2:18" s="27" customFormat="1" ht="15" customHeight="1" x14ac:dyDescent="0.25">
      <c r="C13" s="238" t="s">
        <v>89</v>
      </c>
      <c r="D13" s="239" t="s">
        <v>79</v>
      </c>
      <c r="E13" s="239" t="s">
        <v>79</v>
      </c>
      <c r="F13" s="239" t="s">
        <v>79</v>
      </c>
      <c r="G13" s="239" t="s">
        <v>79</v>
      </c>
      <c r="H13" s="239" t="s">
        <v>79</v>
      </c>
      <c r="I13" s="239" t="s">
        <v>79</v>
      </c>
      <c r="J13" s="473" t="e">
        <f t="shared" si="0"/>
        <v>#VALUE!</v>
      </c>
      <c r="K13" s="238" t="s">
        <v>90</v>
      </c>
      <c r="L13" s="239" t="s">
        <v>79</v>
      </c>
      <c r="M13" s="239" t="s">
        <v>79</v>
      </c>
      <c r="N13" s="239" t="s">
        <v>79</v>
      </c>
      <c r="O13" s="239" t="s">
        <v>79</v>
      </c>
      <c r="P13" s="239" t="s">
        <v>79</v>
      </c>
      <c r="Q13" s="241" t="s">
        <v>79</v>
      </c>
      <c r="R13" s="476" t="e">
        <f t="shared" si="1"/>
        <v>#VALUE!</v>
      </c>
    </row>
    <row r="14" spans="2:18" s="27" customFormat="1" ht="15" customHeight="1" x14ac:dyDescent="0.25">
      <c r="C14" s="242"/>
      <c r="D14" s="243"/>
      <c r="E14" s="243"/>
      <c r="F14" s="243"/>
      <c r="G14" s="243"/>
      <c r="H14" s="243"/>
      <c r="I14" s="243"/>
      <c r="J14" s="473">
        <f t="shared" si="0"/>
        <v>0</v>
      </c>
      <c r="K14" s="238" t="s">
        <v>157</v>
      </c>
      <c r="L14" s="239" t="s">
        <v>79</v>
      </c>
      <c r="M14" s="239" t="s">
        <v>79</v>
      </c>
      <c r="N14" s="239" t="s">
        <v>79</v>
      </c>
      <c r="O14" s="239" t="s">
        <v>79</v>
      </c>
      <c r="P14" s="239" t="s">
        <v>79</v>
      </c>
      <c r="Q14" s="241" t="s">
        <v>79</v>
      </c>
      <c r="R14" s="476" t="e">
        <f t="shared" si="1"/>
        <v>#VALUE!</v>
      </c>
    </row>
    <row r="15" spans="2:18" s="27" customFormat="1" ht="15" customHeight="1" x14ac:dyDescent="0.25">
      <c r="C15" s="427" t="s">
        <v>158</v>
      </c>
      <c r="D15" s="424">
        <v>2</v>
      </c>
      <c r="E15" s="424">
        <v>12</v>
      </c>
      <c r="F15" s="424">
        <v>14</v>
      </c>
      <c r="G15" s="424">
        <v>1</v>
      </c>
      <c r="H15" s="424">
        <v>0</v>
      </c>
      <c r="I15" s="424">
        <v>1</v>
      </c>
      <c r="J15" s="473">
        <f t="shared" si="0"/>
        <v>15</v>
      </c>
      <c r="K15" s="238" t="s">
        <v>187</v>
      </c>
      <c r="L15" s="239">
        <v>8</v>
      </c>
      <c r="M15" s="239">
        <v>6</v>
      </c>
      <c r="N15" s="239">
        <v>14</v>
      </c>
      <c r="O15" s="239">
        <v>0</v>
      </c>
      <c r="P15" s="239">
        <v>1</v>
      </c>
      <c r="Q15" s="241">
        <v>1</v>
      </c>
      <c r="R15" s="476">
        <f t="shared" si="1"/>
        <v>15</v>
      </c>
    </row>
    <row r="16" spans="2:18" s="27" customFormat="1" ht="15" customHeight="1" x14ac:dyDescent="0.25">
      <c r="C16" s="234" t="s">
        <v>96</v>
      </c>
      <c r="D16" s="235">
        <v>0</v>
      </c>
      <c r="E16" s="235">
        <v>3</v>
      </c>
      <c r="F16" s="235">
        <v>3</v>
      </c>
      <c r="G16" s="235">
        <v>0</v>
      </c>
      <c r="H16" s="235">
        <v>0</v>
      </c>
      <c r="I16" s="235">
        <v>0</v>
      </c>
      <c r="J16" s="473">
        <f t="shared" si="0"/>
        <v>3</v>
      </c>
      <c r="K16" s="238" t="s">
        <v>159</v>
      </c>
      <c r="L16" s="239">
        <v>6</v>
      </c>
      <c r="M16" s="239">
        <v>0</v>
      </c>
      <c r="N16" s="239">
        <v>6</v>
      </c>
      <c r="O16" s="239">
        <v>0</v>
      </c>
      <c r="P16" s="239">
        <v>0</v>
      </c>
      <c r="Q16" s="241">
        <v>0</v>
      </c>
      <c r="R16" s="476">
        <f t="shared" si="1"/>
        <v>6</v>
      </c>
    </row>
    <row r="17" spans="3:18" s="27" customFormat="1" ht="15" customHeight="1" x14ac:dyDescent="0.25">
      <c r="C17" s="238" t="s">
        <v>98</v>
      </c>
      <c r="D17" s="239">
        <v>2</v>
      </c>
      <c r="E17" s="239">
        <v>8</v>
      </c>
      <c r="F17" s="239">
        <v>10</v>
      </c>
      <c r="G17" s="239">
        <v>0</v>
      </c>
      <c r="H17" s="239">
        <v>0</v>
      </c>
      <c r="I17" s="239">
        <v>0</v>
      </c>
      <c r="J17" s="473">
        <f t="shared" si="0"/>
        <v>10</v>
      </c>
      <c r="K17" s="238" t="s">
        <v>97</v>
      </c>
      <c r="L17" s="239" t="s">
        <v>79</v>
      </c>
      <c r="M17" s="239" t="s">
        <v>79</v>
      </c>
      <c r="N17" s="239" t="s">
        <v>79</v>
      </c>
      <c r="O17" s="239" t="s">
        <v>79</v>
      </c>
      <c r="P17" s="239" t="s">
        <v>79</v>
      </c>
      <c r="Q17" s="241" t="s">
        <v>79</v>
      </c>
      <c r="R17" s="476" t="e">
        <f t="shared" si="1"/>
        <v>#VALUE!</v>
      </c>
    </row>
    <row r="18" spans="3:18" s="27" customFormat="1" ht="15" customHeight="1" x14ac:dyDescent="0.25">
      <c r="C18" s="238" t="s">
        <v>100</v>
      </c>
      <c r="D18" s="239" t="s">
        <v>79</v>
      </c>
      <c r="E18" s="239" t="s">
        <v>79</v>
      </c>
      <c r="F18" s="239" t="s">
        <v>79</v>
      </c>
      <c r="G18" s="239" t="s">
        <v>79</v>
      </c>
      <c r="H18" s="239" t="s">
        <v>79</v>
      </c>
      <c r="I18" s="239" t="s">
        <v>79</v>
      </c>
      <c r="J18" s="473" t="e">
        <f t="shared" si="0"/>
        <v>#VALUE!</v>
      </c>
      <c r="K18" s="238" t="s">
        <v>160</v>
      </c>
      <c r="L18" s="239">
        <v>4</v>
      </c>
      <c r="M18" s="239">
        <v>0</v>
      </c>
      <c r="N18" s="239">
        <v>4</v>
      </c>
      <c r="O18" s="239">
        <v>0</v>
      </c>
      <c r="P18" s="239">
        <v>0</v>
      </c>
      <c r="Q18" s="241">
        <v>0</v>
      </c>
      <c r="R18" s="476">
        <f t="shared" si="1"/>
        <v>4</v>
      </c>
    </row>
    <row r="19" spans="3:18" s="27" customFormat="1" ht="15" customHeight="1" x14ac:dyDescent="0.25">
      <c r="C19" s="238" t="s">
        <v>102</v>
      </c>
      <c r="D19" s="239">
        <v>0</v>
      </c>
      <c r="E19" s="239">
        <v>0</v>
      </c>
      <c r="F19" s="239">
        <v>0</v>
      </c>
      <c r="G19" s="239">
        <v>1</v>
      </c>
      <c r="H19" s="239">
        <v>0</v>
      </c>
      <c r="I19" s="239">
        <v>1</v>
      </c>
      <c r="J19" s="473">
        <f t="shared" si="0"/>
        <v>1</v>
      </c>
      <c r="K19" s="238" t="s">
        <v>188</v>
      </c>
      <c r="L19" s="239">
        <v>5</v>
      </c>
      <c r="M19" s="239">
        <v>49</v>
      </c>
      <c r="N19" s="239">
        <v>54</v>
      </c>
      <c r="O19" s="239">
        <v>0</v>
      </c>
      <c r="P19" s="239">
        <v>0</v>
      </c>
      <c r="Q19" s="241">
        <v>0</v>
      </c>
      <c r="R19" s="476">
        <f t="shared" si="1"/>
        <v>54</v>
      </c>
    </row>
    <row r="20" spans="3:18" s="27" customFormat="1" ht="15" customHeight="1" x14ac:dyDescent="0.25">
      <c r="C20" s="238" t="s">
        <v>104</v>
      </c>
      <c r="D20" s="239">
        <v>0</v>
      </c>
      <c r="E20" s="239">
        <v>1</v>
      </c>
      <c r="F20" s="239">
        <v>1</v>
      </c>
      <c r="G20" s="239">
        <v>0</v>
      </c>
      <c r="H20" s="239">
        <v>0</v>
      </c>
      <c r="I20" s="239">
        <v>0</v>
      </c>
      <c r="J20" s="473">
        <f t="shared" si="0"/>
        <v>1</v>
      </c>
      <c r="K20" s="238" t="s">
        <v>161</v>
      </c>
      <c r="L20" s="239">
        <v>21</v>
      </c>
      <c r="M20" s="239">
        <v>22</v>
      </c>
      <c r="N20" s="239">
        <v>43</v>
      </c>
      <c r="O20" s="239">
        <v>0</v>
      </c>
      <c r="P20" s="239">
        <v>0</v>
      </c>
      <c r="Q20" s="241">
        <v>0</v>
      </c>
      <c r="R20" s="476">
        <f t="shared" si="1"/>
        <v>43</v>
      </c>
    </row>
    <row r="21" spans="3:18" s="27" customFormat="1" ht="15" customHeight="1" x14ac:dyDescent="0.25">
      <c r="C21" s="242"/>
      <c r="D21" s="243"/>
      <c r="E21" s="243"/>
      <c r="F21" s="243"/>
      <c r="G21" s="243"/>
      <c r="H21" s="243"/>
      <c r="I21" s="243"/>
      <c r="J21" s="473">
        <f t="shared" si="0"/>
        <v>0</v>
      </c>
      <c r="K21" s="242"/>
      <c r="L21" s="243"/>
      <c r="M21" s="243"/>
      <c r="N21" s="243"/>
      <c r="O21" s="243"/>
      <c r="P21" s="243"/>
      <c r="Q21" s="245"/>
      <c r="R21" s="476">
        <f t="shared" si="1"/>
        <v>0</v>
      </c>
    </row>
    <row r="22" spans="3:18" s="27" customFormat="1" ht="15" customHeight="1" x14ac:dyDescent="0.25">
      <c r="C22" s="427" t="s">
        <v>105</v>
      </c>
      <c r="D22" s="424">
        <v>2</v>
      </c>
      <c r="E22" s="424">
        <v>2</v>
      </c>
      <c r="F22" s="424">
        <v>4</v>
      </c>
      <c r="G22" s="424">
        <v>0</v>
      </c>
      <c r="H22" s="424">
        <v>0</v>
      </c>
      <c r="I22" s="424">
        <v>0</v>
      </c>
      <c r="J22" s="473">
        <f t="shared" si="0"/>
        <v>4</v>
      </c>
      <c r="K22" s="420" t="s">
        <v>135</v>
      </c>
      <c r="L22" s="424">
        <v>31</v>
      </c>
      <c r="M22" s="424">
        <v>74</v>
      </c>
      <c r="N22" s="424">
        <v>105</v>
      </c>
      <c r="O22" s="424">
        <v>0</v>
      </c>
      <c r="P22" s="424">
        <v>2</v>
      </c>
      <c r="Q22" s="428">
        <v>2</v>
      </c>
      <c r="R22" s="476">
        <f t="shared" si="1"/>
        <v>107</v>
      </c>
    </row>
    <row r="23" spans="3:18" s="27" customFormat="1" ht="15" customHeight="1" x14ac:dyDescent="0.25">
      <c r="C23" s="427" t="s">
        <v>76</v>
      </c>
      <c r="D23" s="424">
        <v>35</v>
      </c>
      <c r="E23" s="424">
        <v>52</v>
      </c>
      <c r="F23" s="424">
        <v>87</v>
      </c>
      <c r="G23" s="424">
        <v>1</v>
      </c>
      <c r="H23" s="424">
        <v>0</v>
      </c>
      <c r="I23" s="424">
        <v>1</v>
      </c>
      <c r="J23" s="473">
        <f t="shared" si="0"/>
        <v>88</v>
      </c>
      <c r="K23" s="234" t="s">
        <v>162</v>
      </c>
      <c r="L23" s="235">
        <v>4</v>
      </c>
      <c r="M23" s="235">
        <v>1</v>
      </c>
      <c r="N23" s="235">
        <v>5</v>
      </c>
      <c r="O23" s="235">
        <v>0</v>
      </c>
      <c r="P23" s="235">
        <v>0</v>
      </c>
      <c r="Q23" s="237">
        <v>0</v>
      </c>
      <c r="R23" s="476">
        <f t="shared" si="1"/>
        <v>5</v>
      </c>
    </row>
    <row r="24" spans="3:18" s="27" customFormat="1" ht="15" customHeight="1" x14ac:dyDescent="0.25">
      <c r="C24" s="427" t="s">
        <v>77</v>
      </c>
      <c r="D24" s="424">
        <v>3</v>
      </c>
      <c r="E24" s="424">
        <v>10</v>
      </c>
      <c r="F24" s="424">
        <v>13</v>
      </c>
      <c r="G24" s="424">
        <v>0</v>
      </c>
      <c r="H24" s="424">
        <v>0</v>
      </c>
      <c r="I24" s="424">
        <v>0</v>
      </c>
      <c r="J24" s="473">
        <f t="shared" si="0"/>
        <v>13</v>
      </c>
      <c r="K24" s="238" t="s">
        <v>189</v>
      </c>
      <c r="L24" s="239">
        <v>7</v>
      </c>
      <c r="M24" s="239">
        <v>7</v>
      </c>
      <c r="N24" s="239">
        <v>14</v>
      </c>
      <c r="O24" s="239">
        <v>0</v>
      </c>
      <c r="P24" s="239">
        <v>0</v>
      </c>
      <c r="Q24" s="241">
        <v>0</v>
      </c>
      <c r="R24" s="476">
        <f t="shared" si="1"/>
        <v>14</v>
      </c>
    </row>
    <row r="25" spans="3:18" s="27" customFormat="1" ht="15" customHeight="1" x14ac:dyDescent="0.25">
      <c r="C25" s="427" t="s">
        <v>163</v>
      </c>
      <c r="D25" s="424" t="s">
        <v>79</v>
      </c>
      <c r="E25" s="424" t="s">
        <v>79</v>
      </c>
      <c r="F25" s="424" t="s">
        <v>79</v>
      </c>
      <c r="G25" s="424" t="s">
        <v>79</v>
      </c>
      <c r="H25" s="424" t="s">
        <v>79</v>
      </c>
      <c r="I25" s="424" t="s">
        <v>79</v>
      </c>
      <c r="J25" s="473" t="e">
        <f t="shared" si="0"/>
        <v>#VALUE!</v>
      </c>
      <c r="K25" s="238" t="s">
        <v>190</v>
      </c>
      <c r="L25" s="239">
        <v>12</v>
      </c>
      <c r="M25" s="239">
        <v>54</v>
      </c>
      <c r="N25" s="239">
        <v>66</v>
      </c>
      <c r="O25" s="239">
        <v>0</v>
      </c>
      <c r="P25" s="239">
        <v>2</v>
      </c>
      <c r="Q25" s="241">
        <v>2</v>
      </c>
      <c r="R25" s="476">
        <f t="shared" si="1"/>
        <v>68</v>
      </c>
    </row>
    <row r="26" spans="3:18" s="27" customFormat="1" ht="15" customHeight="1" x14ac:dyDescent="0.25">
      <c r="C26" s="427" t="s">
        <v>164</v>
      </c>
      <c r="D26" s="424">
        <v>100</v>
      </c>
      <c r="E26" s="424">
        <v>370</v>
      </c>
      <c r="F26" s="424">
        <v>470</v>
      </c>
      <c r="G26" s="424">
        <v>0</v>
      </c>
      <c r="H26" s="424">
        <v>0</v>
      </c>
      <c r="I26" s="424">
        <v>0</v>
      </c>
      <c r="J26" s="473">
        <f t="shared" si="0"/>
        <v>470</v>
      </c>
      <c r="K26" s="238" t="s">
        <v>191</v>
      </c>
      <c r="L26" s="239">
        <v>8</v>
      </c>
      <c r="M26" s="239">
        <v>12</v>
      </c>
      <c r="N26" s="239">
        <v>20</v>
      </c>
      <c r="O26" s="239">
        <v>0</v>
      </c>
      <c r="P26" s="239">
        <v>0</v>
      </c>
      <c r="Q26" s="241">
        <v>0</v>
      </c>
      <c r="R26" s="476">
        <f t="shared" si="1"/>
        <v>20</v>
      </c>
    </row>
    <row r="27" spans="3:18" s="27" customFormat="1" ht="15" customHeight="1" x14ac:dyDescent="0.25">
      <c r="C27" s="234" t="s">
        <v>165</v>
      </c>
      <c r="D27" s="235">
        <v>100</v>
      </c>
      <c r="E27" s="235">
        <v>370</v>
      </c>
      <c r="F27" s="235">
        <v>470</v>
      </c>
      <c r="G27" s="235">
        <v>0</v>
      </c>
      <c r="H27" s="235">
        <v>0</v>
      </c>
      <c r="I27" s="235">
        <v>0</v>
      </c>
      <c r="J27" s="473">
        <f t="shared" si="0"/>
        <v>470</v>
      </c>
      <c r="K27" s="238" t="s">
        <v>115</v>
      </c>
      <c r="L27" s="239" t="s">
        <v>79</v>
      </c>
      <c r="M27" s="239" t="s">
        <v>79</v>
      </c>
      <c r="N27" s="239" t="s">
        <v>79</v>
      </c>
      <c r="O27" s="239" t="s">
        <v>79</v>
      </c>
      <c r="P27" s="239" t="s">
        <v>79</v>
      </c>
      <c r="Q27" s="241" t="s">
        <v>79</v>
      </c>
      <c r="R27" s="476" t="e">
        <f t="shared" si="1"/>
        <v>#VALUE!</v>
      </c>
    </row>
    <row r="28" spans="3:18" s="27" customFormat="1" ht="15" customHeight="1" x14ac:dyDescent="0.25">
      <c r="C28" s="238" t="s">
        <v>166</v>
      </c>
      <c r="D28" s="239" t="s">
        <v>79</v>
      </c>
      <c r="E28" s="239" t="s">
        <v>79</v>
      </c>
      <c r="F28" s="239" t="s">
        <v>79</v>
      </c>
      <c r="G28" s="239" t="s">
        <v>79</v>
      </c>
      <c r="H28" s="239" t="s">
        <v>79</v>
      </c>
      <c r="I28" s="239" t="s">
        <v>79</v>
      </c>
      <c r="J28" s="473" t="e">
        <f t="shared" si="0"/>
        <v>#VALUE!</v>
      </c>
      <c r="K28" s="242"/>
      <c r="L28" s="243"/>
      <c r="M28" s="243"/>
      <c r="N28" s="243"/>
      <c r="O28" s="243"/>
      <c r="P28" s="243"/>
      <c r="Q28" s="245"/>
      <c r="R28" s="476">
        <f t="shared" si="1"/>
        <v>0</v>
      </c>
    </row>
    <row r="29" spans="3:18" s="27" customFormat="1" ht="15" customHeight="1" thickBot="1" x14ac:dyDescent="0.3">
      <c r="C29" s="242"/>
      <c r="D29" s="243"/>
      <c r="E29" s="243"/>
      <c r="F29" s="243"/>
      <c r="G29" s="243"/>
      <c r="H29" s="243"/>
      <c r="I29" s="243"/>
      <c r="J29" s="473">
        <f t="shared" si="0"/>
        <v>0</v>
      </c>
      <c r="K29" s="432" t="s">
        <v>192</v>
      </c>
      <c r="L29" s="433">
        <v>0</v>
      </c>
      <c r="M29" s="433">
        <v>0</v>
      </c>
      <c r="N29" s="433">
        <v>0</v>
      </c>
      <c r="O29" s="433">
        <v>0</v>
      </c>
      <c r="P29" s="433">
        <v>0</v>
      </c>
      <c r="Q29" s="435">
        <v>0</v>
      </c>
      <c r="R29" s="476">
        <f t="shared" si="1"/>
        <v>0</v>
      </c>
    </row>
    <row r="30" spans="3:18" s="27" customFormat="1" ht="15" customHeight="1" x14ac:dyDescent="0.25">
      <c r="C30" s="420" t="s">
        <v>134</v>
      </c>
      <c r="D30" s="424">
        <v>1</v>
      </c>
      <c r="E30" s="424">
        <v>0</v>
      </c>
      <c r="F30" s="424">
        <v>1</v>
      </c>
      <c r="G30" s="424">
        <v>0</v>
      </c>
      <c r="H30" s="424">
        <v>0</v>
      </c>
      <c r="I30" s="424">
        <v>0</v>
      </c>
      <c r="J30" s="473">
        <f t="shared" si="0"/>
        <v>1</v>
      </c>
      <c r="K30" s="246"/>
      <c r="L30" s="247"/>
      <c r="M30" s="247"/>
      <c r="N30" s="247"/>
      <c r="O30" s="247"/>
      <c r="P30" s="247"/>
      <c r="Q30" s="247"/>
      <c r="R30" s="476">
        <f t="shared" si="1"/>
        <v>0</v>
      </c>
    </row>
    <row r="31" spans="3:18" s="27" customFormat="1" ht="15" customHeight="1" x14ac:dyDescent="0.25">
      <c r="C31" s="234" t="s">
        <v>119</v>
      </c>
      <c r="D31" s="235" t="s">
        <v>79</v>
      </c>
      <c r="E31" s="235" t="s">
        <v>79</v>
      </c>
      <c r="F31" s="235" t="s">
        <v>79</v>
      </c>
      <c r="G31" s="235" t="s">
        <v>79</v>
      </c>
      <c r="H31" s="235" t="s">
        <v>79</v>
      </c>
      <c r="I31" s="235" t="s">
        <v>79</v>
      </c>
      <c r="J31" s="473" t="e">
        <f t="shared" si="0"/>
        <v>#VALUE!</v>
      </c>
      <c r="K31" s="246"/>
      <c r="L31" s="247"/>
      <c r="M31" s="247"/>
      <c r="N31" s="247"/>
      <c r="O31" s="247"/>
      <c r="P31" s="247"/>
      <c r="Q31" s="247"/>
      <c r="R31" s="476">
        <f t="shared" si="1"/>
        <v>0</v>
      </c>
    </row>
    <row r="32" spans="3:18" s="27" customFormat="1" ht="15" customHeight="1" x14ac:dyDescent="0.25">
      <c r="C32" s="238" t="s">
        <v>121</v>
      </c>
      <c r="D32" s="239">
        <v>1</v>
      </c>
      <c r="E32" s="239">
        <v>0</v>
      </c>
      <c r="F32" s="239">
        <v>1</v>
      </c>
      <c r="G32" s="239">
        <v>0</v>
      </c>
      <c r="H32" s="239">
        <v>0</v>
      </c>
      <c r="I32" s="239">
        <v>0</v>
      </c>
      <c r="J32" s="473">
        <f t="shared" si="0"/>
        <v>1</v>
      </c>
      <c r="K32" s="246"/>
      <c r="L32" s="247"/>
      <c r="M32" s="247"/>
      <c r="N32" s="247"/>
      <c r="O32" s="247"/>
      <c r="P32" s="247"/>
      <c r="Q32" s="247"/>
      <c r="R32" s="476">
        <f t="shared" si="1"/>
        <v>0</v>
      </c>
    </row>
    <row r="33" spans="3:18" s="27" customFormat="1" ht="15" customHeight="1" x14ac:dyDescent="0.25">
      <c r="C33" s="238" t="s">
        <v>123</v>
      </c>
      <c r="D33" s="239" t="s">
        <v>79</v>
      </c>
      <c r="E33" s="239" t="s">
        <v>79</v>
      </c>
      <c r="F33" s="239" t="s">
        <v>79</v>
      </c>
      <c r="G33" s="239" t="s">
        <v>79</v>
      </c>
      <c r="H33" s="239" t="s">
        <v>79</v>
      </c>
      <c r="I33" s="239" t="s">
        <v>79</v>
      </c>
      <c r="J33" s="473" t="e">
        <f t="shared" si="0"/>
        <v>#VALUE!</v>
      </c>
      <c r="K33" s="246"/>
      <c r="L33" s="247"/>
      <c r="M33" s="247"/>
      <c r="N33" s="247"/>
      <c r="O33" s="247"/>
      <c r="P33" s="247"/>
      <c r="Q33" s="247"/>
      <c r="R33" s="476">
        <f t="shared" si="1"/>
        <v>0</v>
      </c>
    </row>
    <row r="34" spans="3:18" s="27" customFormat="1" ht="15" customHeight="1" x14ac:dyDescent="0.25">
      <c r="C34" s="238" t="s">
        <v>125</v>
      </c>
      <c r="D34" s="239" t="s">
        <v>79</v>
      </c>
      <c r="E34" s="239" t="s">
        <v>79</v>
      </c>
      <c r="F34" s="239" t="s">
        <v>79</v>
      </c>
      <c r="G34" s="239" t="s">
        <v>79</v>
      </c>
      <c r="H34" s="239" t="s">
        <v>79</v>
      </c>
      <c r="I34" s="239" t="s">
        <v>79</v>
      </c>
      <c r="J34" s="473" t="e">
        <f t="shared" si="0"/>
        <v>#VALUE!</v>
      </c>
      <c r="K34" s="246"/>
      <c r="L34" s="247"/>
      <c r="M34" s="247"/>
      <c r="N34" s="247"/>
      <c r="O34" s="247"/>
      <c r="P34" s="247"/>
      <c r="Q34" s="247"/>
      <c r="R34" s="476">
        <f t="shared" si="1"/>
        <v>0</v>
      </c>
    </row>
    <row r="35" spans="3:18" s="27" customFormat="1" ht="15" customHeight="1" thickBot="1" x14ac:dyDescent="0.3">
      <c r="C35" s="238" t="s">
        <v>127</v>
      </c>
      <c r="D35" s="239" t="s">
        <v>79</v>
      </c>
      <c r="E35" s="239" t="s">
        <v>79</v>
      </c>
      <c r="F35" s="239" t="s">
        <v>79</v>
      </c>
      <c r="G35" s="239" t="s">
        <v>79</v>
      </c>
      <c r="H35" s="239" t="s">
        <v>79</v>
      </c>
      <c r="I35" s="239" t="s">
        <v>79</v>
      </c>
      <c r="J35" s="473" t="e">
        <f t="shared" si="0"/>
        <v>#VALUE!</v>
      </c>
      <c r="K35" s="246"/>
      <c r="L35" s="247"/>
      <c r="M35" s="247"/>
      <c r="N35" s="247"/>
      <c r="O35" s="247"/>
      <c r="P35" s="247"/>
      <c r="Q35" s="247"/>
      <c r="R35" s="476">
        <f t="shared" si="1"/>
        <v>0</v>
      </c>
    </row>
    <row r="36" spans="3:18" s="27" customFormat="1" ht="15" customHeight="1" thickBot="1" x14ac:dyDescent="0.3">
      <c r="C36" s="252"/>
      <c r="D36" s="253"/>
      <c r="E36" s="253"/>
      <c r="F36" s="253"/>
      <c r="G36" s="253"/>
      <c r="H36" s="253"/>
      <c r="I36" s="253"/>
      <c r="J36" s="475"/>
      <c r="K36" s="469" t="s">
        <v>213</v>
      </c>
      <c r="L36" s="437">
        <v>329</v>
      </c>
      <c r="M36" s="437">
        <v>660</v>
      </c>
      <c r="N36" s="437">
        <v>989</v>
      </c>
      <c r="O36" s="437">
        <v>18</v>
      </c>
      <c r="P36" s="437">
        <v>6</v>
      </c>
      <c r="Q36" s="438">
        <v>24</v>
      </c>
      <c r="R36" s="476">
        <f t="shared" si="1"/>
        <v>1013</v>
      </c>
    </row>
    <row r="37" spans="3:18" s="27" customFormat="1" ht="11.25" customHeight="1" x14ac:dyDescent="0.15"/>
    <row r="38" spans="3:18" s="27" customFormat="1" ht="18" customHeight="1" x14ac:dyDescent="0.15">
      <c r="C38" s="307" t="s">
        <v>656</v>
      </c>
    </row>
    <row r="39" spans="3:18" s="27" customFormat="1" ht="28.35" customHeight="1" x14ac:dyDescent="0.15"/>
  </sheetData>
  <mergeCells count="7">
    <mergeCell ref="O8:Q8"/>
    <mergeCell ref="B2:I2"/>
    <mergeCell ref="D4:I4"/>
    <mergeCell ref="G6:H6"/>
    <mergeCell ref="D8:F8"/>
    <mergeCell ref="G8:I8"/>
    <mergeCell ref="L8:N8"/>
  </mergeCells>
  <pageMargins left="0.78431372549019618" right="0.78431372549019618" top="0.98039215686274517" bottom="0.98039215686274517" header="0.50980392156862753" footer="0.5098039215686275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opLeftCell="A4" workbookViewId="0">
      <selection activeCell="N9" sqref="N9"/>
    </sheetView>
  </sheetViews>
  <sheetFormatPr defaultRowHeight="12.75" x14ac:dyDescent="0.2"/>
  <cols>
    <col min="1" max="1" width="0.7109375" customWidth="1"/>
    <col min="2" max="2" width="3.85546875" customWidth="1"/>
    <col min="3" max="3" width="0.7109375" customWidth="1"/>
    <col min="4" max="4" width="35.140625" customWidth="1"/>
    <col min="5" max="6" width="14.5703125" customWidth="1"/>
    <col min="7" max="7" width="17" customWidth="1"/>
    <col min="8" max="8" width="31.85546875" customWidth="1"/>
    <col min="9" max="9" width="14.7109375" customWidth="1"/>
    <col min="10" max="10" width="14.5703125" customWidth="1"/>
    <col min="11" max="11" width="16.5703125" customWidth="1"/>
    <col min="12" max="12" width="4.7109375" customWidth="1"/>
  </cols>
  <sheetData>
    <row r="1" spans="2:11" s="1" customFormat="1" ht="7.9" customHeight="1" x14ac:dyDescent="0.15"/>
    <row r="2" spans="2:11" s="1" customFormat="1" ht="42.2" customHeight="1" x14ac:dyDescent="0.15">
      <c r="B2" s="685" t="s">
        <v>69</v>
      </c>
      <c r="C2" s="685"/>
      <c r="D2" s="685"/>
      <c r="E2" s="685"/>
      <c r="F2" s="685"/>
      <c r="G2" s="685"/>
    </row>
    <row r="3" spans="2:11" s="1" customFormat="1" ht="9" customHeight="1" x14ac:dyDescent="0.15"/>
    <row r="4" spans="2:11" s="1" customFormat="1" ht="18.2" customHeight="1" x14ac:dyDescent="0.15">
      <c r="C4" s="653" t="s">
        <v>55</v>
      </c>
      <c r="D4" s="653"/>
      <c r="E4" s="653"/>
      <c r="F4" s="653"/>
      <c r="G4" s="653"/>
      <c r="H4" s="653"/>
    </row>
    <row r="5" spans="2:11" s="1" customFormat="1" ht="18.2" customHeight="1" x14ac:dyDescent="0.15">
      <c r="C5" s="653" t="s">
        <v>71</v>
      </c>
      <c r="D5" s="653"/>
      <c r="E5" s="653"/>
      <c r="F5" s="653"/>
      <c r="G5" s="653"/>
      <c r="H5" s="653"/>
      <c r="I5" s="653"/>
    </row>
    <row r="6" spans="2:11" s="1" customFormat="1" ht="18.2" customHeight="1" x14ac:dyDescent="0.15">
      <c r="C6" s="653" t="s">
        <v>57</v>
      </c>
      <c r="D6" s="653"/>
      <c r="E6" s="653"/>
      <c r="F6" s="653"/>
      <c r="G6" s="653"/>
      <c r="H6" s="653"/>
    </row>
    <row r="7" spans="2:11" s="1" customFormat="1" ht="36.75" customHeight="1" x14ac:dyDescent="0.15"/>
    <row r="8" spans="2:11" s="1" customFormat="1" ht="14.85" customHeight="1" x14ac:dyDescent="0.15">
      <c r="D8" s="33"/>
      <c r="E8" s="333" t="s">
        <v>80</v>
      </c>
      <c r="F8" s="333" t="s">
        <v>81</v>
      </c>
      <c r="G8" s="334" t="s">
        <v>82</v>
      </c>
      <c r="H8" s="33"/>
      <c r="I8" s="333" t="s">
        <v>80</v>
      </c>
      <c r="J8" s="333" t="s">
        <v>81</v>
      </c>
      <c r="K8" s="334" t="s">
        <v>82</v>
      </c>
    </row>
    <row r="9" spans="2:11" s="1" customFormat="1" ht="14.85" customHeight="1" x14ac:dyDescent="0.15">
      <c r="D9" s="329" t="s">
        <v>83</v>
      </c>
      <c r="E9" s="330">
        <v>140760</v>
      </c>
      <c r="F9" s="330">
        <v>290732</v>
      </c>
      <c r="G9" s="330">
        <v>431492</v>
      </c>
      <c r="H9" s="329" t="s">
        <v>84</v>
      </c>
      <c r="I9" s="330">
        <v>40182</v>
      </c>
      <c r="J9" s="330">
        <v>65911</v>
      </c>
      <c r="K9" s="330">
        <v>106093</v>
      </c>
    </row>
    <row r="10" spans="2:11" s="1" customFormat="1" ht="14.85" customHeight="1" x14ac:dyDescent="0.15">
      <c r="D10" s="331" t="s">
        <v>85</v>
      </c>
      <c r="E10" s="332">
        <v>56259</v>
      </c>
      <c r="F10" s="332">
        <v>44841</v>
      </c>
      <c r="G10" s="332">
        <v>101100</v>
      </c>
      <c r="H10" s="34" t="s">
        <v>86</v>
      </c>
      <c r="I10" s="35">
        <v>177</v>
      </c>
      <c r="J10" s="35">
        <v>77</v>
      </c>
      <c r="K10" s="35">
        <v>254</v>
      </c>
    </row>
    <row r="11" spans="2:11" s="1" customFormat="1" ht="14.85" customHeight="1" x14ac:dyDescent="0.15">
      <c r="D11" s="36" t="s">
        <v>87</v>
      </c>
      <c r="E11" s="35">
        <v>56199</v>
      </c>
      <c r="F11" s="35">
        <v>44825</v>
      </c>
      <c r="G11" s="35">
        <v>101024</v>
      </c>
      <c r="H11" s="37" t="s">
        <v>88</v>
      </c>
      <c r="I11" s="38">
        <v>21</v>
      </c>
      <c r="J11" s="38">
        <v>53</v>
      </c>
      <c r="K11" s="38">
        <v>74</v>
      </c>
    </row>
    <row r="12" spans="2:11" s="1" customFormat="1" ht="14.85" customHeight="1" x14ac:dyDescent="0.15">
      <c r="D12" s="39" t="s">
        <v>89</v>
      </c>
      <c r="E12" s="38">
        <v>60</v>
      </c>
      <c r="F12" s="38">
        <v>16</v>
      </c>
      <c r="G12" s="38">
        <v>76</v>
      </c>
      <c r="H12" s="39" t="s">
        <v>90</v>
      </c>
      <c r="I12" s="38">
        <v>185</v>
      </c>
      <c r="J12" s="38">
        <v>282</v>
      </c>
      <c r="K12" s="38">
        <v>467</v>
      </c>
    </row>
    <row r="13" spans="2:11" s="1" customFormat="1" ht="14.85" customHeight="1" x14ac:dyDescent="0.15">
      <c r="D13" s="40"/>
      <c r="E13" s="41"/>
      <c r="F13" s="41"/>
      <c r="G13" s="41"/>
      <c r="H13" s="37" t="s">
        <v>91</v>
      </c>
      <c r="I13" s="38">
        <v>390</v>
      </c>
      <c r="J13" s="38">
        <v>5157</v>
      </c>
      <c r="K13" s="38">
        <v>5547</v>
      </c>
    </row>
    <row r="14" spans="2:11" s="1" customFormat="1" ht="14.85" customHeight="1" x14ac:dyDescent="0.15">
      <c r="D14" s="331" t="s">
        <v>92</v>
      </c>
      <c r="E14" s="332">
        <v>6557</v>
      </c>
      <c r="F14" s="332">
        <v>9675</v>
      </c>
      <c r="G14" s="332">
        <v>16232</v>
      </c>
      <c r="H14" s="37" t="s">
        <v>93</v>
      </c>
      <c r="I14" s="38">
        <v>2269</v>
      </c>
      <c r="J14" s="38">
        <v>772</v>
      </c>
      <c r="K14" s="38">
        <v>3041</v>
      </c>
    </row>
    <row r="15" spans="2:11" s="1" customFormat="1" ht="14.85" customHeight="1" x14ac:dyDescent="0.15">
      <c r="D15" s="36" t="s">
        <v>94</v>
      </c>
      <c r="E15" s="35">
        <v>3859</v>
      </c>
      <c r="F15" s="35">
        <v>931</v>
      </c>
      <c r="G15" s="35">
        <v>4790</v>
      </c>
      <c r="H15" s="37" t="s">
        <v>95</v>
      </c>
      <c r="I15" s="38">
        <v>2225</v>
      </c>
      <c r="J15" s="38">
        <v>392</v>
      </c>
      <c r="K15" s="38">
        <v>2617</v>
      </c>
    </row>
    <row r="16" spans="2:11" s="1" customFormat="1" ht="14.85" customHeight="1" x14ac:dyDescent="0.15">
      <c r="D16" s="39" t="s">
        <v>96</v>
      </c>
      <c r="E16" s="38">
        <v>535</v>
      </c>
      <c r="F16" s="38">
        <v>2022</v>
      </c>
      <c r="G16" s="38">
        <v>2557</v>
      </c>
      <c r="H16" s="39" t="s">
        <v>97</v>
      </c>
      <c r="I16" s="38">
        <v>503</v>
      </c>
      <c r="J16" s="38">
        <v>173</v>
      </c>
      <c r="K16" s="38">
        <v>676</v>
      </c>
    </row>
    <row r="17" spans="4:11" s="1" customFormat="1" ht="14.85" customHeight="1" x14ac:dyDescent="0.15">
      <c r="D17" s="39" t="s">
        <v>98</v>
      </c>
      <c r="E17" s="38">
        <v>591</v>
      </c>
      <c r="F17" s="38">
        <v>2404</v>
      </c>
      <c r="G17" s="38">
        <v>2995</v>
      </c>
      <c r="H17" s="37" t="s">
        <v>99</v>
      </c>
      <c r="I17" s="38">
        <v>18739</v>
      </c>
      <c r="J17" s="38">
        <v>9874</v>
      </c>
      <c r="K17" s="38">
        <v>28613</v>
      </c>
    </row>
    <row r="18" spans="4:11" s="1" customFormat="1" ht="14.85" customHeight="1" x14ac:dyDescent="0.15">
      <c r="D18" s="39" t="s">
        <v>100</v>
      </c>
      <c r="E18" s="38">
        <v>109</v>
      </c>
      <c r="F18" s="38">
        <v>94</v>
      </c>
      <c r="G18" s="38">
        <v>203</v>
      </c>
      <c r="H18" s="37" t="s">
        <v>101</v>
      </c>
      <c r="I18" s="38">
        <v>10528</v>
      </c>
      <c r="J18" s="38">
        <v>40003</v>
      </c>
      <c r="K18" s="38">
        <v>50531</v>
      </c>
    </row>
    <row r="19" spans="4:11" s="1" customFormat="1" ht="14.85" customHeight="1" x14ac:dyDescent="0.15">
      <c r="D19" s="39" t="s">
        <v>102</v>
      </c>
      <c r="E19" s="38">
        <v>234</v>
      </c>
      <c r="F19" s="38">
        <v>284</v>
      </c>
      <c r="G19" s="38">
        <v>518</v>
      </c>
      <c r="H19" s="37" t="s">
        <v>103</v>
      </c>
      <c r="I19" s="38">
        <v>5145</v>
      </c>
      <c r="J19" s="38">
        <v>9128</v>
      </c>
      <c r="K19" s="38">
        <v>14273</v>
      </c>
    </row>
    <row r="20" spans="4:11" s="1" customFormat="1" ht="14.85" customHeight="1" x14ac:dyDescent="0.15">
      <c r="D20" s="42" t="s">
        <v>104</v>
      </c>
      <c r="E20" s="43">
        <v>1229</v>
      </c>
      <c r="F20" s="43">
        <v>3940</v>
      </c>
      <c r="G20" s="43">
        <v>5169</v>
      </c>
      <c r="H20" s="40"/>
      <c r="I20" s="41"/>
      <c r="J20" s="41"/>
      <c r="K20" s="41"/>
    </row>
    <row r="21" spans="4:11" s="1" customFormat="1" ht="14.85" customHeight="1" x14ac:dyDescent="0.15">
      <c r="D21" s="335" t="s">
        <v>105</v>
      </c>
      <c r="E21" s="332">
        <v>137</v>
      </c>
      <c r="F21" s="332">
        <v>224</v>
      </c>
      <c r="G21" s="332">
        <v>361</v>
      </c>
      <c r="H21" s="334" t="s">
        <v>106</v>
      </c>
      <c r="I21" s="332">
        <v>18182</v>
      </c>
      <c r="J21" s="332">
        <v>45866</v>
      </c>
      <c r="K21" s="332">
        <v>64048</v>
      </c>
    </row>
    <row r="22" spans="4:11" s="1" customFormat="1" ht="14.85" customHeight="1" x14ac:dyDescent="0.15">
      <c r="D22" s="331" t="s">
        <v>107</v>
      </c>
      <c r="E22" s="332">
        <v>12007</v>
      </c>
      <c r="F22" s="332">
        <v>20026</v>
      </c>
      <c r="G22" s="332">
        <v>32033</v>
      </c>
      <c r="H22" s="34" t="s">
        <v>108</v>
      </c>
      <c r="I22" s="35">
        <v>957</v>
      </c>
      <c r="J22" s="35">
        <v>1141</v>
      </c>
      <c r="K22" s="35">
        <v>2098</v>
      </c>
    </row>
    <row r="23" spans="4:11" s="1" customFormat="1" ht="14.85" customHeight="1" x14ac:dyDescent="0.15">
      <c r="D23" s="335" t="s">
        <v>77</v>
      </c>
      <c r="E23" s="332">
        <v>3475</v>
      </c>
      <c r="F23" s="332">
        <v>15520</v>
      </c>
      <c r="G23" s="332">
        <v>18995</v>
      </c>
      <c r="H23" s="37" t="s">
        <v>109</v>
      </c>
      <c r="I23" s="38">
        <v>4445</v>
      </c>
      <c r="J23" s="38">
        <v>11488</v>
      </c>
      <c r="K23" s="38">
        <v>15933</v>
      </c>
    </row>
    <row r="24" spans="4:11" s="1" customFormat="1" ht="14.85" customHeight="1" x14ac:dyDescent="0.15">
      <c r="D24" s="331" t="s">
        <v>110</v>
      </c>
      <c r="E24" s="332">
        <v>5425</v>
      </c>
      <c r="F24" s="332">
        <v>3916</v>
      </c>
      <c r="G24" s="332">
        <v>9341</v>
      </c>
      <c r="H24" s="37" t="s">
        <v>111</v>
      </c>
      <c r="I24" s="38">
        <v>5822</v>
      </c>
      <c r="J24" s="38">
        <v>18618</v>
      </c>
      <c r="K24" s="38">
        <v>24440</v>
      </c>
    </row>
    <row r="25" spans="4:11" s="1" customFormat="1" ht="14.85" customHeight="1" x14ac:dyDescent="0.15">
      <c r="D25" s="331" t="s">
        <v>112</v>
      </c>
      <c r="E25" s="332">
        <v>56900</v>
      </c>
      <c r="F25" s="332">
        <v>196530</v>
      </c>
      <c r="G25" s="332">
        <v>253430</v>
      </c>
      <c r="H25" s="37" t="s">
        <v>113</v>
      </c>
      <c r="I25" s="38">
        <v>5934</v>
      </c>
      <c r="J25" s="38">
        <v>13683</v>
      </c>
      <c r="K25" s="38">
        <v>19617</v>
      </c>
    </row>
    <row r="26" spans="4:11" s="1" customFormat="1" ht="14.85" customHeight="1" x14ac:dyDescent="0.15">
      <c r="D26" s="34" t="s">
        <v>114</v>
      </c>
      <c r="E26" s="35">
        <v>55499</v>
      </c>
      <c r="F26" s="35">
        <v>192657</v>
      </c>
      <c r="G26" s="35">
        <v>248156</v>
      </c>
      <c r="H26" s="42" t="s">
        <v>115</v>
      </c>
      <c r="I26" s="43">
        <v>1024</v>
      </c>
      <c r="J26" s="43">
        <v>936</v>
      </c>
      <c r="K26" s="43">
        <v>1960</v>
      </c>
    </row>
    <row r="27" spans="4:11" s="1" customFormat="1" ht="14.85" customHeight="1" x14ac:dyDescent="0.15">
      <c r="D27" s="44" t="s">
        <v>116</v>
      </c>
      <c r="E27" s="43">
        <v>1401</v>
      </c>
      <c r="F27" s="43">
        <v>3873</v>
      </c>
      <c r="G27" s="43">
        <v>5274</v>
      </c>
      <c r="H27" s="334" t="s">
        <v>117</v>
      </c>
      <c r="I27" s="332">
        <v>192</v>
      </c>
      <c r="J27" s="332">
        <v>272</v>
      </c>
      <c r="K27" s="332">
        <v>464</v>
      </c>
    </row>
    <row r="28" spans="4:11" s="1" customFormat="1" ht="14.85" customHeight="1" x14ac:dyDescent="0.15">
      <c r="D28" s="334" t="s">
        <v>118</v>
      </c>
      <c r="E28" s="332">
        <v>1028</v>
      </c>
      <c r="F28" s="332">
        <v>250</v>
      </c>
      <c r="G28" s="332">
        <v>1278</v>
      </c>
      <c r="H28" s="333" t="s">
        <v>2</v>
      </c>
      <c r="I28" s="332">
        <v>200344</v>
      </c>
      <c r="J28" s="332">
        <v>403031</v>
      </c>
      <c r="K28" s="332">
        <v>603375</v>
      </c>
    </row>
    <row r="29" spans="4:11" s="1" customFormat="1" ht="14.85" customHeight="1" x14ac:dyDescent="0.15">
      <c r="D29" s="36" t="s">
        <v>119</v>
      </c>
      <c r="E29" s="35">
        <v>80</v>
      </c>
      <c r="F29" s="35">
        <v>96</v>
      </c>
      <c r="G29" s="35">
        <v>176</v>
      </c>
      <c r="H29" s="334" t="s">
        <v>120</v>
      </c>
      <c r="I29" s="332">
        <v>161</v>
      </c>
      <c r="J29" s="332">
        <v>15</v>
      </c>
      <c r="K29" s="332">
        <v>176</v>
      </c>
    </row>
    <row r="30" spans="4:11" s="1" customFormat="1" ht="14.85" customHeight="1" x14ac:dyDescent="0.15">
      <c r="D30" s="39" t="s">
        <v>121</v>
      </c>
      <c r="E30" s="38">
        <v>654</v>
      </c>
      <c r="F30" s="38">
        <v>110</v>
      </c>
      <c r="G30" s="38">
        <v>764</v>
      </c>
      <c r="H30" s="36" t="s">
        <v>122</v>
      </c>
      <c r="I30" s="35" t="s">
        <v>79</v>
      </c>
      <c r="J30" s="35" t="s">
        <v>79</v>
      </c>
      <c r="K30" s="35" t="s">
        <v>79</v>
      </c>
    </row>
    <row r="31" spans="4:11" s="1" customFormat="1" ht="14.85" customHeight="1" x14ac:dyDescent="0.15">
      <c r="D31" s="39" t="s">
        <v>123</v>
      </c>
      <c r="E31" s="38">
        <v>78</v>
      </c>
      <c r="F31" s="38">
        <v>25</v>
      </c>
      <c r="G31" s="38">
        <v>103</v>
      </c>
      <c r="H31" s="37" t="s">
        <v>124</v>
      </c>
      <c r="I31" s="38">
        <v>161</v>
      </c>
      <c r="J31" s="38">
        <v>15</v>
      </c>
      <c r="K31" s="38">
        <v>176</v>
      </c>
    </row>
    <row r="32" spans="4:11" s="1" customFormat="1" ht="14.85" customHeight="1" x14ac:dyDescent="0.15">
      <c r="D32" s="39" t="s">
        <v>125</v>
      </c>
      <c r="E32" s="38">
        <v>0</v>
      </c>
      <c r="F32" s="38">
        <v>1</v>
      </c>
      <c r="G32" s="38">
        <v>1</v>
      </c>
      <c r="H32" s="37" t="s">
        <v>126</v>
      </c>
      <c r="I32" s="38" t="s">
        <v>79</v>
      </c>
      <c r="J32" s="38" t="s">
        <v>79</v>
      </c>
      <c r="K32" s="38" t="s">
        <v>79</v>
      </c>
    </row>
    <row r="33" spans="4:11" s="1" customFormat="1" ht="14.85" customHeight="1" x14ac:dyDescent="0.15">
      <c r="D33" s="42" t="s">
        <v>127</v>
      </c>
      <c r="E33" s="43">
        <v>216</v>
      </c>
      <c r="F33" s="43">
        <v>18</v>
      </c>
      <c r="G33" s="43">
        <v>234</v>
      </c>
      <c r="H33" s="40"/>
      <c r="I33" s="41"/>
      <c r="J33" s="41"/>
      <c r="K33" s="41"/>
    </row>
    <row r="34" spans="4:11" s="1" customFormat="1" ht="14.85" customHeight="1" x14ac:dyDescent="0.15">
      <c r="D34" s="45"/>
      <c r="E34" s="45"/>
      <c r="F34" s="45"/>
      <c r="G34" s="45"/>
      <c r="H34" s="336" t="s">
        <v>128</v>
      </c>
      <c r="I34" s="337">
        <v>200505</v>
      </c>
      <c r="J34" s="337">
        <v>403046</v>
      </c>
      <c r="K34" s="337">
        <v>603551</v>
      </c>
    </row>
    <row r="35" spans="4:11" s="1" customFormat="1" ht="28.7" customHeight="1" x14ac:dyDescent="0.15"/>
  </sheetData>
  <mergeCells count="4">
    <mergeCell ref="B2:G2"/>
    <mergeCell ref="C4:H4"/>
    <mergeCell ref="C5:I5"/>
    <mergeCell ref="C6:H6"/>
  </mergeCells>
  <pageMargins left="0.7" right="0.7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workbookViewId="0">
      <selection activeCell="S7" sqref="S7"/>
    </sheetView>
  </sheetViews>
  <sheetFormatPr defaultColWidth="9.140625" defaultRowHeight="15" x14ac:dyDescent="0.25"/>
  <cols>
    <col min="1" max="1" width="17.85546875" style="48" customWidth="1"/>
    <col min="2" max="16384" width="9.140625" style="48"/>
  </cols>
  <sheetData>
    <row r="1" spans="1:18" x14ac:dyDescent="0.25">
      <c r="A1" s="686" t="s">
        <v>59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</row>
    <row r="2" spans="1:18" x14ac:dyDescent="0.25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</row>
    <row r="3" spans="1:18" x14ac:dyDescent="0.25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</row>
    <row r="5" spans="1:18" x14ac:dyDescent="0.25">
      <c r="B5" s="20"/>
      <c r="C5" s="20"/>
      <c r="D5" s="20"/>
      <c r="E5" s="20"/>
    </row>
    <row r="6" spans="1:18" x14ac:dyDescent="0.25">
      <c r="B6" s="651" t="s">
        <v>60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</row>
    <row r="7" spans="1:18" ht="29.25" customHeight="1" x14ac:dyDescent="0.25">
      <c r="B7" s="651" t="s">
        <v>137</v>
      </c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</row>
    <row r="8" spans="1:18" x14ac:dyDescent="0.25">
      <c r="B8" s="651" t="s">
        <v>57</v>
      </c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</row>
    <row r="34" spans="1:17" x14ac:dyDescent="0.25">
      <c r="A34" s="49"/>
      <c r="B34" s="49"/>
    </row>
    <row r="35" spans="1:17" x14ac:dyDescent="0.25">
      <c r="A35" s="49"/>
      <c r="B35" s="49"/>
    </row>
    <row r="36" spans="1:17" x14ac:dyDescent="0.25">
      <c r="A36" s="49"/>
      <c r="B36" s="49"/>
    </row>
    <row r="37" spans="1:17" x14ac:dyDescent="0.25">
      <c r="A37" s="49"/>
      <c r="B37" s="49"/>
      <c r="O37" s="49"/>
      <c r="P37" s="49"/>
      <c r="Q37" s="49"/>
    </row>
    <row r="38" spans="1:17" x14ac:dyDescent="0.25">
      <c r="A38" s="49"/>
      <c r="B38" s="49"/>
      <c r="O38" s="49"/>
      <c r="P38" s="49"/>
      <c r="Q38" s="49"/>
    </row>
    <row r="39" spans="1:17" x14ac:dyDescent="0.25">
      <c r="A39" s="49"/>
      <c r="B39" s="49"/>
      <c r="O39" s="49"/>
      <c r="P39" s="49"/>
      <c r="Q39" s="49"/>
    </row>
    <row r="40" spans="1:17" x14ac:dyDescent="0.25">
      <c r="A40" s="49"/>
      <c r="B40" s="49"/>
      <c r="O40" s="49"/>
      <c r="P40" s="49"/>
      <c r="Q40" s="49"/>
    </row>
    <row r="41" spans="1:17" x14ac:dyDescent="0.25">
      <c r="A41" s="49"/>
      <c r="B41" s="49"/>
      <c r="O41" s="49"/>
      <c r="P41" s="49"/>
      <c r="Q41" s="49"/>
    </row>
    <row r="42" spans="1:17" x14ac:dyDescent="0.25">
      <c r="A42" s="49"/>
      <c r="B42" s="49"/>
      <c r="O42" s="49"/>
      <c r="P42" s="49"/>
      <c r="Q42" s="49"/>
    </row>
    <row r="43" spans="1:17" x14ac:dyDescent="0.25">
      <c r="A43" s="49"/>
      <c r="B43" s="49"/>
      <c r="O43" s="49"/>
      <c r="P43" s="49"/>
      <c r="Q43" s="49"/>
    </row>
    <row r="44" spans="1:17" x14ac:dyDescent="0.25">
      <c r="A44" s="49"/>
      <c r="B44" s="49"/>
      <c r="O44" s="49"/>
      <c r="P44" s="49"/>
      <c r="Q44" s="49"/>
    </row>
    <row r="45" spans="1:17" x14ac:dyDescent="0.25">
      <c r="A45" s="49"/>
      <c r="B45" s="49"/>
      <c r="O45" s="49"/>
      <c r="P45" s="49"/>
      <c r="Q45" s="49"/>
    </row>
    <row r="46" spans="1:17" x14ac:dyDescent="0.25">
      <c r="A46" s="49"/>
      <c r="B46" s="49"/>
      <c r="O46" s="49"/>
      <c r="P46" s="49"/>
      <c r="Q46" s="49"/>
    </row>
    <row r="67" spans="1:17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1:17" x14ac:dyDescent="0.25">
      <c r="E68" s="49"/>
      <c r="F68" s="49"/>
      <c r="G68" s="49"/>
      <c r="H68" s="49"/>
      <c r="I68" s="49"/>
      <c r="J68" s="49"/>
      <c r="K68" s="49"/>
      <c r="L68" s="49"/>
      <c r="M68" s="49"/>
      <c r="N68" s="49"/>
      <c r="Q68" s="49"/>
    </row>
    <row r="69" spans="1:17" x14ac:dyDescent="0.25">
      <c r="E69" s="49"/>
      <c r="F69" s="49"/>
      <c r="G69" s="49"/>
      <c r="H69" s="49"/>
      <c r="I69" s="49"/>
      <c r="J69" s="49"/>
      <c r="K69" s="49"/>
      <c r="L69" s="49"/>
      <c r="M69" s="49"/>
      <c r="N69" s="49"/>
      <c r="Q69" s="49"/>
    </row>
    <row r="70" spans="1:17" x14ac:dyDescent="0.25">
      <c r="E70" s="49"/>
      <c r="F70" s="49"/>
      <c r="G70" s="49"/>
      <c r="H70" s="49"/>
      <c r="I70" s="49"/>
      <c r="J70" s="49"/>
      <c r="K70" s="49"/>
      <c r="L70" s="49"/>
      <c r="M70" s="49"/>
      <c r="N70" s="49"/>
      <c r="Q70" s="49"/>
    </row>
    <row r="71" spans="1:17" x14ac:dyDescent="0.25">
      <c r="E71" s="49"/>
      <c r="F71" s="49"/>
      <c r="G71" s="49"/>
      <c r="H71" s="49"/>
      <c r="I71" s="49"/>
      <c r="J71" s="49"/>
      <c r="K71" s="49"/>
      <c r="L71" s="49"/>
      <c r="M71" s="49"/>
      <c r="N71" s="49"/>
      <c r="Q71" s="49"/>
    </row>
    <row r="72" spans="1:17" x14ac:dyDescent="0.25">
      <c r="E72" s="49"/>
      <c r="F72" s="49"/>
      <c r="G72" s="49"/>
      <c r="H72" s="49"/>
      <c r="I72" s="49"/>
      <c r="J72" s="49"/>
      <c r="K72" s="49"/>
      <c r="L72" s="49"/>
      <c r="M72" s="49"/>
      <c r="N72" s="49"/>
      <c r="Q72" s="49"/>
    </row>
    <row r="73" spans="1:17" x14ac:dyDescent="0.25">
      <c r="E73" s="49"/>
      <c r="F73" s="49"/>
      <c r="G73" s="49"/>
      <c r="H73" s="49"/>
      <c r="I73" s="49"/>
      <c r="J73" s="49"/>
      <c r="K73" s="49"/>
      <c r="L73" s="49"/>
      <c r="M73" s="49"/>
      <c r="N73" s="49"/>
      <c r="Q73" s="49"/>
    </row>
    <row r="74" spans="1:17" x14ac:dyDescent="0.25">
      <c r="E74" s="49"/>
      <c r="F74" s="49"/>
      <c r="G74" s="49"/>
      <c r="H74" s="49"/>
      <c r="I74" s="49"/>
      <c r="J74" s="49"/>
      <c r="K74" s="49"/>
      <c r="L74" s="49"/>
      <c r="M74" s="49"/>
      <c r="N74" s="49"/>
      <c r="Q74" s="49"/>
    </row>
    <row r="75" spans="1:17" x14ac:dyDescent="0.25"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</row>
    <row r="76" spans="1:17" x14ac:dyDescent="0.25"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</row>
    <row r="88" spans="1:16" x14ac:dyDescent="0.25">
      <c r="A88" s="49"/>
      <c r="B88" s="49"/>
    </row>
    <row r="90" spans="1:16" x14ac:dyDescent="0.25">
      <c r="O90" s="50"/>
    </row>
    <row r="91" spans="1:16" x14ac:dyDescent="0.25">
      <c r="P91" s="51"/>
    </row>
    <row r="92" spans="1:16" x14ac:dyDescent="0.25">
      <c r="P92" s="51"/>
    </row>
    <row r="93" spans="1:16" x14ac:dyDescent="0.25">
      <c r="P93" s="51"/>
    </row>
    <row r="94" spans="1:16" x14ac:dyDescent="0.25">
      <c r="P94" s="52"/>
    </row>
  </sheetData>
  <mergeCells count="4">
    <mergeCell ref="A1:N3"/>
    <mergeCell ref="B6:R6"/>
    <mergeCell ref="B7:R7"/>
    <mergeCell ref="B8:R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75</vt:i4>
      </vt:variant>
    </vt:vector>
  </HeadingPairs>
  <TitlesOfParts>
    <vt:vector size="75" baseType="lpstr">
      <vt:lpstr>LEGENDA</vt:lpstr>
      <vt:lpstr>S_G1-G2 Personale SSN</vt:lpstr>
      <vt:lpstr>Hidden 1</vt:lpstr>
      <vt:lpstr>S_T1 SSN x ruolo e genere</vt:lpstr>
      <vt:lpstr>S_T2 SSN x ruolo sanitario</vt:lpstr>
      <vt:lpstr>S_G3 Personale SSN ruoli</vt:lpstr>
      <vt:lpstr>Hidden 2</vt:lpstr>
      <vt:lpstr>S_T3 SSN x profilo e genere</vt:lpstr>
      <vt:lpstr>S_G4 SSN ruolo sanitario</vt:lpstr>
      <vt:lpstr>Hidden 3</vt:lpstr>
      <vt:lpstr>S1_G5-G6 Personale ASL</vt:lpstr>
      <vt:lpstr>Hidden 4</vt:lpstr>
      <vt:lpstr>S1_T4 ASL x ruolo</vt:lpstr>
      <vt:lpstr>S1_T5 ASL x profilo</vt:lpstr>
      <vt:lpstr>S1_T6 ASL x classe</vt:lpstr>
      <vt:lpstr>S1_T7 ASL x ruolo e genere %</vt:lpstr>
      <vt:lpstr>S1_T8 ASL x ruolo e genere</vt:lpstr>
      <vt:lpstr>S1_T9 ASL per profilo gener</vt:lpstr>
      <vt:lpstr>A_G7-G8 Pers Istituti Pubblici</vt:lpstr>
      <vt:lpstr>Hidden 5</vt:lpstr>
      <vt:lpstr>Foglio8</vt:lpstr>
      <vt:lpstr>A_T10 Istituti pub x ruolo</vt:lpstr>
      <vt:lpstr>A_T11 Istituti pub x profilo</vt:lpstr>
      <vt:lpstr>A.1_G9-G10 Personale Az Osp</vt:lpstr>
      <vt:lpstr>Hidden 6</vt:lpstr>
      <vt:lpstr>A.1_T12 Az Osp per ruolo</vt:lpstr>
      <vt:lpstr>A.1_T13 Az Osp per profilo</vt:lpstr>
      <vt:lpstr>A.1_T14 Az Osp x classe</vt:lpstr>
      <vt:lpstr>A.1_T15 Az Osp x ruol e genere%</vt:lpstr>
      <vt:lpstr>A.1_T16 Az Osp profilo e genere</vt:lpstr>
      <vt:lpstr>A.1_T17 Az Osp lista</vt:lpstr>
      <vt:lpstr>A.2_G11-G12 Pers Osp dirett ASL</vt:lpstr>
      <vt:lpstr>Hidden 7 </vt:lpstr>
      <vt:lpstr>A.2_T18 Osp dir ASL per ruolo </vt:lpstr>
      <vt:lpstr>A.2_T19 OSP dir ASL x profilo</vt:lpstr>
      <vt:lpstr>A.2_T20 Osp dirett ASL x class</vt:lpstr>
      <vt:lpstr>A.3_G13-G14 AOU e policlinici</vt:lpstr>
      <vt:lpstr>Hidden 8</vt:lpstr>
      <vt:lpstr>A.3_T21 AOU e policlin x ruolo</vt:lpstr>
      <vt:lpstr>A.3_T22 AOU e policlin x profil</vt:lpstr>
      <vt:lpstr>A.3.1_T23 AOU SSN per profil</vt:lpstr>
      <vt:lpstr>A.3.1_T24 AOU SSN lista</vt:lpstr>
      <vt:lpstr>A.3.2_T25 AOU Univ per profilo</vt:lpstr>
      <vt:lpstr>A.3.2_T26 AOU Univ lista</vt:lpstr>
      <vt:lpstr>A.3.3_T27 Pol Uni priv x prof</vt:lpstr>
      <vt:lpstr>A.3.3_T28 Pol Univ priv lista</vt:lpstr>
      <vt:lpstr>A4_G15 Strutt pubbl equiparate </vt:lpstr>
      <vt:lpstr>Hidden 9</vt:lpstr>
      <vt:lpstr>A.4_G16-G17 st pubb equi x ruo</vt:lpstr>
      <vt:lpstr>Hidden 10</vt:lpstr>
      <vt:lpstr>A.4_T29 st pub equip per ruol 2</vt:lpstr>
      <vt:lpstr>A.4_T30 st pubbl equip Profili</vt:lpstr>
      <vt:lpstr>A.4_T31 st pubbl equip x classe</vt:lpstr>
      <vt:lpstr>A.4.1.1_G11 IRCCS privati</vt:lpstr>
      <vt:lpstr>Hidden 11</vt:lpstr>
      <vt:lpstr>A4.1.1_T32 IRCCS priv x prof2</vt:lpstr>
      <vt:lpstr>A.4.1.1_T33 IRCCS priv x prof</vt:lpstr>
      <vt:lpstr>A.4.1.1_T34 IRCCS priv lista</vt:lpstr>
      <vt:lpstr>A.4.1.2_G20-G21 IRCCS pubblici</vt:lpstr>
      <vt:lpstr>Foglio2</vt:lpstr>
      <vt:lpstr>A.4.1.2_T35 IRCCS pub x ruol</vt:lpstr>
      <vt:lpstr>A.4.1.2_T36 IRCCS pub x prof</vt:lpstr>
      <vt:lpstr>A.4.1.2_T37 IRCCS pubbl lista</vt:lpstr>
      <vt:lpstr>A.4.2_G22-G23 Ospedali qualif</vt:lpstr>
      <vt:lpstr>Hidden 12</vt:lpstr>
      <vt:lpstr>A.4.2_T38 Osp Classif x ruo</vt:lpstr>
      <vt:lpstr>A.4.2_T39 Osp Classif x pro</vt:lpstr>
      <vt:lpstr>A4.3_G24-G25 Istit presidio USL</vt:lpstr>
      <vt:lpstr>Foglio5</vt:lpstr>
      <vt:lpstr>A4.3_T40 pres USL tipo 8 x ruol</vt:lpstr>
      <vt:lpstr>A4.3_T41 pres USL tipo 8 x prof</vt:lpstr>
      <vt:lpstr>A.4.4_G26-G27 Enti di Ricerca </vt:lpstr>
      <vt:lpstr>Hidden 14 </vt:lpstr>
      <vt:lpstr>A.4.4_T42 Enti Ricerca x ruolo</vt:lpstr>
      <vt:lpstr>A.4.4_T43Enti Ricerca x profil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Giannetti Antonella (esterno)</cp:lastModifiedBy>
  <dcterms:created xsi:type="dcterms:W3CDTF">2019-05-06T15:16:18Z</dcterms:created>
  <dcterms:modified xsi:type="dcterms:W3CDTF">2019-07-04T09:32:19Z</dcterms:modified>
</cp:coreProperties>
</file>