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drawings/drawing11.xml" ContentType="application/vnd.openxmlformats-officedocument.drawingml.chartshapes+xml"/>
  <Override PartName="/xl/charts/chart12.xml" ContentType="application/vnd.openxmlformats-officedocument.drawingml.chart+xml"/>
  <Override PartName="/xl/drawings/drawing12.xml" ContentType="application/vnd.openxmlformats-officedocument.drawingml.chartshapes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charts/chart14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drawings/drawing21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3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24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5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26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filterPrivacy="1" defaultThemeVersion="166925"/>
  <bookViews>
    <workbookView xWindow="0" yWindow="0" windowWidth="23040" windowHeight="10344" activeTab="5"/>
  </bookViews>
  <sheets>
    <sheet name="LEGENDA" sheetId="146" r:id="rId1"/>
    <sheet name="S_G1-G2 Personale SSN" sheetId="88" r:id="rId2"/>
    <sheet name="Hidden 1" sheetId="147" state="hidden" r:id="rId3"/>
    <sheet name="S_T1 SSN x ruolo" sheetId="89" r:id="rId4"/>
    <sheet name="S_T2 SSN x ruolo e genere" sheetId="90" r:id="rId5"/>
    <sheet name="S_G3 Personale SSN ruoli" sheetId="133" r:id="rId6"/>
    <sheet name="Hidden 2" sheetId="148" state="hidden" r:id="rId7"/>
    <sheet name="S_T3 SSN x ruolo sanitario" sheetId="91" r:id="rId8"/>
    <sheet name="S_G4 SSN ruolo sanitario" sheetId="134" r:id="rId9"/>
    <sheet name="Hidden3" sheetId="149" state="hidden" r:id="rId10"/>
    <sheet name="S_T4 SSN x profilo e genere" sheetId="92" r:id="rId11"/>
    <sheet name="S1_G5-G6 Personale ASL" sheetId="93" r:id="rId12"/>
    <sheet name="Hidden 4" sheetId="150" state="hidden" r:id="rId13"/>
    <sheet name="S1_T5 ASL x ruolo" sheetId="94" r:id="rId14"/>
    <sheet name="S1_T6 ASL x profilo" sheetId="95" r:id="rId15"/>
    <sheet name="S1_T7 ASL x classe" sheetId="96" r:id="rId16"/>
    <sheet name="S1_T8 ASL x ruolo e genere" sheetId="97" r:id="rId17"/>
    <sheet name="S1_T9 ASL x ruolo e genere %" sheetId="98" r:id="rId18"/>
    <sheet name="S1_T10 ASL per profilo genere" sheetId="99" r:id="rId19"/>
    <sheet name="A_G7-G8 Pers Istituti Pubblici" sheetId="100" r:id="rId20"/>
    <sheet name="Hidden5" sheetId="151" state="hidden" r:id="rId21"/>
    <sheet name="A_T11 Istituti pub x ruolo" sheetId="101" r:id="rId22"/>
    <sheet name="A_T12 Istituti pub x profilo" sheetId="115" r:id="rId23"/>
    <sheet name="A.1_G9-G10 Personale Az Osp" sheetId="103" r:id="rId24"/>
    <sheet name="A.1_T13 Az Osp per ruolo" sheetId="104" r:id="rId25"/>
    <sheet name="A.1_T14 Az Osp per profilo" sheetId="118" r:id="rId26"/>
    <sheet name="A.1_T15 Az Osp x classe" sheetId="106" r:id="rId27"/>
    <sheet name="A.1_T16 Az Osp x ruolo e genere" sheetId="107" r:id="rId28"/>
    <sheet name="A.1_T17 Az Osp x ruol e genere%" sheetId="108" r:id="rId29"/>
    <sheet name="A.1_T18 Az Osp profilo e genere" sheetId="119" r:id="rId30"/>
    <sheet name="A.1_T19 Az Osp lista" sheetId="110" r:id="rId31"/>
    <sheet name="A.2_G11-G12 Pers Osp dirett ASL" sheetId="111" r:id="rId32"/>
    <sheet name="Hidden6" sheetId="152" state="hidden" r:id="rId33"/>
    <sheet name="A.2_T20 Osp dir ASL per ruolo" sheetId="135" r:id="rId34"/>
    <sheet name="A.2_T21 OSP dir ASL x profilo" sheetId="136" r:id="rId35"/>
    <sheet name="A.2_T22 Osp dirett ASL x class" sheetId="141" r:id="rId36"/>
    <sheet name="A.3_G13-G14 AOU e policlinici" sheetId="54" r:id="rId37"/>
    <sheet name="Hidden7" sheetId="153" state="hidden" r:id="rId38"/>
    <sheet name="A.3_T23 AOU e policlin x ruolo" sheetId="56" r:id="rId39"/>
    <sheet name="A.3_T24 AOU e policlin x profil" sheetId="121" r:id="rId40"/>
    <sheet name="A.3.1_T25 AOU SSN per profil" sheetId="123" r:id="rId41"/>
    <sheet name="A.3.1_T26 AOU SSN lista" sheetId="59" r:id="rId42"/>
    <sheet name="A.3.2_T27 AOU Univ per profilo" sheetId="124" r:id="rId43"/>
    <sheet name="A.3.2_T28 AOU Univ lista" sheetId="61" r:id="rId44"/>
    <sheet name="A.3.3_T29 Pol Uni priv x prof" sheetId="125" r:id="rId45"/>
    <sheet name="A.3.3_T30 Pol Univ priv lista" sheetId="63" r:id="rId46"/>
    <sheet name="A4_G15 Strutt pubbl equiparate " sheetId="64" r:id="rId47"/>
    <sheet name="Hidden 8" sheetId="154" state="hidden" r:id="rId48"/>
    <sheet name="A.4_G16-G17 st pubb equi x ruo" sheetId="65" r:id="rId49"/>
    <sheet name="A.4_T31 st pub equip per ruol 2" sheetId="66" r:id="rId50"/>
    <sheet name="A.4_T32 st pubbl equip Profili" sheetId="126" r:id="rId51"/>
    <sheet name="A.4_T33 st pubbl equip x classe" sheetId="69" r:id="rId52"/>
    <sheet name="A.4.1.1_G11 IRCCS privati" sheetId="70" r:id="rId53"/>
    <sheet name="Hidden9" sheetId="155" state="hidden" r:id="rId54"/>
    <sheet name="A4.1.1_T34 IRCCS priv x prof2" sheetId="71" r:id="rId55"/>
    <sheet name="A.4.1.1_T35 IRCCS priv x prof" sheetId="127" r:id="rId56"/>
    <sheet name="A.4.1.1_T36 IRCCS priv lista" sheetId="73" r:id="rId57"/>
    <sheet name="A.4.1.2_G20-G21 IRCCS pubblici" sheetId="74" r:id="rId58"/>
    <sheet name="Hidden10" sheetId="156" state="hidden" r:id="rId59"/>
    <sheet name="A.4.1.2_T37 IRCCS pub x ruol" sheetId="75" r:id="rId60"/>
    <sheet name="A.4.1.2_T38 IRCCS pub x prof" sheetId="128" r:id="rId61"/>
    <sheet name="A.4.1.2_T39 IRCCS pubbl lista" sheetId="78" r:id="rId62"/>
    <sheet name="A.4.2_G22-G23 Ospedali qualif" sheetId="79" r:id="rId63"/>
    <sheet name="Hidden11" sheetId="157" state="hidden" r:id="rId64"/>
    <sheet name="A.4.2_T40 Osp Classif x ruo" sheetId="80" r:id="rId65"/>
    <sheet name="A.4.2_T41 Osp Classif x pro" sheetId="129" r:id="rId66"/>
    <sheet name="A4.3_G24-G25 Istit presidio USL" sheetId="82" r:id="rId67"/>
    <sheet name="Hidden12" sheetId="158" state="hidden" r:id="rId68"/>
    <sheet name="A4.3_T42 pres USL tipo 8 x ruol" sheetId="83" r:id="rId69"/>
    <sheet name="A4.3_T43 pres USL tipo 8 x prof" sheetId="130" r:id="rId70"/>
    <sheet name="A.4.4_G26-G27 Enti di Ricerca " sheetId="85" r:id="rId71"/>
    <sheet name="Hidden13" sheetId="159" state="hidden" r:id="rId72"/>
    <sheet name="A.4.4_T44 Enti Ricerca x ruolo" sheetId="86" r:id="rId73"/>
    <sheet name="A.4.4_T45Enti Ricerca x profil" sheetId="131" r:id="rId74"/>
  </sheets>
  <calcPr calcId="171027"/>
</workbook>
</file>

<file path=xl/calcChain.xml><?xml version="1.0" encoding="utf-8"?>
<calcChain xmlns="http://schemas.openxmlformats.org/spreadsheetml/2006/main">
  <c r="G15" i="148" l="1"/>
  <c r="G14" i="148"/>
  <c r="G9" i="148"/>
  <c r="G8" i="148"/>
  <c r="G3" i="148"/>
  <c r="G2" i="148"/>
  <c r="B22" i="148"/>
  <c r="B21" i="148"/>
  <c r="B3" i="148"/>
  <c r="B2" i="148"/>
  <c r="E57" i="95" l="1"/>
  <c r="D57" i="95"/>
  <c r="D13" i="136" l="1"/>
  <c r="D44" i="136"/>
  <c r="D32" i="136"/>
  <c r="D25" i="136"/>
  <c r="D10" i="136"/>
  <c r="N12" i="97"/>
  <c r="N13" i="97"/>
  <c r="N14" i="97"/>
  <c r="N15" i="97"/>
  <c r="N16" i="97"/>
  <c r="N17" i="97"/>
  <c r="N18" i="97"/>
  <c r="N19" i="97"/>
  <c r="N20" i="97"/>
  <c r="N21" i="97"/>
  <c r="N22" i="97"/>
  <c r="N23" i="97"/>
  <c r="N24" i="97"/>
  <c r="N25" i="97"/>
  <c r="N26" i="97"/>
  <c r="N27" i="97"/>
  <c r="N28" i="97"/>
  <c r="N29" i="97"/>
  <c r="N30" i="97"/>
  <c r="N31" i="97"/>
  <c r="N32" i="97"/>
  <c r="N33" i="97" l="1"/>
  <c r="D9" i="136"/>
  <c r="D53" i="136" s="1"/>
  <c r="F54" i="131" l="1"/>
  <c r="F52" i="131"/>
  <c r="F51" i="131"/>
  <c r="F50" i="131"/>
  <c r="F49" i="131"/>
  <c r="F48" i="131"/>
  <c r="E47" i="131"/>
  <c r="D47" i="131"/>
  <c r="F45" i="131"/>
  <c r="F44" i="131"/>
  <c r="F43" i="131"/>
  <c r="F42" i="131"/>
  <c r="F41" i="131"/>
  <c r="F40" i="131"/>
  <c r="F39" i="131"/>
  <c r="F38" i="131"/>
  <c r="F37" i="131"/>
  <c r="F36" i="131"/>
  <c r="E35" i="131"/>
  <c r="D35" i="131"/>
  <c r="F33" i="131"/>
  <c r="F32" i="131"/>
  <c r="F31" i="131"/>
  <c r="F30" i="131"/>
  <c r="F29" i="131"/>
  <c r="E28" i="131"/>
  <c r="D28" i="131"/>
  <c r="E24" i="131"/>
  <c r="D24" i="131"/>
  <c r="F19" i="131"/>
  <c r="F18" i="131"/>
  <c r="F17" i="131"/>
  <c r="F16" i="131"/>
  <c r="F15" i="131"/>
  <c r="E14" i="131"/>
  <c r="D14" i="131"/>
  <c r="F13" i="131"/>
  <c r="F12" i="131"/>
  <c r="E11" i="131"/>
  <c r="D11" i="131"/>
  <c r="D10" i="131" s="1"/>
  <c r="F54" i="130"/>
  <c r="F52" i="130"/>
  <c r="F51" i="130"/>
  <c r="F50" i="130"/>
  <c r="F49" i="130"/>
  <c r="F48" i="130"/>
  <c r="E47" i="130"/>
  <c r="D47" i="130"/>
  <c r="F47" i="130" s="1"/>
  <c r="F45" i="130"/>
  <c r="F44" i="130"/>
  <c r="F43" i="130"/>
  <c r="F42" i="130"/>
  <c r="F41" i="130"/>
  <c r="F40" i="130"/>
  <c r="F39" i="130"/>
  <c r="F38" i="130"/>
  <c r="F37" i="130"/>
  <c r="F36" i="130"/>
  <c r="E35" i="130"/>
  <c r="D35" i="130"/>
  <c r="F35" i="130" s="1"/>
  <c r="F33" i="130"/>
  <c r="F32" i="130"/>
  <c r="F31" i="130"/>
  <c r="F30" i="130"/>
  <c r="F29" i="130"/>
  <c r="E28" i="130"/>
  <c r="D28" i="130"/>
  <c r="E24" i="130"/>
  <c r="D24" i="130"/>
  <c r="F19" i="130"/>
  <c r="F18" i="130"/>
  <c r="F17" i="130"/>
  <c r="F16" i="130"/>
  <c r="F15" i="130"/>
  <c r="E14" i="130"/>
  <c r="D14" i="130"/>
  <c r="F13" i="130"/>
  <c r="F12" i="130"/>
  <c r="E11" i="130"/>
  <c r="D11" i="130"/>
  <c r="F54" i="129"/>
  <c r="F52" i="129"/>
  <c r="F51" i="129"/>
  <c r="F50" i="129"/>
  <c r="F49" i="129"/>
  <c r="F48" i="129"/>
  <c r="E47" i="129"/>
  <c r="D47" i="129"/>
  <c r="F47" i="129" s="1"/>
  <c r="F45" i="129"/>
  <c r="F44" i="129"/>
  <c r="F43" i="129"/>
  <c r="F42" i="129"/>
  <c r="F41" i="129"/>
  <c r="F40" i="129"/>
  <c r="F39" i="129"/>
  <c r="F38" i="129"/>
  <c r="F37" i="129"/>
  <c r="F36" i="129"/>
  <c r="E35" i="129"/>
  <c r="D35" i="129"/>
  <c r="F35" i="129" s="1"/>
  <c r="F33" i="129"/>
  <c r="F32" i="129"/>
  <c r="F31" i="129"/>
  <c r="F30" i="129"/>
  <c r="F29" i="129"/>
  <c r="E28" i="129"/>
  <c r="D28" i="129"/>
  <c r="E24" i="129"/>
  <c r="D24" i="129"/>
  <c r="F19" i="129"/>
  <c r="F18" i="129"/>
  <c r="F17" i="129"/>
  <c r="F16" i="129"/>
  <c r="F15" i="129"/>
  <c r="E14" i="129"/>
  <c r="D14" i="129"/>
  <c r="F13" i="129"/>
  <c r="F12" i="129"/>
  <c r="E11" i="129"/>
  <c r="D11" i="129"/>
  <c r="F35" i="131" l="1"/>
  <c r="F24" i="130"/>
  <c r="F24" i="131"/>
  <c r="E10" i="129"/>
  <c r="E57" i="129" s="1"/>
  <c r="F24" i="129"/>
  <c r="F11" i="129"/>
  <c r="F14" i="129"/>
  <c r="D10" i="130"/>
  <c r="D57" i="130" s="1"/>
  <c r="F28" i="129"/>
  <c r="F28" i="130"/>
  <c r="F47" i="131"/>
  <c r="F28" i="131"/>
  <c r="E10" i="131"/>
  <c r="E57" i="131" s="1"/>
  <c r="F14" i="131"/>
  <c r="F11" i="131"/>
  <c r="D57" i="131"/>
  <c r="E10" i="130"/>
  <c r="E57" i="130" s="1"/>
  <c r="F14" i="130"/>
  <c r="F11" i="130"/>
  <c r="D10" i="129"/>
  <c r="F10" i="130" l="1"/>
  <c r="F10" i="131"/>
  <c r="F57" i="131"/>
  <c r="F57" i="130"/>
  <c r="F10" i="129"/>
  <c r="D57" i="129"/>
  <c r="F57" i="129" s="1"/>
  <c r="E14" i="128"/>
  <c r="D14" i="128"/>
  <c r="F55" i="128"/>
  <c r="F53" i="128"/>
  <c r="F52" i="128"/>
  <c r="F51" i="128"/>
  <c r="F50" i="128"/>
  <c r="F49" i="128"/>
  <c r="E48" i="128"/>
  <c r="D48" i="128"/>
  <c r="F46" i="128"/>
  <c r="F45" i="128"/>
  <c r="F44" i="128"/>
  <c r="F43" i="128"/>
  <c r="F42" i="128"/>
  <c r="F41" i="128"/>
  <c r="F40" i="128"/>
  <c r="F39" i="128"/>
  <c r="F38" i="128"/>
  <c r="F37" i="128"/>
  <c r="E36" i="128"/>
  <c r="D36" i="128"/>
  <c r="F34" i="128"/>
  <c r="F33" i="128"/>
  <c r="F32" i="128"/>
  <c r="F31" i="128"/>
  <c r="F30" i="128"/>
  <c r="E29" i="128"/>
  <c r="D29" i="128"/>
  <c r="E25" i="128"/>
  <c r="D25" i="128"/>
  <c r="F20" i="128"/>
  <c r="F19" i="128"/>
  <c r="F17" i="128"/>
  <c r="F16" i="128"/>
  <c r="F15" i="128"/>
  <c r="F13" i="128"/>
  <c r="F12" i="128"/>
  <c r="E11" i="128"/>
  <c r="D11" i="128"/>
  <c r="F25" i="128" l="1"/>
  <c r="F11" i="128"/>
  <c r="F36" i="128"/>
  <c r="F48" i="128"/>
  <c r="F29" i="128"/>
  <c r="D10" i="128"/>
  <c r="D58" i="128" s="1"/>
  <c r="E10" i="128"/>
  <c r="E58" i="128" s="1"/>
  <c r="F14" i="128"/>
  <c r="D14" i="127"/>
  <c r="E14" i="127"/>
  <c r="D24" i="127"/>
  <c r="F24" i="127" s="1"/>
  <c r="E24" i="127"/>
  <c r="D28" i="127"/>
  <c r="E28" i="127"/>
  <c r="D35" i="127"/>
  <c r="E35" i="127"/>
  <c r="F54" i="127"/>
  <c r="F52" i="127"/>
  <c r="F51" i="127"/>
  <c r="F50" i="127"/>
  <c r="F49" i="127"/>
  <c r="F48" i="127"/>
  <c r="E47" i="127"/>
  <c r="D47" i="127"/>
  <c r="F45" i="127"/>
  <c r="F44" i="127"/>
  <c r="F43" i="127"/>
  <c r="F42" i="127"/>
  <c r="F41" i="127"/>
  <c r="F40" i="127"/>
  <c r="F39" i="127"/>
  <c r="F38" i="127"/>
  <c r="F37" i="127"/>
  <c r="F36" i="127"/>
  <c r="F33" i="127"/>
  <c r="F32" i="127"/>
  <c r="F31" i="127"/>
  <c r="F30" i="127"/>
  <c r="F29" i="127"/>
  <c r="F19" i="127"/>
  <c r="F18" i="127"/>
  <c r="F17" i="127"/>
  <c r="F16" i="127"/>
  <c r="F15" i="127"/>
  <c r="F13" i="127"/>
  <c r="F12" i="127"/>
  <c r="E11" i="127"/>
  <c r="D11" i="127"/>
  <c r="F18" i="126"/>
  <c r="D14" i="126"/>
  <c r="E14" i="126"/>
  <c r="F55" i="126"/>
  <c r="F53" i="126"/>
  <c r="F52" i="126"/>
  <c r="F51" i="126"/>
  <c r="F50" i="126"/>
  <c r="F49" i="126"/>
  <c r="E48" i="126"/>
  <c r="D48" i="126"/>
  <c r="F46" i="126"/>
  <c r="F45" i="126"/>
  <c r="F44" i="126"/>
  <c r="F43" i="126"/>
  <c r="F42" i="126"/>
  <c r="F41" i="126"/>
  <c r="F40" i="126"/>
  <c r="F39" i="126"/>
  <c r="F38" i="126"/>
  <c r="F37" i="126"/>
  <c r="E36" i="126"/>
  <c r="D36" i="126"/>
  <c r="F36" i="126" s="1"/>
  <c r="F34" i="126"/>
  <c r="F33" i="126"/>
  <c r="F32" i="126"/>
  <c r="F31" i="126"/>
  <c r="F30" i="126"/>
  <c r="E29" i="126"/>
  <c r="D29" i="126"/>
  <c r="E25" i="126"/>
  <c r="D25" i="126"/>
  <c r="F20" i="126"/>
  <c r="F19" i="126"/>
  <c r="F17" i="126"/>
  <c r="F16" i="126"/>
  <c r="F15" i="126"/>
  <c r="F13" i="126"/>
  <c r="F12" i="126"/>
  <c r="E11" i="126"/>
  <c r="D11" i="126"/>
  <c r="F35" i="127" l="1"/>
  <c r="F11" i="127"/>
  <c r="F29" i="126"/>
  <c r="F14" i="127"/>
  <c r="F58" i="128"/>
  <c r="F10" i="128"/>
  <c r="F47" i="127"/>
  <c r="F28" i="127"/>
  <c r="E10" i="127"/>
  <c r="E57" i="127" s="1"/>
  <c r="D10" i="127"/>
  <c r="F48" i="126"/>
  <c r="F14" i="126"/>
  <c r="D10" i="126"/>
  <c r="D58" i="126" s="1"/>
  <c r="F11" i="126"/>
  <c r="E10" i="126"/>
  <c r="E58" i="126" s="1"/>
  <c r="F25" i="126"/>
  <c r="D57" i="127" l="1"/>
  <c r="F57" i="127" s="1"/>
  <c r="F10" i="127"/>
  <c r="F58" i="126"/>
  <c r="F10" i="126"/>
  <c r="F54" i="125" l="1"/>
  <c r="F52" i="125"/>
  <c r="F51" i="125"/>
  <c r="F50" i="125"/>
  <c r="F49" i="125"/>
  <c r="F48" i="125"/>
  <c r="E47" i="125"/>
  <c r="D47" i="125"/>
  <c r="F45" i="125"/>
  <c r="F44" i="125"/>
  <c r="F43" i="125"/>
  <c r="F42" i="125"/>
  <c r="F41" i="125"/>
  <c r="F40" i="125"/>
  <c r="F39" i="125"/>
  <c r="F38" i="125"/>
  <c r="F37" i="125"/>
  <c r="F36" i="125"/>
  <c r="E35" i="125"/>
  <c r="D35" i="125"/>
  <c r="F33" i="125"/>
  <c r="F32" i="125"/>
  <c r="F31" i="125"/>
  <c r="F30" i="125"/>
  <c r="F29" i="125"/>
  <c r="E28" i="125"/>
  <c r="D28" i="125"/>
  <c r="F26" i="125"/>
  <c r="F25" i="125"/>
  <c r="E24" i="125"/>
  <c r="D24" i="125"/>
  <c r="F23" i="125"/>
  <c r="F22" i="125"/>
  <c r="F21" i="125"/>
  <c r="F20" i="125"/>
  <c r="F19" i="125"/>
  <c r="F18" i="125"/>
  <c r="F17" i="125"/>
  <c r="F16" i="125"/>
  <c r="F15" i="125"/>
  <c r="E14" i="125"/>
  <c r="D14" i="125"/>
  <c r="F13" i="125"/>
  <c r="F12" i="125"/>
  <c r="E11" i="125"/>
  <c r="D11" i="125"/>
  <c r="F11" i="125" s="1"/>
  <c r="F59" i="124"/>
  <c r="F58" i="124"/>
  <c r="F57" i="124"/>
  <c r="E56" i="124"/>
  <c r="D56" i="124"/>
  <c r="F54" i="124"/>
  <c r="F52" i="124"/>
  <c r="F51" i="124"/>
  <c r="F50" i="124"/>
  <c r="F49" i="124"/>
  <c r="F48" i="124"/>
  <c r="E47" i="124"/>
  <c r="D47" i="124"/>
  <c r="F45" i="124"/>
  <c r="F44" i="124"/>
  <c r="F43" i="124"/>
  <c r="F42" i="124"/>
  <c r="F41" i="124"/>
  <c r="F40" i="124"/>
  <c r="F39" i="124"/>
  <c r="F38" i="124"/>
  <c r="F37" i="124"/>
  <c r="F36" i="124"/>
  <c r="E35" i="124"/>
  <c r="D35" i="124"/>
  <c r="F33" i="124"/>
  <c r="F32" i="124"/>
  <c r="F31" i="124"/>
  <c r="F30" i="124"/>
  <c r="F29" i="124"/>
  <c r="E28" i="124"/>
  <c r="D28" i="124"/>
  <c r="F28" i="124" s="1"/>
  <c r="F26" i="124"/>
  <c r="F25" i="124"/>
  <c r="E24" i="124"/>
  <c r="D24" i="124"/>
  <c r="F23" i="124"/>
  <c r="F22" i="124"/>
  <c r="F21" i="124"/>
  <c r="F20" i="124"/>
  <c r="F19" i="124"/>
  <c r="F18" i="124"/>
  <c r="F17" i="124"/>
  <c r="F16" i="124"/>
  <c r="F15" i="124"/>
  <c r="E14" i="124"/>
  <c r="D14" i="124"/>
  <c r="F13" i="124"/>
  <c r="F12" i="124"/>
  <c r="E11" i="124"/>
  <c r="D11" i="124"/>
  <c r="F61" i="123"/>
  <c r="F60" i="123"/>
  <c r="F59" i="123"/>
  <c r="E58" i="123"/>
  <c r="D58" i="123"/>
  <c r="F58" i="123" s="1"/>
  <c r="F54" i="123"/>
  <c r="F52" i="123"/>
  <c r="F51" i="123"/>
  <c r="F50" i="123"/>
  <c r="F49" i="123"/>
  <c r="F48" i="123"/>
  <c r="E47" i="123"/>
  <c r="D47" i="123"/>
  <c r="F45" i="123"/>
  <c r="F44" i="123"/>
  <c r="F43" i="123"/>
  <c r="F42" i="123"/>
  <c r="F41" i="123"/>
  <c r="F40" i="123"/>
  <c r="F39" i="123"/>
  <c r="F38" i="123"/>
  <c r="F37" i="123"/>
  <c r="F36" i="123"/>
  <c r="E35" i="123"/>
  <c r="D35" i="123"/>
  <c r="F35" i="123" s="1"/>
  <c r="F33" i="123"/>
  <c r="F32" i="123"/>
  <c r="F31" i="123"/>
  <c r="F30" i="123"/>
  <c r="F29" i="123"/>
  <c r="E28" i="123"/>
  <c r="D28" i="123"/>
  <c r="F26" i="123"/>
  <c r="F25" i="123"/>
  <c r="E24" i="123"/>
  <c r="D24" i="123"/>
  <c r="F23" i="123"/>
  <c r="F22" i="123"/>
  <c r="F21" i="123"/>
  <c r="F20" i="123"/>
  <c r="F19" i="123"/>
  <c r="F18" i="123"/>
  <c r="F17" i="123"/>
  <c r="F16" i="123"/>
  <c r="F15" i="123"/>
  <c r="E14" i="123"/>
  <c r="D14" i="123"/>
  <c r="F14" i="123" s="1"/>
  <c r="F13" i="123"/>
  <c r="F12" i="123"/>
  <c r="E11" i="123"/>
  <c r="D11" i="123"/>
  <c r="D47" i="121"/>
  <c r="D35" i="121"/>
  <c r="D28" i="121"/>
  <c r="D24" i="121"/>
  <c r="D13" i="121"/>
  <c r="D10" i="121"/>
  <c r="F61" i="119"/>
  <c r="F60" i="119"/>
  <c r="F59" i="119"/>
  <c r="F54" i="119"/>
  <c r="F49" i="119"/>
  <c r="F50" i="119"/>
  <c r="F51" i="119"/>
  <c r="F52" i="119"/>
  <c r="F48" i="119"/>
  <c r="F37" i="119"/>
  <c r="F38" i="119"/>
  <c r="F39" i="119"/>
  <c r="F40" i="119"/>
  <c r="F41" i="119"/>
  <c r="F42" i="119"/>
  <c r="F43" i="119"/>
  <c r="F44" i="119"/>
  <c r="F45" i="119"/>
  <c r="F36" i="119"/>
  <c r="F33" i="119"/>
  <c r="F32" i="119"/>
  <c r="F31" i="119"/>
  <c r="F30" i="119"/>
  <c r="F29" i="119"/>
  <c r="F26" i="119"/>
  <c r="F25" i="119"/>
  <c r="F23" i="119"/>
  <c r="F22" i="119"/>
  <c r="F21" i="119"/>
  <c r="F20" i="119"/>
  <c r="F16" i="119"/>
  <c r="F17" i="119"/>
  <c r="F18" i="119"/>
  <c r="F19" i="119"/>
  <c r="F15" i="119"/>
  <c r="F13" i="119"/>
  <c r="F12" i="119"/>
  <c r="D24" i="119"/>
  <c r="F24" i="119" s="1"/>
  <c r="E24" i="119"/>
  <c r="E14" i="119"/>
  <c r="D14" i="119"/>
  <c r="E58" i="119"/>
  <c r="D58" i="119"/>
  <c r="E47" i="119"/>
  <c r="D47" i="119"/>
  <c r="E35" i="119"/>
  <c r="D35" i="119"/>
  <c r="E28" i="119"/>
  <c r="D28" i="119"/>
  <c r="F28" i="119" s="1"/>
  <c r="E11" i="119"/>
  <c r="D11" i="119"/>
  <c r="F24" i="123" l="1"/>
  <c r="F14" i="124"/>
  <c r="E10" i="125"/>
  <c r="E57" i="125" s="1"/>
  <c r="E10" i="123"/>
  <c r="E63" i="123" s="1"/>
  <c r="E56" i="123" s="1"/>
  <c r="F11" i="124"/>
  <c r="D9" i="121"/>
  <c r="D56" i="121" s="1"/>
  <c r="F35" i="119"/>
  <c r="F35" i="124"/>
  <c r="F56" i="124"/>
  <c r="F24" i="125"/>
  <c r="D10" i="125"/>
  <c r="D57" i="125" s="1"/>
  <c r="F28" i="125"/>
  <c r="F47" i="125"/>
  <c r="F35" i="125"/>
  <c r="F14" i="125"/>
  <c r="F47" i="124"/>
  <c r="F24" i="124"/>
  <c r="E10" i="124"/>
  <c r="E61" i="124" s="1"/>
  <c r="D10" i="124"/>
  <c r="F47" i="123"/>
  <c r="F28" i="123"/>
  <c r="F11" i="123"/>
  <c r="D10" i="123"/>
  <c r="F58" i="119"/>
  <c r="F14" i="119"/>
  <c r="E10" i="119"/>
  <c r="E63" i="119" s="1"/>
  <c r="E56" i="119" s="1"/>
  <c r="D10" i="119"/>
  <c r="D63" i="119" s="1"/>
  <c r="D56" i="119" s="1"/>
  <c r="F47" i="119"/>
  <c r="F11" i="119"/>
  <c r="F10" i="125" l="1"/>
  <c r="F57" i="125"/>
  <c r="D61" i="124"/>
  <c r="F61" i="124" s="1"/>
  <c r="F10" i="124"/>
  <c r="D63" i="123"/>
  <c r="F10" i="123"/>
  <c r="F63" i="119"/>
  <c r="F56" i="119" s="1"/>
  <c r="F10" i="119"/>
  <c r="F63" i="123" l="1"/>
  <c r="F56" i="123" s="1"/>
  <c r="D56" i="123"/>
  <c r="F60" i="118"/>
  <c r="F61" i="118"/>
  <c r="F59" i="118"/>
  <c r="F54" i="118"/>
  <c r="F49" i="118"/>
  <c r="F50" i="118"/>
  <c r="F51" i="118"/>
  <c r="F52" i="118"/>
  <c r="F48" i="118"/>
  <c r="F37" i="118"/>
  <c r="F38" i="118"/>
  <c r="F39" i="118"/>
  <c r="F40" i="118"/>
  <c r="F41" i="118"/>
  <c r="F42" i="118"/>
  <c r="F43" i="118"/>
  <c r="F44" i="118"/>
  <c r="F45" i="118"/>
  <c r="F36" i="118"/>
  <c r="F30" i="118"/>
  <c r="F31" i="118"/>
  <c r="F32" i="118"/>
  <c r="F33" i="118"/>
  <c r="F29" i="118"/>
  <c r="F26" i="118"/>
  <c r="F25" i="118"/>
  <c r="F21" i="118"/>
  <c r="F22" i="118"/>
  <c r="F23" i="118"/>
  <c r="F20" i="118"/>
  <c r="E14" i="118"/>
  <c r="D14" i="118"/>
  <c r="F14" i="118" s="1"/>
  <c r="E58" i="118"/>
  <c r="D58" i="118"/>
  <c r="E47" i="118"/>
  <c r="D47" i="118"/>
  <c r="F47" i="118" s="1"/>
  <c r="E35" i="118"/>
  <c r="D35" i="118"/>
  <c r="E28" i="118"/>
  <c r="D28" i="118"/>
  <c r="E24" i="118"/>
  <c r="D24" i="118"/>
  <c r="F24" i="118" s="1"/>
  <c r="E11" i="118"/>
  <c r="D11" i="118"/>
  <c r="F35" i="118" l="1"/>
  <c r="E10" i="118"/>
  <c r="E63" i="118" s="1"/>
  <c r="E56" i="118" s="1"/>
  <c r="F58" i="118"/>
  <c r="D10" i="118"/>
  <c r="D63" i="118" s="1"/>
  <c r="D56" i="118" s="1"/>
  <c r="F28" i="118"/>
  <c r="F11" i="118"/>
  <c r="F63" i="118" l="1"/>
  <c r="F56" i="118" s="1"/>
  <c r="F10" i="118"/>
  <c r="D47" i="115" l="1"/>
  <c r="D35" i="115"/>
  <c r="D28" i="115"/>
  <c r="D13" i="115"/>
  <c r="D24" i="115"/>
  <c r="D10" i="115"/>
  <c r="D9" i="115" l="1"/>
  <c r="D56" i="115" s="1"/>
  <c r="E60" i="92"/>
  <c r="D60" i="92"/>
  <c r="E49" i="92"/>
  <c r="D49" i="92"/>
  <c r="E37" i="92"/>
  <c r="D37" i="92"/>
  <c r="E30" i="92"/>
  <c r="D30" i="92"/>
  <c r="E26" i="92"/>
  <c r="D26" i="92"/>
  <c r="E15" i="92"/>
  <c r="D15" i="92"/>
  <c r="E12" i="92"/>
  <c r="D12" i="92"/>
  <c r="F26" i="92" l="1"/>
  <c r="F37" i="92"/>
  <c r="F60" i="92"/>
  <c r="F15" i="92"/>
  <c r="F30" i="92"/>
  <c r="D11" i="92"/>
  <c r="D65" i="92" s="1"/>
  <c r="D58" i="92" s="1"/>
  <c r="F12" i="92"/>
  <c r="F49" i="92"/>
  <c r="E11" i="92"/>
  <c r="E65" i="92" s="1"/>
  <c r="E58" i="92" s="1"/>
  <c r="F11" i="92" l="1"/>
  <c r="F65" i="92"/>
  <c r="F58" i="92" l="1"/>
  <c r="E64" i="99"/>
  <c r="E57" i="99" s="1"/>
  <c r="D64" i="99"/>
  <c r="F63" i="99"/>
  <c r="F61" i="99"/>
  <c r="F59" i="99"/>
  <c r="F58" i="99"/>
  <c r="F55" i="99"/>
  <c r="F54" i="99"/>
  <c r="F53" i="99"/>
  <c r="F52" i="99"/>
  <c r="F51" i="99"/>
  <c r="F50" i="99"/>
  <c r="F49" i="99"/>
  <c r="F48" i="99"/>
  <c r="F47" i="99"/>
  <c r="F46" i="99"/>
  <c r="F45" i="99"/>
  <c r="F44" i="99"/>
  <c r="F43" i="99"/>
  <c r="F42" i="99"/>
  <c r="F41" i="99"/>
  <c r="F40" i="99"/>
  <c r="F39" i="99"/>
  <c r="F38" i="99"/>
  <c r="F37" i="99"/>
  <c r="F36" i="99"/>
  <c r="F35" i="99"/>
  <c r="F34" i="99"/>
  <c r="F33" i="99"/>
  <c r="F32" i="99"/>
  <c r="F31" i="99"/>
  <c r="F30" i="99"/>
  <c r="F29" i="99"/>
  <c r="F28" i="99"/>
  <c r="F27" i="99"/>
  <c r="F26" i="99"/>
  <c r="F25" i="99"/>
  <c r="F24" i="99"/>
  <c r="F23" i="99"/>
  <c r="F22" i="99"/>
  <c r="F21" i="99"/>
  <c r="F20" i="99"/>
  <c r="F19" i="99"/>
  <c r="F18" i="99"/>
  <c r="F17" i="99"/>
  <c r="F16" i="99"/>
  <c r="F15" i="99"/>
  <c r="F14" i="99"/>
  <c r="F13" i="99"/>
  <c r="F12" i="99"/>
  <c r="F11" i="99"/>
  <c r="F10" i="99"/>
  <c r="F63" i="95"/>
  <c r="F61" i="95"/>
  <c r="F59" i="95"/>
  <c r="F58" i="95"/>
  <c r="F55" i="95"/>
  <c r="F54" i="95"/>
  <c r="F53" i="95"/>
  <c r="F52" i="95"/>
  <c r="F51" i="95"/>
  <c r="F50" i="95"/>
  <c r="F49" i="95"/>
  <c r="F48" i="95"/>
  <c r="F47" i="95"/>
  <c r="F46" i="95"/>
  <c r="F45" i="95"/>
  <c r="F44" i="95"/>
  <c r="F43" i="95"/>
  <c r="F42" i="95"/>
  <c r="F41" i="95"/>
  <c r="F40" i="95"/>
  <c r="F39" i="95"/>
  <c r="F38" i="95"/>
  <c r="F37" i="95"/>
  <c r="F36" i="95"/>
  <c r="F35" i="95"/>
  <c r="F34" i="95"/>
  <c r="F33" i="95"/>
  <c r="F32" i="95"/>
  <c r="F31" i="95"/>
  <c r="F30" i="95"/>
  <c r="F29" i="95"/>
  <c r="F28" i="95"/>
  <c r="F27" i="95"/>
  <c r="F26" i="95"/>
  <c r="F25" i="95"/>
  <c r="F24" i="95"/>
  <c r="F23" i="95"/>
  <c r="F22" i="95"/>
  <c r="F21" i="95"/>
  <c r="F20" i="95"/>
  <c r="F19" i="95"/>
  <c r="F18" i="95"/>
  <c r="F17" i="95"/>
  <c r="F16" i="95"/>
  <c r="F15" i="95"/>
  <c r="F14" i="95"/>
  <c r="F13" i="95"/>
  <c r="F12" i="95"/>
  <c r="F11" i="95"/>
  <c r="F10" i="95"/>
  <c r="Q34" i="91"/>
  <c r="O34" i="91"/>
  <c r="F64" i="99" l="1"/>
  <c r="F57" i="99" s="1"/>
  <c r="D57" i="99"/>
  <c r="F64" i="95"/>
  <c r="F57" i="95" s="1"/>
  <c r="R15" i="86"/>
  <c r="Q15" i="86"/>
  <c r="P15" i="86"/>
  <c r="O15" i="86"/>
  <c r="N15" i="86"/>
  <c r="M15" i="86"/>
  <c r="L15" i="86"/>
  <c r="K15" i="86"/>
  <c r="J15" i="86"/>
  <c r="I15" i="86"/>
  <c r="H15" i="86"/>
  <c r="G15" i="86"/>
  <c r="F15" i="86"/>
  <c r="E15" i="86"/>
  <c r="D15" i="86"/>
  <c r="C15" i="86"/>
  <c r="R18" i="83"/>
  <c r="Q18" i="83"/>
  <c r="P18" i="83"/>
  <c r="O18" i="83"/>
  <c r="N18" i="83"/>
  <c r="M18" i="83"/>
  <c r="L18" i="83"/>
  <c r="K18" i="83"/>
  <c r="J18" i="83"/>
  <c r="I18" i="83"/>
  <c r="H18" i="83"/>
  <c r="G18" i="83"/>
  <c r="F18" i="83"/>
  <c r="E18" i="83"/>
  <c r="D18" i="83"/>
  <c r="C18" i="83"/>
  <c r="R20" i="80"/>
  <c r="Q20" i="80"/>
  <c r="P20" i="80"/>
  <c r="O20" i="80"/>
  <c r="N20" i="80"/>
  <c r="M20" i="80"/>
  <c r="L20" i="80"/>
  <c r="K20" i="80"/>
  <c r="J20" i="80"/>
  <c r="I20" i="80"/>
  <c r="H20" i="80"/>
  <c r="G20" i="80"/>
  <c r="F20" i="80"/>
  <c r="E20" i="80"/>
  <c r="D20" i="80"/>
  <c r="C20" i="80"/>
  <c r="D27" i="69" l="1"/>
  <c r="E27" i="69"/>
  <c r="F27" i="69"/>
  <c r="G27" i="69"/>
  <c r="H27" i="69"/>
  <c r="C27" i="69"/>
  <c r="J12" i="63" l="1"/>
  <c r="I12" i="63"/>
</calcChain>
</file>

<file path=xl/sharedStrings.xml><?xml version="1.0" encoding="utf-8"?>
<sst xmlns="http://schemas.openxmlformats.org/spreadsheetml/2006/main" count="3467" uniqueCount="882">
  <si>
    <t>Anno 2013</t>
  </si>
  <si>
    <t>REGIONI</t>
  </si>
  <si>
    <t>Sanitario</t>
  </si>
  <si>
    <t>Professionale</t>
  </si>
  <si>
    <t>Tecnico</t>
  </si>
  <si>
    <t>Amministrativo</t>
  </si>
  <si>
    <t>Medici e Odontoiatri</t>
  </si>
  <si>
    <t>FRIULI VENEZIA GIULIA</t>
  </si>
  <si>
    <t>ITALIA</t>
  </si>
  <si>
    <t>Ruolo Tecnico</t>
  </si>
  <si>
    <t>Restante Personale</t>
  </si>
  <si>
    <t>_</t>
  </si>
  <si>
    <t>TOTALE  PERSONALE</t>
  </si>
  <si>
    <t>Totale</t>
  </si>
  <si>
    <t xml:space="preserve">Ruolo Sanitario
</t>
  </si>
  <si>
    <t xml:space="preserve">Ruolo Amministrativo
</t>
  </si>
  <si>
    <t xml:space="preserve">Pers. qualifiche Atipiche
</t>
  </si>
  <si>
    <t xml:space="preserve">Ruolo Professionale
</t>
  </si>
  <si>
    <t>PIEMONTE</t>
  </si>
  <si>
    <t>Ruoli</t>
  </si>
  <si>
    <t>Di Cui</t>
  </si>
  <si>
    <t>Personale infermieristico</t>
  </si>
  <si>
    <t xml:space="preserve">   Medici e Odontoiatri
</t>
  </si>
  <si>
    <t xml:space="preserve">      Medici</t>
  </si>
  <si>
    <t xml:space="preserve">      Odontoiatri</t>
  </si>
  <si>
    <t xml:space="preserve">   Altro Personale Laureato
</t>
  </si>
  <si>
    <t xml:space="preserve">      Veterinari</t>
  </si>
  <si>
    <t xml:space="preserve">      Farmacisti</t>
  </si>
  <si>
    <t xml:space="preserve">      Biologi</t>
  </si>
  <si>
    <t xml:space="preserve">      Chimici</t>
  </si>
  <si>
    <t xml:space="preserve">      Fisici</t>
  </si>
  <si>
    <t xml:space="preserve">      Psicologi</t>
  </si>
  <si>
    <t xml:space="preserve">   Dirigente delle Professioni Sanitarie</t>
  </si>
  <si>
    <t xml:space="preserve">   Tecnico-Sanitario</t>
  </si>
  <si>
    <t xml:space="preserve">   Riabilitazione</t>
  </si>
  <si>
    <t xml:space="preserve">   Vigilanza e Ispezione</t>
  </si>
  <si>
    <t xml:space="preserve">   Personale Infermieristico</t>
  </si>
  <si>
    <t xml:space="preserve">      Operatori 1^ categoria
</t>
  </si>
  <si>
    <t xml:space="preserve">      Operatori 2^ categoria
</t>
  </si>
  <si>
    <t xml:space="preserve">   Avvocati</t>
  </si>
  <si>
    <t xml:space="preserve">   Ingegneri</t>
  </si>
  <si>
    <t xml:space="preserve">   Architetti</t>
  </si>
  <si>
    <t xml:space="preserve">   Geologi</t>
  </si>
  <si>
    <t xml:space="preserve">   Assistenti Religiosi</t>
  </si>
  <si>
    <t xml:space="preserve">   Analisti</t>
  </si>
  <si>
    <t xml:space="preserve">   Statistici</t>
  </si>
  <si>
    <t xml:space="preserve">   Sociologi</t>
  </si>
  <si>
    <t xml:space="preserve">   Assistenti sociali</t>
  </si>
  <si>
    <t xml:space="preserve">   Collab.tecnico-profess.
</t>
  </si>
  <si>
    <t xml:space="preserve">   Assistenti tecnici</t>
  </si>
  <si>
    <t xml:space="preserve">   Programmatori</t>
  </si>
  <si>
    <t xml:space="preserve">   Operatori tecnici</t>
  </si>
  <si>
    <t xml:space="preserve">   Op.Tecnici di Assistenza</t>
  </si>
  <si>
    <t xml:space="preserve">   Ausiliari Specializzati</t>
  </si>
  <si>
    <t xml:space="preserve">   Direttori Amministrativi
</t>
  </si>
  <si>
    <t xml:space="preserve">   Collaboratori Ammin.</t>
  </si>
  <si>
    <t xml:space="preserve">   Assistenti Ammin.</t>
  </si>
  <si>
    <t xml:space="preserve">   Coadiutori Ammin.</t>
  </si>
  <si>
    <t xml:space="preserve">   Commessi</t>
  </si>
  <si>
    <t xml:space="preserve">   Specializzandi</t>
  </si>
  <si>
    <t xml:space="preserve">   Contratt. o equiparati</t>
  </si>
  <si>
    <t xml:space="preserve">   Pers. addetto ai L.S.U.</t>
  </si>
  <si>
    <t>SSN</t>
  </si>
  <si>
    <t>Universitari</t>
  </si>
  <si>
    <t>VENETO</t>
  </si>
  <si>
    <t>EMILIA ROMAGNA</t>
  </si>
  <si>
    <t>TOSCANA</t>
  </si>
  <si>
    <t>LAZIO</t>
  </si>
  <si>
    <t>CAMPANIA</t>
  </si>
  <si>
    <t>PUGLIA</t>
  </si>
  <si>
    <t>SICILIA</t>
  </si>
  <si>
    <t>SARDEGNA</t>
  </si>
  <si>
    <t>RUOLI</t>
  </si>
  <si>
    <t>RUOLO SANITARIO</t>
  </si>
  <si>
    <t>Infermieristico</t>
  </si>
  <si>
    <t>Altro</t>
  </si>
  <si>
    <t>Istituti</t>
  </si>
  <si>
    <t>Rilevati</t>
  </si>
  <si>
    <t>Esistenti</t>
  </si>
  <si>
    <t>Non è compreso il Personale in Rapporto Libero Professionale o altro tipo di Rapporto. Il TOTALE comprende le Qualifiche Atipiche.</t>
  </si>
  <si>
    <t>Per gli  IRCCS sono state considerate anche le sedi distaccate.</t>
  </si>
  <si>
    <t xml:space="preserve">PIEMONTE             </t>
  </si>
  <si>
    <t xml:space="preserve">VENETO               </t>
  </si>
  <si>
    <t xml:space="preserve">EMILIA ROMAGNA       </t>
  </si>
  <si>
    <t xml:space="preserve">TOSCANA              </t>
  </si>
  <si>
    <t xml:space="preserve">LAZIO                </t>
  </si>
  <si>
    <t xml:space="preserve">CAMPANIA             </t>
  </si>
  <si>
    <t xml:space="preserve">PUGLIA               </t>
  </si>
  <si>
    <t xml:space="preserve">SICILIA              </t>
  </si>
  <si>
    <t xml:space="preserve">SARDEGNA             </t>
  </si>
  <si>
    <t>Personale delle Aziende Ospedaliero-Universitarie e Policlinici</t>
  </si>
  <si>
    <t>Non è compreso il Personale in Rapporto Libero Professionale o altro tipo di Rapporto.
Per gli IRCCS sono state considerate anche le sedi distaccate.</t>
  </si>
  <si>
    <t>Personale delle Aziende Ospedaliere integrate con il SSN</t>
  </si>
  <si>
    <t>Regione</t>
  </si>
  <si>
    <t>USL</t>
  </si>
  <si>
    <t>Istituto</t>
  </si>
  <si>
    <t>Denominazione</t>
  </si>
  <si>
    <t>Indirizzo</t>
  </si>
  <si>
    <t>Città</t>
  </si>
  <si>
    <t>Provincia</t>
  </si>
  <si>
    <t>Personale SSN</t>
  </si>
  <si>
    <t>Personale Univeristario</t>
  </si>
  <si>
    <t>Torino</t>
  </si>
  <si>
    <t>TO</t>
  </si>
  <si>
    <t>201</t>
  </si>
  <si>
    <t>Roma</t>
  </si>
  <si>
    <t>RM</t>
  </si>
  <si>
    <t>104</t>
  </si>
  <si>
    <t>105</t>
  </si>
  <si>
    <t>203</t>
  </si>
  <si>
    <t>204</t>
  </si>
  <si>
    <t>Napoli</t>
  </si>
  <si>
    <t>NA</t>
  </si>
  <si>
    <t>205</t>
  </si>
  <si>
    <t>Catania</t>
  </si>
  <si>
    <t>CT</t>
  </si>
  <si>
    <t>Messina</t>
  </si>
  <si>
    <t>ME</t>
  </si>
  <si>
    <t>206</t>
  </si>
  <si>
    <t>Palermo</t>
  </si>
  <si>
    <t>PA</t>
  </si>
  <si>
    <t>108</t>
  </si>
  <si>
    <t>Cagliari</t>
  </si>
  <si>
    <t>CA</t>
  </si>
  <si>
    <t>TOTALE</t>
  </si>
  <si>
    <t>AZIENDE OSPEDALIERE INTEGRATE CON IL SSN</t>
  </si>
  <si>
    <t>120</t>
  </si>
  <si>
    <t>101</t>
  </si>
  <si>
    <t>120906</t>
  </si>
  <si>
    <t>150908</t>
  </si>
  <si>
    <t>150909</t>
  </si>
  <si>
    <t>190923</t>
  </si>
  <si>
    <t>190925</t>
  </si>
  <si>
    <t>190928</t>
  </si>
  <si>
    <t>200905</t>
  </si>
  <si>
    <t>200906</t>
  </si>
  <si>
    <t>AZIENDA UNIVERSITARIA POLICLINICO</t>
  </si>
  <si>
    <t>A.O.U. POLICLINICO - VITTORIO EMANUELE</t>
  </si>
  <si>
    <t>POLICLINICO UMBERTO I</t>
  </si>
  <si>
    <t>UNIV. STUDI NAPOLI - FEDERICO II FAC. MEDICINA</t>
  </si>
  <si>
    <t>AZ. OSP. UNIV. G. MARTINO</t>
  </si>
  <si>
    <t>AZ.OSP. UNIV. P. GIACCONE</t>
  </si>
  <si>
    <t>AZ. OSP. UNIVERSITARIA SS</t>
  </si>
  <si>
    <t>A.O.U. CAGLIARI</t>
  </si>
  <si>
    <t xml:space="preserve">Via Costantinopoli, 104                 </t>
  </si>
  <si>
    <t>Viale Gazzi</t>
  </si>
  <si>
    <t>Via Ospeale, 46</t>
  </si>
  <si>
    <t xml:space="preserve">Viale Del Policlinico, 155               </t>
  </si>
  <si>
    <t xml:space="preserve">Via Sergio Pansini, 5                    </t>
  </si>
  <si>
    <t>Via Santa Sofia, 78</t>
  </si>
  <si>
    <t>Via Del Vespro, 129</t>
  </si>
  <si>
    <t>Via Coppino, 26</t>
  </si>
  <si>
    <t>Sassari</t>
  </si>
  <si>
    <t>SS</t>
  </si>
  <si>
    <t>Personale delle Aziende Ospedaliere integrate con l'Università</t>
  </si>
  <si>
    <t>208</t>
  </si>
  <si>
    <t>102</t>
  </si>
  <si>
    <t>109</t>
  </si>
  <si>
    <t>107</t>
  </si>
  <si>
    <t>110</t>
  </si>
  <si>
    <t>207</t>
  </si>
  <si>
    <t>114</t>
  </si>
  <si>
    <t>115</t>
  </si>
  <si>
    <t>010909</t>
  </si>
  <si>
    <t>010904</t>
  </si>
  <si>
    <t>010905</t>
  </si>
  <si>
    <t>050912</t>
  </si>
  <si>
    <t>060913</t>
  </si>
  <si>
    <t>060916</t>
  </si>
  <si>
    <t>080902</t>
  </si>
  <si>
    <t>080904</t>
  </si>
  <si>
    <t>080908</t>
  </si>
  <si>
    <t>080909</t>
  </si>
  <si>
    <t>090901</t>
  </si>
  <si>
    <t>090902</t>
  </si>
  <si>
    <t>090903</t>
  </si>
  <si>
    <t>090904</t>
  </si>
  <si>
    <t>120920</t>
  </si>
  <si>
    <t>120919</t>
  </si>
  <si>
    <t>150904</t>
  </si>
  <si>
    <t>160907</t>
  </si>
  <si>
    <t>160910</t>
  </si>
  <si>
    <t>A.O.U. CITTA' DELLA SALUTE E DELLA SCIENZA DI TORINO</t>
  </si>
  <si>
    <t>A.O.U. UNIVERSITARIA S.LUIGI</t>
  </si>
  <si>
    <t xml:space="preserve">A.O.U. NOVARA E GALLIATE        </t>
  </si>
  <si>
    <t>A.O.U. INTEGRATA VERONA</t>
  </si>
  <si>
    <t>A.O.U. OSPEDALI RIUNITI DI TRIESTE</t>
  </si>
  <si>
    <t>A.O.U.</t>
  </si>
  <si>
    <t>A.O.U. DI PARMA</t>
  </si>
  <si>
    <t>A.O.U. DI MODENA</t>
  </si>
  <si>
    <t>A.O.U. DI BOLOGNA</t>
  </si>
  <si>
    <t>A.O.U. DI FERRARA</t>
  </si>
  <si>
    <t>A.O.U. PISANA</t>
  </si>
  <si>
    <t>A.O.U. SENESE</t>
  </si>
  <si>
    <t xml:space="preserve">A.O.U. CAREGGI </t>
  </si>
  <si>
    <t xml:space="preserve">A.O.U. MEYER               </t>
  </si>
  <si>
    <t>A.O.U. POLICLINICO TOR VERGATA</t>
  </si>
  <si>
    <t>A.O.U. SANT`ANDREA</t>
  </si>
  <si>
    <t>A.O.U. OO. RR. S.GIOVANNI DI DIO E RUGGI D`ARAGONA</t>
  </si>
  <si>
    <t>A.O.U. CONSORZIALE POLICLINICO BARI</t>
  </si>
  <si>
    <t>A.O.U. OO. RR. FOGGIA</t>
  </si>
  <si>
    <t xml:space="preserve">Regione Gonzole, 10                     </t>
  </si>
  <si>
    <t xml:space="preserve">Corso Mazzini Giuseppe, 18              </t>
  </si>
  <si>
    <t>Piazzale Stefani, 1</t>
  </si>
  <si>
    <t xml:space="preserve">Via Gramsci, 14                         </t>
  </si>
  <si>
    <t xml:space="preserve">Via Del Pozzo, 71                       </t>
  </si>
  <si>
    <t xml:space="preserve">Via Aldo Moro, 8                        </t>
  </si>
  <si>
    <t xml:space="preserve">Largo Brambilla, 3                      </t>
  </si>
  <si>
    <t xml:space="preserve">Viale Oxford , 81                       </t>
  </si>
  <si>
    <t>Corso Bramante, 88</t>
  </si>
  <si>
    <t xml:space="preserve">Via Farneto, 3                      </t>
  </si>
  <si>
    <t>P.Le S.Maria Della Misericordia, 15</t>
  </si>
  <si>
    <t>Via Massarenti, 9</t>
  </si>
  <si>
    <t xml:space="preserve">Via Roma, 67                            </t>
  </si>
  <si>
    <t xml:space="preserve">V.Le Bracci, 16 - Loc.Le Scotte </t>
  </si>
  <si>
    <t xml:space="preserve">Viale Pieraccini, 24                     </t>
  </si>
  <si>
    <t xml:space="preserve">Via Di Grottarossa, 1035 - 1039          </t>
  </si>
  <si>
    <t xml:space="preserve">Via S. Leonardo, 1                           </t>
  </si>
  <si>
    <t>P.zza G. Cesare, 11</t>
  </si>
  <si>
    <t>Viale Luigi Pinto, 1</t>
  </si>
  <si>
    <t>Orbassano</t>
  </si>
  <si>
    <t>Novara</t>
  </si>
  <si>
    <t>Verona</t>
  </si>
  <si>
    <t>Trieste</t>
  </si>
  <si>
    <t>Udine</t>
  </si>
  <si>
    <t>Parma</t>
  </si>
  <si>
    <t>Modena</t>
  </si>
  <si>
    <t>Bologna</t>
  </si>
  <si>
    <t>Ferrara</t>
  </si>
  <si>
    <t>Pisa</t>
  </si>
  <si>
    <t>Siena</t>
  </si>
  <si>
    <t>Firenze</t>
  </si>
  <si>
    <t>Salerno</t>
  </si>
  <si>
    <t>Bari</t>
  </si>
  <si>
    <t>Foggia</t>
  </si>
  <si>
    <t>NO</t>
  </si>
  <si>
    <t>VR</t>
  </si>
  <si>
    <t>TS</t>
  </si>
  <si>
    <t>UD</t>
  </si>
  <si>
    <t>PR</t>
  </si>
  <si>
    <t>MO</t>
  </si>
  <si>
    <t>BO</t>
  </si>
  <si>
    <t>FE</t>
  </si>
  <si>
    <t>PI</t>
  </si>
  <si>
    <t>SI</t>
  </si>
  <si>
    <t>FI</t>
  </si>
  <si>
    <t>SA</t>
  </si>
  <si>
    <t>BA</t>
  </si>
  <si>
    <t>FG</t>
  </si>
  <si>
    <t>AZIENDE OSPEDALIERE INTEGRATE CON L'UNIVERSITA'</t>
  </si>
  <si>
    <t>Personale dei Policlinici Universitari Privati</t>
  </si>
  <si>
    <t>Dipendente</t>
  </si>
  <si>
    <t>Altro Rapporto</t>
  </si>
  <si>
    <t>POLICLINICI UNIVERSITARI PRIVATI</t>
  </si>
  <si>
    <t>103</t>
  </si>
  <si>
    <t>120915</t>
  </si>
  <si>
    <t>120905</t>
  </si>
  <si>
    <t>POLICL. UNIV. CAMPUS BIO MEDICO</t>
  </si>
  <si>
    <t>POLICLINICO A. GEMELLI E C.I.C. ROMA</t>
  </si>
  <si>
    <t xml:space="preserve">Via Alvaro del Portillo, 21           </t>
  </si>
  <si>
    <t>Largo Agostino Gemelli, 8</t>
  </si>
  <si>
    <t>Ospedale Classificato</t>
  </si>
  <si>
    <t>Qualificato Presidio USL</t>
  </si>
  <si>
    <t>Ente di Ricerca</t>
  </si>
  <si>
    <t>Policlinico Universitario</t>
  </si>
  <si>
    <t>a Carattere Scientifico</t>
  </si>
  <si>
    <t>Personale Infermierisitco</t>
  </si>
  <si>
    <t>LOMBARDIA</t>
  </si>
  <si>
    <t>PROV. AUTON. TRENTO</t>
  </si>
  <si>
    <t>LIGURIA</t>
  </si>
  <si>
    <t>MARCHE</t>
  </si>
  <si>
    <t>MOLISE</t>
  </si>
  <si>
    <t>BASILICATA</t>
  </si>
  <si>
    <t>CALABRIA</t>
  </si>
  <si>
    <t>Il TOTALE comprende le Qualifiche Atipiche.</t>
  </si>
  <si>
    <t>Dipend.</t>
  </si>
  <si>
    <t>Altro Rap.</t>
  </si>
  <si>
    <t>Personale delle Strutture di Ricovero Equiparate Pubbliche</t>
  </si>
  <si>
    <t xml:space="preserve"> Il "personale dipendente" per gli IRCCS pubblici e gli IRCCS fondazioni pubbliche comprende il "personale SSN" inserito nella tabella 1 del C.A..
Il "personale altro rapporto" per gli IRCCS pubblici e gli IRCCS fondazioni pubbliche comprende il "personale universitario" inserito nella tabella 1b del C.A. .</t>
  </si>
  <si>
    <t>Classi di personale</t>
  </si>
  <si>
    <t>TOTALE PERSONALE</t>
  </si>
  <si>
    <t>&lt; 100</t>
  </si>
  <si>
    <t>100&lt;-&gt;500</t>
  </si>
  <si>
    <t>501&lt;-&gt;1000</t>
  </si>
  <si>
    <t>1001&lt;-&gt;2000</t>
  </si>
  <si>
    <t>2001&lt;-&gt;5000</t>
  </si>
  <si>
    <t>oltre 5000</t>
  </si>
  <si>
    <t>Strutture di Ricovero Equiparate Pubbliche per classe di personale</t>
  </si>
  <si>
    <t>Personale degli IRCCS privati e IRCCS fondazioni private</t>
  </si>
  <si>
    <t>Istituti elaborati:  29 / 29  Sedi Centrali e 11 / 11 Sedi Distaccate.</t>
  </si>
  <si>
    <t>IRCCS privati e IRCCS fondazioni private</t>
  </si>
  <si>
    <t xml:space="preserve">LOMBARDIA            </t>
  </si>
  <si>
    <t xml:space="preserve">LIGURIA              </t>
  </si>
  <si>
    <t xml:space="preserve">MOLISE               </t>
  </si>
  <si>
    <t>ASL</t>
  </si>
  <si>
    <t>209</t>
  </si>
  <si>
    <t>314</t>
  </si>
  <si>
    <t>305</t>
  </si>
  <si>
    <t>302</t>
  </si>
  <si>
    <t>307</t>
  </si>
  <si>
    <t>308</t>
  </si>
  <si>
    <t>312</t>
  </si>
  <si>
    <t>310</t>
  </si>
  <si>
    <t>311</t>
  </si>
  <si>
    <t>112</t>
  </si>
  <si>
    <t>111</t>
  </si>
  <si>
    <t>202</t>
  </si>
  <si>
    <t>106</t>
  </si>
  <si>
    <t>010920</t>
  </si>
  <si>
    <t>010921</t>
  </si>
  <si>
    <t>010922</t>
  </si>
  <si>
    <t>030930</t>
  </si>
  <si>
    <t>030931</t>
  </si>
  <si>
    <t>030932</t>
  </si>
  <si>
    <t>030933</t>
  </si>
  <si>
    <t>030934</t>
  </si>
  <si>
    <t>030935</t>
  </si>
  <si>
    <t>030936</t>
  </si>
  <si>
    <t>030937</t>
  </si>
  <si>
    <t>030938</t>
  </si>
  <si>
    <t>030939</t>
  </si>
  <si>
    <t>030940</t>
  </si>
  <si>
    <t>030941</t>
  </si>
  <si>
    <t>030942</t>
  </si>
  <si>
    <t>030943</t>
  </si>
  <si>
    <t>030944</t>
  </si>
  <si>
    <t>030945</t>
  </si>
  <si>
    <t>030946</t>
  </si>
  <si>
    <t>030947</t>
  </si>
  <si>
    <t>030948</t>
  </si>
  <si>
    <t>030949</t>
  </si>
  <si>
    <t>050140</t>
  </si>
  <si>
    <t>050951</t>
  </si>
  <si>
    <t>070960</t>
  </si>
  <si>
    <t>080921</t>
  </si>
  <si>
    <t>090906</t>
  </si>
  <si>
    <t>090910</t>
  </si>
  <si>
    <t>120904</t>
  </si>
  <si>
    <t>120909</t>
  </si>
  <si>
    <t>120910</t>
  </si>
  <si>
    <t>120911</t>
  </si>
  <si>
    <t>120914</t>
  </si>
  <si>
    <t>140911</t>
  </si>
  <si>
    <t>150911</t>
  </si>
  <si>
    <t>160151</t>
  </si>
  <si>
    <t>160905</t>
  </si>
  <si>
    <t>160906</t>
  </si>
  <si>
    <t>190950</t>
  </si>
  <si>
    <t xml:space="preserve">CENTRO AUXOLOGICO ITALIANO              </t>
  </si>
  <si>
    <t xml:space="preserve">FONDAZIONE SALVATORE MAUGERI            </t>
  </si>
  <si>
    <t xml:space="preserve">FONDAZIONE DEL PIEMONTE PER L'ONCOLOGIA </t>
  </si>
  <si>
    <t xml:space="preserve">FONDAZIONE S.MAUGERI - LUMEZZANE        </t>
  </si>
  <si>
    <t>IST.AUXOLOGICO ITALIANO - MILANO</t>
  </si>
  <si>
    <t xml:space="preserve">FONDAZIONE S. MAUGERI - LISSONE         </t>
  </si>
  <si>
    <t xml:space="preserve">ISTITUTO SCIENTIFICO DI PAVIA           </t>
  </si>
  <si>
    <t xml:space="preserve">I.R.C.C.S. POLICLINICO SAN DONATO       </t>
  </si>
  <si>
    <t xml:space="preserve">IRCCS MULTIMEDICA - MILANO              </t>
  </si>
  <si>
    <t>ASSOCIAZIONE LA NS. FAMIGLIA IRCSS MEDEA</t>
  </si>
  <si>
    <t>FONDAZIONE SALVATORE MAUGERI</t>
  </si>
  <si>
    <t xml:space="preserve">I.R.S.T. SRL IRCCS                      </t>
  </si>
  <si>
    <t xml:space="preserve">FONDAZIONE STELLA MARIS - CALAMBRONE    </t>
  </si>
  <si>
    <t xml:space="preserve">FONDAZIONE DON CARLO GNOCCHI - ONLUS    </t>
  </si>
  <si>
    <t>OSPEDALE PEDIATRICO BAMBINO GESU`</t>
  </si>
  <si>
    <t>IRCCS SAN RAFFAELE PISANA</t>
  </si>
  <si>
    <t>I.D.I.</t>
  </si>
  <si>
    <t>ISTITUTO VILLA PAOLA</t>
  </si>
  <si>
    <t>FONDAZIONE 'MAUGERI' IRCCS TELESE TERME</t>
  </si>
  <si>
    <t>OSPEDALE CASA SOLLIEVO DELLA SOFFERENZA</t>
  </si>
  <si>
    <t>ASSOCIAZIONE OASI MARIA SS</t>
  </si>
  <si>
    <t>FONDAZIONE S. MAUGERI -CL. LAVORO E RIAB. - TRADATE</t>
  </si>
  <si>
    <t xml:space="preserve">ISTITUTO SCIENTIFICO MEDEA - BOSISIO P.   </t>
  </si>
  <si>
    <t xml:space="preserve">FONDAZIONE S. MAUGERI - CENTRO MEDICO - CASTEL G.  </t>
  </si>
  <si>
    <t>CENTRO CARDIOLOGICO "FONDAZIONE MONZINO"</t>
  </si>
  <si>
    <t>IRCCS S. RAFFAELE - MILANO</t>
  </si>
  <si>
    <t xml:space="preserve">FONDAZIONE MAUGERI - CENTRO MEDICO DI PAVIA     </t>
  </si>
  <si>
    <t>IRCCS S. M. NASCENTE - FONDAZIONE DON C. GNOCCHI</t>
  </si>
  <si>
    <t xml:space="preserve">FONDAZIONE IST. NEUROL. C. MONDINO - PAVIA         </t>
  </si>
  <si>
    <t>MAUGERI - CENTRO MEDICO MONTESCANO</t>
  </si>
  <si>
    <t>ISTITUTO EUROPEO DI ONCOLOGIA -MILANO</t>
  </si>
  <si>
    <t>IRCCS S. GIOVANNI DI DIO - FBF -  BRESCIA</t>
  </si>
  <si>
    <t>IST. CLIN. HUMANITAS - ROZZANO</t>
  </si>
  <si>
    <t>ISTITUTO ORTOPEDICO GALEAZZI SPA</t>
  </si>
  <si>
    <t>IST. SCIENTIFICO DI RIABILITAZIONE</t>
  </si>
  <si>
    <t>IRCCS 'S.CAMILLO'</t>
  </si>
  <si>
    <t>IRCCS S. LUCIA</t>
  </si>
  <si>
    <t>NEUROMED IRCCS</t>
  </si>
  <si>
    <t>ASS. LA NOSTRA FAMIGLIA  IRCCS 'E.MEDEA'</t>
  </si>
  <si>
    <t>Sedi</t>
  </si>
  <si>
    <t>Oggebbio</t>
  </si>
  <si>
    <t>Veruno</t>
  </si>
  <si>
    <t>Candiolo</t>
  </si>
  <si>
    <t>Tradate</t>
  </si>
  <si>
    <t>Bosisio Parini</t>
  </si>
  <si>
    <t>Lumezzane</t>
  </si>
  <si>
    <t>Castel Goffredo</t>
  </si>
  <si>
    <t>Milano</t>
  </si>
  <si>
    <t>Pavia</t>
  </si>
  <si>
    <t>Montescano</t>
  </si>
  <si>
    <t>Brescia</t>
  </si>
  <si>
    <t>Rozzano</t>
  </si>
  <si>
    <t>Lissone</t>
  </si>
  <si>
    <t>San Donato Milanese</t>
  </si>
  <si>
    <t>Sesto San Giovanni</t>
  </si>
  <si>
    <t>Conegliano</t>
  </si>
  <si>
    <t>Venezia</t>
  </si>
  <si>
    <t>Genova</t>
  </si>
  <si>
    <t>Meldola</t>
  </si>
  <si>
    <t>Capranica</t>
  </si>
  <si>
    <t>Pozzilli</t>
  </si>
  <si>
    <t>Telese Terme</t>
  </si>
  <si>
    <t>Brindisi</t>
  </si>
  <si>
    <t>San Giovanni Rotondo</t>
  </si>
  <si>
    <t>Cassano Delle Murge</t>
  </si>
  <si>
    <t>Troina</t>
  </si>
  <si>
    <t>Sigla Provincia</t>
  </si>
  <si>
    <t>VB</t>
  </si>
  <si>
    <t>VA</t>
  </si>
  <si>
    <t>LC</t>
  </si>
  <si>
    <t>BS</t>
  </si>
  <si>
    <t>MN</t>
  </si>
  <si>
    <t>MI</t>
  </si>
  <si>
    <t>PV</t>
  </si>
  <si>
    <t>MB</t>
  </si>
  <si>
    <t>TV</t>
  </si>
  <si>
    <t>VE</t>
  </si>
  <si>
    <t>GE</t>
  </si>
  <si>
    <t>FC</t>
  </si>
  <si>
    <t>VT</t>
  </si>
  <si>
    <t>IS</t>
  </si>
  <si>
    <t>BN</t>
  </si>
  <si>
    <t>BR</t>
  </si>
  <si>
    <t>EN</t>
  </si>
  <si>
    <t>Personale Dipendente</t>
  </si>
  <si>
    <t>Personale Altro Rapporto</t>
  </si>
  <si>
    <t>Distaccata</t>
  </si>
  <si>
    <t>Unica</t>
  </si>
  <si>
    <t>Centrale</t>
  </si>
  <si>
    <t>Personale degli IRCCS pubblici e IRCCS fondazioni pubbliche</t>
  </si>
  <si>
    <t>Univ.</t>
  </si>
  <si>
    <t>Strutture elaborate: 20/ 22  Non è compreso il Personale in Rapporto Libero Professionale o altro tipo di Rapporto.</t>
  </si>
  <si>
    <t>Per gli IRCCS sono state considerate anche le sedi distaccate.</t>
  </si>
  <si>
    <t>IRCCS pubblici e IRCCS fondazioni pubbliche</t>
  </si>
  <si>
    <t xml:space="preserve">MARCHE               </t>
  </si>
  <si>
    <t xml:space="preserve">BASILICATA           </t>
  </si>
  <si>
    <t xml:space="preserve">CALABRIA             </t>
  </si>
  <si>
    <t>116</t>
  </si>
  <si>
    <t>030920</t>
  </si>
  <si>
    <t>030922</t>
  </si>
  <si>
    <t>030923</t>
  </si>
  <si>
    <t>030924</t>
  </si>
  <si>
    <t>030925</t>
  </si>
  <si>
    <t>050952</t>
  </si>
  <si>
    <t>060901</t>
  </si>
  <si>
    <t>060902</t>
  </si>
  <si>
    <t>070901</t>
  </si>
  <si>
    <t>070940</t>
  </si>
  <si>
    <t>080960</t>
  </si>
  <si>
    <t>110921</t>
  </si>
  <si>
    <t>120908</t>
  </si>
  <si>
    <t>120918</t>
  </si>
  <si>
    <t>150910</t>
  </si>
  <si>
    <t>160901</t>
  </si>
  <si>
    <t>160902</t>
  </si>
  <si>
    <t>170910</t>
  </si>
  <si>
    <t>180916</t>
  </si>
  <si>
    <t>190960</t>
  </si>
  <si>
    <t xml:space="preserve">POLICLINICO S. MATTEO - PAVIA           </t>
  </si>
  <si>
    <t xml:space="preserve">ISTITUTO ORTOPEDICO RIZZOLI             </t>
  </si>
  <si>
    <t>OSPEDALI INRCA MARCHE</t>
  </si>
  <si>
    <t>ISTITUTI FISIOTERAPICI OSPITALIERI</t>
  </si>
  <si>
    <t>INMI 'L.SPALLANZANI' - IRCCS</t>
  </si>
  <si>
    <t>ISTITUTO NAZIONALE TUMORI DI NAPOLI</t>
  </si>
  <si>
    <t>ISTITUTO TUMORI GIOVANNI PAOLO II</t>
  </si>
  <si>
    <t>INRCA</t>
  </si>
  <si>
    <t xml:space="preserve">I.N.R.C.A. - PRESIDIO DI CASATENOVO      </t>
  </si>
  <si>
    <t xml:space="preserve">FOND. IRCCS "ISTIT. NAZ. LE TUMORI" MILANO  </t>
  </si>
  <si>
    <t>FOND. IRCCS IST. NAZ. NEUROLOGICO C. BESTA</t>
  </si>
  <si>
    <t>FONDAZ. IRCCS CA' GRANDA - OSPEDALE MAGGI</t>
  </si>
  <si>
    <t>IRCCS ISTITUTO ONCOLOGICO VENETO</t>
  </si>
  <si>
    <t>IRCCS  BURLO GAROFOLO</t>
  </si>
  <si>
    <t>CENTRO RIFERIMENTO ONCOLOGICO</t>
  </si>
  <si>
    <t>IRCCS AOU S. MARTINO - IST</t>
  </si>
  <si>
    <t>IST. G. GASLINI</t>
  </si>
  <si>
    <t>IRCCS "SAVERIO DE BELLIS"</t>
  </si>
  <si>
    <t>C.R.O.B. - IRCCS</t>
  </si>
  <si>
    <t>IRCCS CENTRO NEUROLESI "BONINO PULEJO"</t>
  </si>
  <si>
    <t>Casatenovo</t>
  </si>
  <si>
    <t>Padova</t>
  </si>
  <si>
    <t>Aviano</t>
  </si>
  <si>
    <t>Ancona</t>
  </si>
  <si>
    <t>Castellana Grotte</t>
  </si>
  <si>
    <t>Rionero In Vulture</t>
  </si>
  <si>
    <t>Cosenza</t>
  </si>
  <si>
    <t>PD</t>
  </si>
  <si>
    <t>PN</t>
  </si>
  <si>
    <t>AN</t>
  </si>
  <si>
    <t>PZ</t>
  </si>
  <si>
    <t>CS</t>
  </si>
  <si>
    <t>Universitario</t>
  </si>
  <si>
    <t>Per il dettaglio dei profili professionali si rimanda alla tavola “Personale degli IRCCS pubblici e IRCCS fondazioni pubbliche”</t>
  </si>
  <si>
    <t>In corsivo vengono mostrate le fondazioni pubbliche</t>
  </si>
  <si>
    <t>Personale degli Ospedali Classificati o Assimilati ai sensi dell'art.1, ultimo comma, della L 132/68</t>
  </si>
  <si>
    <t>Istituti elaborati:  28 / 28</t>
  </si>
  <si>
    <t>Personale degli Istituti di Ricovero e Cura Privati qualificati Presidio della A.S.L.</t>
  </si>
  <si>
    <t>Istituti elaborati:  17 / 18</t>
  </si>
  <si>
    <t>Personale degli Enti di Ricerca</t>
  </si>
  <si>
    <t>Istituti elaborati:  3 / 3</t>
  </si>
  <si>
    <t>Personale dipendente del Servizio Sanitario Nazionale</t>
  </si>
  <si>
    <t>(Aziende Sanitarie Locali, Aziende Ospedaliere, Aziende Ospedaliere integrate con il SSN e Aziende Ospedaliere integrate con l'università)</t>
  </si>
  <si>
    <t>VALLE D'AOSTA</t>
  </si>
  <si>
    <t>PROV. AUTON. BOLZANO</t>
  </si>
  <si>
    <t>UMBRIA</t>
  </si>
  <si>
    <t>ABRUZZO</t>
  </si>
  <si>
    <t>Uomini</t>
  </si>
  <si>
    <t>Donne</t>
  </si>
  <si>
    <t>Ruolo Sanitario</t>
  </si>
  <si>
    <t>Altro laureato</t>
  </si>
  <si>
    <t>Pers. Infermieristico</t>
  </si>
  <si>
    <t>Didattico - Org</t>
  </si>
  <si>
    <t>Tecnico Sanitario</t>
  </si>
  <si>
    <t>Vigilanza e Ispezione</t>
  </si>
  <si>
    <t>%Donne</t>
  </si>
  <si>
    <t>Personale dipendente delle Aziende Sanitarie Locali</t>
  </si>
  <si>
    <t>Di cui</t>
  </si>
  <si>
    <t>Il TOTALE comprende le Qualifiche Atipiche</t>
  </si>
  <si>
    <t>Asl elaborate: 143 / 143</t>
  </si>
  <si>
    <t>Aziende Sanitarie Locali per classe di personale</t>
  </si>
  <si>
    <t>&lt; 500</t>
  </si>
  <si>
    <t>500 &lt;-&gt;1000</t>
  </si>
  <si>
    <t>1001 &lt;-&gt; 1500</t>
  </si>
  <si>
    <t>1501 &lt;-&gt; 2000</t>
  </si>
  <si>
    <t>2001 &lt;-&gt; 3500</t>
  </si>
  <si>
    <t>3501 &lt;-&gt; 5000</t>
  </si>
  <si>
    <t>Personale delle Strutture di Ricovero e Cura Pubbliche</t>
  </si>
  <si>
    <t xml:space="preserve">Strutture elaborate: 558/ 561 </t>
  </si>
  <si>
    <t>Personale delle Aziende Ospedaliere</t>
  </si>
  <si>
    <t>Istituti elaborati: 59 /  59</t>
  </si>
  <si>
    <t>Aziende Ospedaliere per classe di personale</t>
  </si>
  <si>
    <t>&lt; 1000</t>
  </si>
  <si>
    <t>1000&lt;-&gt;1500</t>
  </si>
  <si>
    <t>1501&lt;-&gt;2000</t>
  </si>
  <si>
    <t>2001&lt;-&gt;3000</t>
  </si>
  <si>
    <t>3001&lt;-&gt;4000</t>
  </si>
  <si>
    <t>oltre 4000</t>
  </si>
  <si>
    <t>Aziende Ospedaliere</t>
  </si>
  <si>
    <t>010908</t>
  </si>
  <si>
    <t>OSP MAURIZIANO UMBERTO I</t>
  </si>
  <si>
    <t>Largo Turati Filippo, 62</t>
  </si>
  <si>
    <t>210</t>
  </si>
  <si>
    <t>010906</t>
  </si>
  <si>
    <t>AZ. OSP. S. CROCE E CARLE</t>
  </si>
  <si>
    <t>Via Coppino Michele, 26</t>
  </si>
  <si>
    <t>Cuneo</t>
  </si>
  <si>
    <t>CN</t>
  </si>
  <si>
    <t>213</t>
  </si>
  <si>
    <t>010907</t>
  </si>
  <si>
    <t>AZ. OSP. SS.ANTONIO E BIAGIO E C.ARRIGO</t>
  </si>
  <si>
    <t>Via Venezia, 16</t>
  </si>
  <si>
    <t>Alessandria</t>
  </si>
  <si>
    <t>AL</t>
  </si>
  <si>
    <t>301</t>
  </si>
  <si>
    <t>030962</t>
  </si>
  <si>
    <t>AZ.OSP. PAPA GIOVANNI XXIII</t>
  </si>
  <si>
    <t>Piazza Oms, 1</t>
  </si>
  <si>
    <t>Bergamo</t>
  </si>
  <si>
    <t>BG</t>
  </si>
  <si>
    <t>030963</t>
  </si>
  <si>
    <t>AZ. OSP. TREVIGLIO - CARAVAGGIO</t>
  </si>
  <si>
    <t>Piazza Ospedale, 1</t>
  </si>
  <si>
    <t>Treviglio</t>
  </si>
  <si>
    <t>030964</t>
  </si>
  <si>
    <t>AZ. OSP. "BOLOGNINI" - SERIATE</t>
  </si>
  <si>
    <t>Via Paderno, 21</t>
  </si>
  <si>
    <t>Seriate</t>
  </si>
  <si>
    <t>030954</t>
  </si>
  <si>
    <t>AZ.OSP. SPEDALI CIVILI - BRESCIA</t>
  </si>
  <si>
    <t>Piazzale Spedali Civili, 1</t>
  </si>
  <si>
    <t>030955</t>
  </si>
  <si>
    <t>AZ. OSP. "MELLINO MELLINI"</t>
  </si>
  <si>
    <t>Viale Mazzini, 4</t>
  </si>
  <si>
    <t>Chiari</t>
  </si>
  <si>
    <t>030956</t>
  </si>
  <si>
    <t>AZ. OSP. DESENZANO DEL GARDA</t>
  </si>
  <si>
    <t>Località Montecroce</t>
  </si>
  <si>
    <t>Desenzano Del Garda</t>
  </si>
  <si>
    <t>303</t>
  </si>
  <si>
    <t>030959</t>
  </si>
  <si>
    <t>AZ. OSP. S.ANNA - COMO</t>
  </si>
  <si>
    <t>Via Napoleona, 60</t>
  </si>
  <si>
    <t>Como</t>
  </si>
  <si>
    <t>CO</t>
  </si>
  <si>
    <t>304</t>
  </si>
  <si>
    <t>030957</t>
  </si>
  <si>
    <t>AZ. OSP. ISTITUTI OSPEDALIERI - CREMONA</t>
  </si>
  <si>
    <t>Viale Concordia, 1</t>
  </si>
  <si>
    <t>Cremona</t>
  </si>
  <si>
    <t>CR</t>
  </si>
  <si>
    <t>030958</t>
  </si>
  <si>
    <t>AZ. OSP. OSPEDALE MAGGIORE - CREMA</t>
  </si>
  <si>
    <t>Largo Ugo Dossena, 2</t>
  </si>
  <si>
    <t>Crema</t>
  </si>
  <si>
    <t>030960</t>
  </si>
  <si>
    <t>AZ. OSP. OSPEDALE DI LECCO - LECCO</t>
  </si>
  <si>
    <t>Via Dell'Eremo, 9/11</t>
  </si>
  <si>
    <t>Lecco</t>
  </si>
  <si>
    <t>306</t>
  </si>
  <si>
    <t>030978</t>
  </si>
  <si>
    <t>AZ. OSP. DELLA PROVINCIA DI LODI</t>
  </si>
  <si>
    <t>Via Fissiraga, 15</t>
  </si>
  <si>
    <t>Lodi</t>
  </si>
  <si>
    <t>LO</t>
  </si>
  <si>
    <t>030965</t>
  </si>
  <si>
    <t>AZ. OSP. "CARLO POMA" - MANTOVA</t>
  </si>
  <si>
    <t>Via Albertoni, 1</t>
  </si>
  <si>
    <t>Mantova</t>
  </si>
  <si>
    <t>030966</t>
  </si>
  <si>
    <t>AZ. OSP. "LUIGI SACCO" - MILANO</t>
  </si>
  <si>
    <t>Via S. Giovanni Battista Grassi, 74</t>
  </si>
  <si>
    <t>030967</t>
  </si>
  <si>
    <t>AZ .OSP. "OSP.NIGUARDA CA'GRANDA" - MILANO</t>
  </si>
  <si>
    <t>Piazza Ospedale Maggiore, 3</t>
  </si>
  <si>
    <t>030968</t>
  </si>
  <si>
    <t>AZ. OSP. "IST. CLIN. PERFEZIONAMENTO" - MILANO</t>
  </si>
  <si>
    <t>Via Castelvetro, 22</t>
  </si>
  <si>
    <t>030969</t>
  </si>
  <si>
    <t>AZ. OSP. FATEBENEFRATELLI E OFTALMICO - MILANO</t>
  </si>
  <si>
    <t>Corso Di Porta Nuova, 23</t>
  </si>
  <si>
    <t>030970</t>
  </si>
  <si>
    <t>AZ. OSP. "SAN PAOLO" - MILANO</t>
  </si>
  <si>
    <t>Via A. Di Rudinì, 8</t>
  </si>
  <si>
    <t>030971</t>
  </si>
  <si>
    <t>AZ. OSP. IST. ORTOPEDICO GAETANO PINI - MILANO</t>
  </si>
  <si>
    <t>Piazza Cardinal Ferrari, 1</t>
  </si>
  <si>
    <t>030972</t>
  </si>
  <si>
    <t>AZ. OSP. "S.CARLO BORROMEO" - MILANO</t>
  </si>
  <si>
    <t>Via Pio Ii, 3</t>
  </si>
  <si>
    <t>309</t>
  </si>
  <si>
    <t>030973</t>
  </si>
  <si>
    <t>AZ. OSP. OSPEDALE CIVILE - LEGNANO</t>
  </si>
  <si>
    <t>Via Papa Giovanni Paolo Ii</t>
  </si>
  <si>
    <t>Legnano</t>
  </si>
  <si>
    <t>030974</t>
  </si>
  <si>
    <t>AZ. OSP. "G. SALVINI" - GARBAGNATE</t>
  </si>
  <si>
    <t>Viale Forlanini, 121</t>
  </si>
  <si>
    <t>Garbagnate Milanese</t>
  </si>
  <si>
    <t>030975</t>
  </si>
  <si>
    <t>AZ. OSP. OSPEDALE DI CIRCOLO - MELEGNANO</t>
  </si>
  <si>
    <t>Via Pandina, 1</t>
  </si>
  <si>
    <t>Vizzolo Predabissi</t>
  </si>
  <si>
    <t>030976</t>
  </si>
  <si>
    <t>AZ. OSP. OSPEDALE CIVILE - VIMERCATE</t>
  </si>
  <si>
    <t>Via Santi Cosma E Damiano, 10</t>
  </si>
  <si>
    <t>Vimercate</t>
  </si>
  <si>
    <t>030977</t>
  </si>
  <si>
    <t>AZ. OSP. "S.GERARDO" - MONZA</t>
  </si>
  <si>
    <t>Via Solferino, 16</t>
  </si>
  <si>
    <t>Monza</t>
  </si>
  <si>
    <t>030979</t>
  </si>
  <si>
    <t>AZ. OSP. DELLA PROVINCIA DI PAVIA</t>
  </si>
  <si>
    <t>Viale Repubblica, 34</t>
  </si>
  <si>
    <t>313</t>
  </si>
  <si>
    <t>030980</t>
  </si>
  <si>
    <t>AZ. OSP. VALTELLINA E VALCHIAVENNA</t>
  </si>
  <si>
    <t>Via Stelvio, 25</t>
  </si>
  <si>
    <t>Sondrio</t>
  </si>
  <si>
    <t>SO</t>
  </si>
  <si>
    <t>030951</t>
  </si>
  <si>
    <t>AZ. OSP. OSP.CIRC. FONDAZIONE MACCHI - VARESE</t>
  </si>
  <si>
    <t>Viale Luigi Borri, 57</t>
  </si>
  <si>
    <t>Varese</t>
  </si>
  <si>
    <t>030952</t>
  </si>
  <si>
    <t>AZ. OSP. S.ANTONIO ABATE - GALLARATE</t>
  </si>
  <si>
    <t>L.Go Boito, 2</t>
  </si>
  <si>
    <t>Gallarate</t>
  </si>
  <si>
    <t>030953</t>
  </si>
  <si>
    <t>AZ. OSP. OSPEDALE DI CIRCOLO - BUSTO ARSIZIO</t>
  </si>
  <si>
    <t>Piazzale Solaro, 3</t>
  </si>
  <si>
    <t>Busto Arsizio</t>
  </si>
  <si>
    <t>050901</t>
  </si>
  <si>
    <t>AZ. OSP. DI PADOVA</t>
  </si>
  <si>
    <t>Via Giustiniani, 1</t>
  </si>
  <si>
    <t>060912</t>
  </si>
  <si>
    <t>AZ. OSP. "S. MARIA DEGLI ANGELI"</t>
  </si>
  <si>
    <t>Via Montereale, 24</t>
  </si>
  <si>
    <t>Pordenone</t>
  </si>
  <si>
    <t>080903</t>
  </si>
  <si>
    <t>AZ. OSP. DI REGGIO EMILIA</t>
  </si>
  <si>
    <t>Viale Risorgimento, 80</t>
  </si>
  <si>
    <t>Reggio Nell'Emilia</t>
  </si>
  <si>
    <t>RE</t>
  </si>
  <si>
    <t xml:space="preserve">UMBRIA               </t>
  </si>
  <si>
    <t>100901</t>
  </si>
  <si>
    <t>AZ. OSP. DI PERUGIA</t>
  </si>
  <si>
    <t>Via Martiri 28 Marzo, 35</t>
  </si>
  <si>
    <t>Perugia</t>
  </si>
  <si>
    <t>PG</t>
  </si>
  <si>
    <t>100902</t>
  </si>
  <si>
    <t>AZ. OSP. "S. MARIA" - TERNI</t>
  </si>
  <si>
    <t>Via Tristano Di Joannuccio, 1</t>
  </si>
  <si>
    <t>Terni</t>
  </si>
  <si>
    <t>TR</t>
  </si>
  <si>
    <t>110901</t>
  </si>
  <si>
    <t>AZ. OSP. OSPEDALI RIUNITI MARCHE NORD</t>
  </si>
  <si>
    <t>Piazzale Cinelli, 4</t>
  </si>
  <si>
    <t>Pesaro</t>
  </si>
  <si>
    <t>PU</t>
  </si>
  <si>
    <t>110905</t>
  </si>
  <si>
    <t>A.O.U.OSPEDALI RIUNITI - ANCONA</t>
  </si>
  <si>
    <t>Via Conca, 71</t>
  </si>
  <si>
    <t>120902</t>
  </si>
  <si>
    <t>AZ. OSP. S.GIOVANNI ADDOLORATA ROMA</t>
  </si>
  <si>
    <t>Via Dell`Amba Aradam, 9</t>
  </si>
  <si>
    <t>120901</t>
  </si>
  <si>
    <t>AZ. OSP. SAN CAMILLO FORLANINI</t>
  </si>
  <si>
    <t>Piazza Carlo Forlanini, 1</t>
  </si>
  <si>
    <t>120903</t>
  </si>
  <si>
    <t>AZ. COMPL. OSP. S.FILIPPO NERI</t>
  </si>
  <si>
    <t>Via Martinotti, 20</t>
  </si>
  <si>
    <t>150905</t>
  </si>
  <si>
    <t>AZ. OSP. S.G. MOSCATI</t>
  </si>
  <si>
    <t>Contrada Amoretta</t>
  </si>
  <si>
    <t>Avellino</t>
  </si>
  <si>
    <t>AV</t>
  </si>
  <si>
    <t>150906</t>
  </si>
  <si>
    <t>AZ. OSP. "G.RUMMO"</t>
  </si>
  <si>
    <t>Via Dell`Angelo, 1</t>
  </si>
  <si>
    <t>Benevento</t>
  </si>
  <si>
    <t>150907</t>
  </si>
  <si>
    <t>AZ. OSP. SANT'ANNA E SAN SEBASTIANO CASERTA</t>
  </si>
  <si>
    <t>Via Ferdinandi Palasciano</t>
  </si>
  <si>
    <t>Caserta</t>
  </si>
  <si>
    <t>CE</t>
  </si>
  <si>
    <t>150901</t>
  </si>
  <si>
    <t>AZIENDA OSPEDALIERA "A. CARDARELLI"</t>
  </si>
  <si>
    <t>Via A.Cardarelli, 9</t>
  </si>
  <si>
    <t>150902</t>
  </si>
  <si>
    <t>AZ. OSP. SANTOBONO - PAUSILIPON</t>
  </si>
  <si>
    <t>Via Croce Rossa, 8</t>
  </si>
  <si>
    <t>150903</t>
  </si>
  <si>
    <t>AZ. OSP. DEI COLLI</t>
  </si>
  <si>
    <t>Via L. Bianchi</t>
  </si>
  <si>
    <t>170901</t>
  </si>
  <si>
    <t>AZ. OSP. A REGIONALE "S. CARLO"</t>
  </si>
  <si>
    <t>Via Potito Petrone Snc</t>
  </si>
  <si>
    <t>Potenza</t>
  </si>
  <si>
    <t>180912</t>
  </si>
  <si>
    <t>AZ. OSP. DI COSENZA</t>
  </si>
  <si>
    <t>Via San Martino</t>
  </si>
  <si>
    <t>180913</t>
  </si>
  <si>
    <t>AZ. OSP. PUGLIESE DE LELLIS</t>
  </si>
  <si>
    <t>Viale Pio X, 83</t>
  </si>
  <si>
    <t>Catanzaro</t>
  </si>
  <si>
    <t>CZ</t>
  </si>
  <si>
    <t>180914</t>
  </si>
  <si>
    <t>AZ. OSP. MATER DOMINI CATANZARO</t>
  </si>
  <si>
    <t>Viale Europa Loc. Germaneto</t>
  </si>
  <si>
    <t>180915</t>
  </si>
  <si>
    <t>AZ. OSP. BIANCHI - MELACRINO - MORELLI</t>
  </si>
  <si>
    <t>Via Provinciale Spirito Santo, 24</t>
  </si>
  <si>
    <t>Reggio Di Calabria</t>
  </si>
  <si>
    <t>RC</t>
  </si>
  <si>
    <t>190921</t>
  </si>
  <si>
    <t>AZ. OSP. PER L'EMERGENZA CANNIZZARO</t>
  </si>
  <si>
    <t>Via Messina, 829</t>
  </si>
  <si>
    <t>190922</t>
  </si>
  <si>
    <t>ARNAS GARIBALDI</t>
  </si>
  <si>
    <t>Piazza Santa Maria Di Gesù, 5/7</t>
  </si>
  <si>
    <t>190924</t>
  </si>
  <si>
    <t>AZ. OSP. PAPARDO PIEMONTE</t>
  </si>
  <si>
    <t>Contrada Papardo</t>
  </si>
  <si>
    <t>190926</t>
  </si>
  <si>
    <t>A.O.R VILLA SOFIA CERVELLO</t>
  </si>
  <si>
    <t>Viale Strasburgo, 233</t>
  </si>
  <si>
    <t>190927</t>
  </si>
  <si>
    <t>AZ. OSP. "CIVICO-DI CRISTINA"</t>
  </si>
  <si>
    <t>Piazza Nicola Leotta, 4</t>
  </si>
  <si>
    <t>200904</t>
  </si>
  <si>
    <t>AZ. OSP. G.BROTZU</t>
  </si>
  <si>
    <t>Piazzale A. Ricchi, 1</t>
  </si>
  <si>
    <t>Personale degli Istituti di Ricovero e Cura gestiti direttamente dalle Aziende Sanitarie Locali</t>
  </si>
  <si>
    <t xml:space="preserve">Personale degli Istituti di Ricovero e Cura gestiti direttamente dalle Aziende Sanitarie Locali </t>
  </si>
  <si>
    <t>Istituti di ricovero e cura gestiti direttamente dalle A.S.L. per classe di personale</t>
  </si>
  <si>
    <t>1001&lt;-&gt;1500</t>
  </si>
  <si>
    <t>oltre 2000</t>
  </si>
  <si>
    <t>Istituti elaborati: 362 /  362</t>
  </si>
  <si>
    <t>Strutture elaborate: 29/29</t>
  </si>
  <si>
    <t>Istituti elaborati 8/8</t>
  </si>
  <si>
    <t>Istituti elaborati 19/19</t>
  </si>
  <si>
    <t>Istituti elaborati 2/2</t>
  </si>
  <si>
    <t>Istituti elaborati 110/113</t>
  </si>
  <si>
    <t>Per  gli  IRCCS sono state considerate anche le sedi  distaccate.</t>
  </si>
  <si>
    <t>RUOLO PROFESSIONALE</t>
  </si>
  <si>
    <t>RUOLO TECNICO</t>
  </si>
  <si>
    <t>RUOLO AMMINISTRATIVO</t>
  </si>
  <si>
    <t>Altro Laureato</t>
  </si>
  <si>
    <t>Personale Infermieristico</t>
  </si>
  <si>
    <t>Tecnico sanitario</t>
  </si>
  <si>
    <t>Riabilitazione</t>
  </si>
  <si>
    <t>Distribuzione percentuale per ruolo e per figure professionali del personale dipendente del Servizio Sanitario Nazionale</t>
  </si>
  <si>
    <t>Graf. 1 - Distribuzione percentuale per ruolo - Anno 2013</t>
  </si>
  <si>
    <t>Ministero della Salute
Direzione Generale della Digitalizzazione, del Sistema Informativo Sanitario e della Statistica 
Ufficio di Statistica</t>
  </si>
  <si>
    <t>Ripartizione percentuale per genere dei ruoli del personale dipendente del Servizio Sanitario Nazionale</t>
  </si>
  <si>
    <t>Graf. 3 - Ripartizione percentuale per genere dei ruoli del personale dipendente del Servizio Sanitario Nazionale - Anno 2013</t>
  </si>
  <si>
    <t xml:space="preserve">Ripartizione percentuale per genere e per profilo del ruolo sanitario del personale dipendente del Servizio Sanitario Nazionale </t>
  </si>
  <si>
    <t>Distribuzione percentuale per ruolo e per figure professionali del personale dipendente delle Aziende Sanitarie Locali</t>
  </si>
  <si>
    <t>Graf. 5 - Distribuzione percentuale per ruolo - Anno 2013</t>
  </si>
  <si>
    <t>Graf. 6 - Distribuzione percentuale per figure professionali  – Anno 2013</t>
  </si>
  <si>
    <t>Personale delle Strutture di Ricovero e Cura Pubbliche ed Equiparate alle Pubbliche</t>
  </si>
  <si>
    <t>Distribuzione percentuale per ruolo e per figure professionali del personale delle strutture di ricovero pubbliche ed equiparate</t>
  </si>
  <si>
    <t>Graf. 7 - Distribuzione percentuale per ruolo  - Anno 2013</t>
  </si>
  <si>
    <t>Graf. 8 - Distribuzione percentuale per figure professionali  - Anno 2013</t>
  </si>
  <si>
    <t>Graf. 10 - Distribuzione Percentuale per Figure Professionali  - Anno 2013</t>
  </si>
  <si>
    <t>Graf. 9 - Distribuzione percentuale per ruolo  - Anno 2013</t>
  </si>
  <si>
    <t>Personale degli Istituti di Ricovero e cura gestiti direttamente dalle Aziende Sanitarie Locali</t>
  </si>
  <si>
    <t>Graf. 11 Distribuzione Percentuale per Ruolo - Anno 2013</t>
  </si>
  <si>
    <t>Graf. 12 - Distribuzione Percentuale per Figure Professionali  - Anno 2013</t>
  </si>
  <si>
    <t xml:space="preserve">VALLE D`AOSTA        </t>
  </si>
  <si>
    <t xml:space="preserve">PROV. AUTON. BOLZANO </t>
  </si>
  <si>
    <t xml:space="preserve">PROV. AUTON. TRENTO  </t>
  </si>
  <si>
    <t xml:space="preserve">ABRUZZO              </t>
  </si>
  <si>
    <t>Graf. 13 - Distribuzione Percentuale per Ruolo  - Anno 2013</t>
  </si>
  <si>
    <t>Graf. 14 - Distribuzione Percentuale per Figure Professionali  - Anno 2013</t>
  </si>
  <si>
    <t>Personale delle delle strutture di ricovero equiparate alle pubbliche</t>
  </si>
  <si>
    <t>Graf. 15 - Distribuzione Percentuale per Tipologia di Istituto - Anno 2013</t>
  </si>
  <si>
    <t>Distribuzione percentuale per tipologia di Istituto</t>
  </si>
  <si>
    <t>Graf. 16 - Distribuzione Percentuale per Ruolo - Anno 2013</t>
  </si>
  <si>
    <t>Graf. 17 - Distribuzione Percentuale per Figure Professionali - Anno 2013</t>
  </si>
  <si>
    <t>Personale degli istituti di ricovero e cura a carattere scientifico – privati</t>
  </si>
  <si>
    <t>Graf. 19 - Distribuzione Percentuale per Figure Professionali - Anno 2013</t>
  </si>
  <si>
    <t>Graf. 18 - Distribuzione Percentuale per Ruolo  - Anno 2013</t>
  </si>
  <si>
    <t>Personale degli istituti di ricovero e cura a carattere scientifico – pubblici</t>
  </si>
  <si>
    <t>Graf. 21 - Distribuzione Percentuale per Figure Professionali  - Anno 2013</t>
  </si>
  <si>
    <t>Graf. 20 - Distribuzione Percentuale per Ruolo  - Anno 2013</t>
  </si>
  <si>
    <t>Personale degli ospedali classificati</t>
  </si>
  <si>
    <t>Graf. 22 - Distribuzione Percentuale per Ruolo  - Anno 2013</t>
  </si>
  <si>
    <t>Graf. 23 - Distribuzione Percentuale per Figure Professionali - Anno 2013</t>
  </si>
  <si>
    <t>Personale degli istituiti qualificati presidi delle A.S.L.</t>
  </si>
  <si>
    <t>Graf. 25 - Distribuzione Percentuale per Figure Professionali - Anno 2013</t>
  </si>
  <si>
    <t>Graf. 24 - Distribuzione Percentuale per Ruolo - Anno 2013</t>
  </si>
  <si>
    <t>Personale degli enti di ricerca</t>
  </si>
  <si>
    <t>Graf. 26 - Distribuzione Percentuale per Ruolo - Anno 2013</t>
  </si>
  <si>
    <t>Graf. 27 - Distribuzione Percentuale per Figure Professionali  - Anno 2013</t>
  </si>
  <si>
    <t>Qualifiche Atipiche</t>
  </si>
  <si>
    <t>Totale (Tutti i ruoli + Qualifiche Atipiche)</t>
  </si>
  <si>
    <t>Totale (tutti i ruoli + Qualifiche Atipiche)</t>
  </si>
  <si>
    <t>Non è compreso il Personale in Rapporto Libero Professionale o altro tipo di Rapporto.</t>
  </si>
  <si>
    <t>Personale Aziende Ospedaliere per ruolo e per genere</t>
  </si>
  <si>
    <t>Personale dipendente del Servizio Sanitario Nazionale per genere</t>
  </si>
  <si>
    <t>Personale delle Aziende Ospedaliere per genere</t>
  </si>
  <si>
    <t>Personale dipendente delle Aziende Sanitarie Locali per genere</t>
  </si>
  <si>
    <t>Personale dipendente del Servizio Sanitario Nazionale per ruolo</t>
  </si>
  <si>
    <t>Graf. 2 - Distribuzione percentuale per figure professionali - Anno 2013</t>
  </si>
  <si>
    <t>Codice</t>
  </si>
  <si>
    <t>Descrizione</t>
  </si>
  <si>
    <t>S</t>
  </si>
  <si>
    <t>Personale dipendente del Servizio Sanitario Nazionale (S.1 + A.1 + A.3.1 + A.3.2)</t>
  </si>
  <si>
    <t>Personale delle aziende sanitarie locali</t>
  </si>
  <si>
    <t>S1</t>
  </si>
  <si>
    <t>A</t>
  </si>
  <si>
    <t>Personale delle strutture di ricovero pubbliche ed equiparate</t>
  </si>
  <si>
    <t>A.1</t>
  </si>
  <si>
    <t>A.2</t>
  </si>
  <si>
    <t>Personale degli ospedali a gestione diretta delle A.S.L.</t>
  </si>
  <si>
    <t>A.3</t>
  </si>
  <si>
    <t>Personale delle aziende ospedaliero-universitarie e policlinici universitari privati</t>
  </si>
  <si>
    <t>A.3.1</t>
  </si>
  <si>
    <t>Personale delle aziende ospedaliero-universitarie integrate con il S.S.N.</t>
  </si>
  <si>
    <t>A.3.2</t>
  </si>
  <si>
    <t>Personale delle aziende ospedaliere integrate con l’università</t>
  </si>
  <si>
    <t>A.3.3</t>
  </si>
  <si>
    <t>Personale dei policlinici universitari privati</t>
  </si>
  <si>
    <t>A.4</t>
  </si>
  <si>
    <t>Personale delle strutture di ricovero equiparate alle pubbliche</t>
  </si>
  <si>
    <t>A.4.1.1</t>
  </si>
  <si>
    <t>A.4.1.2</t>
  </si>
  <si>
    <t>A.4.2</t>
  </si>
  <si>
    <t>A.4.3</t>
  </si>
  <si>
    <t>A.4.4</t>
  </si>
  <si>
    <t>G</t>
  </si>
  <si>
    <t>Grafico</t>
  </si>
  <si>
    <t>T</t>
  </si>
  <si>
    <t>Tabella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</si>
</sst>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\_"/>
    <numFmt numFmtId="165" formatCode="0.0%"/>
    <numFmt numFmtId="166" formatCode="#,##0.0;\-#,##0.0;\_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8"/>
      <color theme="0"/>
      <name val="Times New Roman"/>
      <family val="1"/>
    </font>
    <font>
      <b/>
      <sz val="10"/>
      <color theme="0"/>
      <name val="Times New Roman"/>
      <family val="1"/>
    </font>
    <font>
      <sz val="8"/>
      <color theme="1"/>
      <name val="Times New Roman"/>
      <family val="1"/>
    </font>
    <font>
      <b/>
      <sz val="10"/>
      <color theme="3"/>
      <name val="Times New Roman"/>
      <family val="1"/>
    </font>
    <font>
      <b/>
      <sz val="10"/>
      <color rgb="FFFFFFFF"/>
      <name val="Times New Roman"/>
      <family val="1"/>
    </font>
    <font>
      <b/>
      <sz val="6.5"/>
      <color theme="0"/>
      <name val="Times New Roman"/>
      <family val="1"/>
    </font>
    <font>
      <sz val="6.5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indexed="8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7.5"/>
      <color theme="0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theme="1"/>
      <name val="Times New Roman"/>
      <family val="1"/>
    </font>
    <font>
      <b/>
      <sz val="6.5"/>
      <name val="Times New Roman"/>
      <family val="1"/>
    </font>
    <font>
      <sz val="6"/>
      <name val="Times New Roman"/>
      <family val="1"/>
    </font>
    <font>
      <sz val="6"/>
      <color theme="1"/>
      <name val="Times New Roman"/>
      <family val="1"/>
    </font>
    <font>
      <b/>
      <sz val="6"/>
      <color theme="0"/>
      <name val="Times New Roman"/>
      <family val="1"/>
    </font>
    <font>
      <sz val="7"/>
      <name val="Times New Roman"/>
      <family val="1"/>
    </font>
    <font>
      <sz val="7"/>
      <color theme="1"/>
      <name val="Times New Roman"/>
      <family val="1"/>
    </font>
    <font>
      <b/>
      <sz val="7"/>
      <color theme="0"/>
      <name val="Times New Roman"/>
      <family val="1"/>
    </font>
    <font>
      <sz val="9"/>
      <name val="Arial"/>
      <family val="2"/>
    </font>
    <font>
      <b/>
      <sz val="9"/>
      <color theme="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3"/>
      <name val="Times New Roman"/>
      <family val="1"/>
    </font>
    <font>
      <sz val="6.5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80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36" fillId="0" borderId="0" applyFont="0" applyFill="0" applyBorder="0" applyAlignment="0" applyProtection="0"/>
  </cellStyleXfs>
  <cellXfs count="218">
    <xf numFmtId="0" fontId="0" fillId="0" borderId="0" xfId="0"/>
    <xf numFmtId="0" fontId="2" fillId="2" borderId="0" xfId="1" applyNumberFormat="1" applyFont="1" applyFill="1" applyBorder="1" applyAlignment="1">
      <alignment vertical="center"/>
    </xf>
    <xf numFmtId="0" fontId="0" fillId="3" borderId="0" xfId="0" applyFill="1"/>
    <xf numFmtId="0" fontId="0" fillId="3" borderId="0" xfId="0" applyFill="1" applyBorder="1"/>
    <xf numFmtId="0" fontId="0" fillId="3" borderId="2" xfId="0" applyFill="1" applyBorder="1"/>
    <xf numFmtId="0" fontId="0" fillId="3" borderId="1" xfId="0" applyFill="1" applyBorder="1"/>
    <xf numFmtId="164" fontId="9" fillId="3" borderId="4" xfId="0" applyNumberFormat="1" applyFont="1" applyFill="1" applyBorder="1"/>
    <xf numFmtId="0" fontId="1" fillId="0" borderId="0" xfId="3" applyNumberFormat="1" applyFont="1" applyFill="1" applyBorder="1" applyAlignment="1"/>
    <xf numFmtId="0" fontId="1" fillId="0" borderId="0" xfId="3" applyFont="1" applyFill="1" applyBorder="1"/>
    <xf numFmtId="0" fontId="5" fillId="5" borderId="0" xfId="3" applyNumberFormat="1" applyFont="1" applyFill="1" applyBorder="1" applyAlignment="1">
      <alignment horizontal="left" vertical="top" wrapText="1"/>
    </xf>
    <xf numFmtId="164" fontId="5" fillId="5" borderId="0" xfId="3" applyNumberFormat="1" applyFont="1" applyFill="1" applyBorder="1" applyAlignment="1">
      <alignment horizontal="right" vertical="top"/>
    </xf>
    <xf numFmtId="0" fontId="10" fillId="0" borderId="0" xfId="3" applyNumberFormat="1" applyFont="1" applyFill="1" applyBorder="1" applyAlignment="1">
      <alignment horizontal="left" vertical="top"/>
    </xf>
    <xf numFmtId="0" fontId="3" fillId="0" borderId="14" xfId="3" applyNumberFormat="1" applyFont="1" applyFill="1" applyBorder="1" applyAlignment="1">
      <alignment horizontal="center" vertical="top"/>
    </xf>
    <xf numFmtId="0" fontId="3" fillId="0" borderId="14" xfId="3" applyNumberFormat="1" applyFont="1" applyFill="1" applyBorder="1" applyAlignment="1">
      <alignment horizontal="center" vertical="top" wrapText="1"/>
    </xf>
    <xf numFmtId="0" fontId="1" fillId="0" borderId="0" xfId="3" applyFont="1" applyFill="1" applyBorder="1" applyAlignment="1">
      <alignment horizontal="right"/>
    </xf>
    <xf numFmtId="0" fontId="1" fillId="3" borderId="0" xfId="1" applyNumberFormat="1" applyFont="1" applyFill="1" applyBorder="1" applyAlignment="1"/>
    <xf numFmtId="164" fontId="8" fillId="4" borderId="9" xfId="1" applyNumberFormat="1" applyFont="1" applyFill="1" applyBorder="1" applyAlignment="1">
      <alignment horizontal="right" vertical="center"/>
    </xf>
    <xf numFmtId="164" fontId="9" fillId="3" borderId="5" xfId="0" applyNumberFormat="1" applyFont="1" applyFill="1" applyBorder="1"/>
    <xf numFmtId="164" fontId="0" fillId="3" borderId="0" xfId="0" applyNumberFormat="1" applyFill="1"/>
    <xf numFmtId="0" fontId="15" fillId="2" borderId="0" xfId="1" applyNumberFormat="1" applyFont="1" applyFill="1" applyBorder="1" applyAlignment="1">
      <alignment vertical="center"/>
    </xf>
    <xf numFmtId="0" fontId="1" fillId="3" borderId="0" xfId="4" applyNumberFormat="1" applyFont="1" applyFill="1" applyBorder="1" applyAlignment="1"/>
    <xf numFmtId="0" fontId="12" fillId="4" borderId="4" xfId="4" applyNumberFormat="1" applyFont="1" applyFill="1" applyBorder="1" applyAlignment="1">
      <alignment horizontal="center" vertical="center" wrapText="1"/>
    </xf>
    <xf numFmtId="0" fontId="12" fillId="4" borderId="5" xfId="4" applyNumberFormat="1" applyFont="1" applyFill="1" applyBorder="1" applyAlignment="1">
      <alignment horizontal="center" vertical="center" wrapText="1"/>
    </xf>
    <xf numFmtId="0" fontId="4" fillId="3" borderId="3" xfId="4" applyNumberFormat="1" applyFont="1" applyFill="1" applyBorder="1" applyAlignment="1">
      <alignment horizontal="left" vertical="center"/>
    </xf>
    <xf numFmtId="164" fontId="9" fillId="0" borderId="4" xfId="0" applyNumberFormat="1" applyFont="1" applyFill="1" applyBorder="1"/>
    <xf numFmtId="0" fontId="8" fillId="4" borderId="8" xfId="4" applyNumberFormat="1" applyFont="1" applyFill="1" applyBorder="1" applyAlignment="1">
      <alignment horizontal="center" vertical="center"/>
    </xf>
    <xf numFmtId="164" fontId="8" fillId="4" borderId="9" xfId="4" applyNumberFormat="1" applyFont="1" applyFill="1" applyBorder="1" applyAlignment="1">
      <alignment horizontal="right" vertical="center"/>
    </xf>
    <xf numFmtId="164" fontId="8" fillId="4" borderId="7" xfId="4" applyNumberFormat="1" applyFont="1" applyFill="1" applyBorder="1" applyAlignment="1">
      <alignment horizontal="right" vertical="center"/>
    </xf>
    <xf numFmtId="0" fontId="16" fillId="3" borderId="0" xfId="0" applyFont="1" applyFill="1"/>
    <xf numFmtId="164" fontId="3" fillId="0" borderId="14" xfId="3" applyNumberFormat="1" applyFont="1" applyFill="1" applyBorder="1" applyAlignment="1">
      <alignment horizontal="right" vertical="top"/>
    </xf>
    <xf numFmtId="0" fontId="12" fillId="4" borderId="24" xfId="1" applyNumberFormat="1" applyFont="1" applyFill="1" applyBorder="1" applyAlignment="1">
      <alignment horizontal="center" vertical="center"/>
    </xf>
    <xf numFmtId="0" fontId="12" fillId="4" borderId="26" xfId="1" applyNumberFormat="1" applyFont="1" applyFill="1" applyBorder="1" applyAlignment="1">
      <alignment horizontal="center" vertical="center" wrapText="1"/>
    </xf>
    <xf numFmtId="0" fontId="13" fillId="3" borderId="3" xfId="4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left" vertical="center" wrapText="1"/>
    </xf>
    <xf numFmtId="164" fontId="17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horizontal="left" vertical="center"/>
    </xf>
    <xf numFmtId="0" fontId="19" fillId="3" borderId="4" xfId="1" applyNumberFormat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left" vertical="center"/>
    </xf>
    <xf numFmtId="0" fontId="8" fillId="4" borderId="8" xfId="1" applyNumberFormat="1" applyFont="1" applyFill="1" applyBorder="1" applyAlignment="1">
      <alignment horizontal="center" vertical="center"/>
    </xf>
    <xf numFmtId="0" fontId="20" fillId="2" borderId="0" xfId="1" applyNumberFormat="1" applyFont="1" applyFill="1" applyBorder="1" applyAlignment="1">
      <alignment vertical="center"/>
    </xf>
    <xf numFmtId="0" fontId="18" fillId="4" borderId="4" xfId="4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right"/>
    </xf>
    <xf numFmtId="164" fontId="9" fillId="0" borderId="5" xfId="0" applyNumberFormat="1" applyFont="1" applyFill="1" applyBorder="1"/>
    <xf numFmtId="0" fontId="15" fillId="2" borderId="0" xfId="1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164" fontId="22" fillId="3" borderId="4" xfId="0" applyNumberFormat="1" applyFont="1" applyFill="1" applyBorder="1" applyAlignment="1">
      <alignment horizontal="left" vertical="center" wrapText="1"/>
    </xf>
    <xf numFmtId="0" fontId="23" fillId="3" borderId="4" xfId="1" applyNumberFormat="1" applyFont="1" applyFill="1" applyBorder="1" applyAlignment="1">
      <alignment horizontal="center" vertical="center"/>
    </xf>
    <xf numFmtId="0" fontId="23" fillId="3" borderId="34" xfId="1" applyNumberFormat="1" applyFont="1" applyFill="1" applyBorder="1" applyAlignment="1">
      <alignment horizontal="center" vertical="center"/>
    </xf>
    <xf numFmtId="0" fontId="24" fillId="3" borderId="3" xfId="4" applyNumberFormat="1" applyFont="1" applyFill="1" applyBorder="1" applyAlignment="1">
      <alignment horizontal="left" vertical="center"/>
    </xf>
    <xf numFmtId="164" fontId="25" fillId="3" borderId="4" xfId="0" applyNumberFormat="1" applyFont="1" applyFill="1" applyBorder="1"/>
    <xf numFmtId="164" fontId="25" fillId="3" borderId="5" xfId="0" applyNumberFormat="1" applyFont="1" applyFill="1" applyBorder="1"/>
    <xf numFmtId="166" fontId="25" fillId="3" borderId="4" xfId="0" applyNumberFormat="1" applyFont="1" applyFill="1" applyBorder="1"/>
    <xf numFmtId="0" fontId="26" fillId="4" borderId="8" xfId="1" applyNumberFormat="1" applyFont="1" applyFill="1" applyBorder="1" applyAlignment="1">
      <alignment horizontal="center" vertical="center"/>
    </xf>
    <xf numFmtId="164" fontId="26" fillId="4" borderId="9" xfId="1" applyNumberFormat="1" applyFont="1" applyFill="1" applyBorder="1" applyAlignment="1">
      <alignment horizontal="right" vertical="center"/>
    </xf>
    <xf numFmtId="164" fontId="26" fillId="4" borderId="7" xfId="1" applyNumberFormat="1" applyFont="1" applyFill="1" applyBorder="1" applyAlignment="1">
      <alignment horizontal="right" vertical="center"/>
    </xf>
    <xf numFmtId="0" fontId="19" fillId="3" borderId="5" xfId="1" applyNumberFormat="1" applyFont="1" applyFill="1" applyBorder="1" applyAlignment="1">
      <alignment horizontal="center" vertical="center"/>
    </xf>
    <xf numFmtId="0" fontId="27" fillId="3" borderId="3" xfId="1" applyNumberFormat="1" applyFont="1" applyFill="1" applyBorder="1" applyAlignment="1">
      <alignment horizontal="left" vertical="center"/>
    </xf>
    <xf numFmtId="164" fontId="28" fillId="3" borderId="4" xfId="0" applyNumberFormat="1" applyFont="1" applyFill="1" applyBorder="1"/>
    <xf numFmtId="166" fontId="28" fillId="3" borderId="4" xfId="0" applyNumberFormat="1" applyFont="1" applyFill="1" applyBorder="1"/>
    <xf numFmtId="166" fontId="28" fillId="3" borderId="5" xfId="0" applyNumberFormat="1" applyFont="1" applyFill="1" applyBorder="1"/>
    <xf numFmtId="0" fontId="29" fillId="4" borderId="8" xfId="1" applyNumberFormat="1" applyFont="1" applyFill="1" applyBorder="1" applyAlignment="1">
      <alignment horizontal="center" vertical="center"/>
    </xf>
    <xf numFmtId="164" fontId="29" fillId="4" borderId="9" xfId="1" applyNumberFormat="1" applyFont="1" applyFill="1" applyBorder="1" applyAlignment="1">
      <alignment horizontal="right" vertical="center"/>
    </xf>
    <xf numFmtId="166" fontId="29" fillId="4" borderId="9" xfId="1" applyNumberFormat="1" applyFont="1" applyFill="1" applyBorder="1" applyAlignment="1">
      <alignment horizontal="right" vertical="center"/>
    </xf>
    <xf numFmtId="166" fontId="29" fillId="4" borderId="7" xfId="1" applyNumberFormat="1" applyFont="1" applyFill="1" applyBorder="1" applyAlignment="1">
      <alignment horizontal="right" vertical="center"/>
    </xf>
    <xf numFmtId="0" fontId="30" fillId="0" borderId="0" xfId="3" applyNumberFormat="1" applyFont="1" applyFill="1" applyBorder="1" applyAlignment="1"/>
    <xf numFmtId="0" fontId="31" fillId="4" borderId="14" xfId="3" applyNumberFormat="1" applyFont="1" applyFill="1" applyBorder="1" applyAlignment="1">
      <alignment horizontal="left" vertical="top" wrapText="1"/>
    </xf>
    <xf numFmtId="164" fontId="31" fillId="4" borderId="14" xfId="3" applyNumberFormat="1" applyFont="1" applyFill="1" applyBorder="1" applyAlignment="1">
      <alignment horizontal="right" vertical="top"/>
    </xf>
    <xf numFmtId="0" fontId="30" fillId="0" borderId="0" xfId="3" applyFont="1" applyFill="1" applyBorder="1"/>
    <xf numFmtId="0" fontId="32" fillId="0" borderId="14" xfId="3" applyNumberFormat="1" applyFont="1" applyFill="1" applyBorder="1" applyAlignment="1">
      <alignment horizontal="left" vertical="top" wrapText="1"/>
    </xf>
    <xf numFmtId="164" fontId="32" fillId="0" borderId="14" xfId="3" applyNumberFormat="1" applyFont="1" applyFill="1" applyBorder="1" applyAlignment="1">
      <alignment horizontal="right" vertical="top"/>
    </xf>
    <xf numFmtId="0" fontId="33" fillId="5" borderId="15" xfId="3" applyNumberFormat="1" applyFont="1" applyFill="1" applyBorder="1" applyAlignment="1">
      <alignment horizontal="left" vertical="top"/>
    </xf>
    <xf numFmtId="164" fontId="33" fillId="5" borderId="15" xfId="3" applyNumberFormat="1" applyFont="1" applyFill="1" applyBorder="1" applyAlignment="1">
      <alignment horizontal="right" vertical="top"/>
    </xf>
    <xf numFmtId="0" fontId="33" fillId="5" borderId="16" xfId="3" applyNumberFormat="1" applyFont="1" applyFill="1" applyBorder="1" applyAlignment="1">
      <alignment horizontal="left" vertical="top"/>
    </xf>
    <xf numFmtId="164" fontId="33" fillId="5" borderId="17" xfId="3" applyNumberFormat="1" applyFont="1" applyFill="1" applyBorder="1" applyAlignment="1">
      <alignment horizontal="right" vertical="top"/>
    </xf>
    <xf numFmtId="0" fontId="33" fillId="5" borderId="17" xfId="3" applyNumberFormat="1" applyFont="1" applyFill="1" applyBorder="1" applyAlignment="1">
      <alignment horizontal="left" vertical="top"/>
    </xf>
    <xf numFmtId="164" fontId="33" fillId="5" borderId="16" xfId="3" applyNumberFormat="1" applyFont="1" applyFill="1" applyBorder="1" applyAlignment="1">
      <alignment horizontal="right" vertical="top"/>
    </xf>
    <xf numFmtId="0" fontId="32" fillId="0" borderId="14" xfId="3" applyNumberFormat="1" applyFont="1" applyFill="1" applyBorder="1" applyAlignment="1">
      <alignment horizontal="left" vertical="top"/>
    </xf>
    <xf numFmtId="0" fontId="32" fillId="0" borderId="15" xfId="3" applyNumberFormat="1" applyFont="1" applyFill="1" applyBorder="1" applyAlignment="1">
      <alignment horizontal="left" vertical="top" wrapText="1"/>
    </xf>
    <xf numFmtId="164" fontId="32" fillId="0" borderId="15" xfId="3" applyNumberFormat="1" applyFont="1" applyFill="1" applyBorder="1" applyAlignment="1">
      <alignment horizontal="right" vertical="top"/>
    </xf>
    <xf numFmtId="0" fontId="33" fillId="5" borderId="18" xfId="3" applyNumberFormat="1" applyFont="1" applyFill="1" applyBorder="1" applyAlignment="1">
      <alignment horizontal="left" vertical="top" wrapText="1"/>
    </xf>
    <xf numFmtId="164" fontId="33" fillId="5" borderId="19" xfId="3" applyNumberFormat="1" applyFont="1" applyFill="1" applyBorder="1" applyAlignment="1">
      <alignment horizontal="right" vertical="top"/>
    </xf>
    <xf numFmtId="164" fontId="33" fillId="5" borderId="20" xfId="3" applyNumberFormat="1" applyFont="1" applyFill="1" applyBorder="1" applyAlignment="1">
      <alignment horizontal="right" vertical="top"/>
    </xf>
    <xf numFmtId="0" fontId="33" fillId="5" borderId="21" xfId="3" applyNumberFormat="1" applyFont="1" applyFill="1" applyBorder="1" applyAlignment="1">
      <alignment horizontal="left" vertical="top" wrapText="1"/>
    </xf>
    <xf numFmtId="164" fontId="33" fillId="5" borderId="22" xfId="3" applyNumberFormat="1" applyFont="1" applyFill="1" applyBorder="1" applyAlignment="1">
      <alignment horizontal="right" vertical="top"/>
    </xf>
    <xf numFmtId="164" fontId="33" fillId="5" borderId="23" xfId="3" applyNumberFormat="1" applyFont="1" applyFill="1" applyBorder="1" applyAlignment="1">
      <alignment horizontal="right" vertical="top"/>
    </xf>
    <xf numFmtId="0" fontId="34" fillId="5" borderId="0" xfId="3" applyNumberFormat="1" applyFont="1" applyFill="1" applyBorder="1" applyAlignment="1">
      <alignment horizontal="left" vertical="top" wrapText="1"/>
    </xf>
    <xf numFmtId="164" fontId="34" fillId="5" borderId="0" xfId="3" applyNumberFormat="1" applyFont="1" applyFill="1" applyBorder="1" applyAlignment="1">
      <alignment horizontal="right" vertical="top"/>
    </xf>
    <xf numFmtId="0" fontId="32" fillId="0" borderId="16" xfId="3" applyNumberFormat="1" applyFont="1" applyFill="1" applyBorder="1" applyAlignment="1">
      <alignment horizontal="left" vertical="top"/>
    </xf>
    <xf numFmtId="164" fontId="32" fillId="0" borderId="16" xfId="3" applyNumberFormat="1" applyFont="1" applyFill="1" applyBorder="1" applyAlignment="1">
      <alignment horizontal="right" vertical="top"/>
    </xf>
    <xf numFmtId="0" fontId="13" fillId="3" borderId="3" xfId="1" applyNumberFormat="1" applyFont="1" applyFill="1" applyBorder="1" applyAlignment="1">
      <alignment horizontal="left" vertical="center"/>
    </xf>
    <xf numFmtId="164" fontId="35" fillId="3" borderId="4" xfId="0" applyNumberFormat="1" applyFont="1" applyFill="1" applyBorder="1"/>
    <xf numFmtId="164" fontId="35" fillId="3" borderId="4" xfId="0" applyNumberFormat="1" applyFont="1" applyFill="1" applyBorder="1" applyAlignment="1">
      <alignment horizontal="right"/>
    </xf>
    <xf numFmtId="164" fontId="35" fillId="0" borderId="5" xfId="0" applyNumberFormat="1" applyFont="1" applyFill="1" applyBorder="1"/>
    <xf numFmtId="0" fontId="12" fillId="4" borderId="8" xfId="4" applyNumberFormat="1" applyFont="1" applyFill="1" applyBorder="1" applyAlignment="1">
      <alignment horizontal="center" vertical="center"/>
    </xf>
    <xf numFmtId="164" fontId="12" fillId="4" borderId="9" xfId="4" applyNumberFormat="1" applyFont="1" applyFill="1" applyBorder="1" applyAlignment="1">
      <alignment horizontal="right" vertical="center"/>
    </xf>
    <xf numFmtId="164" fontId="12" fillId="4" borderId="7" xfId="4" applyNumberFormat="1" applyFont="1" applyFill="1" applyBorder="1" applyAlignment="1">
      <alignment horizontal="right" vertical="center"/>
    </xf>
    <xf numFmtId="0" fontId="23" fillId="3" borderId="5" xfId="1" applyNumberFormat="1" applyFont="1" applyFill="1" applyBorder="1" applyAlignment="1">
      <alignment horizontal="center" vertical="center"/>
    </xf>
    <xf numFmtId="0" fontId="24" fillId="3" borderId="3" xfId="1" applyNumberFormat="1" applyFont="1" applyFill="1" applyBorder="1" applyAlignment="1">
      <alignment horizontal="left" vertical="center"/>
    </xf>
    <xf numFmtId="166" fontId="9" fillId="3" borderId="4" xfId="0" applyNumberFormat="1" applyFont="1" applyFill="1" applyBorder="1"/>
    <xf numFmtId="166" fontId="8" fillId="4" borderId="9" xfId="1" applyNumberFormat="1" applyFont="1" applyFill="1" applyBorder="1" applyAlignment="1">
      <alignment horizontal="right" vertical="center"/>
    </xf>
    <xf numFmtId="166" fontId="9" fillId="3" borderId="4" xfId="0" applyNumberFormat="1" applyFont="1" applyFill="1" applyBorder="1" applyAlignment="1">
      <alignment horizontal="right"/>
    </xf>
    <xf numFmtId="0" fontId="3" fillId="2" borderId="0" xfId="1" applyNumberFormat="1" applyFont="1" applyFill="1" applyBorder="1" applyAlignment="1">
      <alignment vertical="center"/>
    </xf>
    <xf numFmtId="164" fontId="8" fillId="4" borderId="4" xfId="4" applyNumberFormat="1" applyFont="1" applyFill="1" applyBorder="1" applyAlignment="1">
      <alignment horizontal="right" vertical="center"/>
    </xf>
    <xf numFmtId="164" fontId="8" fillId="4" borderId="5" xfId="4" applyNumberFormat="1" applyFont="1" applyFill="1" applyBorder="1" applyAlignment="1">
      <alignment horizontal="right" vertical="center"/>
    </xf>
    <xf numFmtId="0" fontId="8" fillId="4" borderId="27" xfId="1" applyNumberFormat="1" applyFont="1" applyFill="1" applyBorder="1" applyAlignment="1">
      <alignment vertical="center"/>
    </xf>
    <xf numFmtId="0" fontId="8" fillId="4" borderId="25" xfId="1" applyNumberFormat="1" applyFont="1" applyFill="1" applyBorder="1" applyAlignment="1">
      <alignment vertical="center"/>
    </xf>
    <xf numFmtId="0" fontId="8" fillId="4" borderId="28" xfId="1" applyNumberFormat="1" applyFont="1" applyFill="1" applyBorder="1" applyAlignment="1">
      <alignment vertical="center"/>
    </xf>
    <xf numFmtId="0" fontId="8" fillId="4" borderId="3" xfId="4" applyNumberFormat="1" applyFont="1" applyFill="1" applyBorder="1" applyAlignment="1">
      <alignment horizontal="center" vertical="center"/>
    </xf>
    <xf numFmtId="0" fontId="4" fillId="3" borderId="8" xfId="4" applyNumberFormat="1" applyFont="1" applyFill="1" applyBorder="1" applyAlignment="1">
      <alignment horizontal="left" vertical="center"/>
    </xf>
    <xf numFmtId="164" fontId="9" fillId="3" borderId="9" xfId="0" applyNumberFormat="1" applyFont="1" applyFill="1" applyBorder="1" applyAlignment="1">
      <alignment horizontal="right"/>
    </xf>
    <xf numFmtId="164" fontId="9" fillId="0" borderId="7" xfId="0" applyNumberFormat="1" applyFont="1" applyFill="1" applyBorder="1"/>
    <xf numFmtId="0" fontId="4" fillId="2" borderId="0" xfId="1" applyNumberFormat="1" applyFont="1" applyFill="1" applyBorder="1" applyAlignment="1">
      <alignment horizontal="left" vertical="center"/>
    </xf>
    <xf numFmtId="0" fontId="12" fillId="4" borderId="5" xfId="4" applyNumberFormat="1" applyFont="1" applyFill="1" applyBorder="1" applyAlignment="1">
      <alignment horizontal="center" vertical="center" wrapText="1"/>
    </xf>
    <xf numFmtId="164" fontId="35" fillId="0" borderId="4" xfId="0" applyNumberFormat="1" applyFont="1" applyFill="1" applyBorder="1"/>
    <xf numFmtId="0" fontId="34" fillId="5" borderId="40" xfId="3" applyNumberFormat="1" applyFont="1" applyFill="1" applyBorder="1" applyAlignment="1">
      <alignment horizontal="left" vertical="top" wrapText="1"/>
    </xf>
    <xf numFmtId="164" fontId="32" fillId="0" borderId="41" xfId="3" applyNumberFormat="1" applyFont="1" applyFill="1" applyBorder="1" applyAlignment="1">
      <alignment horizontal="right" vertical="top"/>
    </xf>
    <xf numFmtId="0" fontId="3" fillId="3" borderId="0" xfId="4" applyNumberFormat="1" applyFont="1" applyFill="1" applyBorder="1" applyAlignment="1">
      <alignment horizontal="center" vertical="center"/>
    </xf>
    <xf numFmtId="0" fontId="14" fillId="3" borderId="0" xfId="0" applyFont="1" applyFill="1"/>
    <xf numFmtId="165" fontId="0" fillId="3" borderId="0" xfId="0" applyNumberFormat="1" applyFill="1"/>
    <xf numFmtId="10" fontId="0" fillId="3" borderId="0" xfId="0" applyNumberFormat="1" applyFill="1"/>
    <xf numFmtId="0" fontId="37" fillId="3" borderId="0" xfId="0" applyFont="1" applyFill="1"/>
    <xf numFmtId="0" fontId="38" fillId="3" borderId="0" xfId="0" applyFont="1" applyFill="1"/>
    <xf numFmtId="165" fontId="38" fillId="3" borderId="0" xfId="0" applyNumberFormat="1" applyFont="1" applyFill="1"/>
    <xf numFmtId="0" fontId="40" fillId="3" borderId="0" xfId="0" applyFont="1" applyFill="1"/>
    <xf numFmtId="0" fontId="23" fillId="3" borderId="3" xfId="1" applyNumberFormat="1" applyFont="1" applyFill="1" applyBorder="1" applyAlignment="1">
      <alignment horizontal="center" vertical="center"/>
    </xf>
    <xf numFmtId="164" fontId="25" fillId="3" borderId="3" xfId="0" applyNumberFormat="1" applyFont="1" applyFill="1" applyBorder="1"/>
    <xf numFmtId="166" fontId="25" fillId="3" borderId="3" xfId="0" applyNumberFormat="1" applyFont="1" applyFill="1" applyBorder="1"/>
    <xf numFmtId="164" fontId="26" fillId="4" borderId="28" xfId="1" applyNumberFormat="1" applyFont="1" applyFill="1" applyBorder="1" applyAlignment="1">
      <alignment horizontal="right" vertical="center"/>
    </xf>
    <xf numFmtId="0" fontId="39" fillId="3" borderId="0" xfId="0" applyFont="1" applyFill="1" applyAlignment="1">
      <alignment horizontal="left" wrapText="1"/>
    </xf>
    <xf numFmtId="164" fontId="0" fillId="3" borderId="37" xfId="0" applyNumberFormat="1" applyFill="1" applyBorder="1"/>
    <xf numFmtId="0" fontId="15" fillId="2" borderId="0" xfId="1" applyNumberFormat="1" applyFont="1" applyFill="1" applyBorder="1" applyAlignment="1">
      <alignment vertical="center"/>
    </xf>
    <xf numFmtId="164" fontId="9" fillId="3" borderId="3" xfId="0" applyNumberFormat="1" applyFont="1" applyFill="1" applyBorder="1"/>
    <xf numFmtId="166" fontId="9" fillId="3" borderId="3" xfId="0" applyNumberFormat="1" applyFont="1" applyFill="1" applyBorder="1"/>
    <xf numFmtId="164" fontId="7" fillId="4" borderId="28" xfId="1" applyNumberFormat="1" applyFont="1" applyFill="1" applyBorder="1" applyAlignment="1">
      <alignment horizontal="right" vertical="center"/>
    </xf>
    <xf numFmtId="164" fontId="7" fillId="4" borderId="9" xfId="1" applyNumberFormat="1" applyFont="1" applyFill="1" applyBorder="1" applyAlignment="1">
      <alignment horizontal="right" vertical="center"/>
    </xf>
    <xf numFmtId="164" fontId="7" fillId="4" borderId="7" xfId="1" applyNumberFormat="1" applyFont="1" applyFill="1" applyBorder="1" applyAlignment="1">
      <alignment horizontal="right" vertical="center"/>
    </xf>
    <xf numFmtId="0" fontId="19" fillId="3" borderId="3" xfId="1" applyNumberFormat="1" applyFont="1" applyFill="1" applyBorder="1" applyAlignment="1">
      <alignment horizontal="center" vertical="center"/>
    </xf>
    <xf numFmtId="164" fontId="8" fillId="4" borderId="28" xfId="1" applyNumberFormat="1" applyFont="1" applyFill="1" applyBorder="1" applyAlignment="1">
      <alignment horizontal="right" vertical="center"/>
    </xf>
    <xf numFmtId="164" fontId="8" fillId="4" borderId="7" xfId="1" applyNumberFormat="1" applyFont="1" applyFill="1" applyBorder="1" applyAlignment="1">
      <alignment horizontal="right" vertical="center"/>
    </xf>
    <xf numFmtId="0" fontId="41" fillId="3" borderId="0" xfId="0" applyFont="1" applyFill="1"/>
    <xf numFmtId="0" fontId="3" fillId="3" borderId="0" xfId="1" applyNumberFormat="1" applyFont="1" applyFill="1" applyBorder="1" applyAlignment="1">
      <alignment vertical="center"/>
    </xf>
    <xf numFmtId="0" fontId="42" fillId="3" borderId="0" xfId="0" applyFont="1" applyFill="1"/>
    <xf numFmtId="165" fontId="41" fillId="3" borderId="0" xfId="0" applyNumberFormat="1" applyFont="1" applyFill="1"/>
    <xf numFmtId="10" fontId="41" fillId="3" borderId="0" xfId="0" applyNumberFormat="1" applyFont="1" applyFill="1"/>
    <xf numFmtId="0" fontId="43" fillId="3" borderId="0" xfId="0" applyFont="1" applyFill="1"/>
    <xf numFmtId="9" fontId="41" fillId="3" borderId="0" xfId="5" applyFont="1" applyFill="1"/>
    <xf numFmtId="0" fontId="12" fillId="4" borderId="46" xfId="1" applyNumberFormat="1" applyFont="1" applyFill="1" applyBorder="1" applyAlignment="1">
      <alignment horizontal="center" vertical="center"/>
    </xf>
    <xf numFmtId="0" fontId="12" fillId="4" borderId="32" xfId="1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vertical="center"/>
    </xf>
    <xf numFmtId="0" fontId="14" fillId="0" borderId="0" xfId="0" applyFont="1"/>
    <xf numFmtId="0" fontId="14" fillId="0" borderId="1" xfId="0" applyFont="1" applyBorder="1"/>
    <xf numFmtId="0" fontId="39" fillId="3" borderId="0" xfId="0" applyFont="1" applyFill="1" applyAlignment="1">
      <alignment horizontal="left" wrapText="1"/>
    </xf>
    <xf numFmtId="0" fontId="3" fillId="3" borderId="0" xfId="4" applyNumberFormat="1" applyFont="1" applyFill="1" applyBorder="1" applyAlignment="1">
      <alignment horizontal="center" vertical="center"/>
    </xf>
    <xf numFmtId="0" fontId="3" fillId="3" borderId="0" xfId="4" applyNumberFormat="1" applyFont="1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>
      <alignment horizontal="left" vertical="center"/>
    </xf>
    <xf numFmtId="0" fontId="15" fillId="2" borderId="0" xfId="1" applyNumberFormat="1" applyFont="1" applyFill="1" applyBorder="1" applyAlignment="1">
      <alignment vertical="center"/>
    </xf>
    <xf numFmtId="0" fontId="7" fillId="4" borderId="6" xfId="4" applyNumberFormat="1" applyFont="1" applyFill="1" applyBorder="1" applyAlignment="1">
      <alignment horizontal="center" vertical="center"/>
    </xf>
    <xf numFmtId="0" fontId="7" fillId="4" borderId="3" xfId="4" applyNumberFormat="1" applyFont="1" applyFill="1" applyBorder="1" applyAlignment="1">
      <alignment horizontal="center" vertical="center"/>
    </xf>
    <xf numFmtId="0" fontId="8" fillId="4" borderId="10" xfId="4" applyNumberFormat="1" applyFont="1" applyFill="1" applyBorder="1" applyAlignment="1">
      <alignment horizontal="center" vertical="center"/>
    </xf>
    <xf numFmtId="0" fontId="8" fillId="4" borderId="11" xfId="4" applyNumberFormat="1" applyFont="1" applyFill="1" applyBorder="1" applyAlignment="1">
      <alignment horizontal="center" vertical="center"/>
    </xf>
    <xf numFmtId="0" fontId="7" fillId="4" borderId="13" xfId="4" applyNumberFormat="1" applyFont="1" applyFill="1" applyBorder="1" applyAlignment="1">
      <alignment horizontal="center" vertical="center" wrapText="1"/>
    </xf>
    <xf numFmtId="0" fontId="7" fillId="4" borderId="4" xfId="4" applyNumberFormat="1" applyFont="1" applyFill="1" applyBorder="1" applyAlignment="1">
      <alignment horizontal="center" vertical="center" wrapText="1"/>
    </xf>
    <xf numFmtId="0" fontId="8" fillId="4" borderId="12" xfId="4" applyNumberFormat="1" applyFont="1" applyFill="1" applyBorder="1" applyAlignment="1">
      <alignment horizontal="center" vertical="center"/>
    </xf>
    <xf numFmtId="0" fontId="3" fillId="3" borderId="0" xfId="1" applyNumberFormat="1" applyFont="1" applyFill="1" applyBorder="1" applyAlignment="1">
      <alignment horizontal="center" vertical="center"/>
    </xf>
    <xf numFmtId="0" fontId="12" fillId="4" borderId="34" xfId="1" applyNumberFormat="1" applyFont="1" applyFill="1" applyBorder="1" applyAlignment="1">
      <alignment horizontal="center" vertical="center" wrapText="1"/>
    </xf>
    <xf numFmtId="0" fontId="12" fillId="4" borderId="35" xfId="1" applyNumberFormat="1" applyFont="1" applyFill="1" applyBorder="1" applyAlignment="1">
      <alignment horizontal="center" vertical="center" wrapText="1"/>
    </xf>
    <xf numFmtId="0" fontId="12" fillId="4" borderId="29" xfId="1" applyNumberFormat="1" applyFont="1" applyFill="1" applyBorder="1" applyAlignment="1">
      <alignment horizontal="center" vertical="center" wrapText="1"/>
    </xf>
    <xf numFmtId="0" fontId="12" fillId="4" borderId="44" xfId="1" applyNumberFormat="1" applyFont="1" applyFill="1" applyBorder="1" applyAlignment="1">
      <alignment horizontal="center" vertical="center" wrapText="1"/>
    </xf>
    <xf numFmtId="0" fontId="12" fillId="4" borderId="45" xfId="1" applyNumberFormat="1" applyFont="1" applyFill="1" applyBorder="1" applyAlignment="1">
      <alignment horizontal="center" vertical="center" wrapText="1"/>
    </xf>
    <xf numFmtId="0" fontId="12" fillId="4" borderId="31" xfId="1" applyNumberFormat="1" applyFont="1" applyFill="1" applyBorder="1" applyAlignment="1">
      <alignment horizontal="center" vertical="center" wrapText="1"/>
    </xf>
    <xf numFmtId="0" fontId="12" fillId="4" borderId="42" xfId="1" applyNumberFormat="1" applyFont="1" applyFill="1" applyBorder="1" applyAlignment="1">
      <alignment horizontal="center" vertical="center" wrapText="1"/>
    </xf>
    <xf numFmtId="0" fontId="12" fillId="4" borderId="43" xfId="1" applyNumberFormat="1" applyFont="1" applyFill="1" applyBorder="1" applyAlignment="1">
      <alignment horizontal="center" vertical="center" wrapText="1"/>
    </xf>
    <xf numFmtId="0" fontId="7" fillId="4" borderId="33" xfId="1" applyNumberFormat="1" applyFont="1" applyFill="1" applyBorder="1" applyAlignment="1">
      <alignment horizontal="center" vertical="center"/>
    </xf>
    <xf numFmtId="0" fontId="7" fillId="4" borderId="24" xfId="1" applyNumberFormat="1" applyFont="1" applyFill="1" applyBorder="1" applyAlignment="1">
      <alignment horizontal="center" vertical="center"/>
    </xf>
    <xf numFmtId="0" fontId="7" fillId="4" borderId="36" xfId="1" applyNumberFormat="1" applyFont="1" applyFill="1" applyBorder="1" applyAlignment="1">
      <alignment horizontal="center" vertical="center"/>
    </xf>
    <xf numFmtId="0" fontId="12" fillId="4" borderId="3" xfId="1" applyNumberFormat="1" applyFont="1" applyFill="1" applyBorder="1" applyAlignment="1">
      <alignment horizontal="center" vertical="center" wrapText="1"/>
    </xf>
    <xf numFmtId="0" fontId="8" fillId="4" borderId="10" xfId="1" applyNumberFormat="1" applyFont="1" applyFill="1" applyBorder="1" applyAlignment="1">
      <alignment horizontal="center" vertical="center"/>
    </xf>
    <xf numFmtId="0" fontId="8" fillId="4" borderId="11" xfId="1" applyNumberFormat="1" applyFont="1" applyFill="1" applyBorder="1" applyAlignment="1">
      <alignment horizontal="center" vertical="center"/>
    </xf>
    <xf numFmtId="0" fontId="44" fillId="3" borderId="0" xfId="0" applyFont="1" applyFill="1" applyAlignment="1">
      <alignment horizontal="left" wrapText="1"/>
    </xf>
    <xf numFmtId="0" fontId="18" fillId="4" borderId="4" xfId="1" applyNumberFormat="1" applyFont="1" applyFill="1" applyBorder="1" applyAlignment="1">
      <alignment horizontal="center" vertical="center" wrapText="1"/>
    </xf>
    <xf numFmtId="0" fontId="18" fillId="4" borderId="5" xfId="1" applyNumberFormat="1" applyFont="1" applyFill="1" applyBorder="1" applyAlignment="1">
      <alignment horizontal="center" vertical="center" wrapText="1"/>
    </xf>
    <xf numFmtId="0" fontId="7" fillId="4" borderId="6" xfId="1" applyNumberFormat="1" applyFont="1" applyFill="1" applyBorder="1" applyAlignment="1">
      <alignment horizontal="center" vertical="center"/>
    </xf>
    <xf numFmtId="0" fontId="7" fillId="4" borderId="3" xfId="1" applyNumberFormat="1" applyFont="1" applyFill="1" applyBorder="1" applyAlignment="1">
      <alignment horizontal="center" vertical="center"/>
    </xf>
    <xf numFmtId="0" fontId="8" fillId="4" borderId="38" xfId="1" applyNumberFormat="1" applyFont="1" applyFill="1" applyBorder="1" applyAlignment="1">
      <alignment horizontal="center" vertical="center"/>
    </xf>
    <xf numFmtId="0" fontId="7" fillId="4" borderId="38" xfId="1" applyNumberFormat="1" applyFont="1" applyFill="1" applyBorder="1" applyAlignment="1">
      <alignment horizontal="center" vertical="center"/>
    </xf>
    <xf numFmtId="0" fontId="7" fillId="4" borderId="39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 wrapText="1"/>
    </xf>
    <xf numFmtId="0" fontId="3" fillId="6" borderId="0" xfId="3" applyNumberFormat="1" applyFont="1" applyFill="1" applyBorder="1" applyAlignment="1">
      <alignment horizontal="left" vertical="top"/>
    </xf>
    <xf numFmtId="0" fontId="11" fillId="6" borderId="0" xfId="3" applyNumberFormat="1" applyFont="1" applyFill="1" applyBorder="1" applyAlignment="1">
      <alignment vertical="center"/>
    </xf>
    <xf numFmtId="0" fontId="12" fillId="4" borderId="4" xfId="1" applyNumberFormat="1" applyFont="1" applyFill="1" applyBorder="1" applyAlignment="1">
      <alignment horizontal="center" vertical="center" wrapText="1"/>
    </xf>
    <xf numFmtId="0" fontId="12" fillId="4" borderId="5" xfId="1" applyNumberFormat="1" applyFont="1" applyFill="1" applyBorder="1" applyAlignment="1">
      <alignment horizontal="center" vertical="center" wrapText="1"/>
    </xf>
    <xf numFmtId="0" fontId="8" fillId="4" borderId="26" xfId="1" applyNumberFormat="1" applyFont="1" applyFill="1" applyBorder="1" applyAlignment="1">
      <alignment horizontal="center" vertical="center"/>
    </xf>
    <xf numFmtId="0" fontId="8" fillId="4" borderId="29" xfId="4" applyNumberFormat="1" applyFont="1" applyFill="1" applyBorder="1" applyAlignment="1">
      <alignment horizontal="center" vertical="center" wrapText="1"/>
    </xf>
    <xf numFmtId="0" fontId="8" fillId="4" borderId="30" xfId="4" applyNumberFormat="1" applyFont="1" applyFill="1" applyBorder="1" applyAlignment="1">
      <alignment horizontal="center" vertical="center" wrapText="1"/>
    </xf>
    <xf numFmtId="0" fontId="8" fillId="4" borderId="31" xfId="4" applyNumberFormat="1" applyFont="1" applyFill="1" applyBorder="1" applyAlignment="1">
      <alignment horizontal="center" vertical="center" wrapText="1"/>
    </xf>
    <xf numFmtId="0" fontId="8" fillId="4" borderId="6" xfId="4" applyNumberFormat="1" applyFont="1" applyFill="1" applyBorder="1" applyAlignment="1">
      <alignment horizontal="center" vertical="center" wrapText="1"/>
    </xf>
    <xf numFmtId="0" fontId="7" fillId="4" borderId="10" xfId="1" applyNumberFormat="1" applyFont="1" applyFill="1" applyBorder="1" applyAlignment="1">
      <alignment horizontal="center" vertical="center"/>
    </xf>
    <xf numFmtId="0" fontId="7" fillId="4" borderId="11" xfId="1" applyNumberFormat="1" applyFont="1" applyFill="1" applyBorder="1" applyAlignment="1">
      <alignment horizontal="center" vertical="center"/>
    </xf>
    <xf numFmtId="0" fontId="7" fillId="4" borderId="12" xfId="1" applyNumberFormat="1" applyFont="1" applyFill="1" applyBorder="1" applyAlignment="1">
      <alignment horizontal="center" vertical="center"/>
    </xf>
    <xf numFmtId="0" fontId="12" fillId="4" borderId="6" xfId="4" applyNumberFormat="1" applyFont="1" applyFill="1" applyBorder="1" applyAlignment="1">
      <alignment horizontal="center" vertical="center"/>
    </xf>
    <xf numFmtId="0" fontId="12" fillId="4" borderId="3" xfId="4" applyNumberFormat="1" applyFont="1" applyFill="1" applyBorder="1" applyAlignment="1">
      <alignment horizontal="center" vertical="center"/>
    </xf>
    <xf numFmtId="0" fontId="12" fillId="4" borderId="10" xfId="4" applyNumberFormat="1" applyFont="1" applyFill="1" applyBorder="1" applyAlignment="1">
      <alignment horizontal="center" vertical="center"/>
    </xf>
    <xf numFmtId="0" fontId="12" fillId="4" borderId="11" xfId="4" applyNumberFormat="1" applyFont="1" applyFill="1" applyBorder="1" applyAlignment="1">
      <alignment horizontal="center" vertical="center"/>
    </xf>
    <xf numFmtId="0" fontId="12" fillId="4" borderId="32" xfId="4" applyNumberFormat="1" applyFont="1" applyFill="1" applyBorder="1" applyAlignment="1">
      <alignment horizontal="center" vertical="center" wrapText="1"/>
    </xf>
    <xf numFmtId="0" fontId="12" fillId="4" borderId="5" xfId="4" applyNumberFormat="1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left" wrapText="1"/>
    </xf>
    <xf numFmtId="0" fontId="1" fillId="0" borderId="0" xfId="3" applyFont="1" applyFill="1" applyBorder="1" applyAlignment="1">
      <alignment horizontal="left" vertical="center" wrapText="1"/>
    </xf>
    <xf numFmtId="0" fontId="7" fillId="4" borderId="32" xfId="4" applyNumberFormat="1" applyFont="1" applyFill="1" applyBorder="1" applyAlignment="1">
      <alignment horizontal="center" vertical="center" wrapText="1"/>
    </xf>
    <xf numFmtId="0" fontId="7" fillId="4" borderId="5" xfId="4" applyNumberFormat="1" applyFont="1" applyFill="1" applyBorder="1" applyAlignment="1">
      <alignment horizontal="center" vertical="center" wrapText="1"/>
    </xf>
    <xf numFmtId="0" fontId="8" fillId="4" borderId="27" xfId="1" applyNumberFormat="1" applyFont="1" applyFill="1" applyBorder="1" applyAlignment="1">
      <alignment horizontal="center" vertical="center"/>
    </xf>
    <xf numFmtId="0" fontId="8" fillId="4" borderId="25" xfId="1" applyNumberFormat="1" applyFont="1" applyFill="1" applyBorder="1" applyAlignment="1">
      <alignment horizontal="center" vertical="center"/>
    </xf>
    <xf numFmtId="0" fontId="8" fillId="4" borderId="28" xfId="1" applyNumberFormat="1" applyFont="1" applyFill="1" applyBorder="1" applyAlignment="1">
      <alignment horizontal="center" vertical="center"/>
    </xf>
    <xf numFmtId="0" fontId="1" fillId="2" borderId="0" xfId="1" applyNumberFormat="1" applyFont="1" applyFill="1" applyBorder="1" applyAlignment="1">
      <alignment horizontal="left" vertical="center" wrapText="1"/>
    </xf>
    <xf numFmtId="0" fontId="4" fillId="2" borderId="0" xfId="1" applyNumberFormat="1" applyFont="1" applyFill="1" applyBorder="1" applyAlignment="1">
      <alignment horizontal="left" vertical="center" wrapText="1"/>
    </xf>
    <xf numFmtId="0" fontId="21" fillId="2" borderId="0" xfId="1" applyNumberFormat="1" applyFont="1" applyFill="1" applyBorder="1" applyAlignment="1">
      <alignment horizontal="left" vertical="center"/>
    </xf>
  </cellXfs>
  <cellStyles count="6">
    <cellStyle name="Normale" xfId="0" builtinId="0"/>
    <cellStyle name="Normale 2" xfId="1"/>
    <cellStyle name="Normale 2 2" xfId="2"/>
    <cellStyle name="Normale 2 2 2" xfId="4"/>
    <cellStyle name="Normale 3" xfId="3"/>
    <cellStyle name="Percentuale" xfId="5" builtinId="5"/>
  </cellStyles>
  <dxfs count="0"/>
  <tableStyles count="0" defaultTableStyle="TableStyleMedium2" defaultPivotStyle="PivotStyleMedium9"/>
  <colors>
    <mruColors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Ruoli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6.3813648293963313E-2"/>
                  <c:y val="-6.83891076115485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2F-440B-A825-5CD878DD3154}"/>
                </c:ext>
              </c:extLst>
            </c:dLbl>
            <c:dLbl>
              <c:idx val="1"/>
              <c:layout>
                <c:manualLayout>
                  <c:x val="1.1740485564304473E-2"/>
                  <c:y val="1.1260571595217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2F-440B-A825-5CD878DD31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1'!$A$2:$A$5</c:f>
              <c:strCache>
                <c:ptCount val="4"/>
                <c:pt idx="0">
                  <c:v>Tecnico</c:v>
                </c:pt>
                <c:pt idx="1">
                  <c:v>Professionale</c:v>
                </c:pt>
                <c:pt idx="2">
                  <c:v>Sanitario</c:v>
                </c:pt>
                <c:pt idx="3">
                  <c:v>Amministrativo</c:v>
                </c:pt>
              </c:strCache>
            </c:strRef>
          </c:cat>
          <c:val>
            <c:numRef>
              <c:f>'Hidden 1'!$B$2:$B$5</c:f>
              <c:numCache>
                <c:formatCode>0.0%</c:formatCode>
                <c:ptCount val="4"/>
                <c:pt idx="0">
                  <c:v>0.17699999999999999</c:v>
                </c:pt>
                <c:pt idx="1">
                  <c:v>2E-3</c:v>
                </c:pt>
                <c:pt idx="2">
                  <c:v>0.71</c:v>
                </c:pt>
                <c:pt idx="3">
                  <c:v>0.111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2F-440B-A825-5CD878DD3154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/>
              <a:t>Personale</a:t>
            </a:r>
          </a:p>
          <a:p>
            <a:pPr>
              <a:defRPr/>
            </a:pPr>
            <a:r>
              <a:rPr lang="en-US" sz="1800"/>
              <a:t>Infermieristico</a:t>
            </a:r>
          </a:p>
        </c:rich>
      </c:tx>
      <c:layout>
        <c:manualLayout>
          <c:xMode val="edge"/>
          <c:yMode val="edge"/>
          <c:x val="0.34956933508311455"/>
          <c:y val="0.38487757455923588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2C-4974-8515-497624B8042A}"/>
                </c:ext>
              </c:extLst>
            </c:dLbl>
            <c:dLbl>
              <c:idx val="1"/>
              <c:layout>
                <c:manualLayout>
                  <c:x val="5.5555555555555504E-2"/>
                  <c:y val="-4.4636019113527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2C-4974-8515-497624B8042A}"/>
                </c:ext>
              </c:extLst>
            </c:dLbl>
            <c:dLbl>
              <c:idx val="2"/>
              <c:layout>
                <c:manualLayout>
                  <c:x val="-0.10555577427821536"/>
                  <c:y val="-0.1035485252924699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2C-4974-8515-497624B8042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2C-4974-8515-497624B804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Hidden3!$A$8:$A$11</c:f>
              <c:strCache>
                <c:ptCount val="3"/>
                <c:pt idx="0">
                  <c:v>Personale Infermieristico</c:v>
                </c:pt>
                <c:pt idx="1">
                  <c:v>Uomini</c:v>
                </c:pt>
                <c:pt idx="2">
                  <c:v>Donne</c:v>
                </c:pt>
              </c:strCache>
            </c:strRef>
          </c:cat>
          <c:val>
            <c:numRef>
              <c:f>Hidden3!$B$8:$B$11</c:f>
              <c:numCache>
                <c:formatCode>0.0%</c:formatCode>
                <c:ptCount val="4"/>
                <c:pt idx="1">
                  <c:v>0.224</c:v>
                </c:pt>
                <c:pt idx="2">
                  <c:v>0.77600000000000002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2C-4974-8515-497624B8042A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Didattico - </a:t>
            </a:r>
          </a:p>
          <a:p>
            <a:pPr>
              <a:defRPr sz="1400"/>
            </a:pPr>
            <a:r>
              <a:rPr lang="en-US" sz="1400"/>
              <a:t>Org.</a:t>
            </a:r>
          </a:p>
        </c:rich>
      </c:tx>
      <c:layout>
        <c:manualLayout>
          <c:xMode val="edge"/>
          <c:yMode val="edge"/>
          <c:x val="0.41345822397200388"/>
          <c:y val="0.41835920250453135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4E-420A-8FF3-FBDD985CC4BE}"/>
                </c:ext>
              </c:extLst>
            </c:dLbl>
            <c:dLbl>
              <c:idx val="1"/>
              <c:layout>
                <c:manualLayout>
                  <c:x val="5.5555555555555504E-2"/>
                  <c:y val="-4.4636019113527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4E-420A-8FF3-FBDD985CC4BE}"/>
                </c:ext>
              </c:extLst>
            </c:dLbl>
            <c:dLbl>
              <c:idx val="2"/>
              <c:layout>
                <c:manualLayout>
                  <c:x val="-0.10555577427821536"/>
                  <c:y val="-0.1035485252924699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4E-420A-8FF3-FBDD985CC4B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4E-420A-8FF3-FBDD985CC4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Hidden3!$F$13:$F$16</c:f>
              <c:strCache>
                <c:ptCount val="3"/>
                <c:pt idx="0">
                  <c:v>Didattico - Org</c:v>
                </c:pt>
                <c:pt idx="1">
                  <c:v>Uomini</c:v>
                </c:pt>
                <c:pt idx="2">
                  <c:v>Donne</c:v>
                </c:pt>
              </c:strCache>
            </c:strRef>
          </c:cat>
          <c:val>
            <c:numRef>
              <c:f>Hidden3!$G$13:$G$16</c:f>
              <c:numCache>
                <c:formatCode>0.0%</c:formatCode>
                <c:ptCount val="4"/>
                <c:pt idx="1">
                  <c:v>0.372</c:v>
                </c:pt>
                <c:pt idx="2">
                  <c:v>0.628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4E-420A-8FF3-FBDD985CC4B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Tecnico</a:t>
            </a:r>
          </a:p>
          <a:p>
            <a:pPr>
              <a:defRPr sz="2000"/>
            </a:pPr>
            <a:r>
              <a:rPr lang="en-US" sz="2000"/>
              <a:t>Sanitario</a:t>
            </a:r>
          </a:p>
        </c:rich>
      </c:tx>
      <c:layout>
        <c:manualLayout>
          <c:xMode val="edge"/>
          <c:yMode val="edge"/>
          <c:x val="0.39123600174978151"/>
          <c:y val="0.38487757455923588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FB-42E5-8B99-3EAED89DD249}"/>
                </c:ext>
              </c:extLst>
            </c:dLbl>
            <c:dLbl>
              <c:idx val="1"/>
              <c:layout>
                <c:manualLayout>
                  <c:x val="5.5555555555555504E-2"/>
                  <c:y val="-4.4636019113527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FB-42E5-8B99-3EAED89DD249}"/>
                </c:ext>
              </c:extLst>
            </c:dLbl>
            <c:dLbl>
              <c:idx val="2"/>
              <c:layout>
                <c:manualLayout>
                  <c:x val="-0.10555577427821536"/>
                  <c:y val="-0.1035485252924699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FB-42E5-8B99-3EAED89DD24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FB-42E5-8B99-3EAED89DD2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Hidden3!$A$26:$A$29</c:f>
              <c:strCache>
                <c:ptCount val="3"/>
                <c:pt idx="0">
                  <c:v>Tecnico sanitario</c:v>
                </c:pt>
                <c:pt idx="1">
                  <c:v>Uomini</c:v>
                </c:pt>
                <c:pt idx="2">
                  <c:v>Donne</c:v>
                </c:pt>
              </c:strCache>
            </c:strRef>
          </c:cat>
          <c:val>
            <c:numRef>
              <c:f>Hidden3!$B$26:$B$29</c:f>
              <c:numCache>
                <c:formatCode>0.0%</c:formatCode>
                <c:ptCount val="4"/>
                <c:pt idx="1">
                  <c:v>0.38800000000000001</c:v>
                </c:pt>
                <c:pt idx="2">
                  <c:v>0.61199999999999999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FB-42E5-8B99-3EAED89DD249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Riabilitazione</a:t>
            </a:r>
          </a:p>
        </c:rich>
      </c:tx>
      <c:layout>
        <c:manualLayout>
          <c:xMode val="edge"/>
          <c:yMode val="edge"/>
          <c:x val="0.38012489063867055"/>
          <c:y val="0.46858164442247485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2F-4CE1-B0DF-FCA99833488A}"/>
                </c:ext>
              </c:extLst>
            </c:dLbl>
            <c:dLbl>
              <c:idx val="1"/>
              <c:layout>
                <c:manualLayout>
                  <c:x val="5.5555555555555504E-2"/>
                  <c:y val="-4.4636019113527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F-4CE1-B0DF-FCA99833488A}"/>
                </c:ext>
              </c:extLst>
            </c:dLbl>
            <c:dLbl>
              <c:idx val="2"/>
              <c:layout>
                <c:manualLayout>
                  <c:x val="-0.10555577427821536"/>
                  <c:y val="-0.1035485252924699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2F-4CE1-B0DF-FCA99833488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F-4CE1-B0DF-FCA9983348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Hidden3!$E$2:$E$5</c:f>
              <c:strCache>
                <c:ptCount val="3"/>
                <c:pt idx="0">
                  <c:v>Riabilitazione</c:v>
                </c:pt>
                <c:pt idx="1">
                  <c:v>Uomini</c:v>
                </c:pt>
                <c:pt idx="2">
                  <c:v>Donne</c:v>
                </c:pt>
              </c:strCache>
            </c:strRef>
          </c:cat>
          <c:val>
            <c:numRef>
              <c:f>Hidden3!$F$2:$F$5</c:f>
              <c:numCache>
                <c:formatCode>0.0%</c:formatCode>
                <c:ptCount val="4"/>
                <c:pt idx="1">
                  <c:v>0.182</c:v>
                </c:pt>
                <c:pt idx="2">
                  <c:v>0.81799999999999995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2F-4CE1-B0DF-FCA99833488A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Vigilanza</a:t>
            </a:r>
            <a:r>
              <a:rPr lang="en-US" sz="1800" baseline="0"/>
              <a:t> e </a:t>
            </a:r>
          </a:p>
          <a:p>
            <a:pPr>
              <a:defRPr sz="1800"/>
            </a:pPr>
            <a:r>
              <a:rPr lang="en-US" sz="1800" baseline="0"/>
              <a:t>Ispezione</a:t>
            </a:r>
            <a:endParaRPr lang="en-US" sz="1800"/>
          </a:p>
        </c:rich>
      </c:tx>
      <c:layout>
        <c:manualLayout>
          <c:xMode val="edge"/>
          <c:yMode val="edge"/>
          <c:x val="0.38290266841644827"/>
          <c:y val="0.38487757455923588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7D-4741-BE67-5DE7F6980731}"/>
                </c:ext>
              </c:extLst>
            </c:dLbl>
            <c:dLbl>
              <c:idx val="1"/>
              <c:layout>
                <c:manualLayout>
                  <c:x val="5.5555555555555504E-2"/>
                  <c:y val="-4.4636019113527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7D-4741-BE67-5DE7F6980731}"/>
                </c:ext>
              </c:extLst>
            </c:dLbl>
            <c:dLbl>
              <c:idx val="2"/>
              <c:layout>
                <c:manualLayout>
                  <c:x val="-0.10555577427821536"/>
                  <c:y val="-0.1035485252924699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7D-4741-BE67-5DE7F698073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7D-4741-BE67-5DE7F69807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Hidden3!$F$26:$F$29</c:f>
              <c:strCache>
                <c:ptCount val="3"/>
                <c:pt idx="0">
                  <c:v>Vigilanza e Ispezione</c:v>
                </c:pt>
                <c:pt idx="1">
                  <c:v>Uomini</c:v>
                </c:pt>
                <c:pt idx="2">
                  <c:v>Donne</c:v>
                </c:pt>
              </c:strCache>
            </c:strRef>
          </c:cat>
          <c:val>
            <c:numRef>
              <c:f>Hidden3!$G$26:$G$29</c:f>
              <c:numCache>
                <c:formatCode>0.0%</c:formatCode>
                <c:ptCount val="4"/>
                <c:pt idx="1">
                  <c:v>0.58299999999999996</c:v>
                </c:pt>
                <c:pt idx="2">
                  <c:v>0.41699999999999998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7D-4741-BE67-5DE7F698073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Ruoli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6.3813648293963313E-2"/>
                  <c:y val="-6.83891076115485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37-4DFB-AB4F-C73E64461FA8}"/>
                </c:ext>
              </c:extLst>
            </c:dLbl>
            <c:dLbl>
              <c:idx val="1"/>
              <c:layout>
                <c:manualLayout>
                  <c:x val="1.1740485564304473E-2"/>
                  <c:y val="1.1260571595217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37-4DFB-AB4F-C73E64461F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4'!$A$4:$A$7</c:f>
              <c:strCache>
                <c:ptCount val="4"/>
                <c:pt idx="0">
                  <c:v>Tecnico</c:v>
                </c:pt>
                <c:pt idx="1">
                  <c:v>Professionale</c:v>
                </c:pt>
                <c:pt idx="2">
                  <c:v>Sanitario</c:v>
                </c:pt>
                <c:pt idx="3">
                  <c:v>Amministrativo</c:v>
                </c:pt>
              </c:strCache>
            </c:strRef>
          </c:cat>
          <c:val>
            <c:numRef>
              <c:f>'Hidden 4'!$B$4:$B$7</c:f>
              <c:numCache>
                <c:formatCode>0.0%</c:formatCode>
                <c:ptCount val="4"/>
                <c:pt idx="0">
                  <c:v>0.17499999999999999</c:v>
                </c:pt>
                <c:pt idx="1">
                  <c:v>3.0000000000000001E-3</c:v>
                </c:pt>
                <c:pt idx="2">
                  <c:v>0.69199999999999995</c:v>
                </c:pt>
                <c:pt idx="3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37-4DFB-AB4F-C73E64461FA8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4'!$A$12:$A$14</c:f>
              <c:strCache>
                <c:ptCount val="3"/>
                <c:pt idx="0">
                  <c:v>Infermieristico</c:v>
                </c:pt>
                <c:pt idx="1">
                  <c:v>Medici e Odontoiatri</c:v>
                </c:pt>
                <c:pt idx="2">
                  <c:v>Altro</c:v>
                </c:pt>
              </c:strCache>
            </c:strRef>
          </c:cat>
          <c:val>
            <c:numRef>
              <c:f>'Hidden 4'!$B$12:$B$14</c:f>
              <c:numCache>
                <c:formatCode>0.0%</c:formatCode>
                <c:ptCount val="3"/>
                <c:pt idx="0">
                  <c:v>0.56399999999999995</c:v>
                </c:pt>
                <c:pt idx="1">
                  <c:v>0.23699999999999999</c:v>
                </c:pt>
                <c:pt idx="2">
                  <c:v>0.19900000000000001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93-4F50-B5B0-5502BC2E8E7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Ruoli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6.3813648293963313E-2"/>
                  <c:y val="-6.83891076115485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92-41B8-AA45-239AE5612C34}"/>
                </c:ext>
              </c:extLst>
            </c:dLbl>
            <c:dLbl>
              <c:idx val="1"/>
              <c:layout>
                <c:manualLayout>
                  <c:x val="1.1740485564304473E-2"/>
                  <c:y val="1.1260571595217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92-41B8-AA45-239AE5612C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Hidden5!$A$7:$A$10</c:f>
              <c:strCache>
                <c:ptCount val="4"/>
                <c:pt idx="0">
                  <c:v>Tecnico</c:v>
                </c:pt>
                <c:pt idx="1">
                  <c:v>Professionale</c:v>
                </c:pt>
                <c:pt idx="2">
                  <c:v>Sanitario</c:v>
                </c:pt>
                <c:pt idx="3">
                  <c:v>Amministrativo</c:v>
                </c:pt>
              </c:strCache>
            </c:strRef>
          </c:cat>
          <c:val>
            <c:numRef>
              <c:f>Hidden5!$B$7:$B$10</c:f>
              <c:numCache>
                <c:formatCode>0.0%</c:formatCode>
                <c:ptCount val="4"/>
                <c:pt idx="0">
                  <c:v>0.17499999999999999</c:v>
                </c:pt>
                <c:pt idx="1">
                  <c:v>2E-3</c:v>
                </c:pt>
                <c:pt idx="2">
                  <c:v>0.748</c:v>
                </c:pt>
                <c:pt idx="3">
                  <c:v>7.4999999999999997E-2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92-41B8-AA45-239AE5612C34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70-4A10-86D7-14902506F1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Hidden5!$A$14:$A$16</c:f>
              <c:strCache>
                <c:ptCount val="3"/>
                <c:pt idx="0">
                  <c:v>Infermieristico</c:v>
                </c:pt>
                <c:pt idx="1">
                  <c:v>Medici e Odontoiatri</c:v>
                </c:pt>
                <c:pt idx="2">
                  <c:v>Altro</c:v>
                </c:pt>
              </c:strCache>
            </c:strRef>
          </c:cat>
          <c:val>
            <c:numRef>
              <c:f>Hidden5!$B$14:$B$16</c:f>
              <c:numCache>
                <c:formatCode>0.0%</c:formatCode>
                <c:ptCount val="3"/>
                <c:pt idx="0">
                  <c:v>0.59899999999999998</c:v>
                </c:pt>
                <c:pt idx="1">
                  <c:v>0.254</c:v>
                </c:pt>
                <c:pt idx="2">
                  <c:v>0.14699999999999999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70-4A10-86D7-14902506F1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Ruoli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6.3813648293963313E-2"/>
                  <c:y val="-6.83891076115485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74-4A49-A1C8-9A0B131672E6}"/>
                </c:ext>
              </c:extLst>
            </c:dLbl>
            <c:dLbl>
              <c:idx val="1"/>
              <c:layout>
                <c:manualLayout>
                  <c:x val="1.1740485564304473E-2"/>
                  <c:y val="1.1260571595217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74-4A49-A1C8-9A0B131672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'A.1_G9-G10 Personale Az Osp'!$A$41:$A$44</c:f>
              <c:strCache>
                <c:ptCount val="4"/>
                <c:pt idx="0">
                  <c:v>Tecnico</c:v>
                </c:pt>
                <c:pt idx="1">
                  <c:v>Professionale</c:v>
                </c:pt>
                <c:pt idx="2">
                  <c:v>Sanitario</c:v>
                </c:pt>
                <c:pt idx="3">
                  <c:v>Amministrativo</c:v>
                </c:pt>
              </c:strCache>
            </c:strRef>
          </c:cat>
          <c:val>
            <c:numRef>
              <c:f>'A.1_G9-G10 Personale Az Osp'!$B$41:$B$44</c:f>
              <c:numCache>
                <c:formatCode>0.0%</c:formatCode>
                <c:ptCount val="4"/>
                <c:pt idx="0">
                  <c:v>0.182</c:v>
                </c:pt>
                <c:pt idx="1">
                  <c:v>2E-3</c:v>
                </c:pt>
                <c:pt idx="2">
                  <c:v>0.72599999999999998</c:v>
                </c:pt>
                <c:pt idx="3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74-4A49-A1C8-9A0B131672E6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7B-4EF1-AF2F-0A281BBAF0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1'!$A$7:$A$10</c:f>
              <c:strCache>
                <c:ptCount val="4"/>
                <c:pt idx="0">
                  <c:v>RUOLO SANITARIO</c:v>
                </c:pt>
                <c:pt idx="1">
                  <c:v>Infermieristico</c:v>
                </c:pt>
                <c:pt idx="2">
                  <c:v>Medici e Odontoiatri</c:v>
                </c:pt>
                <c:pt idx="3">
                  <c:v>Altro</c:v>
                </c:pt>
              </c:strCache>
            </c:strRef>
          </c:cat>
          <c:val>
            <c:numRef>
              <c:f>'Hidden 1'!$B$7:$B$10</c:f>
              <c:numCache>
                <c:formatCode>0.0%</c:formatCode>
                <c:ptCount val="4"/>
                <c:pt idx="1">
                  <c:v>0.58499999999999996</c:v>
                </c:pt>
                <c:pt idx="2">
                  <c:v>0.23400000000000001</c:v>
                </c:pt>
                <c:pt idx="3">
                  <c:v>0.18099999999999999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7B-4EF1-AF2F-0A281BBAF03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9D-4A7C-B526-74AFBCAFA40E}"/>
                </c:ext>
              </c:extLst>
            </c:dLbl>
            <c:dLbl>
              <c:idx val="1"/>
              <c:layout>
                <c:manualLayout>
                  <c:x val="5.5555555555555504E-2"/>
                  <c:y val="-4.4636019113527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9D-4A7C-B526-74AFBCAFA40E}"/>
                </c:ext>
              </c:extLst>
            </c:dLbl>
            <c:dLbl>
              <c:idx val="2"/>
              <c:layout>
                <c:manualLayout>
                  <c:x val="-6.3888888888888884E-2"/>
                  <c:y val="3.874839347503707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9D-4A7C-B526-74AFBCAFA40E}"/>
                </c:ext>
              </c:extLst>
            </c:dLbl>
            <c:dLbl>
              <c:idx val="3"/>
              <c:layout>
                <c:manualLayout>
                  <c:x val="-0.12777777777777777"/>
                  <c:y val="-8.87701433514583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9D-4A7C-B526-74AFBCAFA4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'A.1_G9-G10 Personale Az Osp'!$A$47:$A$50</c:f>
              <c:strCache>
                <c:ptCount val="4"/>
                <c:pt idx="0">
                  <c:v>RUOLO SANITARIO</c:v>
                </c:pt>
                <c:pt idx="1">
                  <c:v>Infermieristico</c:v>
                </c:pt>
                <c:pt idx="2">
                  <c:v>Medici e Odontoiatri</c:v>
                </c:pt>
                <c:pt idx="3">
                  <c:v>Altro</c:v>
                </c:pt>
              </c:strCache>
            </c:strRef>
          </c:cat>
          <c:val>
            <c:numRef>
              <c:f>'A.1_G9-G10 Personale Az Osp'!$B$47:$B$50</c:f>
              <c:numCache>
                <c:formatCode>0.0%</c:formatCode>
                <c:ptCount val="4"/>
                <c:pt idx="1">
                  <c:v>0.61</c:v>
                </c:pt>
                <c:pt idx="2">
                  <c:v>0.24399999999999999</c:v>
                </c:pt>
                <c:pt idx="3">
                  <c:v>0.14599999999999999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9D-4A7C-B526-74AFBCAFA40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Ruoli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6.3813648293963313E-2"/>
                  <c:y val="-6.83891076115485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1-4E53-A76D-5E4D8EDB63FE}"/>
                </c:ext>
              </c:extLst>
            </c:dLbl>
            <c:dLbl>
              <c:idx val="1"/>
              <c:layout>
                <c:manualLayout>
                  <c:x val="1.1740485564304473E-2"/>
                  <c:y val="1.1260571595217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F1-4E53-A76D-5E4D8EDB63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Hidden6!$A$7:$A$10</c:f>
              <c:strCache>
                <c:ptCount val="4"/>
                <c:pt idx="0">
                  <c:v>Tecnico</c:v>
                </c:pt>
                <c:pt idx="1">
                  <c:v>Professionale</c:v>
                </c:pt>
                <c:pt idx="2">
                  <c:v>Sanitario</c:v>
                </c:pt>
                <c:pt idx="3">
                  <c:v>Amministrativo</c:v>
                </c:pt>
              </c:strCache>
            </c:strRef>
          </c:cat>
          <c:val>
            <c:numRef>
              <c:f>Hidden6!$B$7:$B$10</c:f>
              <c:numCache>
                <c:formatCode>0.0%</c:formatCode>
                <c:ptCount val="4"/>
                <c:pt idx="0">
                  <c:v>0.16800000000000001</c:v>
                </c:pt>
                <c:pt idx="1">
                  <c:v>1E-3</c:v>
                </c:pt>
                <c:pt idx="2">
                  <c:v>0.78500000000000003</c:v>
                </c:pt>
                <c:pt idx="3">
                  <c:v>4.5999999999999999E-2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F1-4E53-A76D-5E4D8EDB63F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43-49A5-AE52-A191E1E897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Hidden6!$A$14:$A$16</c:f>
              <c:strCache>
                <c:ptCount val="3"/>
                <c:pt idx="0">
                  <c:v>Infermieristico</c:v>
                </c:pt>
                <c:pt idx="1">
                  <c:v>Medici e Odontoiatri</c:v>
                </c:pt>
                <c:pt idx="2">
                  <c:v>Altro</c:v>
                </c:pt>
              </c:strCache>
            </c:strRef>
          </c:cat>
          <c:val>
            <c:numRef>
              <c:f>Hidden6!$B$14:$B$16</c:f>
              <c:numCache>
                <c:formatCode>0.0%</c:formatCode>
                <c:ptCount val="3"/>
                <c:pt idx="0">
                  <c:v>0.61799999999999999</c:v>
                </c:pt>
                <c:pt idx="1">
                  <c:v>0.247</c:v>
                </c:pt>
                <c:pt idx="2">
                  <c:v>0.13500000000000001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43-49A5-AE52-A191E1E8978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Ruoli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6.3813648293963313E-2"/>
                  <c:y val="-6.83891076115485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AD-494F-B950-EBA0969CB42C}"/>
                </c:ext>
              </c:extLst>
            </c:dLbl>
            <c:dLbl>
              <c:idx val="1"/>
              <c:layout>
                <c:manualLayout>
                  <c:x val="1.1740485564304473E-2"/>
                  <c:y val="1.1260571595217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AD-494F-B950-EBA0969CB4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Hidden7!$A$13:$A$16</c:f>
              <c:strCache>
                <c:ptCount val="4"/>
                <c:pt idx="0">
                  <c:v>Tecnico</c:v>
                </c:pt>
                <c:pt idx="1">
                  <c:v>Professionale</c:v>
                </c:pt>
                <c:pt idx="2">
                  <c:v>Sanitario</c:v>
                </c:pt>
                <c:pt idx="3">
                  <c:v>Amministrativo</c:v>
                </c:pt>
              </c:strCache>
            </c:strRef>
          </c:cat>
          <c:val>
            <c:numRef>
              <c:f>Hidden7!$B$13:$B$16</c:f>
              <c:numCache>
                <c:formatCode>0.0%</c:formatCode>
                <c:ptCount val="4"/>
                <c:pt idx="0">
                  <c:v>0.186</c:v>
                </c:pt>
                <c:pt idx="1">
                  <c:v>2E-3</c:v>
                </c:pt>
                <c:pt idx="2">
                  <c:v>0.71099999999999997</c:v>
                </c:pt>
                <c:pt idx="3">
                  <c:v>0.10100000000000001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AD-494F-B950-EBA0969CB42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E6-4BC6-AC39-2C0F017621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Hidden7!$A$21:$A$23</c:f>
              <c:strCache>
                <c:ptCount val="3"/>
                <c:pt idx="0">
                  <c:v>Infermieristico</c:v>
                </c:pt>
                <c:pt idx="1">
                  <c:v>Medici e Odontoiatri</c:v>
                </c:pt>
                <c:pt idx="2">
                  <c:v>Altro</c:v>
                </c:pt>
              </c:strCache>
            </c:strRef>
          </c:cat>
          <c:val>
            <c:numRef>
              <c:f>Hidden7!$B$21:$B$23</c:f>
              <c:numCache>
                <c:formatCode>0.0%</c:formatCode>
                <c:ptCount val="3"/>
                <c:pt idx="0">
                  <c:v>0.57599999999999996</c:v>
                </c:pt>
                <c:pt idx="1">
                  <c:v>0.27400000000000002</c:v>
                </c:pt>
                <c:pt idx="2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E6-4BC6-AC39-2C0F0176211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Tipologia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40857392825908E-2"/>
                  <c:y val="-3.598170020414117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690-A034-3F542F0BB9FE}"/>
                </c:ext>
              </c:extLst>
            </c:dLbl>
            <c:dLbl>
              <c:idx val="1"/>
              <c:layout>
                <c:manualLayout>
                  <c:x val="0.12285170603674546"/>
                  <c:y val="-0.2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690-A034-3F542F0BB9FE}"/>
                </c:ext>
              </c:extLst>
            </c:dLbl>
            <c:dLbl>
              <c:idx val="2"/>
              <c:layout>
                <c:manualLayout>
                  <c:x val="-8.7497047244094517E-2"/>
                  <c:y val="0.2028794838145233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690-A034-3F542F0BB9FE}"/>
                </c:ext>
              </c:extLst>
            </c:dLbl>
            <c:dLbl>
              <c:idx val="3"/>
              <c:layout>
                <c:manualLayout>
                  <c:x val="-0.12566021434820637"/>
                  <c:y val="-4.152449693788281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690-A034-3F542F0BB9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8'!$A$2:$A$6</c:f>
              <c:strCache>
                <c:ptCount val="5"/>
                <c:pt idx="0">
                  <c:v>Ospedale Classificato</c:v>
                </c:pt>
                <c:pt idx="1">
                  <c:v>a Carattere Scientifico</c:v>
                </c:pt>
                <c:pt idx="2">
                  <c:v>Ente di Ricerca</c:v>
                </c:pt>
                <c:pt idx="3">
                  <c:v>Policlinico Universitario</c:v>
                </c:pt>
                <c:pt idx="4">
                  <c:v>Qualificato Presidio USL</c:v>
                </c:pt>
              </c:strCache>
            </c:strRef>
          </c:cat>
          <c:val>
            <c:numRef>
              <c:f>'Hidden 8'!$B$2:$B$6</c:f>
              <c:numCache>
                <c:formatCode>0.0%</c:formatCode>
                <c:ptCount val="5"/>
                <c:pt idx="0">
                  <c:v>0.222</c:v>
                </c:pt>
                <c:pt idx="1">
                  <c:v>0.62</c:v>
                </c:pt>
                <c:pt idx="2">
                  <c:v>1.7999999999999999E-2</c:v>
                </c:pt>
                <c:pt idx="3">
                  <c:v>6.5000000000000002E-2</c:v>
                </c:pt>
                <c:pt idx="4">
                  <c:v>7.4999999999999997E-2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E0-4690-A034-3F542F0BB9F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Ruoli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6.3813648293963313E-2"/>
                  <c:y val="-6.83891076115485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D7-419E-9A61-C3E27F64896A}"/>
                </c:ext>
              </c:extLst>
            </c:dLbl>
            <c:dLbl>
              <c:idx val="1"/>
              <c:layout>
                <c:manualLayout>
                  <c:x val="1.1740485564304473E-2"/>
                  <c:y val="1.1260571595217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D7-419E-9A61-C3E27F6489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8'!$F$12:$F$15</c:f>
              <c:strCache>
                <c:ptCount val="4"/>
                <c:pt idx="0">
                  <c:v>Tecnico</c:v>
                </c:pt>
                <c:pt idx="1">
                  <c:v>Professionale</c:v>
                </c:pt>
                <c:pt idx="2">
                  <c:v>Sanitario</c:v>
                </c:pt>
                <c:pt idx="3">
                  <c:v>Amministrativo</c:v>
                </c:pt>
              </c:strCache>
            </c:strRef>
          </c:cat>
          <c:val>
            <c:numRef>
              <c:f>'Hidden 8'!$G$12:$G$15</c:f>
              <c:numCache>
                <c:formatCode>0.0%</c:formatCode>
                <c:ptCount val="4"/>
                <c:pt idx="0">
                  <c:v>0.17100000000000001</c:v>
                </c:pt>
                <c:pt idx="1">
                  <c:v>3.0000000000000001E-3</c:v>
                </c:pt>
                <c:pt idx="2">
                  <c:v>0.70899999999999996</c:v>
                </c:pt>
                <c:pt idx="3">
                  <c:v>0.11700000000000001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D7-419E-9A61-C3E27F64896A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85-4D3D-83BB-6F2E52DD4A8F}"/>
                </c:ext>
              </c:extLst>
            </c:dLbl>
            <c:dLbl>
              <c:idx val="1"/>
              <c:layout>
                <c:manualLayout>
                  <c:x val="5.5555555555555504E-2"/>
                  <c:y val="-4.4636019113527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85-4D3D-83BB-6F2E52DD4A8F}"/>
                </c:ext>
              </c:extLst>
            </c:dLbl>
            <c:dLbl>
              <c:idx val="2"/>
              <c:layout>
                <c:manualLayout>
                  <c:x val="-6.3888888888888884E-2"/>
                  <c:y val="3.874839347503707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85-4D3D-83BB-6F2E52DD4A8F}"/>
                </c:ext>
              </c:extLst>
            </c:dLbl>
            <c:dLbl>
              <c:idx val="3"/>
              <c:layout>
                <c:manualLayout>
                  <c:x val="-0.15833333333333349"/>
                  <c:y val="-0.147362869198312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85-4D3D-83BB-6F2E52DD4A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8'!$F$17:$F$20</c:f>
              <c:strCache>
                <c:ptCount val="4"/>
                <c:pt idx="0">
                  <c:v>RUOLO SANITARIO</c:v>
                </c:pt>
                <c:pt idx="1">
                  <c:v>Infermieristico</c:v>
                </c:pt>
                <c:pt idx="2">
                  <c:v>Medici e Odontoiatri</c:v>
                </c:pt>
                <c:pt idx="3">
                  <c:v>Altro</c:v>
                </c:pt>
              </c:strCache>
            </c:strRef>
          </c:cat>
          <c:val>
            <c:numRef>
              <c:f>'Hidden 8'!$G$17:$G$20</c:f>
              <c:numCache>
                <c:formatCode>0.0%</c:formatCode>
                <c:ptCount val="4"/>
                <c:pt idx="1">
                  <c:v>0.53200000000000003</c:v>
                </c:pt>
                <c:pt idx="2">
                  <c:v>0.27400000000000002</c:v>
                </c:pt>
                <c:pt idx="3">
                  <c:v>0.19400000000000001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85-4D3D-83BB-6F2E52DD4A8F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Ruoli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6.3813648293963313E-2"/>
                  <c:y val="-6.83891076115485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30-401D-8E71-9A6B2D97C02F}"/>
                </c:ext>
              </c:extLst>
            </c:dLbl>
            <c:dLbl>
              <c:idx val="1"/>
              <c:layout>
                <c:manualLayout>
                  <c:x val="1.1740485564304473E-2"/>
                  <c:y val="1.1260571595217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30-401D-8E71-9A6B2D97C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Hidden9!$A$6:$A$9</c:f>
              <c:strCache>
                <c:ptCount val="4"/>
                <c:pt idx="0">
                  <c:v>Tecnico</c:v>
                </c:pt>
                <c:pt idx="1">
                  <c:v>Professionale</c:v>
                </c:pt>
                <c:pt idx="2">
                  <c:v>Sanitario</c:v>
                </c:pt>
                <c:pt idx="3">
                  <c:v>Amministrativo</c:v>
                </c:pt>
              </c:strCache>
            </c:strRef>
          </c:cat>
          <c:val>
            <c:numRef>
              <c:f>Hidden9!$B$6:$B$9</c:f>
              <c:numCache>
                <c:formatCode>0.0%</c:formatCode>
                <c:ptCount val="4"/>
                <c:pt idx="0">
                  <c:v>0.152</c:v>
                </c:pt>
                <c:pt idx="1">
                  <c:v>5.0000000000000001E-3</c:v>
                </c:pt>
                <c:pt idx="2">
                  <c:v>0.69599999999999995</c:v>
                </c:pt>
                <c:pt idx="3">
                  <c:v>0.14699999999999999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30-401D-8E71-9A6B2D97C02F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3CF-8BF0-C393DE04D2AB}"/>
                </c:ext>
              </c:extLst>
            </c:dLbl>
            <c:dLbl>
              <c:idx val="1"/>
              <c:layout>
                <c:manualLayout>
                  <c:x val="5.5555555555555504E-2"/>
                  <c:y val="-4.4636019113527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3CF-8BF0-C393DE04D2AB}"/>
                </c:ext>
              </c:extLst>
            </c:dLbl>
            <c:dLbl>
              <c:idx val="2"/>
              <c:layout>
                <c:manualLayout>
                  <c:x val="-6.3888888888888884E-2"/>
                  <c:y val="3.874839347503707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3CF-8BF0-C393DE04D2AB}"/>
                </c:ext>
              </c:extLst>
            </c:dLbl>
            <c:dLbl>
              <c:idx val="3"/>
              <c:layout>
                <c:manualLayout>
                  <c:x val="-0.15833333333333349"/>
                  <c:y val="-0.147362869198312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3CF-8BF0-C393DE04D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Hidden9!$A$11:$A$14</c:f>
              <c:strCache>
                <c:ptCount val="4"/>
                <c:pt idx="0">
                  <c:v>RUOLO SANITARIO</c:v>
                </c:pt>
                <c:pt idx="1">
                  <c:v>Infermieristico</c:v>
                </c:pt>
                <c:pt idx="2">
                  <c:v>Medici e Odontoiatri</c:v>
                </c:pt>
                <c:pt idx="3">
                  <c:v>Altro</c:v>
                </c:pt>
              </c:strCache>
            </c:strRef>
          </c:cat>
          <c:val>
            <c:numRef>
              <c:f>Hidden9!$B$11:$B$14</c:f>
              <c:numCache>
                <c:formatCode>0.0%</c:formatCode>
                <c:ptCount val="4"/>
                <c:pt idx="1">
                  <c:v>0.48099999999999998</c:v>
                </c:pt>
                <c:pt idx="2">
                  <c:v>0.26900000000000002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FD-43CF-8BF0-C393DE04D2AB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layout>
        <c:manualLayout>
          <c:xMode val="edge"/>
          <c:yMode val="edge"/>
          <c:x val="0.39956933508311476"/>
          <c:y val="0.3974331926863573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B7-45D2-A185-9691F1E9CB03}"/>
                </c:ext>
              </c:extLst>
            </c:dLbl>
            <c:dLbl>
              <c:idx val="1"/>
              <c:layout>
                <c:manualLayout>
                  <c:x val="5.5555555555555504E-2"/>
                  <c:y val="-4.4636019113527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B7-45D2-A185-9691F1E9CB03}"/>
                </c:ext>
              </c:extLst>
            </c:dLbl>
            <c:dLbl>
              <c:idx val="2"/>
              <c:layout>
                <c:manualLayout>
                  <c:x val="-0.10555577427821536"/>
                  <c:y val="-0.1035485252924699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B7-45D2-A185-9691F1E9CB0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B7-45D2-A185-9691F1E9CB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2'!$A$1:$A$4</c:f>
              <c:strCache>
                <c:ptCount val="3"/>
                <c:pt idx="0">
                  <c:v>RUOLO SANITARIO</c:v>
                </c:pt>
                <c:pt idx="1">
                  <c:v>Uomini</c:v>
                </c:pt>
                <c:pt idx="2">
                  <c:v>Donne</c:v>
                </c:pt>
              </c:strCache>
            </c:strRef>
          </c:cat>
          <c:val>
            <c:numRef>
              <c:f>'Hidden 2'!$B$1:$B$4</c:f>
              <c:numCache>
                <c:formatCode>0.0%</c:formatCode>
                <c:ptCount val="4"/>
                <c:pt idx="1">
                  <c:v>0.33676214056609083</c:v>
                </c:pt>
                <c:pt idx="2">
                  <c:v>0.66323785943390923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B7-45D2-A185-9691F1E9CB03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Ruoli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6.3813648293963313E-2"/>
                  <c:y val="-6.83891076115485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18-43A6-8F92-3A203C4C255E}"/>
                </c:ext>
              </c:extLst>
            </c:dLbl>
            <c:dLbl>
              <c:idx val="1"/>
              <c:layout>
                <c:manualLayout>
                  <c:x val="1.1740485564304473E-2"/>
                  <c:y val="1.1260571595217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18-43A6-8F92-3A203C4C25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Hidden10!$A$15:$A$18</c:f>
              <c:strCache>
                <c:ptCount val="4"/>
                <c:pt idx="0">
                  <c:v>Tecnico</c:v>
                </c:pt>
                <c:pt idx="1">
                  <c:v>Professionale</c:v>
                </c:pt>
                <c:pt idx="2">
                  <c:v>Sanitario</c:v>
                </c:pt>
                <c:pt idx="3">
                  <c:v>Amministrativo</c:v>
                </c:pt>
              </c:strCache>
            </c:strRef>
          </c:cat>
          <c:val>
            <c:numRef>
              <c:f>Hidden10!$B$15:$B$18</c:f>
              <c:numCache>
                <c:formatCode>0.0%</c:formatCode>
                <c:ptCount val="4"/>
                <c:pt idx="0">
                  <c:v>0.186</c:v>
                </c:pt>
                <c:pt idx="1">
                  <c:v>3.0000000000000001E-3</c:v>
                </c:pt>
                <c:pt idx="2">
                  <c:v>0.70399999999999996</c:v>
                </c:pt>
                <c:pt idx="3">
                  <c:v>0.107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18-43A6-8F92-3A203C4C255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7A-49CE-AA85-133457BB900E}"/>
                </c:ext>
              </c:extLst>
            </c:dLbl>
            <c:dLbl>
              <c:idx val="1"/>
              <c:layout>
                <c:manualLayout>
                  <c:x val="5.5555555555555504E-2"/>
                  <c:y val="-4.4636019113527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7A-49CE-AA85-133457BB900E}"/>
                </c:ext>
              </c:extLst>
            </c:dLbl>
            <c:dLbl>
              <c:idx val="2"/>
              <c:layout>
                <c:manualLayout>
                  <c:x val="-6.3888888888888884E-2"/>
                  <c:y val="3.874839347503707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7A-49CE-AA85-133457BB900E}"/>
                </c:ext>
              </c:extLst>
            </c:dLbl>
            <c:dLbl>
              <c:idx val="3"/>
              <c:layout>
                <c:manualLayout>
                  <c:x val="-0.15833333333333349"/>
                  <c:y val="-0.147362869198312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7A-49CE-AA85-133457BB90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Hidden10!$A$21:$A$24</c:f>
              <c:strCache>
                <c:ptCount val="4"/>
                <c:pt idx="0">
                  <c:v>RUOLO SANITARIO</c:v>
                </c:pt>
                <c:pt idx="1">
                  <c:v>Infermieristico</c:v>
                </c:pt>
                <c:pt idx="2">
                  <c:v>Medici e Odontoiatri</c:v>
                </c:pt>
                <c:pt idx="3">
                  <c:v>Altro</c:v>
                </c:pt>
              </c:strCache>
            </c:strRef>
          </c:cat>
          <c:val>
            <c:numRef>
              <c:f>Hidden10!$B$21:$B$24</c:f>
              <c:numCache>
                <c:formatCode>0.0%</c:formatCode>
                <c:ptCount val="4"/>
                <c:pt idx="1">
                  <c:v>0.55800000000000005</c:v>
                </c:pt>
                <c:pt idx="2">
                  <c:v>0.26</c:v>
                </c:pt>
                <c:pt idx="3">
                  <c:v>0.182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7A-49CE-AA85-133457BB900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Ruoli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6.3813648293963313E-2"/>
                  <c:y val="-6.83891076115485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98-460B-A982-4D16720FAEAD}"/>
                </c:ext>
              </c:extLst>
            </c:dLbl>
            <c:dLbl>
              <c:idx val="1"/>
              <c:layout>
                <c:manualLayout>
                  <c:x val="1.1740485564304473E-2"/>
                  <c:y val="1.1260571595217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98-460B-A982-4D16720FAE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Hidden11!$A$3:$A$6</c:f>
              <c:strCache>
                <c:ptCount val="4"/>
                <c:pt idx="0">
                  <c:v>Tecnico</c:v>
                </c:pt>
                <c:pt idx="1">
                  <c:v>Professionale</c:v>
                </c:pt>
                <c:pt idx="2">
                  <c:v>Sanitario</c:v>
                </c:pt>
                <c:pt idx="3">
                  <c:v>Amministrativo</c:v>
                </c:pt>
              </c:strCache>
            </c:strRef>
          </c:cat>
          <c:val>
            <c:numRef>
              <c:f>Hidden11!$B$3:$B$6</c:f>
              <c:numCache>
                <c:formatCode>0.0%</c:formatCode>
                <c:ptCount val="4"/>
                <c:pt idx="0">
                  <c:v>0.16700000000000001</c:v>
                </c:pt>
                <c:pt idx="1">
                  <c:v>2E-3</c:v>
                </c:pt>
                <c:pt idx="2">
                  <c:v>0.73899999999999999</c:v>
                </c:pt>
                <c:pt idx="3">
                  <c:v>9.1999999999999998E-2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98-460B-A982-4D16720FAEAD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52-4C0D-992D-5791FB04D518}"/>
                </c:ext>
              </c:extLst>
            </c:dLbl>
            <c:dLbl>
              <c:idx val="1"/>
              <c:layout>
                <c:manualLayout>
                  <c:x val="0.10997744329577851"/>
                  <c:y val="-6.697000893003794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52-4C0D-992D-5791FB04D518}"/>
                </c:ext>
              </c:extLst>
            </c:dLbl>
            <c:dLbl>
              <c:idx val="2"/>
              <c:layout>
                <c:manualLayout>
                  <c:x val="-6.3888888888888884E-2"/>
                  <c:y val="3.874839347503707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52-4C0D-992D-5791FB04D518}"/>
                </c:ext>
              </c:extLst>
            </c:dLbl>
            <c:dLbl>
              <c:idx val="3"/>
              <c:layout>
                <c:manualLayout>
                  <c:x val="-0.15833333333333349"/>
                  <c:y val="-0.147362869198312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52-4C0D-992D-5791FB04D5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Hidden11!$A$11:$A$14</c:f>
              <c:strCache>
                <c:ptCount val="4"/>
                <c:pt idx="0">
                  <c:v>RUOLO SANITARIO</c:v>
                </c:pt>
                <c:pt idx="1">
                  <c:v>Infermieristico</c:v>
                </c:pt>
                <c:pt idx="2">
                  <c:v>Medici e Odontoiatri</c:v>
                </c:pt>
                <c:pt idx="3">
                  <c:v>Altro</c:v>
                </c:pt>
              </c:strCache>
            </c:strRef>
          </c:cat>
          <c:val>
            <c:numRef>
              <c:f>Hidden11!$B$11:$B$14</c:f>
              <c:numCache>
                <c:formatCode>0.0%</c:formatCode>
                <c:ptCount val="4"/>
                <c:pt idx="1">
                  <c:v>0.55200000000000005</c:v>
                </c:pt>
                <c:pt idx="2">
                  <c:v>0.30599999999999999</c:v>
                </c:pt>
                <c:pt idx="3">
                  <c:v>0.14199999999999999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52-4C0D-992D-5791FB04D518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Ruoli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6.3813648293963313E-2"/>
                  <c:y val="-6.83891076115485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32-4271-86D9-C273620E0A46}"/>
                </c:ext>
              </c:extLst>
            </c:dLbl>
            <c:dLbl>
              <c:idx val="1"/>
              <c:layout>
                <c:manualLayout>
                  <c:x val="1.1740485564304473E-2"/>
                  <c:y val="1.1260571595217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32-4271-86D9-C273620E0A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Hidden12!$A$15:$A$18</c:f>
              <c:strCache>
                <c:ptCount val="4"/>
                <c:pt idx="0">
                  <c:v>Tecnico</c:v>
                </c:pt>
                <c:pt idx="1">
                  <c:v>Professionale</c:v>
                </c:pt>
                <c:pt idx="2">
                  <c:v>Sanitario</c:v>
                </c:pt>
                <c:pt idx="3">
                  <c:v>Amministrativo</c:v>
                </c:pt>
              </c:strCache>
            </c:strRef>
          </c:cat>
          <c:val>
            <c:numRef>
              <c:f>Hidden12!$B$15:$B$18</c:f>
              <c:numCache>
                <c:formatCode>0.0%</c:formatCode>
                <c:ptCount val="4"/>
                <c:pt idx="0">
                  <c:v>0.20899999999999999</c:v>
                </c:pt>
                <c:pt idx="1">
                  <c:v>3.0000000000000001E-3</c:v>
                </c:pt>
                <c:pt idx="2">
                  <c:v>0.68400000000000005</c:v>
                </c:pt>
                <c:pt idx="3">
                  <c:v>0.104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2-4271-86D9-C273620E0A46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A5-4A3B-B5A9-8A6A62C3F27A}"/>
                </c:ext>
              </c:extLst>
            </c:dLbl>
            <c:dLbl>
              <c:idx val="1"/>
              <c:layout>
                <c:manualLayout>
                  <c:x val="5.5555555555555504E-2"/>
                  <c:y val="-4.4636019113527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A5-4A3B-B5A9-8A6A62C3F27A}"/>
                </c:ext>
              </c:extLst>
            </c:dLbl>
            <c:dLbl>
              <c:idx val="2"/>
              <c:layout>
                <c:manualLayout>
                  <c:x val="-6.3888888888888884E-2"/>
                  <c:y val="3.874839347503707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A5-4A3B-B5A9-8A6A62C3F27A}"/>
                </c:ext>
              </c:extLst>
            </c:dLbl>
            <c:dLbl>
              <c:idx val="3"/>
              <c:layout>
                <c:manualLayout>
                  <c:x val="-0.15833333333333349"/>
                  <c:y val="-0.147362869198312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A5-4A3B-B5A9-8A6A62C3F2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Hidden12!$A$21:$A$24</c:f>
              <c:strCache>
                <c:ptCount val="4"/>
                <c:pt idx="0">
                  <c:v>RUOLO SANITARIO</c:v>
                </c:pt>
                <c:pt idx="1">
                  <c:v>Infermieristico</c:v>
                </c:pt>
                <c:pt idx="2">
                  <c:v>Medici e Odontoiatri</c:v>
                </c:pt>
                <c:pt idx="3">
                  <c:v>Altro</c:v>
                </c:pt>
              </c:strCache>
            </c:strRef>
          </c:cat>
          <c:val>
            <c:numRef>
              <c:f>Hidden12!$B$21:$B$24</c:f>
              <c:numCache>
                <c:formatCode>0.0%</c:formatCode>
                <c:ptCount val="4"/>
                <c:pt idx="1">
                  <c:v>0.52</c:v>
                </c:pt>
                <c:pt idx="2">
                  <c:v>0.27</c:v>
                </c:pt>
                <c:pt idx="3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A5-4A3B-B5A9-8A6A62C3F27A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Ruoli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6.3813648293963313E-2"/>
                  <c:y val="-6.83891076115485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F3-4EEE-A54C-08B528159953}"/>
                </c:ext>
              </c:extLst>
            </c:dLbl>
            <c:dLbl>
              <c:idx val="1"/>
              <c:layout>
                <c:manualLayout>
                  <c:x val="1.1740485564304473E-2"/>
                  <c:y val="1.1260571595217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F3-4EEE-A54C-08B5281599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Hidden13!$A$7:$A$10</c:f>
              <c:strCache>
                <c:ptCount val="4"/>
                <c:pt idx="0">
                  <c:v>Tecnico</c:v>
                </c:pt>
                <c:pt idx="1">
                  <c:v>Professionale</c:v>
                </c:pt>
                <c:pt idx="2">
                  <c:v>Sanitario</c:v>
                </c:pt>
                <c:pt idx="3">
                  <c:v>Amministrativo</c:v>
                </c:pt>
              </c:strCache>
            </c:strRef>
          </c:cat>
          <c:val>
            <c:numRef>
              <c:f>Hidden13!$B$7:$B$10</c:f>
              <c:numCache>
                <c:formatCode>0.0%</c:formatCode>
                <c:ptCount val="4"/>
                <c:pt idx="0">
                  <c:v>0.20899999999999999</c:v>
                </c:pt>
                <c:pt idx="1">
                  <c:v>3.0000000000000001E-3</c:v>
                </c:pt>
                <c:pt idx="2">
                  <c:v>0.68400000000000005</c:v>
                </c:pt>
                <c:pt idx="3">
                  <c:v>0.104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F3-4EEE-A54C-08B528159953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EA-4E3C-8AA1-5989D165E279}"/>
                </c:ext>
              </c:extLst>
            </c:dLbl>
            <c:dLbl>
              <c:idx val="1"/>
              <c:layout>
                <c:manualLayout>
                  <c:x val="5.5555555555555504E-2"/>
                  <c:y val="-4.4636019113527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EA-4E3C-8AA1-5989D165E279}"/>
                </c:ext>
              </c:extLst>
            </c:dLbl>
            <c:dLbl>
              <c:idx val="2"/>
              <c:layout>
                <c:manualLayout>
                  <c:x val="-6.3888888888888884E-2"/>
                  <c:y val="3.874839347503707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EA-4E3C-8AA1-5989D165E279}"/>
                </c:ext>
              </c:extLst>
            </c:dLbl>
            <c:dLbl>
              <c:idx val="3"/>
              <c:layout>
                <c:manualLayout>
                  <c:x val="-0.15833333333333349"/>
                  <c:y val="-0.147362869198312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EA-4E3C-8AA1-5989D165E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Hidden13!$A$13:$A$16</c:f>
              <c:strCache>
                <c:ptCount val="4"/>
                <c:pt idx="0">
                  <c:v>RUOLO SANITARIO</c:v>
                </c:pt>
                <c:pt idx="1">
                  <c:v>Infermieristico</c:v>
                </c:pt>
                <c:pt idx="2">
                  <c:v>Medici e Odontoiatri</c:v>
                </c:pt>
                <c:pt idx="3">
                  <c:v>Altro</c:v>
                </c:pt>
              </c:strCache>
            </c:strRef>
          </c:cat>
          <c:val>
            <c:numRef>
              <c:f>Hidden13!$B$13:$B$16</c:f>
              <c:numCache>
                <c:formatCode>0.0%</c:formatCode>
                <c:ptCount val="4"/>
                <c:pt idx="1">
                  <c:v>0.69499999999999995</c:v>
                </c:pt>
                <c:pt idx="2">
                  <c:v>0.11600000000000001</c:v>
                </c:pt>
                <c:pt idx="3">
                  <c:v>0.189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EA-4E3C-8AA1-5989D165E279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Ruolo</a:t>
            </a:r>
          </a:p>
          <a:p>
            <a:pPr>
              <a:defRPr/>
            </a:pPr>
            <a:r>
              <a:rPr lang="en-US" sz="1600"/>
              <a:t>Professionale</a:t>
            </a:r>
          </a:p>
        </c:rich>
      </c:tx>
      <c:layout>
        <c:manualLayout>
          <c:xMode val="edge"/>
          <c:yMode val="edge"/>
          <c:x val="0.37179155730533675"/>
          <c:y val="0.39324798154555962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88-47D1-BDD3-E62B7798134B}"/>
                </c:ext>
              </c:extLst>
            </c:dLbl>
            <c:dLbl>
              <c:idx val="1"/>
              <c:layout>
                <c:manualLayout>
                  <c:x val="5.5555555555555504E-2"/>
                  <c:y val="-4.4636019113527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88-47D1-BDD3-E62B7798134B}"/>
                </c:ext>
              </c:extLst>
            </c:dLbl>
            <c:dLbl>
              <c:idx val="2"/>
              <c:layout>
                <c:manualLayout>
                  <c:x val="-0.10555577427821536"/>
                  <c:y val="-0.1035485252924699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88-47D1-BDD3-E62B7798134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88-47D1-BDD3-E62B779813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2'!$A$20:$A$23</c:f>
              <c:strCache>
                <c:ptCount val="3"/>
                <c:pt idx="0">
                  <c:v>RUOLO PROFESSIONALE</c:v>
                </c:pt>
                <c:pt idx="1">
                  <c:v>Uomini</c:v>
                </c:pt>
                <c:pt idx="2">
                  <c:v>Donne</c:v>
                </c:pt>
              </c:strCache>
            </c:strRef>
          </c:cat>
          <c:val>
            <c:numRef>
              <c:f>'Hidden 2'!$B$20:$B$23</c:f>
              <c:numCache>
                <c:formatCode>0.0%</c:formatCode>
                <c:ptCount val="4"/>
                <c:pt idx="1">
                  <c:v>0.82798001427551748</c:v>
                </c:pt>
                <c:pt idx="2">
                  <c:v>0.17201998572448252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88-47D1-BDD3-E62B7798134B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/>
              <a:t>Ruolo</a:t>
            </a:r>
          </a:p>
          <a:p>
            <a:pPr>
              <a:defRPr/>
            </a:pPr>
            <a:r>
              <a:rPr lang="en-US" sz="1800"/>
              <a:t>Tecnico</a:t>
            </a:r>
          </a:p>
        </c:rich>
      </c:tx>
      <c:layout>
        <c:manualLayout>
          <c:xMode val="edge"/>
          <c:yMode val="edge"/>
          <c:x val="0.42179155730533674"/>
          <c:y val="0.38487757455923588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19-4BC0-9CED-25FCDC23D1CF}"/>
                </c:ext>
              </c:extLst>
            </c:dLbl>
            <c:dLbl>
              <c:idx val="1"/>
              <c:layout>
                <c:manualLayout>
                  <c:x val="5.5555555555555504E-2"/>
                  <c:y val="-4.4636019113527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19-4BC0-9CED-25FCDC23D1CF}"/>
                </c:ext>
              </c:extLst>
            </c:dLbl>
            <c:dLbl>
              <c:idx val="2"/>
              <c:layout>
                <c:manualLayout>
                  <c:x val="-0.10555577427821536"/>
                  <c:y val="-0.1035485252924699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19-4BC0-9CED-25FCDC23D1C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19-4BC0-9CED-25FCDC23D1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2'!$F$7:$F$10</c:f>
              <c:strCache>
                <c:ptCount val="3"/>
                <c:pt idx="0">
                  <c:v>RUOLO TECNICO</c:v>
                </c:pt>
                <c:pt idx="1">
                  <c:v>Uomini</c:v>
                </c:pt>
                <c:pt idx="2">
                  <c:v>Donne</c:v>
                </c:pt>
              </c:strCache>
            </c:strRef>
          </c:cat>
          <c:val>
            <c:numRef>
              <c:f>'Hidden 2'!$G$7:$G$10</c:f>
              <c:numCache>
                <c:formatCode>0.0%</c:formatCode>
                <c:ptCount val="4"/>
                <c:pt idx="1">
                  <c:v>0.3968877583350684</c:v>
                </c:pt>
                <c:pt idx="2">
                  <c:v>0.6031122416649316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19-4BC0-9CED-25FCDC23D1CF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Ruolo</a:t>
            </a:r>
          </a:p>
          <a:p>
            <a:pPr>
              <a:defRPr sz="1400"/>
            </a:pPr>
            <a:r>
              <a:rPr lang="en-US" sz="1400"/>
              <a:t>Amministrativo</a:t>
            </a:r>
          </a:p>
        </c:rich>
      </c:tx>
      <c:layout>
        <c:manualLayout>
          <c:xMode val="edge"/>
          <c:yMode val="edge"/>
          <c:x val="0.36345822397200389"/>
          <c:y val="0.39324798154555962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14-475D-A46C-DB42046CA1E1}"/>
                </c:ext>
              </c:extLst>
            </c:dLbl>
            <c:dLbl>
              <c:idx val="1"/>
              <c:layout>
                <c:manualLayout>
                  <c:x val="5.5555555555555504E-2"/>
                  <c:y val="-4.4636019113527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14-475D-A46C-DB42046CA1E1}"/>
                </c:ext>
              </c:extLst>
            </c:dLbl>
            <c:dLbl>
              <c:idx val="2"/>
              <c:layout>
                <c:manualLayout>
                  <c:x val="-0.10555577427821536"/>
                  <c:y val="-0.1035485252924699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14-475D-A46C-DB42046CA1E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14-475D-A46C-DB42046CA1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2'!$F$13:$F$16</c:f>
              <c:strCache>
                <c:ptCount val="3"/>
                <c:pt idx="0">
                  <c:v>RUOLO AMMINISTRATIVO</c:v>
                </c:pt>
                <c:pt idx="1">
                  <c:v>Uomini</c:v>
                </c:pt>
                <c:pt idx="2">
                  <c:v>Donne</c:v>
                </c:pt>
              </c:strCache>
            </c:strRef>
          </c:cat>
          <c:val>
            <c:numRef>
              <c:f>'Hidden 2'!$G$13:$G$16</c:f>
              <c:numCache>
                <c:formatCode>0.0%</c:formatCode>
                <c:ptCount val="4"/>
                <c:pt idx="1">
                  <c:v>0.28736902540548298</c:v>
                </c:pt>
                <c:pt idx="2">
                  <c:v>0.71263097459451696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14-475D-A46C-DB42046CA1E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Totale</a:t>
            </a:r>
          </a:p>
        </c:rich>
      </c:tx>
      <c:layout>
        <c:manualLayout>
          <c:xMode val="edge"/>
          <c:yMode val="edge"/>
          <c:x val="0.41068044619422589"/>
          <c:y val="0.43091481298401768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90-4F40-B3BE-CE6B4867DF9C}"/>
                </c:ext>
              </c:extLst>
            </c:dLbl>
            <c:dLbl>
              <c:idx val="1"/>
              <c:layout>
                <c:manualLayout>
                  <c:x val="5.5555555555555504E-2"/>
                  <c:y val="-4.4636019113527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90-4F40-B3BE-CE6B4867DF9C}"/>
                </c:ext>
              </c:extLst>
            </c:dLbl>
            <c:dLbl>
              <c:idx val="2"/>
              <c:layout>
                <c:manualLayout>
                  <c:x val="-0.10555577427821536"/>
                  <c:y val="-0.1035485252924699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90-4F40-B3BE-CE6B4867DF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90-4F40-B3BE-CE6B4867DF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2'!$F$1:$F$4</c:f>
              <c:strCache>
                <c:ptCount val="3"/>
                <c:pt idx="0">
                  <c:v>TOTALE</c:v>
                </c:pt>
                <c:pt idx="1">
                  <c:v>Uomini</c:v>
                </c:pt>
                <c:pt idx="2">
                  <c:v>Donne</c:v>
                </c:pt>
              </c:strCache>
            </c:strRef>
          </c:cat>
          <c:val>
            <c:numRef>
              <c:f>'Hidden 2'!$G$1:$G$4</c:f>
              <c:numCache>
                <c:formatCode>0.0%</c:formatCode>
                <c:ptCount val="4"/>
                <c:pt idx="1">
                  <c:v>0.3432173978257505</c:v>
                </c:pt>
                <c:pt idx="2">
                  <c:v>0.65678260217424955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90-4F40-B3BE-CE6B4867DF9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Medici e </a:t>
            </a:r>
          </a:p>
          <a:p>
            <a:pPr>
              <a:defRPr/>
            </a:pPr>
            <a:r>
              <a:rPr lang="en-US"/>
              <a:t>Odontoiatri</a:t>
            </a:r>
          </a:p>
        </c:rich>
      </c:tx>
      <c:layout>
        <c:manualLayout>
          <c:xMode val="edge"/>
          <c:yMode val="edge"/>
          <c:x val="0.37179155730533675"/>
          <c:y val="0.39743318503872138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B9-451A-97E5-6572EC229ECF}"/>
                </c:ext>
              </c:extLst>
            </c:dLbl>
            <c:dLbl>
              <c:idx val="1"/>
              <c:layout>
                <c:manualLayout>
                  <c:x val="5.5555555555555504E-2"/>
                  <c:y val="-4.4636019113527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B9-451A-97E5-6572EC229ECF}"/>
                </c:ext>
              </c:extLst>
            </c:dLbl>
            <c:dLbl>
              <c:idx val="2"/>
              <c:layout>
                <c:manualLayout>
                  <c:x val="-0.10555577427821536"/>
                  <c:y val="-0.1035485252924699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B9-451A-97E5-6572EC229EC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B9-451A-97E5-6572EC229E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Hidden3!$A$1:$A$4</c:f>
              <c:strCache>
                <c:ptCount val="3"/>
                <c:pt idx="0">
                  <c:v>Medici e Odontoiatri</c:v>
                </c:pt>
                <c:pt idx="1">
                  <c:v>Uomini</c:v>
                </c:pt>
                <c:pt idx="2">
                  <c:v>Donne</c:v>
                </c:pt>
              </c:strCache>
            </c:strRef>
          </c:cat>
          <c:val>
            <c:numRef>
              <c:f>Hidden3!$B$1:$B$4</c:f>
              <c:numCache>
                <c:formatCode>0%</c:formatCode>
                <c:ptCount val="4"/>
                <c:pt idx="1">
                  <c:v>0.59399999999999997</c:v>
                </c:pt>
                <c:pt idx="2" formatCode="0.0%">
                  <c:v>0.40600000000000003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B9-451A-97E5-6572EC229ECF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Altro </a:t>
            </a:r>
          </a:p>
          <a:p>
            <a:pPr>
              <a:defRPr/>
            </a:pPr>
            <a:r>
              <a:rPr lang="en-US" sz="1600"/>
              <a:t>Laureato</a:t>
            </a:r>
          </a:p>
        </c:rich>
      </c:tx>
      <c:layout>
        <c:manualLayout>
          <c:xMode val="edge"/>
          <c:yMode val="edge"/>
          <c:x val="0.41623600174978131"/>
          <c:y val="0.39324798154555962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76-4E1F-B100-A0D7B45F0FBC}"/>
                </c:ext>
              </c:extLst>
            </c:dLbl>
            <c:dLbl>
              <c:idx val="1"/>
              <c:layout>
                <c:manualLayout>
                  <c:x val="5.5555555555555504E-2"/>
                  <c:y val="-4.4636019113527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6-4E1F-B100-A0D7B45F0FBC}"/>
                </c:ext>
              </c:extLst>
            </c:dLbl>
            <c:dLbl>
              <c:idx val="2"/>
              <c:layout>
                <c:manualLayout>
                  <c:x val="-0.10555577427821536"/>
                  <c:y val="-0.1035485252924699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76-4E1F-B100-A0D7B45F0F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76-4E1F-B100-A0D7B45F0F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Hidden3!$A$18:$A$21</c:f>
              <c:strCache>
                <c:ptCount val="3"/>
                <c:pt idx="0">
                  <c:v>Altro Laureato</c:v>
                </c:pt>
                <c:pt idx="1">
                  <c:v>Uomini</c:v>
                </c:pt>
                <c:pt idx="2">
                  <c:v>Donne</c:v>
                </c:pt>
              </c:strCache>
            </c:strRef>
          </c:cat>
          <c:val>
            <c:numRef>
              <c:f>Hidden3!$B$18:$B$21</c:f>
              <c:numCache>
                <c:formatCode>0.0%</c:formatCode>
                <c:ptCount val="4"/>
                <c:pt idx="1">
                  <c:v>0.41799999999999998</c:v>
                </c:pt>
                <c:pt idx="2">
                  <c:v>0.58199999999999996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76-4E1F-B100-A0D7B45F0FB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14287</xdr:rowOff>
    </xdr:from>
    <xdr:to>
      <xdr:col>8</xdr:col>
      <xdr:colOff>47625</xdr:colOff>
      <xdr:row>23</xdr:row>
      <xdr:rowOff>171451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8</xdr:row>
      <xdr:rowOff>185737</xdr:rowOff>
    </xdr:from>
    <xdr:to>
      <xdr:col>16</xdr:col>
      <xdr:colOff>0</xdr:colOff>
      <xdr:row>24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0.01674</cdr:y>
    </cdr:from>
    <cdr:to>
      <cdr:x>0.22986</cdr:x>
      <cdr:y>0.11718</cdr:y>
    </cdr:to>
    <cdr:sp macro="" textlink="">
      <cdr:nvSpPr>
        <cdr:cNvPr id="3" name="CasellaDiTesto 2">
          <a:extLst xmlns:a="http://schemas.openxmlformats.org/drawingml/2006/main">
            <a:ext uri="{FF2B5EF4-FFF2-40B4-BE49-F238E27FC236}">
              <a16:creationId xmlns:a16="http://schemas.microsoft.com/office/drawing/2014/main" id="{F8082098-3ACC-4BB0-B2A0-B07D048394F1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000125" cy="304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400">
              <a:latin typeface="Biondi" panose="02000505030000020004" pitchFamily="2" charset="0"/>
            </a:rPr>
            <a:t>Genere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0.01674</cdr:y>
    </cdr:from>
    <cdr:to>
      <cdr:x>0.22986</cdr:x>
      <cdr:y>0.11718</cdr:y>
    </cdr:to>
    <cdr:sp macro="" textlink="">
      <cdr:nvSpPr>
        <cdr:cNvPr id="3" name="CasellaDiTesto 2">
          <a:extLst xmlns:a="http://schemas.openxmlformats.org/drawingml/2006/main">
            <a:ext uri="{FF2B5EF4-FFF2-40B4-BE49-F238E27FC236}">
              <a16:creationId xmlns:a16="http://schemas.microsoft.com/office/drawing/2014/main" id="{F8082098-3ACC-4BB0-B2A0-B07D048394F1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000125" cy="304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400">
              <a:latin typeface="Biondi" panose="02000505030000020004" pitchFamily="2" charset="0"/>
            </a:rPr>
            <a:t>Genere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0.01674</cdr:y>
    </cdr:from>
    <cdr:to>
      <cdr:x>0.22986</cdr:x>
      <cdr:y>0.11718</cdr:y>
    </cdr:to>
    <cdr:sp macro="" textlink="">
      <cdr:nvSpPr>
        <cdr:cNvPr id="3" name="CasellaDiTesto 2">
          <a:extLst xmlns:a="http://schemas.openxmlformats.org/drawingml/2006/main">
            <a:ext uri="{FF2B5EF4-FFF2-40B4-BE49-F238E27FC236}">
              <a16:creationId xmlns:a16="http://schemas.microsoft.com/office/drawing/2014/main" id="{F8082098-3ACC-4BB0-B2A0-B07D048394F1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000125" cy="304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400">
              <a:latin typeface="Biondi" panose="02000505030000020004" pitchFamily="2" charset="0"/>
            </a:rPr>
            <a:t>Genere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0.01674</cdr:y>
    </cdr:from>
    <cdr:to>
      <cdr:x>0.22986</cdr:x>
      <cdr:y>0.11718</cdr:y>
    </cdr:to>
    <cdr:sp macro="" textlink="">
      <cdr:nvSpPr>
        <cdr:cNvPr id="3" name="CasellaDiTesto 2">
          <a:extLst xmlns:a="http://schemas.openxmlformats.org/drawingml/2006/main">
            <a:ext uri="{FF2B5EF4-FFF2-40B4-BE49-F238E27FC236}">
              <a16:creationId xmlns:a16="http://schemas.microsoft.com/office/drawing/2014/main" id="{F8082098-3ACC-4BB0-B2A0-B07D048394F1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000125" cy="304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400">
              <a:latin typeface="Biondi" panose="02000505030000020004" pitchFamily="2" charset="0"/>
            </a:rPr>
            <a:t>Genere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0.01674</cdr:y>
    </cdr:from>
    <cdr:to>
      <cdr:x>0.22986</cdr:x>
      <cdr:y>0.11718</cdr:y>
    </cdr:to>
    <cdr:sp macro="" textlink="">
      <cdr:nvSpPr>
        <cdr:cNvPr id="3" name="CasellaDiTesto 2">
          <a:extLst xmlns:a="http://schemas.openxmlformats.org/drawingml/2006/main">
            <a:ext uri="{FF2B5EF4-FFF2-40B4-BE49-F238E27FC236}">
              <a16:creationId xmlns:a16="http://schemas.microsoft.com/office/drawing/2014/main" id="{F8082098-3ACC-4BB0-B2A0-B07D048394F1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000125" cy="304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400">
              <a:latin typeface="Biondi" panose="02000505030000020004" pitchFamily="2" charset="0"/>
            </a:rPr>
            <a:t>Genere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185736</xdr:rowOff>
    </xdr:from>
    <xdr:to>
      <xdr:col>8</xdr:col>
      <xdr:colOff>28575</xdr:colOff>
      <xdr:row>23</xdr:row>
      <xdr:rowOff>190499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9</xdr:row>
      <xdr:rowOff>23812</xdr:rowOff>
    </xdr:from>
    <xdr:to>
      <xdr:col>16</xdr:col>
      <xdr:colOff>0</xdr:colOff>
      <xdr:row>24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171449</xdr:rowOff>
    </xdr:from>
    <xdr:to>
      <xdr:col>8</xdr:col>
      <xdr:colOff>28575</xdr:colOff>
      <xdr:row>24</xdr:row>
      <xdr:rowOff>28574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4762</xdr:rowOff>
    </xdr:from>
    <xdr:to>
      <xdr:col>16</xdr:col>
      <xdr:colOff>38100</xdr:colOff>
      <xdr:row>24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9</xdr:row>
      <xdr:rowOff>4761</xdr:rowOff>
    </xdr:from>
    <xdr:to>
      <xdr:col>8</xdr:col>
      <xdr:colOff>28574</xdr:colOff>
      <xdr:row>23</xdr:row>
      <xdr:rowOff>180975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4762</xdr:rowOff>
    </xdr:from>
    <xdr:to>
      <xdr:col>16</xdr:col>
      <xdr:colOff>28575</xdr:colOff>
      <xdr:row>24</xdr:row>
      <xdr:rowOff>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14287</xdr:rowOff>
    </xdr:from>
    <xdr:to>
      <xdr:col>8</xdr:col>
      <xdr:colOff>9525</xdr:colOff>
      <xdr:row>23</xdr:row>
      <xdr:rowOff>161925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23813</xdr:rowOff>
    </xdr:from>
    <xdr:to>
      <xdr:col>16</xdr:col>
      <xdr:colOff>0</xdr:colOff>
      <xdr:row>23</xdr:row>
      <xdr:rowOff>171451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9</xdr:row>
      <xdr:rowOff>14287</xdr:rowOff>
    </xdr:from>
    <xdr:to>
      <xdr:col>8</xdr:col>
      <xdr:colOff>9525</xdr:colOff>
      <xdr:row>24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9</xdr:row>
      <xdr:rowOff>14287</xdr:rowOff>
    </xdr:from>
    <xdr:to>
      <xdr:col>16</xdr:col>
      <xdr:colOff>19050</xdr:colOff>
      <xdr:row>24</xdr:row>
      <xdr:rowOff>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27</xdr:row>
      <xdr:rowOff>14287</xdr:rowOff>
    </xdr:from>
    <xdr:to>
      <xdr:col>9</xdr:col>
      <xdr:colOff>304800</xdr:colOff>
      <xdr:row>43</xdr:row>
      <xdr:rowOff>787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590550</xdr:colOff>
      <xdr:row>44</xdr:row>
      <xdr:rowOff>14287</xdr:rowOff>
    </xdr:from>
    <xdr:to>
      <xdr:col>9</xdr:col>
      <xdr:colOff>285750</xdr:colOff>
      <xdr:row>60</xdr:row>
      <xdr:rowOff>787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27</xdr:row>
      <xdr:rowOff>23812</xdr:rowOff>
    </xdr:from>
    <xdr:to>
      <xdr:col>17</xdr:col>
      <xdr:colOff>295275</xdr:colOff>
      <xdr:row>43</xdr:row>
      <xdr:rowOff>10312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9525</xdr:colOff>
      <xdr:row>44</xdr:row>
      <xdr:rowOff>4762</xdr:rowOff>
    </xdr:from>
    <xdr:to>
      <xdr:col>17</xdr:col>
      <xdr:colOff>314325</xdr:colOff>
      <xdr:row>59</xdr:row>
      <xdr:rowOff>181762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28575</xdr:colOff>
      <xdr:row>9</xdr:row>
      <xdr:rowOff>14287</xdr:rowOff>
    </xdr:from>
    <xdr:to>
      <xdr:col>12</xdr:col>
      <xdr:colOff>333375</xdr:colOff>
      <xdr:row>25</xdr:row>
      <xdr:rowOff>787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10</xdr:row>
      <xdr:rowOff>14287</xdr:rowOff>
    </xdr:from>
    <xdr:to>
      <xdr:col>11</xdr:col>
      <xdr:colOff>581024</xdr:colOff>
      <xdr:row>29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14286</xdr:rowOff>
    </xdr:from>
    <xdr:to>
      <xdr:col>8</xdr:col>
      <xdr:colOff>9525</xdr:colOff>
      <xdr:row>23</xdr:row>
      <xdr:rowOff>190499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9</xdr:row>
      <xdr:rowOff>4762</xdr:rowOff>
    </xdr:from>
    <xdr:to>
      <xdr:col>16</xdr:col>
      <xdr:colOff>19050</xdr:colOff>
      <xdr:row>24</xdr:row>
      <xdr:rowOff>28575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2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4762</xdr:rowOff>
    </xdr:from>
    <xdr:to>
      <xdr:col>8</xdr:col>
      <xdr:colOff>9525</xdr:colOff>
      <xdr:row>23</xdr:row>
      <xdr:rowOff>171450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8</xdr:row>
      <xdr:rowOff>185737</xdr:rowOff>
    </xdr:from>
    <xdr:to>
      <xdr:col>16</xdr:col>
      <xdr:colOff>0</xdr:colOff>
      <xdr:row>23</xdr:row>
      <xdr:rowOff>171450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2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14286</xdr:rowOff>
    </xdr:from>
    <xdr:to>
      <xdr:col>7</xdr:col>
      <xdr:colOff>600075</xdr:colOff>
      <xdr:row>23</xdr:row>
      <xdr:rowOff>190499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3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9</xdr:row>
      <xdr:rowOff>4763</xdr:rowOff>
    </xdr:from>
    <xdr:to>
      <xdr:col>14</xdr:col>
      <xdr:colOff>590550</xdr:colOff>
      <xdr:row>24</xdr:row>
      <xdr:rowOff>19051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3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185737</xdr:rowOff>
    </xdr:from>
    <xdr:to>
      <xdr:col>7</xdr:col>
      <xdr:colOff>600075</xdr:colOff>
      <xdr:row>23</xdr:row>
      <xdr:rowOff>180975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3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9</xdr:row>
      <xdr:rowOff>14287</xdr:rowOff>
    </xdr:from>
    <xdr:to>
      <xdr:col>15</xdr:col>
      <xdr:colOff>561975</xdr:colOff>
      <xdr:row>24</xdr:row>
      <xdr:rowOff>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3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4762</xdr:rowOff>
    </xdr:from>
    <xdr:to>
      <xdr:col>8</xdr:col>
      <xdr:colOff>9525</xdr:colOff>
      <xdr:row>24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3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14287</xdr:rowOff>
    </xdr:from>
    <xdr:to>
      <xdr:col>15</xdr:col>
      <xdr:colOff>0</xdr:colOff>
      <xdr:row>23</xdr:row>
      <xdr:rowOff>180975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3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14287</xdr:rowOff>
    </xdr:from>
    <xdr:to>
      <xdr:col>7</xdr:col>
      <xdr:colOff>600075</xdr:colOff>
      <xdr:row>23</xdr:row>
      <xdr:rowOff>180975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3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4762</xdr:rowOff>
    </xdr:from>
    <xdr:to>
      <xdr:col>16</xdr:col>
      <xdr:colOff>19050</xdr:colOff>
      <xdr:row>24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3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0.01674</cdr:y>
    </cdr:from>
    <cdr:to>
      <cdr:x>0.22986</cdr:x>
      <cdr:y>0.11718</cdr:y>
    </cdr:to>
    <cdr:sp macro="" textlink="">
      <cdr:nvSpPr>
        <cdr:cNvPr id="3" name="CasellaDiTesto 2">
          <a:extLst xmlns:a="http://schemas.openxmlformats.org/drawingml/2006/main">
            <a:ext uri="{FF2B5EF4-FFF2-40B4-BE49-F238E27FC236}">
              <a16:creationId xmlns:a16="http://schemas.microsoft.com/office/drawing/2014/main" id="{B47D181C-ADA7-4EA3-B0B5-D3DE47593F5B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000125" cy="304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400">
              <a:latin typeface="Biondi" panose="02000505030000020004" pitchFamily="2" charset="0"/>
            </a:rPr>
            <a:t>Genere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0.01674</cdr:y>
    </cdr:from>
    <cdr:to>
      <cdr:x>0.22986</cdr:x>
      <cdr:y>0.11718</cdr:y>
    </cdr:to>
    <cdr:sp macro="" textlink="">
      <cdr:nvSpPr>
        <cdr:cNvPr id="3" name="CasellaDiTesto 2">
          <a:extLst xmlns:a="http://schemas.openxmlformats.org/drawingml/2006/main">
            <a:ext uri="{FF2B5EF4-FFF2-40B4-BE49-F238E27FC236}">
              <a16:creationId xmlns:a16="http://schemas.microsoft.com/office/drawing/2014/main" id="{B47D181C-ADA7-4EA3-B0B5-D3DE47593F5B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000125" cy="304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400">
              <a:latin typeface="Biondi" panose="02000505030000020004" pitchFamily="2" charset="0"/>
            </a:rPr>
            <a:t>Genere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0.01674</cdr:y>
    </cdr:from>
    <cdr:to>
      <cdr:x>0.22986</cdr:x>
      <cdr:y>0.11718</cdr:y>
    </cdr:to>
    <cdr:sp macro="" textlink="">
      <cdr:nvSpPr>
        <cdr:cNvPr id="3" name="CasellaDiTesto 2">
          <a:extLst xmlns:a="http://schemas.openxmlformats.org/drawingml/2006/main">
            <a:ext uri="{FF2B5EF4-FFF2-40B4-BE49-F238E27FC236}">
              <a16:creationId xmlns:a16="http://schemas.microsoft.com/office/drawing/2014/main" id="{B47D181C-ADA7-4EA3-B0B5-D3DE47593F5B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000125" cy="304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400">
              <a:latin typeface="Biondi" panose="02000505030000020004" pitchFamily="2" charset="0"/>
            </a:rPr>
            <a:t>Genere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0.01674</cdr:y>
    </cdr:from>
    <cdr:to>
      <cdr:x>0.22986</cdr:x>
      <cdr:y>0.11718</cdr:y>
    </cdr:to>
    <cdr:sp macro="" textlink="">
      <cdr:nvSpPr>
        <cdr:cNvPr id="3" name="CasellaDiTesto 2">
          <a:extLst xmlns:a="http://schemas.openxmlformats.org/drawingml/2006/main">
            <a:ext uri="{FF2B5EF4-FFF2-40B4-BE49-F238E27FC236}">
              <a16:creationId xmlns:a16="http://schemas.microsoft.com/office/drawing/2014/main" id="{B47D181C-ADA7-4EA3-B0B5-D3DE47593F5B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000125" cy="304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400">
              <a:latin typeface="Biondi" panose="02000505030000020004" pitchFamily="2" charset="0"/>
            </a:rPr>
            <a:t>Genere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4762</xdr:rowOff>
    </xdr:from>
    <xdr:to>
      <xdr:col>9</xdr:col>
      <xdr:colOff>314325</xdr:colOff>
      <xdr:row>24</xdr:row>
      <xdr:rowOff>181762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26</xdr:row>
      <xdr:rowOff>23812</xdr:rowOff>
    </xdr:from>
    <xdr:to>
      <xdr:col>9</xdr:col>
      <xdr:colOff>314325</xdr:colOff>
      <xdr:row>42</xdr:row>
      <xdr:rowOff>10312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</xdr:colOff>
      <xdr:row>9</xdr:row>
      <xdr:rowOff>23812</xdr:rowOff>
    </xdr:from>
    <xdr:to>
      <xdr:col>17</xdr:col>
      <xdr:colOff>314325</xdr:colOff>
      <xdr:row>25</xdr:row>
      <xdr:rowOff>10312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9525</xdr:colOff>
      <xdr:row>26</xdr:row>
      <xdr:rowOff>14287</xdr:rowOff>
    </xdr:from>
    <xdr:to>
      <xdr:col>17</xdr:col>
      <xdr:colOff>314325</xdr:colOff>
      <xdr:row>42</xdr:row>
      <xdr:rowOff>787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43</xdr:row>
      <xdr:rowOff>14287</xdr:rowOff>
    </xdr:from>
    <xdr:to>
      <xdr:col>9</xdr:col>
      <xdr:colOff>304800</xdr:colOff>
      <xdr:row>59</xdr:row>
      <xdr:rowOff>787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19050</xdr:colOff>
      <xdr:row>43</xdr:row>
      <xdr:rowOff>33337</xdr:rowOff>
    </xdr:from>
    <xdr:to>
      <xdr:col>17</xdr:col>
      <xdr:colOff>323850</xdr:colOff>
      <xdr:row>59</xdr:row>
      <xdr:rowOff>19837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285750</xdr:colOff>
      <xdr:row>60</xdr:row>
      <xdr:rowOff>23812</xdr:rowOff>
    </xdr:from>
    <xdr:to>
      <xdr:col>13</xdr:col>
      <xdr:colOff>590550</xdr:colOff>
      <xdr:row>76</xdr:row>
      <xdr:rowOff>10312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0.01674</cdr:y>
    </cdr:from>
    <cdr:to>
      <cdr:x>0.22986</cdr:x>
      <cdr:y>0.11718</cdr:y>
    </cdr:to>
    <cdr:sp macro="" textlink="">
      <cdr:nvSpPr>
        <cdr:cNvPr id="2" name="CasellaDiTesto 2"/>
        <cdr:cNvSpPr txBox="1"/>
      </cdr:nvSpPr>
      <cdr:spPr>
        <a:xfrm xmlns:a="http://schemas.openxmlformats.org/drawingml/2006/main">
          <a:off x="50800" y="50800"/>
          <a:ext cx="1000131" cy="3047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400">
              <a:latin typeface="Biondi" panose="02000505030000020004" pitchFamily="2" charset="0"/>
            </a:rPr>
            <a:t>Genere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0.01674</cdr:y>
    </cdr:from>
    <cdr:to>
      <cdr:x>0.22986</cdr:x>
      <cdr:y>0.11718</cdr:y>
    </cdr:to>
    <cdr:sp macro="" textlink="">
      <cdr:nvSpPr>
        <cdr:cNvPr id="3" name="CasellaDiTesto 2">
          <a:extLst xmlns:a="http://schemas.openxmlformats.org/drawingml/2006/main">
            <a:ext uri="{FF2B5EF4-FFF2-40B4-BE49-F238E27FC236}">
              <a16:creationId xmlns:a16="http://schemas.microsoft.com/office/drawing/2014/main" id="{F8082098-3ACC-4BB0-B2A0-B07D048394F1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000125" cy="304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400">
              <a:latin typeface="Biondi" panose="02000505030000020004" pitchFamily="2" charset="0"/>
            </a:rPr>
            <a:t>Genere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35" sqref="B35"/>
    </sheetView>
  </sheetViews>
  <sheetFormatPr defaultRowHeight="14.4" x14ac:dyDescent="0.3"/>
  <cols>
    <col min="1" max="1" width="7" bestFit="1" customWidth="1"/>
    <col min="2" max="2" width="72.88671875" bestFit="1" customWidth="1"/>
  </cols>
  <sheetData>
    <row r="1" spans="1:3" ht="15" thickBot="1" x14ac:dyDescent="0.35">
      <c r="A1" s="152" t="s">
        <v>852</v>
      </c>
      <c r="B1" s="152" t="s">
        <v>853</v>
      </c>
      <c r="C1" s="151"/>
    </row>
    <row r="2" spans="1:3" ht="15" thickTop="1" x14ac:dyDescent="0.3">
      <c r="A2" t="s">
        <v>854</v>
      </c>
      <c r="B2" t="s">
        <v>855</v>
      </c>
    </row>
    <row r="3" spans="1:3" x14ac:dyDescent="0.3">
      <c r="A3" t="s">
        <v>857</v>
      </c>
      <c r="B3" t="s">
        <v>856</v>
      </c>
    </row>
    <row r="4" spans="1:3" x14ac:dyDescent="0.3">
      <c r="A4" t="s">
        <v>858</v>
      </c>
      <c r="B4" t="s">
        <v>859</v>
      </c>
    </row>
    <row r="5" spans="1:3" x14ac:dyDescent="0.3">
      <c r="A5" t="s">
        <v>860</v>
      </c>
      <c r="B5" t="s">
        <v>535</v>
      </c>
    </row>
    <row r="6" spans="1:3" x14ac:dyDescent="0.3">
      <c r="A6" t="s">
        <v>861</v>
      </c>
      <c r="B6" t="s">
        <v>862</v>
      </c>
    </row>
    <row r="7" spans="1:3" x14ac:dyDescent="0.3">
      <c r="A7" t="s">
        <v>863</v>
      </c>
      <c r="B7" t="s">
        <v>864</v>
      </c>
    </row>
    <row r="8" spans="1:3" x14ac:dyDescent="0.3">
      <c r="A8" t="s">
        <v>865</v>
      </c>
      <c r="B8" t="s">
        <v>866</v>
      </c>
    </row>
    <row r="9" spans="1:3" x14ac:dyDescent="0.3">
      <c r="A9" t="s">
        <v>867</v>
      </c>
      <c r="B9" t="s">
        <v>868</v>
      </c>
    </row>
    <row r="10" spans="1:3" x14ac:dyDescent="0.3">
      <c r="A10" t="s">
        <v>869</v>
      </c>
      <c r="B10" t="s">
        <v>870</v>
      </c>
    </row>
    <row r="11" spans="1:3" x14ac:dyDescent="0.3">
      <c r="A11" t="s">
        <v>871</v>
      </c>
      <c r="B11" t="s">
        <v>872</v>
      </c>
    </row>
    <row r="12" spans="1:3" x14ac:dyDescent="0.3">
      <c r="A12" t="s">
        <v>873</v>
      </c>
      <c r="B12" t="s">
        <v>827</v>
      </c>
    </row>
    <row r="13" spans="1:3" x14ac:dyDescent="0.3">
      <c r="A13" t="s">
        <v>874</v>
      </c>
      <c r="B13" t="s">
        <v>830</v>
      </c>
    </row>
    <row r="14" spans="1:3" x14ac:dyDescent="0.3">
      <c r="A14" t="s">
        <v>875</v>
      </c>
      <c r="B14" t="s">
        <v>833</v>
      </c>
    </row>
    <row r="15" spans="1:3" x14ac:dyDescent="0.3">
      <c r="A15" t="s">
        <v>876</v>
      </c>
      <c r="B15" t="s">
        <v>836</v>
      </c>
    </row>
    <row r="16" spans="1:3" x14ac:dyDescent="0.3">
      <c r="A16" t="s">
        <v>877</v>
      </c>
      <c r="B16" t="s">
        <v>839</v>
      </c>
    </row>
    <row r="17" spans="1:2" x14ac:dyDescent="0.3">
      <c r="A17" t="s">
        <v>878</v>
      </c>
      <c r="B17" t="s">
        <v>879</v>
      </c>
    </row>
    <row r="18" spans="1:2" x14ac:dyDescent="0.3">
      <c r="A18" t="s">
        <v>880</v>
      </c>
      <c r="B18" t="s">
        <v>881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L27" sqref="L27"/>
    </sheetView>
  </sheetViews>
  <sheetFormatPr defaultRowHeight="14.4" x14ac:dyDescent="0.3"/>
  <sheetData>
    <row r="1" spans="1:8" x14ac:dyDescent="0.3">
      <c r="A1" s="143" t="s">
        <v>6</v>
      </c>
      <c r="B1" s="141"/>
      <c r="E1" s="141"/>
      <c r="F1" s="141"/>
    </row>
    <row r="2" spans="1:8" x14ac:dyDescent="0.3">
      <c r="A2" s="141" t="s">
        <v>513</v>
      </c>
      <c r="B2" s="147">
        <v>0.59399999999999997</v>
      </c>
      <c r="E2" s="143" t="s">
        <v>797</v>
      </c>
      <c r="F2" s="141"/>
    </row>
    <row r="3" spans="1:8" x14ac:dyDescent="0.3">
      <c r="A3" s="141" t="s">
        <v>514</v>
      </c>
      <c r="B3" s="144">
        <v>0.40600000000000003</v>
      </c>
      <c r="E3" s="141" t="s">
        <v>513</v>
      </c>
      <c r="F3" s="144">
        <v>0.182</v>
      </c>
    </row>
    <row r="4" spans="1:8" x14ac:dyDescent="0.3">
      <c r="A4" s="141"/>
      <c r="B4" s="144"/>
      <c r="E4" s="141" t="s">
        <v>514</v>
      </c>
      <c r="F4" s="144">
        <v>0.81799999999999995</v>
      </c>
    </row>
    <row r="5" spans="1:8" x14ac:dyDescent="0.3">
      <c r="A5" s="141"/>
      <c r="B5" s="145"/>
      <c r="E5" s="141"/>
      <c r="F5" s="144"/>
    </row>
    <row r="6" spans="1:8" x14ac:dyDescent="0.3">
      <c r="E6" s="141"/>
      <c r="F6" s="145"/>
    </row>
    <row r="7" spans="1:8" x14ac:dyDescent="0.3">
      <c r="A7" s="141"/>
      <c r="B7" s="141"/>
      <c r="C7" s="141"/>
      <c r="E7" s="141"/>
      <c r="F7" s="141"/>
    </row>
    <row r="8" spans="1:8" x14ac:dyDescent="0.3">
      <c r="A8" s="143" t="s">
        <v>795</v>
      </c>
      <c r="B8" s="141"/>
      <c r="C8" s="141"/>
    </row>
    <row r="9" spans="1:8" x14ac:dyDescent="0.3">
      <c r="A9" s="141" t="s">
        <v>513</v>
      </c>
      <c r="B9" s="144">
        <v>0.224</v>
      </c>
      <c r="C9" s="141"/>
    </row>
    <row r="10" spans="1:8" x14ac:dyDescent="0.3">
      <c r="A10" s="141" t="s">
        <v>514</v>
      </c>
      <c r="B10" s="144">
        <v>0.77600000000000002</v>
      </c>
      <c r="C10" s="141"/>
    </row>
    <row r="11" spans="1:8" x14ac:dyDescent="0.3">
      <c r="A11" s="141"/>
      <c r="B11" s="144"/>
      <c r="C11" s="141"/>
      <c r="E11" s="141"/>
      <c r="F11" s="141"/>
      <c r="G11" s="141"/>
      <c r="H11" s="141"/>
    </row>
    <row r="12" spans="1:8" x14ac:dyDescent="0.3">
      <c r="A12" s="141"/>
      <c r="B12" s="145"/>
      <c r="C12" s="141"/>
      <c r="E12" s="141"/>
      <c r="F12" s="141"/>
      <c r="G12" s="141"/>
      <c r="H12" s="141"/>
    </row>
    <row r="13" spans="1:8" x14ac:dyDescent="0.3">
      <c r="A13" s="141"/>
      <c r="B13" s="141"/>
      <c r="C13" s="141"/>
      <c r="E13" s="141"/>
      <c r="F13" s="143" t="s">
        <v>518</v>
      </c>
      <c r="G13" s="141"/>
      <c r="H13" s="141"/>
    </row>
    <row r="14" spans="1:8" x14ac:dyDescent="0.3">
      <c r="A14" s="141"/>
      <c r="B14" s="141"/>
      <c r="C14" s="141"/>
      <c r="E14" s="141"/>
      <c r="F14" s="141" t="s">
        <v>513</v>
      </c>
      <c r="G14" s="144">
        <v>0.372</v>
      </c>
      <c r="H14" s="141"/>
    </row>
    <row r="15" spans="1:8" x14ac:dyDescent="0.3">
      <c r="A15" s="141"/>
      <c r="B15" s="141"/>
      <c r="C15" s="141"/>
      <c r="E15" s="141"/>
      <c r="F15" s="141" t="s">
        <v>514</v>
      </c>
      <c r="G15" s="144">
        <v>0.628</v>
      </c>
      <c r="H15" s="141"/>
    </row>
    <row r="16" spans="1:8" x14ac:dyDescent="0.3">
      <c r="E16" s="141"/>
      <c r="F16" s="141"/>
      <c r="G16" s="144"/>
      <c r="H16" s="141"/>
    </row>
    <row r="17" spans="1:9" x14ac:dyDescent="0.3">
      <c r="A17" s="141"/>
      <c r="B17" s="141"/>
      <c r="E17" s="141"/>
      <c r="F17" s="141"/>
      <c r="G17" s="145"/>
      <c r="H17" s="141"/>
    </row>
    <row r="18" spans="1:9" x14ac:dyDescent="0.3">
      <c r="A18" s="143" t="s">
        <v>794</v>
      </c>
      <c r="B18" s="141"/>
      <c r="E18" s="141"/>
      <c r="F18" s="141"/>
      <c r="G18" s="141"/>
      <c r="H18" s="141"/>
    </row>
    <row r="19" spans="1:9" x14ac:dyDescent="0.3">
      <c r="A19" s="141" t="s">
        <v>513</v>
      </c>
      <c r="B19" s="144">
        <v>0.41799999999999998</v>
      </c>
      <c r="E19" s="141"/>
      <c r="F19" s="141"/>
      <c r="G19" s="141"/>
      <c r="H19" s="141"/>
    </row>
    <row r="20" spans="1:9" x14ac:dyDescent="0.3">
      <c r="A20" s="141" t="s">
        <v>514</v>
      </c>
      <c r="B20" s="144">
        <v>0.58199999999999996</v>
      </c>
      <c r="E20" s="141"/>
      <c r="F20" s="141"/>
      <c r="G20" s="141"/>
      <c r="H20" s="141"/>
    </row>
    <row r="21" spans="1:9" x14ac:dyDescent="0.3">
      <c r="A21" s="141"/>
      <c r="B21" s="144"/>
      <c r="E21" s="141"/>
      <c r="F21" s="141"/>
      <c r="G21" s="141"/>
      <c r="H21" s="141"/>
    </row>
    <row r="22" spans="1:9" x14ac:dyDescent="0.3">
      <c r="A22" s="141"/>
      <c r="B22" s="145"/>
    </row>
    <row r="23" spans="1:9" x14ac:dyDescent="0.3">
      <c r="A23" s="141"/>
      <c r="B23" s="141"/>
    </row>
    <row r="25" spans="1:9" x14ac:dyDescent="0.3">
      <c r="A25" s="141"/>
      <c r="B25" s="141"/>
      <c r="C25" s="141"/>
      <c r="D25" s="141"/>
      <c r="F25" s="143"/>
      <c r="G25" s="141"/>
      <c r="H25" s="141"/>
      <c r="I25" s="141"/>
    </row>
    <row r="26" spans="1:9" x14ac:dyDescent="0.3">
      <c r="A26" s="143" t="s">
        <v>796</v>
      </c>
      <c r="B26" s="141"/>
      <c r="C26" s="141"/>
      <c r="D26" s="141"/>
      <c r="F26" s="143" t="s">
        <v>520</v>
      </c>
      <c r="G26" s="141"/>
      <c r="H26" s="141"/>
      <c r="I26" s="141"/>
    </row>
    <row r="27" spans="1:9" x14ac:dyDescent="0.3">
      <c r="A27" s="141" t="s">
        <v>513</v>
      </c>
      <c r="B27" s="144">
        <v>0.38800000000000001</v>
      </c>
      <c r="C27" s="141"/>
      <c r="D27" s="141"/>
      <c r="F27" s="141" t="s">
        <v>513</v>
      </c>
      <c r="G27" s="144">
        <v>0.58299999999999996</v>
      </c>
      <c r="H27" s="141"/>
      <c r="I27" s="141"/>
    </row>
    <row r="28" spans="1:9" x14ac:dyDescent="0.3">
      <c r="A28" s="141" t="s">
        <v>514</v>
      </c>
      <c r="B28" s="144">
        <v>0.61199999999999999</v>
      </c>
      <c r="C28" s="141"/>
      <c r="D28" s="141"/>
      <c r="F28" s="141" t="s">
        <v>514</v>
      </c>
      <c r="G28" s="144">
        <v>0.41699999999999998</v>
      </c>
      <c r="H28" s="141"/>
      <c r="I28" s="141"/>
    </row>
    <row r="29" spans="1:9" x14ac:dyDescent="0.3">
      <c r="A29" s="141"/>
      <c r="B29" s="144"/>
      <c r="C29" s="141"/>
      <c r="D29" s="141"/>
      <c r="F29" s="141"/>
      <c r="G29" s="144"/>
      <c r="H29" s="141"/>
      <c r="I29" s="141"/>
    </row>
    <row r="30" spans="1:9" x14ac:dyDescent="0.3">
      <c r="A30" s="141"/>
      <c r="B30" s="145"/>
      <c r="C30" s="141"/>
      <c r="D30" s="141"/>
      <c r="F30" s="141"/>
      <c r="G30" s="145"/>
      <c r="H30" s="141"/>
      <c r="I30" s="141"/>
    </row>
    <row r="31" spans="1:9" x14ac:dyDescent="0.3">
      <c r="A31" s="141"/>
      <c r="B31" s="141"/>
      <c r="C31" s="141"/>
      <c r="D31" s="141"/>
      <c r="F31" s="141"/>
      <c r="G31" s="141"/>
      <c r="H31" s="141"/>
      <c r="I31" s="141"/>
    </row>
    <row r="32" spans="1:9" x14ac:dyDescent="0.3">
      <c r="A32" s="141"/>
      <c r="B32" s="141"/>
      <c r="C32" s="141"/>
      <c r="D32" s="141"/>
      <c r="F32" s="141"/>
      <c r="G32" s="141"/>
      <c r="H32" s="141"/>
      <c r="I32" s="141"/>
    </row>
    <row r="33" spans="1:9" x14ac:dyDescent="0.3">
      <c r="A33" s="141"/>
      <c r="B33" s="141"/>
      <c r="C33" s="141"/>
      <c r="D33" s="141"/>
      <c r="F33" s="141"/>
      <c r="G33" s="141"/>
      <c r="H33" s="141"/>
      <c r="I33" s="141"/>
    </row>
    <row r="34" spans="1:9" x14ac:dyDescent="0.3">
      <c r="A34" s="141"/>
      <c r="B34" s="141"/>
      <c r="C34" s="141"/>
      <c r="D34" s="141"/>
      <c r="F34" s="141"/>
      <c r="G34" s="141"/>
      <c r="H34" s="141"/>
      <c r="I34" s="141"/>
    </row>
    <row r="35" spans="1:9" x14ac:dyDescent="0.3">
      <c r="A35" s="141"/>
      <c r="B35" s="141"/>
      <c r="C35" s="141"/>
      <c r="D35" s="141"/>
      <c r="F35" s="141"/>
      <c r="G35" s="141"/>
      <c r="H35" s="141"/>
      <c r="I35" s="141"/>
    </row>
    <row r="36" spans="1:9" x14ac:dyDescent="0.3">
      <c r="A36" s="141"/>
      <c r="B36" s="141"/>
      <c r="C36" s="141"/>
      <c r="D36" s="141"/>
      <c r="F36" s="141"/>
      <c r="G36" s="141"/>
      <c r="H36" s="141"/>
      <c r="I36" s="141"/>
    </row>
    <row r="37" spans="1:9" x14ac:dyDescent="0.3">
      <c r="F37" s="141"/>
      <c r="G37" s="141"/>
      <c r="H37" s="141"/>
      <c r="I37" s="141"/>
    </row>
    <row r="38" spans="1:9" x14ac:dyDescent="0.3">
      <c r="F38" s="141"/>
      <c r="G38" s="141"/>
      <c r="H38" s="141"/>
      <c r="I38" s="141"/>
    </row>
    <row r="39" spans="1:9" x14ac:dyDescent="0.3">
      <c r="F39" s="141"/>
      <c r="G39" s="141"/>
      <c r="H39" s="141"/>
      <c r="I39" s="141"/>
    </row>
    <row r="40" spans="1:9" x14ac:dyDescent="0.3">
      <c r="F40" s="141"/>
      <c r="G40" s="141"/>
      <c r="H40" s="141"/>
      <c r="I40" s="141"/>
    </row>
    <row r="41" spans="1:9" x14ac:dyDescent="0.3">
      <c r="F41" s="141"/>
      <c r="G41" s="141"/>
      <c r="H41" s="141"/>
      <c r="I41" s="14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topLeftCell="A40" workbookViewId="0">
      <selection activeCell="H57" sqref="H57"/>
    </sheetView>
  </sheetViews>
  <sheetFormatPr defaultColWidth="9.109375" defaultRowHeight="13.2" x14ac:dyDescent="0.25"/>
  <cols>
    <col min="1" max="1" width="1" style="8" customWidth="1"/>
    <col min="2" max="2" width="5" style="8" customWidth="1"/>
    <col min="3" max="3" width="36.6640625" style="8" bestFit="1" customWidth="1"/>
    <col min="4" max="5" width="17" style="8" customWidth="1"/>
    <col min="6" max="6" width="20" style="8" customWidth="1"/>
    <col min="7" max="7" width="21" style="8" customWidth="1"/>
    <col min="8" max="9" width="17" style="8" customWidth="1"/>
    <col min="10" max="10" width="8.109375" style="8" customWidth="1"/>
    <col min="11" max="11" width="20" style="8" customWidth="1"/>
    <col min="12" max="16384" width="9.109375" style="8"/>
  </cols>
  <sheetData>
    <row r="1" spans="1:14" ht="12.75" customHeight="1" x14ac:dyDescent="0.25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2.75" customHeight="1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 customHeight="1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4" ht="18" customHeight="1" x14ac:dyDescent="0.25">
      <c r="B6" s="7"/>
      <c r="C6" s="188" t="s">
        <v>847</v>
      </c>
      <c r="D6" s="188"/>
      <c r="E6" s="188"/>
      <c r="F6" s="188"/>
      <c r="G6" s="1"/>
      <c r="H6" s="1"/>
      <c r="I6" s="1"/>
      <c r="J6" s="7"/>
      <c r="K6" s="7"/>
    </row>
    <row r="7" spans="1:14" ht="33" customHeight="1" x14ac:dyDescent="0.25">
      <c r="B7" s="7"/>
      <c r="C7" s="189" t="s">
        <v>508</v>
      </c>
      <c r="D7" s="189"/>
      <c r="E7" s="189"/>
      <c r="F7" s="189"/>
      <c r="G7" s="1"/>
      <c r="H7" s="1"/>
      <c r="I7" s="1"/>
      <c r="J7" s="1"/>
      <c r="K7" s="1"/>
    </row>
    <row r="8" spans="1:14" x14ac:dyDescent="0.25">
      <c r="B8" s="7"/>
      <c r="C8" s="188" t="s">
        <v>0</v>
      </c>
      <c r="D8" s="188"/>
      <c r="E8" s="188"/>
      <c r="F8" s="188"/>
      <c r="G8" s="1"/>
      <c r="H8" s="1"/>
      <c r="I8" s="1"/>
      <c r="J8" s="1"/>
      <c r="K8" s="1"/>
    </row>
    <row r="9" spans="1:14" ht="4.5" customHeight="1" x14ac:dyDescent="0.25">
      <c r="B9" s="7"/>
      <c r="C9" s="9"/>
      <c r="D9" s="10"/>
      <c r="E9" s="10"/>
      <c r="F9" s="10"/>
    </row>
    <row r="10" spans="1:14" ht="15" customHeight="1" x14ac:dyDescent="0.25">
      <c r="B10" s="7"/>
      <c r="C10" s="11"/>
      <c r="D10" s="12" t="s">
        <v>513</v>
      </c>
      <c r="E10" s="12" t="s">
        <v>514</v>
      </c>
      <c r="F10" s="13" t="s">
        <v>13</v>
      </c>
      <c r="G10" s="190"/>
      <c r="H10" s="191"/>
    </row>
    <row r="11" spans="1:14" s="69" customFormat="1" ht="11.25" customHeight="1" x14ac:dyDescent="0.2">
      <c r="B11" s="66"/>
      <c r="C11" s="67" t="s">
        <v>14</v>
      </c>
      <c r="D11" s="68">
        <f>D12+D15+D22+D23+D24+D25+D26</f>
        <v>149615</v>
      </c>
      <c r="E11" s="68">
        <f>E12+E15+E22+E23+E24+E25+E26</f>
        <v>294660</v>
      </c>
      <c r="F11" s="68">
        <f>D11+E11</f>
        <v>444275</v>
      </c>
    </row>
    <row r="12" spans="1:14" s="69" customFormat="1" ht="11.25" customHeight="1" x14ac:dyDescent="0.2">
      <c r="B12" s="66"/>
      <c r="C12" s="70" t="s">
        <v>22</v>
      </c>
      <c r="D12" s="71">
        <f>D13+D14</f>
        <v>61680</v>
      </c>
      <c r="E12" s="71">
        <f>E13+E14</f>
        <v>42157</v>
      </c>
      <c r="F12" s="71">
        <f>D12+E12</f>
        <v>103837</v>
      </c>
    </row>
    <row r="13" spans="1:14" s="69" customFormat="1" ht="11.25" customHeight="1" x14ac:dyDescent="0.2">
      <c r="B13" s="66"/>
      <c r="C13" s="72" t="s">
        <v>23</v>
      </c>
      <c r="D13" s="73">
        <v>61576</v>
      </c>
      <c r="E13" s="73">
        <v>42121</v>
      </c>
      <c r="F13" s="73">
        <v>103697</v>
      </c>
    </row>
    <row r="14" spans="1:14" s="69" customFormat="1" ht="11.25" customHeight="1" x14ac:dyDescent="0.2">
      <c r="B14" s="66"/>
      <c r="C14" s="74" t="s">
        <v>24</v>
      </c>
      <c r="D14" s="75">
        <v>104</v>
      </c>
      <c r="E14" s="75">
        <v>36</v>
      </c>
      <c r="F14" s="75">
        <v>140</v>
      </c>
    </row>
    <row r="15" spans="1:14" s="69" customFormat="1" ht="11.25" customHeight="1" x14ac:dyDescent="0.2">
      <c r="B15" s="66"/>
      <c r="C15" s="70" t="s">
        <v>25</v>
      </c>
      <c r="D15" s="71">
        <f>D16+D17+D18+D19+D20+D21</f>
        <v>7309</v>
      </c>
      <c r="E15" s="71">
        <f>E16+E17+E18+E19+E20+E21</f>
        <v>10174</v>
      </c>
      <c r="F15" s="71">
        <f>D15+E15</f>
        <v>17483</v>
      </c>
    </row>
    <row r="16" spans="1:14" s="69" customFormat="1" ht="11.25" customHeight="1" x14ac:dyDescent="0.2">
      <c r="B16" s="66"/>
      <c r="C16" s="72" t="s">
        <v>26</v>
      </c>
      <c r="D16" s="73">
        <v>4219</v>
      </c>
      <c r="E16" s="73">
        <v>874</v>
      </c>
      <c r="F16" s="73">
        <v>5093</v>
      </c>
    </row>
    <row r="17" spans="2:6" s="69" customFormat="1" ht="11.25" customHeight="1" x14ac:dyDescent="0.2">
      <c r="B17" s="66"/>
      <c r="C17" s="76" t="s">
        <v>27</v>
      </c>
      <c r="D17" s="75">
        <v>567</v>
      </c>
      <c r="E17" s="75">
        <v>1945</v>
      </c>
      <c r="F17" s="75">
        <v>2512</v>
      </c>
    </row>
    <row r="18" spans="2:6" s="69" customFormat="1" ht="11.25" customHeight="1" x14ac:dyDescent="0.2">
      <c r="B18" s="66"/>
      <c r="C18" s="76" t="s">
        <v>28</v>
      </c>
      <c r="D18" s="75">
        <v>745</v>
      </c>
      <c r="E18" s="75">
        <v>2653</v>
      </c>
      <c r="F18" s="75">
        <v>3398</v>
      </c>
    </row>
    <row r="19" spans="2:6" s="69" customFormat="1" ht="11.25" customHeight="1" x14ac:dyDescent="0.2">
      <c r="B19" s="66"/>
      <c r="C19" s="76" t="s">
        <v>29</v>
      </c>
      <c r="D19" s="75">
        <v>179</v>
      </c>
      <c r="E19" s="75">
        <v>141</v>
      </c>
      <c r="F19" s="75">
        <v>320</v>
      </c>
    </row>
    <row r="20" spans="2:6" s="69" customFormat="1" ht="11.25" customHeight="1" x14ac:dyDescent="0.2">
      <c r="B20" s="66"/>
      <c r="C20" s="76" t="s">
        <v>30</v>
      </c>
      <c r="D20" s="75">
        <v>229</v>
      </c>
      <c r="E20" s="75">
        <v>256</v>
      </c>
      <c r="F20" s="75">
        <v>485</v>
      </c>
    </row>
    <row r="21" spans="2:6" s="69" customFormat="1" ht="11.25" customHeight="1" x14ac:dyDescent="0.2">
      <c r="B21" s="66"/>
      <c r="C21" s="74" t="s">
        <v>31</v>
      </c>
      <c r="D21" s="77">
        <v>1370</v>
      </c>
      <c r="E21" s="77">
        <v>4305</v>
      </c>
      <c r="F21" s="77">
        <v>5675</v>
      </c>
    </row>
    <row r="22" spans="2:6" s="69" customFormat="1" ht="11.25" customHeight="1" x14ac:dyDescent="0.2">
      <c r="B22" s="66"/>
      <c r="C22" s="78" t="s">
        <v>32</v>
      </c>
      <c r="D22" s="71">
        <v>127</v>
      </c>
      <c r="E22" s="71">
        <v>214</v>
      </c>
      <c r="F22" s="71">
        <v>341</v>
      </c>
    </row>
    <row r="23" spans="2:6" s="69" customFormat="1" ht="11.25" customHeight="1" x14ac:dyDescent="0.2">
      <c r="B23" s="66"/>
      <c r="C23" s="70" t="s">
        <v>33</v>
      </c>
      <c r="D23" s="71">
        <v>12742</v>
      </c>
      <c r="E23" s="71">
        <v>20066</v>
      </c>
      <c r="F23" s="71">
        <v>32808</v>
      </c>
    </row>
    <row r="24" spans="2:6" s="69" customFormat="1" ht="11.25" customHeight="1" x14ac:dyDescent="0.2">
      <c r="B24" s="66"/>
      <c r="C24" s="78" t="s">
        <v>34</v>
      </c>
      <c r="D24" s="71">
        <v>3616</v>
      </c>
      <c r="E24" s="71">
        <v>16249</v>
      </c>
      <c r="F24" s="71">
        <v>19865</v>
      </c>
    </row>
    <row r="25" spans="2:6" s="69" customFormat="1" ht="11.25" customHeight="1" x14ac:dyDescent="0.2">
      <c r="B25" s="66"/>
      <c r="C25" s="70" t="s">
        <v>35</v>
      </c>
      <c r="D25" s="71">
        <v>5827</v>
      </c>
      <c r="E25" s="71">
        <v>4167</v>
      </c>
      <c r="F25" s="71">
        <v>9994</v>
      </c>
    </row>
    <row r="26" spans="2:6" s="69" customFormat="1" ht="11.25" customHeight="1" x14ac:dyDescent="0.2">
      <c r="B26" s="66"/>
      <c r="C26" s="79" t="s">
        <v>36</v>
      </c>
      <c r="D26" s="80">
        <f>D27+D28</f>
        <v>58314</v>
      </c>
      <c r="E26" s="80">
        <f>E27+E28</f>
        <v>201633</v>
      </c>
      <c r="F26" s="80">
        <f>D26+E26</f>
        <v>259947</v>
      </c>
    </row>
    <row r="27" spans="2:6" s="69" customFormat="1" ht="11.25" customHeight="1" x14ac:dyDescent="0.2">
      <c r="B27" s="66"/>
      <c r="C27" s="81" t="s">
        <v>37</v>
      </c>
      <c r="D27" s="82">
        <v>55876</v>
      </c>
      <c r="E27" s="82">
        <v>194706</v>
      </c>
      <c r="F27" s="83">
        <v>250582</v>
      </c>
    </row>
    <row r="28" spans="2:6" s="69" customFormat="1" ht="11.25" customHeight="1" x14ac:dyDescent="0.2">
      <c r="B28" s="66"/>
      <c r="C28" s="84" t="s">
        <v>38</v>
      </c>
      <c r="D28" s="85">
        <v>2438</v>
      </c>
      <c r="E28" s="85">
        <v>6927</v>
      </c>
      <c r="F28" s="86">
        <v>9365</v>
      </c>
    </row>
    <row r="29" spans="2:6" s="69" customFormat="1" ht="6.75" customHeight="1" x14ac:dyDescent="0.2">
      <c r="B29" s="66"/>
      <c r="C29" s="87"/>
      <c r="D29" s="88"/>
      <c r="E29" s="88"/>
      <c r="F29" s="88"/>
    </row>
    <row r="30" spans="2:6" s="69" customFormat="1" ht="11.25" customHeight="1" x14ac:dyDescent="0.2">
      <c r="B30" s="66"/>
      <c r="C30" s="67" t="s">
        <v>17</v>
      </c>
      <c r="D30" s="68">
        <f>SUM(D31:D35)</f>
        <v>1160</v>
      </c>
      <c r="E30" s="68">
        <f>SUM(E31:E35)</f>
        <v>241</v>
      </c>
      <c r="F30" s="68">
        <f>D30+E30</f>
        <v>1401</v>
      </c>
    </row>
    <row r="31" spans="2:6" s="69" customFormat="1" ht="11.25" customHeight="1" x14ac:dyDescent="0.2">
      <c r="B31" s="66"/>
      <c r="C31" s="89" t="s">
        <v>39</v>
      </c>
      <c r="D31" s="90">
        <v>85</v>
      </c>
      <c r="E31" s="90">
        <v>92</v>
      </c>
      <c r="F31" s="90">
        <v>177</v>
      </c>
    </row>
    <row r="32" spans="2:6" s="69" customFormat="1" ht="11.25" customHeight="1" x14ac:dyDescent="0.2">
      <c r="B32" s="66"/>
      <c r="C32" s="78" t="s">
        <v>40</v>
      </c>
      <c r="D32" s="71">
        <v>727</v>
      </c>
      <c r="E32" s="71">
        <v>96</v>
      </c>
      <c r="F32" s="71">
        <v>823</v>
      </c>
    </row>
    <row r="33" spans="2:6" s="69" customFormat="1" ht="11.25" customHeight="1" x14ac:dyDescent="0.2">
      <c r="B33" s="66"/>
      <c r="C33" s="78" t="s">
        <v>41</v>
      </c>
      <c r="D33" s="71">
        <v>86</v>
      </c>
      <c r="E33" s="71">
        <v>29</v>
      </c>
      <c r="F33" s="71">
        <v>115</v>
      </c>
    </row>
    <row r="34" spans="2:6" s="69" customFormat="1" ht="11.25" customHeight="1" x14ac:dyDescent="0.2">
      <c r="B34" s="66"/>
      <c r="C34" s="78" t="s">
        <v>42</v>
      </c>
      <c r="D34" s="71">
        <v>0</v>
      </c>
      <c r="E34" s="71">
        <v>1</v>
      </c>
      <c r="F34" s="71">
        <v>1</v>
      </c>
    </row>
    <row r="35" spans="2:6" s="69" customFormat="1" ht="11.25" customHeight="1" x14ac:dyDescent="0.2">
      <c r="B35" s="66"/>
      <c r="C35" s="78" t="s">
        <v>43</v>
      </c>
      <c r="D35" s="71">
        <v>262</v>
      </c>
      <c r="E35" s="71">
        <v>23</v>
      </c>
      <c r="F35" s="71">
        <v>285</v>
      </c>
    </row>
    <row r="36" spans="2:6" s="69" customFormat="1" ht="6.75" customHeight="1" x14ac:dyDescent="0.2">
      <c r="B36" s="66"/>
      <c r="C36" s="87"/>
      <c r="D36" s="88"/>
      <c r="E36" s="88"/>
      <c r="F36" s="88"/>
    </row>
    <row r="37" spans="2:6" s="69" customFormat="1" ht="11.25" customHeight="1" x14ac:dyDescent="0.2">
      <c r="B37" s="66"/>
      <c r="C37" s="67" t="s">
        <v>9</v>
      </c>
      <c r="D37" s="68">
        <f>SUM(D38:D47)</f>
        <v>43843</v>
      </c>
      <c r="E37" s="68">
        <f>SUM(E38:E47)</f>
        <v>66624</v>
      </c>
      <c r="F37" s="68">
        <f>D37+E37</f>
        <v>110467</v>
      </c>
    </row>
    <row r="38" spans="2:6" s="69" customFormat="1" ht="11.25" customHeight="1" x14ac:dyDescent="0.2">
      <c r="C38" s="78" t="s">
        <v>44</v>
      </c>
      <c r="D38" s="71">
        <v>192</v>
      </c>
      <c r="E38" s="71">
        <v>87</v>
      </c>
      <c r="F38" s="71">
        <v>279</v>
      </c>
    </row>
    <row r="39" spans="2:6" s="69" customFormat="1" ht="11.25" customHeight="1" x14ac:dyDescent="0.2">
      <c r="C39" s="70" t="s">
        <v>45</v>
      </c>
      <c r="D39" s="71">
        <v>23</v>
      </c>
      <c r="E39" s="71">
        <v>54</v>
      </c>
      <c r="F39" s="71">
        <v>77</v>
      </c>
    </row>
    <row r="40" spans="2:6" s="69" customFormat="1" ht="11.25" customHeight="1" x14ac:dyDescent="0.2">
      <c r="C40" s="78" t="s">
        <v>46</v>
      </c>
      <c r="D40" s="71">
        <v>231</v>
      </c>
      <c r="E40" s="71">
        <v>329</v>
      </c>
      <c r="F40" s="71">
        <v>560</v>
      </c>
    </row>
    <row r="41" spans="2:6" s="69" customFormat="1" ht="11.25" customHeight="1" x14ac:dyDescent="0.2">
      <c r="C41" s="70" t="s">
        <v>47</v>
      </c>
      <c r="D41" s="71">
        <v>437</v>
      </c>
      <c r="E41" s="71">
        <v>5501</v>
      </c>
      <c r="F41" s="71">
        <v>5938</v>
      </c>
    </row>
    <row r="42" spans="2:6" s="69" customFormat="1" ht="11.25" customHeight="1" x14ac:dyDescent="0.2">
      <c r="C42" s="70" t="s">
        <v>48</v>
      </c>
      <c r="D42" s="71">
        <v>2309</v>
      </c>
      <c r="E42" s="71">
        <v>706</v>
      </c>
      <c r="F42" s="71">
        <v>3015</v>
      </c>
    </row>
    <row r="43" spans="2:6" s="69" customFormat="1" ht="11.25" customHeight="1" x14ac:dyDescent="0.2">
      <c r="C43" s="70" t="s">
        <v>49</v>
      </c>
      <c r="D43" s="71">
        <v>2422</v>
      </c>
      <c r="E43" s="71">
        <v>427</v>
      </c>
      <c r="F43" s="71">
        <v>2849</v>
      </c>
    </row>
    <row r="44" spans="2:6" s="69" customFormat="1" ht="11.25" customHeight="1" x14ac:dyDescent="0.2">
      <c r="C44" s="78" t="s">
        <v>50</v>
      </c>
      <c r="D44" s="71">
        <v>512</v>
      </c>
      <c r="E44" s="71">
        <v>186</v>
      </c>
      <c r="F44" s="71">
        <v>698</v>
      </c>
    </row>
    <row r="45" spans="2:6" s="69" customFormat="1" ht="11.25" customHeight="1" x14ac:dyDescent="0.2">
      <c r="C45" s="78" t="s">
        <v>51</v>
      </c>
      <c r="D45" s="71">
        <v>21342</v>
      </c>
      <c r="E45" s="71">
        <v>11334</v>
      </c>
      <c r="F45" s="71">
        <v>32676</v>
      </c>
    </row>
    <row r="46" spans="2:6" s="69" customFormat="1" ht="11.25" customHeight="1" x14ac:dyDescent="0.2">
      <c r="C46" s="78" t="s">
        <v>52</v>
      </c>
      <c r="D46" s="71">
        <v>10240</v>
      </c>
      <c r="E46" s="71">
        <v>37630</v>
      </c>
      <c r="F46" s="71">
        <v>47870</v>
      </c>
    </row>
    <row r="47" spans="2:6" s="69" customFormat="1" ht="11.25" customHeight="1" x14ac:dyDescent="0.2">
      <c r="C47" s="78" t="s">
        <v>53</v>
      </c>
      <c r="D47" s="71">
        <v>6135</v>
      </c>
      <c r="E47" s="71">
        <v>10370</v>
      </c>
      <c r="F47" s="71">
        <v>16505</v>
      </c>
    </row>
    <row r="48" spans="2:6" s="69" customFormat="1" ht="6.75" customHeight="1" x14ac:dyDescent="0.2">
      <c r="B48" s="66"/>
      <c r="C48" s="87"/>
      <c r="D48" s="88"/>
      <c r="E48" s="88"/>
      <c r="F48" s="88"/>
    </row>
    <row r="49" spans="2:6" s="69" customFormat="1" ht="11.25" customHeight="1" x14ac:dyDescent="0.2">
      <c r="B49" s="66"/>
      <c r="C49" s="67" t="s">
        <v>15</v>
      </c>
      <c r="D49" s="68">
        <f>SUM(D50:D54)</f>
        <v>20021</v>
      </c>
      <c r="E49" s="68">
        <f>SUM(E50:E54)</f>
        <v>49649</v>
      </c>
      <c r="F49" s="68">
        <f>D49+E49</f>
        <v>69670</v>
      </c>
    </row>
    <row r="50" spans="2:6" s="69" customFormat="1" ht="11.25" customHeight="1" x14ac:dyDescent="0.2">
      <c r="C50" s="70" t="s">
        <v>54</v>
      </c>
      <c r="D50" s="71">
        <v>1126</v>
      </c>
      <c r="E50" s="71">
        <v>1205</v>
      </c>
      <c r="F50" s="71">
        <v>2331</v>
      </c>
    </row>
    <row r="51" spans="2:6" s="69" customFormat="1" ht="11.25" customHeight="1" x14ac:dyDescent="0.2">
      <c r="C51" s="78" t="s">
        <v>55</v>
      </c>
      <c r="D51" s="71">
        <v>5176</v>
      </c>
      <c r="E51" s="71">
        <v>12899</v>
      </c>
      <c r="F51" s="71">
        <v>18075</v>
      </c>
    </row>
    <row r="52" spans="2:6" s="69" customFormat="1" ht="11.25" customHeight="1" x14ac:dyDescent="0.2">
      <c r="C52" s="78" t="s">
        <v>56</v>
      </c>
      <c r="D52" s="71">
        <v>6451</v>
      </c>
      <c r="E52" s="71">
        <v>20583</v>
      </c>
      <c r="F52" s="71">
        <v>27034</v>
      </c>
    </row>
    <row r="53" spans="2:6" s="69" customFormat="1" ht="11.25" customHeight="1" x14ac:dyDescent="0.2">
      <c r="C53" s="78" t="s">
        <v>57</v>
      </c>
      <c r="D53" s="71">
        <v>6187</v>
      </c>
      <c r="E53" s="71">
        <v>14089</v>
      </c>
      <c r="F53" s="71">
        <v>20276</v>
      </c>
    </row>
    <row r="54" spans="2:6" s="69" customFormat="1" ht="11.25" customHeight="1" x14ac:dyDescent="0.2">
      <c r="C54" s="78" t="s">
        <v>58</v>
      </c>
      <c r="D54" s="71">
        <v>1081</v>
      </c>
      <c r="E54" s="71">
        <v>873</v>
      </c>
      <c r="F54" s="71">
        <v>1954</v>
      </c>
    </row>
    <row r="55" spans="2:6" s="69" customFormat="1" ht="6.75" customHeight="1" x14ac:dyDescent="0.2">
      <c r="B55" s="66"/>
      <c r="C55" s="87"/>
      <c r="D55" s="88"/>
      <c r="E55" s="88"/>
      <c r="F55" s="88"/>
    </row>
    <row r="56" spans="2:6" s="69" customFormat="1" ht="11.25" customHeight="1" x14ac:dyDescent="0.2">
      <c r="B56" s="66"/>
      <c r="C56" s="67" t="s">
        <v>16</v>
      </c>
      <c r="D56" s="68">
        <v>137</v>
      </c>
      <c r="E56" s="68">
        <v>400</v>
      </c>
      <c r="F56" s="68">
        <v>537</v>
      </c>
    </row>
    <row r="57" spans="2:6" s="69" customFormat="1" ht="6.75" customHeight="1" x14ac:dyDescent="0.2">
      <c r="B57" s="66"/>
      <c r="C57" s="87"/>
      <c r="D57" s="88"/>
      <c r="E57" s="88"/>
      <c r="F57" s="88"/>
    </row>
    <row r="58" spans="2:6" s="69" customFormat="1" ht="11.25" customHeight="1" x14ac:dyDescent="0.2">
      <c r="B58" s="66"/>
      <c r="C58" s="67" t="s">
        <v>124</v>
      </c>
      <c r="D58" s="68">
        <f>D65-D60</f>
        <v>214776</v>
      </c>
      <c r="E58" s="68">
        <f>E65-E60</f>
        <v>411574</v>
      </c>
      <c r="F58" s="68">
        <f>F65-F60</f>
        <v>626350</v>
      </c>
    </row>
    <row r="59" spans="2:6" s="69" customFormat="1" ht="6.75" customHeight="1" x14ac:dyDescent="0.2">
      <c r="B59" s="66"/>
      <c r="C59" s="87"/>
      <c r="D59" s="88"/>
      <c r="E59" s="88"/>
      <c r="F59" s="88"/>
    </row>
    <row r="60" spans="2:6" s="69" customFormat="1" ht="11.25" customHeight="1" x14ac:dyDescent="0.2">
      <c r="B60" s="66"/>
      <c r="C60" s="67" t="s">
        <v>10</v>
      </c>
      <c r="D60" s="68">
        <f>SUM(D61:D63)</f>
        <v>318</v>
      </c>
      <c r="E60" s="68">
        <f>SUM(E61:E63)</f>
        <v>31</v>
      </c>
      <c r="F60" s="68">
        <f>D60+E60</f>
        <v>349</v>
      </c>
    </row>
    <row r="61" spans="2:6" s="69" customFormat="1" ht="11.25" customHeight="1" x14ac:dyDescent="0.2">
      <c r="C61" s="78" t="s">
        <v>59</v>
      </c>
      <c r="D61" s="71" t="s">
        <v>11</v>
      </c>
      <c r="E61" s="71" t="s">
        <v>11</v>
      </c>
      <c r="F61" s="71" t="s">
        <v>11</v>
      </c>
    </row>
    <row r="62" spans="2:6" s="69" customFormat="1" ht="11.25" customHeight="1" x14ac:dyDescent="0.2">
      <c r="C62" s="78" t="s">
        <v>60</v>
      </c>
      <c r="D62" s="71">
        <v>318</v>
      </c>
      <c r="E62" s="71">
        <v>31</v>
      </c>
      <c r="F62" s="71">
        <v>349</v>
      </c>
    </row>
    <row r="63" spans="2:6" s="69" customFormat="1" ht="11.25" customHeight="1" x14ac:dyDescent="0.2">
      <c r="C63" s="78" t="s">
        <v>61</v>
      </c>
      <c r="D63" s="71" t="s">
        <v>11</v>
      </c>
      <c r="E63" s="71" t="s">
        <v>11</v>
      </c>
      <c r="F63" s="71" t="s">
        <v>11</v>
      </c>
    </row>
    <row r="64" spans="2:6" s="69" customFormat="1" ht="6.75" customHeight="1" x14ac:dyDescent="0.2">
      <c r="B64" s="66"/>
      <c r="C64" s="87"/>
      <c r="D64" s="88"/>
      <c r="E64" s="88"/>
      <c r="F64" s="88"/>
    </row>
    <row r="65" spans="2:6" s="69" customFormat="1" ht="11.25" customHeight="1" x14ac:dyDescent="0.2">
      <c r="B65" s="66"/>
      <c r="C65" s="67" t="s">
        <v>12</v>
      </c>
      <c r="D65" s="68">
        <f>D11+D30+D37+D49+D56++D60</f>
        <v>215094</v>
      </c>
      <c r="E65" s="68">
        <f>E11+E30+E37+E49+E56++E60</f>
        <v>411605</v>
      </c>
      <c r="F65" s="68">
        <f>D65+E65</f>
        <v>626699</v>
      </c>
    </row>
    <row r="66" spans="2:6" ht="4.5" customHeight="1" x14ac:dyDescent="0.25">
      <c r="B66" s="7"/>
      <c r="C66" s="9"/>
      <c r="D66" s="10"/>
      <c r="E66" s="10"/>
      <c r="F66" s="10"/>
    </row>
    <row r="67" spans="2:6" x14ac:dyDescent="0.25">
      <c r="C67" s="14"/>
      <c r="F67" s="14"/>
    </row>
  </sheetData>
  <mergeCells count="5">
    <mergeCell ref="C6:F6"/>
    <mergeCell ref="C7:F7"/>
    <mergeCell ref="C8:F8"/>
    <mergeCell ref="G10:H10"/>
    <mergeCell ref="A1:N3"/>
  </mergeCells>
  <pageMargins left="0.7" right="0.7" top="0.75" bottom="0.75" header="0.3" footer="0.3"/>
  <pageSetup paperSize="9" scale="48" fitToHeight="0" orientation="portrait" r:id="rId1"/>
  <headerFooter>
    <oddHeader>&amp;L&amp;10MINISTERO DELLA SALUTEDIREZIONE GENERALE DELLA DIGITALIZZAZIONE, DEL SISTEMA INFORMATIVO SANITARIO E DELLA STATISTICAUFFICIO DI STATISTICA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35" sqref="M35"/>
    </sheetView>
  </sheetViews>
  <sheetFormatPr defaultColWidth="9.109375" defaultRowHeight="14.4" x14ac:dyDescent="0.3"/>
  <cols>
    <col min="1" max="1" width="14.88671875" style="2" bestFit="1" customWidth="1"/>
    <col min="2" max="12" width="9.109375" style="2"/>
    <col min="13" max="14" width="9.109375" style="2" customWidth="1"/>
    <col min="15" max="16384" width="9.109375" style="2"/>
  </cols>
  <sheetData>
    <row r="1" spans="1:16" ht="15" customHeight="1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6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6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6" x14ac:dyDescent="0.3">
      <c r="A4" s="46"/>
      <c r="B4" s="46"/>
      <c r="C4" s="46"/>
      <c r="D4" s="46"/>
      <c r="E4" s="46"/>
      <c r="F4" s="46"/>
      <c r="G4" s="46"/>
      <c r="H4" s="46"/>
      <c r="I4" s="46"/>
    </row>
    <row r="5" spans="1:16" x14ac:dyDescent="0.3">
      <c r="B5" s="20"/>
      <c r="C5" s="20"/>
      <c r="D5" s="20"/>
      <c r="E5" s="20"/>
    </row>
    <row r="6" spans="1:16" x14ac:dyDescent="0.3">
      <c r="B6" s="154" t="s">
        <v>522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ht="29.25" customHeight="1" x14ac:dyDescent="0.3">
      <c r="B7" s="155" t="s">
        <v>804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</row>
    <row r="8" spans="1:16" x14ac:dyDescent="0.3">
      <c r="B8" s="154" t="s">
        <v>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18" spans="2:14" x14ac:dyDescent="0.3">
      <c r="N18" s="120"/>
    </row>
    <row r="22" spans="2:14" x14ac:dyDescent="0.3">
      <c r="B22" s="121"/>
      <c r="N22" s="121"/>
    </row>
    <row r="25" spans="2:14" x14ac:dyDescent="0.3">
      <c r="B25" s="125" t="s">
        <v>805</v>
      </c>
      <c r="J25" s="125" t="s">
        <v>806</v>
      </c>
    </row>
  </sheetData>
  <mergeCells count="4">
    <mergeCell ref="A1:N3"/>
    <mergeCell ref="B6:P6"/>
    <mergeCell ref="B7:P7"/>
    <mergeCell ref="B8:P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workbookViewId="0">
      <selection activeCell="L28" sqref="L28"/>
    </sheetView>
  </sheetViews>
  <sheetFormatPr defaultRowHeight="14.4" x14ac:dyDescent="0.3"/>
  <sheetData>
    <row r="1" spans="1:9" x14ac:dyDescent="0.3">
      <c r="A1" s="141"/>
      <c r="B1" s="141"/>
      <c r="C1" s="141"/>
      <c r="D1" s="141"/>
      <c r="E1" s="141"/>
      <c r="F1" s="141"/>
      <c r="G1" s="141"/>
      <c r="H1" s="141"/>
      <c r="I1" s="141"/>
    </row>
    <row r="2" spans="1:9" x14ac:dyDescent="0.3">
      <c r="A2" s="141"/>
      <c r="B2" s="141"/>
      <c r="C2" s="141"/>
      <c r="D2" s="141"/>
      <c r="E2" s="141"/>
      <c r="F2" s="141"/>
      <c r="G2" s="141"/>
      <c r="H2" s="141"/>
      <c r="I2" s="141"/>
    </row>
    <row r="3" spans="1:9" x14ac:dyDescent="0.3">
      <c r="A3" s="143" t="s">
        <v>72</v>
      </c>
      <c r="B3" s="141"/>
      <c r="C3" s="141"/>
      <c r="D3" s="141"/>
      <c r="E3" s="141"/>
      <c r="F3" s="141"/>
      <c r="G3" s="141"/>
      <c r="H3" s="141"/>
      <c r="I3" s="141"/>
    </row>
    <row r="4" spans="1:9" x14ac:dyDescent="0.3">
      <c r="A4" s="141" t="s">
        <v>4</v>
      </c>
      <c r="B4" s="144">
        <v>0.17499999999999999</v>
      </c>
      <c r="C4" s="141"/>
      <c r="D4" s="141"/>
      <c r="E4" s="141"/>
      <c r="F4" s="141"/>
      <c r="G4" s="141"/>
      <c r="H4" s="141"/>
      <c r="I4" s="141"/>
    </row>
    <row r="5" spans="1:9" x14ac:dyDescent="0.3">
      <c r="A5" s="141" t="s">
        <v>3</v>
      </c>
      <c r="B5" s="144">
        <v>3.0000000000000001E-3</v>
      </c>
      <c r="C5" s="141"/>
      <c r="D5" s="141"/>
      <c r="E5" s="141"/>
      <c r="F5" s="141"/>
      <c r="G5" s="141"/>
      <c r="H5" s="141"/>
      <c r="I5" s="141"/>
    </row>
    <row r="6" spans="1:9" x14ac:dyDescent="0.3">
      <c r="A6" s="141" t="s">
        <v>2</v>
      </c>
      <c r="B6" s="144">
        <v>0.69199999999999995</v>
      </c>
      <c r="C6" s="141"/>
      <c r="D6" s="141"/>
      <c r="E6" s="141"/>
      <c r="F6" s="141"/>
      <c r="G6" s="141"/>
      <c r="H6" s="141"/>
      <c r="I6" s="141"/>
    </row>
    <row r="7" spans="1:9" x14ac:dyDescent="0.3">
      <c r="A7" s="141" t="s">
        <v>5</v>
      </c>
      <c r="B7" s="144">
        <v>0.13</v>
      </c>
      <c r="C7" s="141"/>
      <c r="D7" s="141"/>
      <c r="E7" s="141"/>
      <c r="F7" s="141"/>
      <c r="G7" s="141"/>
      <c r="H7" s="141"/>
      <c r="I7" s="141"/>
    </row>
    <row r="8" spans="1:9" x14ac:dyDescent="0.3">
      <c r="A8" s="141"/>
      <c r="B8" s="141"/>
      <c r="C8" s="141"/>
      <c r="D8" s="141"/>
      <c r="E8" s="141"/>
      <c r="F8" s="141"/>
      <c r="G8" s="141"/>
      <c r="H8" s="141"/>
      <c r="I8" s="141"/>
    </row>
    <row r="9" spans="1:9" x14ac:dyDescent="0.3">
      <c r="A9" s="141"/>
      <c r="B9" s="141"/>
      <c r="C9" s="141"/>
      <c r="D9" s="141"/>
      <c r="E9" s="141"/>
      <c r="F9" s="141"/>
      <c r="G9" s="141"/>
      <c r="H9" s="141"/>
      <c r="I9" s="141"/>
    </row>
    <row r="10" spans="1:9" x14ac:dyDescent="0.3">
      <c r="A10" s="141"/>
      <c r="B10" s="141"/>
      <c r="C10" s="141"/>
      <c r="D10" s="141"/>
      <c r="E10" s="141"/>
      <c r="F10" s="141"/>
      <c r="G10" s="141"/>
      <c r="H10" s="141"/>
      <c r="I10" s="141"/>
    </row>
    <row r="11" spans="1:9" x14ac:dyDescent="0.3">
      <c r="A11" s="143" t="s">
        <v>73</v>
      </c>
      <c r="B11" s="141"/>
      <c r="C11" s="141"/>
      <c r="D11" s="141"/>
      <c r="E11" s="141"/>
      <c r="F11" s="141"/>
      <c r="G11" s="141"/>
      <c r="H11" s="141"/>
      <c r="I11" s="141"/>
    </row>
    <row r="12" spans="1:9" x14ac:dyDescent="0.3">
      <c r="A12" s="141" t="s">
        <v>74</v>
      </c>
      <c r="B12" s="144">
        <v>0.56399999999999995</v>
      </c>
      <c r="C12" s="141"/>
      <c r="D12" s="141"/>
      <c r="E12" s="141"/>
      <c r="F12" s="141"/>
      <c r="G12" s="141"/>
      <c r="H12" s="141"/>
      <c r="I12" s="141"/>
    </row>
    <row r="13" spans="1:9" x14ac:dyDescent="0.3">
      <c r="A13" s="141" t="s">
        <v>6</v>
      </c>
      <c r="B13" s="144">
        <v>0.23699999999999999</v>
      </c>
      <c r="C13" s="141"/>
      <c r="D13" s="141"/>
      <c r="E13" s="141"/>
      <c r="F13" s="141"/>
      <c r="G13" s="141"/>
      <c r="H13" s="141"/>
      <c r="I13" s="141"/>
    </row>
    <row r="14" spans="1:9" x14ac:dyDescent="0.3">
      <c r="A14" s="141" t="s">
        <v>75</v>
      </c>
      <c r="B14" s="144">
        <v>0.19900000000000001</v>
      </c>
      <c r="C14" s="141"/>
      <c r="D14" s="141"/>
      <c r="E14" s="141"/>
      <c r="F14" s="141"/>
      <c r="G14" s="141"/>
      <c r="H14" s="141"/>
      <c r="I14" s="141"/>
    </row>
    <row r="15" spans="1:9" x14ac:dyDescent="0.3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x14ac:dyDescent="0.3">
      <c r="A16" s="141"/>
      <c r="B16" s="141"/>
      <c r="C16" s="141"/>
      <c r="D16" s="141"/>
      <c r="E16" s="141"/>
      <c r="F16" s="141"/>
      <c r="G16" s="141"/>
      <c r="H16" s="141"/>
      <c r="I16" s="141"/>
    </row>
    <row r="17" spans="1:9" x14ac:dyDescent="0.3">
      <c r="A17" s="141"/>
      <c r="B17" s="141"/>
      <c r="C17" s="141"/>
      <c r="D17" s="141"/>
      <c r="E17" s="141"/>
      <c r="F17" s="141"/>
      <c r="G17" s="141"/>
      <c r="H17" s="141"/>
      <c r="I17" s="141"/>
    </row>
    <row r="18" spans="1:9" x14ac:dyDescent="0.3">
      <c r="A18" s="141"/>
      <c r="B18" s="141"/>
      <c r="C18" s="141"/>
      <c r="D18" s="141"/>
      <c r="E18" s="141"/>
      <c r="F18" s="141"/>
      <c r="G18" s="141"/>
      <c r="H18" s="141"/>
      <c r="I18" s="141"/>
    </row>
    <row r="19" spans="1:9" x14ac:dyDescent="0.3">
      <c r="A19" s="141"/>
      <c r="B19" s="141"/>
      <c r="C19" s="141"/>
      <c r="D19" s="141"/>
      <c r="E19" s="141"/>
      <c r="F19" s="141"/>
      <c r="G19" s="141"/>
      <c r="H19" s="141"/>
      <c r="I19" s="141"/>
    </row>
    <row r="20" spans="1:9" x14ac:dyDescent="0.3">
      <c r="A20" s="141"/>
      <c r="B20" s="141"/>
      <c r="C20" s="141"/>
      <c r="D20" s="141"/>
      <c r="E20" s="141"/>
      <c r="F20" s="141"/>
      <c r="G20" s="141"/>
      <c r="H20" s="141"/>
      <c r="I20" s="141"/>
    </row>
    <row r="21" spans="1:9" x14ac:dyDescent="0.3">
      <c r="A21" s="141"/>
      <c r="B21" s="141"/>
      <c r="C21" s="141"/>
      <c r="D21" s="141"/>
      <c r="E21" s="141"/>
      <c r="F21" s="141"/>
      <c r="G21" s="141"/>
      <c r="H21" s="141"/>
      <c r="I21" s="141"/>
    </row>
    <row r="22" spans="1:9" x14ac:dyDescent="0.3">
      <c r="A22" s="141"/>
      <c r="B22" s="141"/>
      <c r="C22" s="141"/>
      <c r="D22" s="141"/>
      <c r="E22" s="141"/>
      <c r="F22" s="141"/>
      <c r="G22" s="141"/>
      <c r="H22" s="141"/>
      <c r="I22" s="141"/>
    </row>
    <row r="23" spans="1:9" x14ac:dyDescent="0.3">
      <c r="A23" s="141"/>
      <c r="B23" s="141"/>
      <c r="C23" s="141"/>
      <c r="D23" s="141"/>
      <c r="E23" s="141"/>
      <c r="F23" s="141"/>
      <c r="G23" s="141"/>
      <c r="H23" s="141"/>
      <c r="I23" s="141"/>
    </row>
    <row r="24" spans="1:9" x14ac:dyDescent="0.3">
      <c r="A24" s="141"/>
      <c r="B24" s="141"/>
      <c r="C24" s="141"/>
      <c r="D24" s="141"/>
      <c r="E24" s="141"/>
      <c r="F24" s="141"/>
      <c r="G24" s="141"/>
      <c r="H24" s="141"/>
      <c r="I24" s="141"/>
    </row>
    <row r="25" spans="1:9" x14ac:dyDescent="0.3">
      <c r="A25" s="141"/>
      <c r="B25" s="141"/>
      <c r="C25" s="141"/>
      <c r="D25" s="141"/>
      <c r="E25" s="141"/>
      <c r="F25" s="141"/>
      <c r="G25" s="141"/>
      <c r="H25" s="141"/>
      <c r="I25" s="141"/>
    </row>
    <row r="26" spans="1:9" x14ac:dyDescent="0.3">
      <c r="A26" s="141"/>
      <c r="B26" s="141"/>
      <c r="C26" s="141"/>
      <c r="D26" s="141"/>
      <c r="E26" s="141"/>
      <c r="F26" s="141"/>
      <c r="G26" s="141"/>
      <c r="H26" s="141"/>
      <c r="I26" s="141"/>
    </row>
    <row r="27" spans="1:9" x14ac:dyDescent="0.3">
      <c r="A27" s="141"/>
      <c r="B27" s="141"/>
      <c r="C27" s="141"/>
      <c r="D27" s="141"/>
      <c r="E27" s="141"/>
      <c r="F27" s="141"/>
      <c r="G27" s="141"/>
      <c r="H27" s="141"/>
      <c r="I27" s="141"/>
    </row>
    <row r="28" spans="1:9" x14ac:dyDescent="0.3">
      <c r="A28" s="141"/>
      <c r="B28" s="141"/>
      <c r="C28" s="141"/>
      <c r="D28" s="141"/>
      <c r="E28" s="141"/>
      <c r="F28" s="141"/>
      <c r="G28" s="141"/>
      <c r="H28" s="141"/>
      <c r="I28" s="141"/>
    </row>
    <row r="29" spans="1:9" x14ac:dyDescent="0.3">
      <c r="A29" s="141"/>
      <c r="B29" s="141"/>
      <c r="C29" s="141"/>
      <c r="D29" s="141"/>
      <c r="E29" s="141"/>
      <c r="F29" s="141"/>
      <c r="G29" s="141"/>
      <c r="H29" s="141"/>
      <c r="I29" s="141"/>
    </row>
    <row r="30" spans="1:9" x14ac:dyDescent="0.3">
      <c r="A30" s="141"/>
      <c r="B30" s="141"/>
      <c r="C30" s="141"/>
      <c r="D30" s="141"/>
      <c r="E30" s="141"/>
      <c r="F30" s="141"/>
      <c r="G30" s="141"/>
      <c r="H30" s="141"/>
      <c r="I30" s="141"/>
    </row>
    <row r="31" spans="1:9" x14ac:dyDescent="0.3">
      <c r="A31" s="141"/>
      <c r="B31" s="141"/>
      <c r="C31" s="141"/>
      <c r="D31" s="141"/>
      <c r="E31" s="141"/>
      <c r="F31" s="141"/>
      <c r="G31" s="141"/>
      <c r="H31" s="141"/>
      <c r="I31" s="141"/>
    </row>
    <row r="32" spans="1:9" x14ac:dyDescent="0.3">
      <c r="A32" s="141"/>
      <c r="B32" s="141"/>
      <c r="C32" s="141"/>
      <c r="D32" s="141"/>
      <c r="E32" s="141"/>
      <c r="F32" s="141"/>
      <c r="G32" s="141"/>
      <c r="H32" s="141"/>
      <c r="I32" s="141"/>
    </row>
    <row r="33" spans="1:9" x14ac:dyDescent="0.3">
      <c r="A33" s="141"/>
      <c r="B33" s="141"/>
      <c r="C33" s="141"/>
      <c r="D33" s="141"/>
      <c r="E33" s="141"/>
      <c r="F33" s="141"/>
      <c r="G33" s="141"/>
      <c r="H33" s="141"/>
      <c r="I33" s="141"/>
    </row>
    <row r="34" spans="1:9" x14ac:dyDescent="0.3">
      <c r="A34" s="141"/>
      <c r="B34" s="141"/>
      <c r="C34" s="141"/>
      <c r="D34" s="141"/>
      <c r="E34" s="141"/>
      <c r="F34" s="141"/>
      <c r="G34" s="141"/>
      <c r="H34" s="141"/>
      <c r="I34" s="141"/>
    </row>
    <row r="35" spans="1:9" x14ac:dyDescent="0.3">
      <c r="A35" s="141"/>
      <c r="B35" s="141"/>
      <c r="C35" s="141"/>
      <c r="D35" s="141"/>
      <c r="E35" s="141"/>
      <c r="F35" s="141"/>
      <c r="G35" s="141"/>
      <c r="H35" s="141"/>
      <c r="I35" s="141"/>
    </row>
    <row r="36" spans="1:9" x14ac:dyDescent="0.3">
      <c r="A36" s="141"/>
      <c r="B36" s="141"/>
      <c r="C36" s="141"/>
      <c r="D36" s="141"/>
      <c r="E36" s="141"/>
      <c r="F36" s="141"/>
      <c r="G36" s="141"/>
      <c r="H36" s="141"/>
      <c r="I36" s="141"/>
    </row>
    <row r="37" spans="1:9" x14ac:dyDescent="0.3">
      <c r="A37" s="141"/>
      <c r="B37" s="141"/>
      <c r="C37" s="141"/>
      <c r="D37" s="141"/>
      <c r="E37" s="141"/>
      <c r="F37" s="141"/>
      <c r="G37" s="141"/>
      <c r="H37" s="141"/>
      <c r="I37" s="141"/>
    </row>
    <row r="38" spans="1:9" x14ac:dyDescent="0.3">
      <c r="A38" s="141"/>
      <c r="B38" s="141"/>
      <c r="C38" s="141"/>
      <c r="D38" s="141"/>
      <c r="E38" s="141"/>
      <c r="F38" s="141"/>
      <c r="G38" s="141"/>
      <c r="H38" s="141"/>
      <c r="I38" s="141"/>
    </row>
    <row r="39" spans="1:9" x14ac:dyDescent="0.3">
      <c r="A39" s="141"/>
      <c r="B39" s="141"/>
      <c r="C39" s="141"/>
      <c r="D39" s="141"/>
      <c r="E39" s="141"/>
      <c r="F39" s="141"/>
      <c r="G39" s="141"/>
      <c r="H39" s="141"/>
      <c r="I39" s="141"/>
    </row>
    <row r="40" spans="1:9" x14ac:dyDescent="0.3">
      <c r="A40" s="141"/>
      <c r="B40" s="141"/>
      <c r="C40" s="141"/>
      <c r="D40" s="141"/>
      <c r="E40" s="141"/>
      <c r="F40" s="141"/>
      <c r="G40" s="141"/>
      <c r="H40" s="141"/>
      <c r="I40" s="141"/>
    </row>
    <row r="41" spans="1:9" x14ac:dyDescent="0.3">
      <c r="A41" s="141"/>
      <c r="B41" s="141"/>
      <c r="C41" s="141"/>
      <c r="D41" s="141"/>
      <c r="E41" s="141"/>
      <c r="F41" s="141"/>
      <c r="G41" s="141"/>
      <c r="H41" s="141"/>
      <c r="I41" s="141"/>
    </row>
    <row r="42" spans="1:9" x14ac:dyDescent="0.3">
      <c r="A42" s="141"/>
      <c r="B42" s="141"/>
      <c r="C42" s="141"/>
      <c r="D42" s="141"/>
      <c r="E42" s="141"/>
      <c r="F42" s="141"/>
      <c r="G42" s="141"/>
      <c r="H42" s="141"/>
      <c r="I42" s="141"/>
    </row>
    <row r="43" spans="1:9" x14ac:dyDescent="0.3">
      <c r="A43" s="141"/>
      <c r="B43" s="141"/>
      <c r="C43" s="141"/>
      <c r="D43" s="141"/>
      <c r="E43" s="141"/>
      <c r="F43" s="141"/>
      <c r="G43" s="141"/>
      <c r="H43" s="141"/>
      <c r="I43" s="141"/>
    </row>
    <row r="44" spans="1:9" x14ac:dyDescent="0.3">
      <c r="A44" s="141"/>
      <c r="B44" s="141"/>
      <c r="C44" s="141"/>
      <c r="D44" s="141"/>
      <c r="E44" s="141"/>
      <c r="F44" s="141"/>
      <c r="G44" s="141"/>
      <c r="H44" s="141"/>
      <c r="I44" s="141"/>
    </row>
    <row r="45" spans="1:9" x14ac:dyDescent="0.3">
      <c r="A45" s="141"/>
      <c r="B45" s="141"/>
      <c r="C45" s="141"/>
      <c r="D45" s="141"/>
      <c r="E45" s="141"/>
      <c r="F45" s="141"/>
      <c r="G45" s="141"/>
      <c r="H45" s="141"/>
      <c r="I45" s="141"/>
    </row>
    <row r="46" spans="1:9" x14ac:dyDescent="0.3">
      <c r="A46" s="141"/>
      <c r="B46" s="141"/>
      <c r="C46" s="141"/>
      <c r="D46" s="141"/>
      <c r="E46" s="141"/>
      <c r="F46" s="141"/>
      <c r="G46" s="141"/>
      <c r="H46" s="141"/>
      <c r="I46" s="141"/>
    </row>
    <row r="47" spans="1:9" x14ac:dyDescent="0.3">
      <c r="A47" s="141"/>
      <c r="B47" s="141"/>
      <c r="C47" s="141"/>
      <c r="D47" s="141"/>
      <c r="E47" s="141"/>
      <c r="F47" s="141"/>
      <c r="G47" s="141"/>
      <c r="H47" s="141"/>
      <c r="I47" s="141"/>
    </row>
    <row r="48" spans="1:9" x14ac:dyDescent="0.3">
      <c r="A48" s="141"/>
      <c r="B48" s="141"/>
      <c r="C48" s="141"/>
      <c r="D48" s="141"/>
      <c r="E48" s="141"/>
      <c r="F48" s="141"/>
      <c r="G48" s="141"/>
      <c r="H48" s="141"/>
      <c r="I48" s="141"/>
    </row>
    <row r="49" spans="1:9" x14ac:dyDescent="0.3">
      <c r="A49" s="141"/>
      <c r="B49" s="141"/>
      <c r="C49" s="141"/>
      <c r="D49" s="141"/>
      <c r="E49" s="141"/>
      <c r="F49" s="141"/>
      <c r="G49" s="141"/>
      <c r="H49" s="141"/>
      <c r="I49" s="141"/>
    </row>
    <row r="50" spans="1:9" x14ac:dyDescent="0.3">
      <c r="A50" s="141"/>
      <c r="B50" s="141"/>
      <c r="C50" s="141"/>
      <c r="D50" s="141"/>
      <c r="E50" s="141"/>
      <c r="F50" s="141"/>
      <c r="G50" s="141"/>
      <c r="H50" s="141"/>
      <c r="I50" s="141"/>
    </row>
    <row r="51" spans="1:9" x14ac:dyDescent="0.3">
      <c r="A51" s="141"/>
      <c r="B51" s="141"/>
      <c r="C51" s="141"/>
      <c r="D51" s="141"/>
      <c r="E51" s="141"/>
      <c r="F51" s="141"/>
      <c r="G51" s="141"/>
      <c r="H51" s="141"/>
      <c r="I51" s="141"/>
    </row>
    <row r="52" spans="1:9" x14ac:dyDescent="0.3">
      <c r="A52" s="141"/>
      <c r="B52" s="141"/>
      <c r="C52" s="141"/>
      <c r="D52" s="141"/>
      <c r="E52" s="141"/>
      <c r="F52" s="141"/>
      <c r="G52" s="141"/>
      <c r="H52" s="141"/>
      <c r="I52" s="141"/>
    </row>
    <row r="53" spans="1:9" x14ac:dyDescent="0.3">
      <c r="A53" s="141"/>
      <c r="B53" s="141"/>
      <c r="C53" s="141"/>
      <c r="D53" s="141"/>
      <c r="E53" s="141"/>
      <c r="F53" s="141"/>
      <c r="G53" s="141"/>
      <c r="H53" s="141"/>
      <c r="I53" s="141"/>
    </row>
    <row r="54" spans="1:9" x14ac:dyDescent="0.3">
      <c r="A54" s="141"/>
      <c r="B54" s="141"/>
      <c r="C54" s="141"/>
      <c r="D54" s="141"/>
      <c r="E54" s="141"/>
      <c r="F54" s="141"/>
      <c r="G54" s="141"/>
      <c r="H54" s="141"/>
      <c r="I54" s="141"/>
    </row>
    <row r="55" spans="1:9" x14ac:dyDescent="0.3">
      <c r="A55" s="141"/>
      <c r="B55" s="141"/>
      <c r="C55" s="141"/>
      <c r="D55" s="141"/>
      <c r="E55" s="141"/>
      <c r="F55" s="141"/>
      <c r="G55" s="141"/>
      <c r="H55" s="141"/>
      <c r="I55" s="141"/>
    </row>
    <row r="56" spans="1:9" x14ac:dyDescent="0.3">
      <c r="A56" s="141"/>
      <c r="B56" s="141"/>
      <c r="C56" s="141"/>
      <c r="D56" s="141"/>
      <c r="E56" s="141"/>
      <c r="F56" s="141"/>
      <c r="G56" s="141"/>
      <c r="H56" s="141"/>
      <c r="I56" s="141"/>
    </row>
    <row r="57" spans="1:9" x14ac:dyDescent="0.3">
      <c r="A57" s="141"/>
      <c r="B57" s="141"/>
      <c r="C57" s="141"/>
      <c r="D57" s="141"/>
      <c r="E57" s="141"/>
      <c r="F57" s="141"/>
      <c r="G57" s="141"/>
      <c r="H57" s="141"/>
      <c r="I57" s="141"/>
    </row>
    <row r="58" spans="1:9" x14ac:dyDescent="0.3">
      <c r="A58" s="141"/>
      <c r="B58" s="141"/>
      <c r="C58" s="141"/>
      <c r="D58" s="141"/>
      <c r="E58" s="141"/>
      <c r="F58" s="141"/>
      <c r="G58" s="141"/>
      <c r="H58" s="141"/>
      <c r="I58" s="141"/>
    </row>
    <row r="59" spans="1:9" x14ac:dyDescent="0.3">
      <c r="A59" s="141"/>
      <c r="B59" s="141"/>
      <c r="C59" s="141"/>
      <c r="D59" s="141"/>
      <c r="E59" s="141"/>
      <c r="F59" s="141"/>
      <c r="G59" s="141"/>
      <c r="H59" s="141"/>
      <c r="I59" s="141"/>
    </row>
    <row r="60" spans="1:9" x14ac:dyDescent="0.3">
      <c r="A60" s="141"/>
      <c r="B60" s="141"/>
      <c r="C60" s="141"/>
      <c r="D60" s="141"/>
      <c r="E60" s="141"/>
      <c r="F60" s="141"/>
      <c r="G60" s="141"/>
      <c r="H60" s="141"/>
      <c r="I60" s="141"/>
    </row>
    <row r="61" spans="1:9" x14ac:dyDescent="0.3">
      <c r="A61" s="141"/>
      <c r="B61" s="141"/>
      <c r="C61" s="141"/>
      <c r="D61" s="141"/>
      <c r="E61" s="141"/>
      <c r="F61" s="141"/>
      <c r="G61" s="141"/>
      <c r="H61" s="141"/>
      <c r="I61" s="141"/>
    </row>
    <row r="62" spans="1:9" x14ac:dyDescent="0.3">
      <c r="A62" s="141"/>
      <c r="B62" s="141"/>
      <c r="C62" s="141"/>
      <c r="D62" s="141"/>
      <c r="E62" s="141"/>
      <c r="F62" s="141"/>
      <c r="G62" s="141"/>
      <c r="H62" s="141"/>
      <c r="I62" s="141"/>
    </row>
    <row r="63" spans="1:9" x14ac:dyDescent="0.3">
      <c r="A63" s="141"/>
      <c r="B63" s="141"/>
      <c r="C63" s="141"/>
      <c r="D63" s="141"/>
      <c r="E63" s="141"/>
      <c r="F63" s="141"/>
      <c r="G63" s="141"/>
      <c r="H63" s="141"/>
      <c r="I63" s="141"/>
    </row>
    <row r="64" spans="1:9" x14ac:dyDescent="0.3">
      <c r="A64" s="141"/>
      <c r="B64" s="141"/>
      <c r="C64" s="141"/>
      <c r="D64" s="141"/>
      <c r="E64" s="141"/>
      <c r="F64" s="141"/>
      <c r="G64" s="141"/>
      <c r="H64" s="141"/>
      <c r="I64" s="141"/>
    </row>
    <row r="65" spans="1:9" x14ac:dyDescent="0.3">
      <c r="A65" s="141"/>
      <c r="B65" s="141"/>
      <c r="C65" s="141"/>
      <c r="D65" s="141"/>
      <c r="E65" s="141"/>
      <c r="F65" s="141"/>
      <c r="G65" s="141"/>
      <c r="H65" s="141"/>
      <c r="I65" s="141"/>
    </row>
    <row r="66" spans="1:9" x14ac:dyDescent="0.3">
      <c r="A66" s="141"/>
      <c r="B66" s="141"/>
      <c r="C66" s="141"/>
      <c r="D66" s="141"/>
      <c r="E66" s="141"/>
      <c r="F66" s="141"/>
      <c r="G66" s="141"/>
      <c r="H66" s="141"/>
      <c r="I66" s="141"/>
    </row>
    <row r="67" spans="1:9" x14ac:dyDescent="0.3">
      <c r="A67" s="141"/>
      <c r="B67" s="141"/>
      <c r="C67" s="141"/>
      <c r="D67" s="141"/>
      <c r="E67" s="141"/>
      <c r="F67" s="141"/>
      <c r="G67" s="141"/>
      <c r="H67" s="141"/>
      <c r="I67" s="141"/>
    </row>
    <row r="68" spans="1:9" x14ac:dyDescent="0.3">
      <c r="A68" s="141"/>
      <c r="B68" s="141"/>
      <c r="C68" s="141"/>
      <c r="D68" s="141"/>
      <c r="E68" s="141"/>
      <c r="F68" s="141"/>
      <c r="G68" s="141"/>
      <c r="H68" s="141"/>
      <c r="I68" s="141"/>
    </row>
    <row r="69" spans="1:9" x14ac:dyDescent="0.3">
      <c r="A69" s="141"/>
      <c r="B69" s="141"/>
      <c r="C69" s="141"/>
      <c r="D69" s="141"/>
      <c r="E69" s="141"/>
      <c r="F69" s="141"/>
      <c r="G69" s="141"/>
      <c r="H69" s="141"/>
      <c r="I69" s="141"/>
    </row>
    <row r="70" spans="1:9" x14ac:dyDescent="0.3">
      <c r="A70" s="141"/>
      <c r="B70" s="141"/>
      <c r="C70" s="141"/>
      <c r="D70" s="141"/>
      <c r="E70" s="141"/>
      <c r="F70" s="141"/>
      <c r="G70" s="141"/>
      <c r="H70" s="141"/>
      <c r="I70" s="141"/>
    </row>
    <row r="71" spans="1:9" x14ac:dyDescent="0.3">
      <c r="A71" s="141"/>
      <c r="B71" s="141"/>
      <c r="C71" s="141"/>
      <c r="D71" s="141"/>
      <c r="E71" s="141"/>
      <c r="F71" s="141"/>
      <c r="G71" s="141"/>
      <c r="H71" s="141"/>
      <c r="I71" s="141"/>
    </row>
    <row r="72" spans="1:9" x14ac:dyDescent="0.3">
      <c r="A72" s="141"/>
      <c r="B72" s="141"/>
      <c r="C72" s="141"/>
      <c r="D72" s="141"/>
      <c r="E72" s="141"/>
      <c r="F72" s="141"/>
      <c r="G72" s="141"/>
      <c r="H72" s="141"/>
      <c r="I72" s="141"/>
    </row>
    <row r="73" spans="1:9" x14ac:dyDescent="0.3">
      <c r="A73" s="141"/>
      <c r="B73" s="141"/>
      <c r="C73" s="141"/>
      <c r="D73" s="141"/>
      <c r="E73" s="141"/>
      <c r="F73" s="141"/>
      <c r="G73" s="141"/>
      <c r="H73" s="141"/>
      <c r="I73" s="141"/>
    </row>
    <row r="74" spans="1:9" x14ac:dyDescent="0.3">
      <c r="A74" s="141"/>
      <c r="B74" s="141"/>
      <c r="C74" s="141"/>
      <c r="D74" s="141"/>
      <c r="E74" s="141"/>
      <c r="F74" s="141"/>
      <c r="G74" s="141"/>
      <c r="H74" s="141"/>
      <c r="I74" s="141"/>
    </row>
    <row r="75" spans="1:9" x14ac:dyDescent="0.3">
      <c r="A75" s="141"/>
      <c r="B75" s="141"/>
      <c r="C75" s="141"/>
      <c r="D75" s="141"/>
      <c r="E75" s="141"/>
      <c r="F75" s="141"/>
      <c r="G75" s="141"/>
      <c r="H75" s="141"/>
      <c r="I75" s="141"/>
    </row>
    <row r="76" spans="1:9" x14ac:dyDescent="0.3">
      <c r="A76" s="141"/>
      <c r="B76" s="141"/>
      <c r="C76" s="141"/>
      <c r="D76" s="141"/>
      <c r="E76" s="141"/>
      <c r="F76" s="141"/>
      <c r="G76" s="141"/>
      <c r="H76" s="141"/>
      <c r="I76" s="141"/>
    </row>
    <row r="77" spans="1:9" x14ac:dyDescent="0.3">
      <c r="A77" s="141"/>
      <c r="B77" s="141"/>
      <c r="C77" s="141"/>
      <c r="D77" s="141"/>
      <c r="E77" s="141"/>
      <c r="F77" s="141"/>
      <c r="G77" s="141"/>
      <c r="H77" s="141"/>
      <c r="I77" s="141"/>
    </row>
    <row r="78" spans="1:9" x14ac:dyDescent="0.3">
      <c r="A78" s="141"/>
      <c r="B78" s="141"/>
      <c r="C78" s="141"/>
      <c r="D78" s="141"/>
      <c r="E78" s="141"/>
      <c r="F78" s="141"/>
      <c r="G78" s="141"/>
      <c r="H78" s="141"/>
      <c r="I78" s="141"/>
    </row>
    <row r="79" spans="1:9" x14ac:dyDescent="0.3">
      <c r="A79" s="141"/>
      <c r="B79" s="141"/>
      <c r="C79" s="141"/>
      <c r="D79" s="141"/>
      <c r="E79" s="141"/>
      <c r="F79" s="141"/>
      <c r="G79" s="141"/>
      <c r="H79" s="141"/>
      <c r="I79" s="141"/>
    </row>
    <row r="80" spans="1:9" x14ac:dyDescent="0.3">
      <c r="A80" s="141"/>
      <c r="B80" s="141"/>
      <c r="C80" s="141"/>
      <c r="D80" s="141"/>
      <c r="E80" s="141"/>
      <c r="F80" s="141"/>
      <c r="G80" s="141"/>
      <c r="H80" s="141"/>
      <c r="I80" s="141"/>
    </row>
    <row r="81" spans="1:9" x14ac:dyDescent="0.3">
      <c r="A81" s="141"/>
      <c r="B81" s="141"/>
      <c r="C81" s="141"/>
      <c r="D81" s="141"/>
      <c r="E81" s="141"/>
      <c r="F81" s="141"/>
      <c r="G81" s="141"/>
      <c r="H81" s="141"/>
      <c r="I81" s="141"/>
    </row>
    <row r="82" spans="1:9" x14ac:dyDescent="0.3">
      <c r="A82" s="141"/>
      <c r="B82" s="141"/>
      <c r="C82" s="141"/>
      <c r="D82" s="141"/>
      <c r="E82" s="141"/>
      <c r="F82" s="141"/>
      <c r="G82" s="141"/>
      <c r="H82" s="141"/>
      <c r="I82" s="141"/>
    </row>
    <row r="83" spans="1:9" x14ac:dyDescent="0.3">
      <c r="A83" s="141"/>
      <c r="B83" s="141"/>
      <c r="C83" s="141"/>
      <c r="D83" s="141"/>
      <c r="E83" s="141"/>
      <c r="F83" s="141"/>
      <c r="G83" s="141"/>
      <c r="H83" s="141"/>
      <c r="I83" s="141"/>
    </row>
    <row r="84" spans="1:9" x14ac:dyDescent="0.3">
      <c r="A84" s="141"/>
      <c r="B84" s="141"/>
      <c r="C84" s="141"/>
      <c r="D84" s="141"/>
      <c r="E84" s="141"/>
      <c r="F84" s="141"/>
      <c r="G84" s="141"/>
      <c r="H84" s="141"/>
      <c r="I84" s="141"/>
    </row>
    <row r="85" spans="1:9" x14ac:dyDescent="0.3">
      <c r="A85" s="141"/>
      <c r="B85" s="141"/>
      <c r="C85" s="141"/>
      <c r="D85" s="141"/>
      <c r="E85" s="141"/>
      <c r="F85" s="141"/>
      <c r="G85" s="141"/>
      <c r="H85" s="141"/>
      <c r="I85" s="141"/>
    </row>
    <row r="86" spans="1:9" x14ac:dyDescent="0.3">
      <c r="A86" s="141"/>
      <c r="B86" s="141"/>
      <c r="C86" s="141"/>
      <c r="D86" s="141"/>
      <c r="E86" s="141"/>
      <c r="F86" s="141"/>
      <c r="G86" s="141"/>
      <c r="H86" s="141"/>
      <c r="I86" s="141"/>
    </row>
    <row r="87" spans="1:9" x14ac:dyDescent="0.3">
      <c r="A87" s="141"/>
      <c r="B87" s="141"/>
      <c r="C87" s="141"/>
      <c r="D87" s="141"/>
      <c r="E87" s="141"/>
      <c r="F87" s="141"/>
      <c r="G87" s="141"/>
      <c r="H87" s="141"/>
      <c r="I87" s="141"/>
    </row>
    <row r="88" spans="1:9" x14ac:dyDescent="0.3">
      <c r="A88" s="141"/>
      <c r="B88" s="141"/>
      <c r="C88" s="141"/>
      <c r="D88" s="141"/>
      <c r="E88" s="141"/>
      <c r="F88" s="141"/>
      <c r="G88" s="141"/>
      <c r="H88" s="141"/>
      <c r="I88" s="141"/>
    </row>
    <row r="89" spans="1:9" x14ac:dyDescent="0.3">
      <c r="A89" s="141"/>
      <c r="B89" s="141"/>
      <c r="C89" s="141"/>
      <c r="D89" s="141"/>
      <c r="E89" s="141"/>
      <c r="F89" s="141"/>
      <c r="G89" s="141"/>
      <c r="H89" s="141"/>
      <c r="I89" s="141"/>
    </row>
    <row r="90" spans="1:9" x14ac:dyDescent="0.3">
      <c r="A90" s="141"/>
      <c r="B90" s="141"/>
      <c r="C90" s="141"/>
      <c r="D90" s="141"/>
      <c r="E90" s="141"/>
      <c r="F90" s="141"/>
      <c r="G90" s="141"/>
      <c r="H90" s="141"/>
      <c r="I90" s="141"/>
    </row>
    <row r="91" spans="1:9" x14ac:dyDescent="0.3">
      <c r="A91" s="141"/>
      <c r="B91" s="141"/>
      <c r="C91" s="141"/>
      <c r="D91" s="141"/>
      <c r="E91" s="141"/>
      <c r="F91" s="141"/>
      <c r="G91" s="141"/>
      <c r="H91" s="141"/>
      <c r="I91" s="141"/>
    </row>
    <row r="92" spans="1:9" x14ac:dyDescent="0.3">
      <c r="A92" s="141"/>
      <c r="B92" s="141"/>
      <c r="C92" s="141"/>
      <c r="D92" s="141"/>
      <c r="E92" s="141"/>
      <c r="F92" s="141"/>
      <c r="G92" s="141"/>
      <c r="H92" s="141"/>
      <c r="I92" s="141"/>
    </row>
    <row r="93" spans="1:9" x14ac:dyDescent="0.3">
      <c r="A93" s="141"/>
      <c r="B93" s="141"/>
      <c r="C93" s="141"/>
      <c r="D93" s="141"/>
      <c r="E93" s="141"/>
      <c r="F93" s="141"/>
      <c r="G93" s="141"/>
      <c r="H93" s="141"/>
      <c r="I93" s="141"/>
    </row>
    <row r="94" spans="1:9" x14ac:dyDescent="0.3">
      <c r="A94" s="141"/>
      <c r="B94" s="141"/>
      <c r="C94" s="141"/>
      <c r="D94" s="141"/>
      <c r="E94" s="141"/>
      <c r="F94" s="141"/>
      <c r="G94" s="141"/>
      <c r="H94" s="141"/>
      <c r="I94" s="141"/>
    </row>
    <row r="95" spans="1:9" x14ac:dyDescent="0.3">
      <c r="A95" s="141"/>
      <c r="B95" s="141"/>
      <c r="C95" s="141"/>
      <c r="D95" s="141"/>
      <c r="E95" s="141"/>
      <c r="F95" s="141"/>
      <c r="G95" s="141"/>
      <c r="H95" s="141"/>
      <c r="I95" s="141"/>
    </row>
    <row r="96" spans="1:9" x14ac:dyDescent="0.3">
      <c r="A96" s="141"/>
      <c r="B96" s="141"/>
      <c r="C96" s="141"/>
      <c r="D96" s="141"/>
      <c r="E96" s="141"/>
      <c r="F96" s="141"/>
      <c r="G96" s="141"/>
      <c r="H96" s="141"/>
      <c r="I96" s="141"/>
    </row>
    <row r="97" spans="1:9" x14ac:dyDescent="0.3">
      <c r="A97" s="141"/>
      <c r="B97" s="141"/>
      <c r="C97" s="141"/>
      <c r="D97" s="141"/>
      <c r="E97" s="141"/>
      <c r="F97" s="141"/>
      <c r="G97" s="141"/>
      <c r="H97" s="141"/>
      <c r="I97" s="141"/>
    </row>
    <row r="98" spans="1:9" x14ac:dyDescent="0.3">
      <c r="A98" s="141"/>
      <c r="B98" s="141"/>
      <c r="C98" s="141"/>
      <c r="D98" s="141"/>
      <c r="E98" s="141"/>
      <c r="F98" s="141"/>
      <c r="G98" s="141"/>
      <c r="H98" s="141"/>
      <c r="I98" s="141"/>
    </row>
    <row r="99" spans="1:9" x14ac:dyDescent="0.3">
      <c r="A99" s="141"/>
      <c r="B99" s="141"/>
      <c r="C99" s="141"/>
      <c r="D99" s="141"/>
      <c r="E99" s="141"/>
      <c r="F99" s="141"/>
      <c r="G99" s="141"/>
      <c r="H99" s="141"/>
      <c r="I99" s="141"/>
    </row>
    <row r="100" spans="1:9" x14ac:dyDescent="0.3">
      <c r="A100" s="141"/>
      <c r="B100" s="141"/>
      <c r="C100" s="141"/>
      <c r="D100" s="141"/>
      <c r="E100" s="141"/>
      <c r="F100" s="141"/>
      <c r="G100" s="141"/>
      <c r="H100" s="141"/>
      <c r="I100" s="141"/>
    </row>
    <row r="101" spans="1:9" x14ac:dyDescent="0.3">
      <c r="A101" s="141"/>
      <c r="B101" s="141"/>
      <c r="C101" s="141"/>
      <c r="D101" s="141"/>
      <c r="E101" s="141"/>
      <c r="F101" s="141"/>
      <c r="G101" s="141"/>
      <c r="H101" s="141"/>
      <c r="I101" s="141"/>
    </row>
    <row r="102" spans="1:9" x14ac:dyDescent="0.3">
      <c r="A102" s="141"/>
      <c r="B102" s="141"/>
      <c r="C102" s="141"/>
      <c r="D102" s="141"/>
      <c r="E102" s="141"/>
      <c r="F102" s="141"/>
      <c r="G102" s="141"/>
      <c r="H102" s="141"/>
      <c r="I102" s="141"/>
    </row>
    <row r="103" spans="1:9" x14ac:dyDescent="0.3">
      <c r="A103" s="141"/>
      <c r="B103" s="141"/>
      <c r="C103" s="141"/>
      <c r="D103" s="141"/>
      <c r="E103" s="141"/>
      <c r="F103" s="141"/>
      <c r="G103" s="141"/>
      <c r="H103" s="141"/>
      <c r="I103" s="141"/>
    </row>
    <row r="104" spans="1:9" x14ac:dyDescent="0.3">
      <c r="A104" s="141"/>
      <c r="B104" s="141"/>
      <c r="C104" s="141"/>
      <c r="D104" s="141"/>
      <c r="E104" s="141"/>
      <c r="F104" s="141"/>
      <c r="G104" s="141"/>
      <c r="H104" s="141"/>
      <c r="I104" s="141"/>
    </row>
    <row r="105" spans="1:9" x14ac:dyDescent="0.3">
      <c r="A105" s="141"/>
      <c r="B105" s="141"/>
      <c r="C105" s="141"/>
      <c r="D105" s="141"/>
      <c r="E105" s="141"/>
      <c r="F105" s="141"/>
      <c r="G105" s="141"/>
      <c r="H105" s="141"/>
      <c r="I105" s="141"/>
    </row>
    <row r="106" spans="1:9" x14ac:dyDescent="0.3">
      <c r="A106" s="141"/>
      <c r="B106" s="141"/>
      <c r="C106" s="141"/>
      <c r="D106" s="141"/>
      <c r="E106" s="141"/>
      <c r="F106" s="141"/>
      <c r="G106" s="141"/>
      <c r="H106" s="141"/>
      <c r="I106" s="141"/>
    </row>
    <row r="107" spans="1:9" x14ac:dyDescent="0.3">
      <c r="A107" s="141"/>
      <c r="B107" s="141"/>
      <c r="C107" s="141"/>
      <c r="D107" s="141"/>
      <c r="E107" s="141"/>
      <c r="F107" s="141"/>
      <c r="G107" s="141"/>
      <c r="H107" s="141"/>
      <c r="I107" s="141"/>
    </row>
    <row r="108" spans="1:9" x14ac:dyDescent="0.3">
      <c r="A108" s="141"/>
      <c r="B108" s="141"/>
      <c r="C108" s="141"/>
      <c r="D108" s="141"/>
      <c r="E108" s="141"/>
      <c r="F108" s="141"/>
      <c r="G108" s="141"/>
      <c r="H108" s="141"/>
      <c r="I108" s="141"/>
    </row>
    <row r="109" spans="1:9" x14ac:dyDescent="0.3">
      <c r="A109" s="141"/>
      <c r="B109" s="141"/>
      <c r="C109" s="141"/>
      <c r="D109" s="141"/>
      <c r="E109" s="141"/>
      <c r="F109" s="141"/>
      <c r="G109" s="141"/>
      <c r="H109" s="141"/>
      <c r="I109" s="141"/>
    </row>
    <row r="110" spans="1:9" x14ac:dyDescent="0.3">
      <c r="A110" s="141"/>
      <c r="B110" s="141"/>
      <c r="C110" s="141"/>
      <c r="D110" s="141"/>
      <c r="E110" s="141"/>
      <c r="F110" s="141"/>
      <c r="G110" s="141"/>
      <c r="H110" s="141"/>
      <c r="I110" s="141"/>
    </row>
    <row r="111" spans="1:9" x14ac:dyDescent="0.3">
      <c r="A111" s="141"/>
      <c r="B111" s="141"/>
      <c r="C111" s="141"/>
      <c r="D111" s="141"/>
      <c r="E111" s="141"/>
      <c r="F111" s="141"/>
      <c r="G111" s="141"/>
      <c r="H111" s="141"/>
      <c r="I111" s="141"/>
    </row>
    <row r="112" spans="1:9" x14ac:dyDescent="0.3">
      <c r="A112" s="141"/>
      <c r="B112" s="141"/>
      <c r="C112" s="141"/>
      <c r="D112" s="141"/>
      <c r="E112" s="141"/>
      <c r="F112" s="141"/>
      <c r="G112" s="141"/>
      <c r="H112" s="141"/>
      <c r="I112" s="141"/>
    </row>
    <row r="113" spans="1:9" x14ac:dyDescent="0.3">
      <c r="A113" s="141"/>
      <c r="B113" s="141"/>
      <c r="C113" s="141"/>
      <c r="D113" s="141"/>
      <c r="E113" s="141"/>
      <c r="F113" s="141"/>
      <c r="G113" s="141"/>
      <c r="H113" s="141"/>
      <c r="I113" s="141"/>
    </row>
    <row r="114" spans="1:9" x14ac:dyDescent="0.3">
      <c r="A114" s="141"/>
      <c r="B114" s="141"/>
      <c r="C114" s="141"/>
      <c r="D114" s="141"/>
      <c r="E114" s="141"/>
      <c r="F114" s="141"/>
      <c r="G114" s="141"/>
      <c r="H114" s="141"/>
      <c r="I114" s="141"/>
    </row>
    <row r="115" spans="1:9" x14ac:dyDescent="0.3">
      <c r="A115" s="141"/>
      <c r="B115" s="141"/>
      <c r="C115" s="141"/>
      <c r="D115" s="141"/>
      <c r="E115" s="141"/>
      <c r="F115" s="141"/>
      <c r="G115" s="141"/>
      <c r="H115" s="141"/>
      <c r="I115" s="141"/>
    </row>
    <row r="116" spans="1:9" x14ac:dyDescent="0.3">
      <c r="A116" s="141"/>
      <c r="B116" s="141"/>
      <c r="C116" s="141"/>
      <c r="D116" s="141"/>
      <c r="E116" s="141"/>
      <c r="F116" s="141"/>
      <c r="G116" s="141"/>
      <c r="H116" s="141"/>
      <c r="I116" s="141"/>
    </row>
    <row r="117" spans="1:9" x14ac:dyDescent="0.3">
      <c r="A117" s="141"/>
      <c r="B117" s="141"/>
      <c r="C117" s="141"/>
      <c r="D117" s="141"/>
      <c r="E117" s="141"/>
      <c r="F117" s="141"/>
      <c r="G117" s="141"/>
      <c r="H117" s="141"/>
      <c r="I117" s="141"/>
    </row>
    <row r="118" spans="1:9" x14ac:dyDescent="0.3">
      <c r="A118" s="141"/>
      <c r="B118" s="141"/>
      <c r="C118" s="141"/>
      <c r="D118" s="141"/>
      <c r="E118" s="141"/>
      <c r="F118" s="141"/>
      <c r="G118" s="141"/>
      <c r="H118" s="141"/>
      <c r="I118" s="141"/>
    </row>
    <row r="119" spans="1:9" x14ac:dyDescent="0.3">
      <c r="A119" s="141"/>
      <c r="B119" s="141"/>
      <c r="C119" s="141"/>
      <c r="D119" s="141"/>
      <c r="E119" s="141"/>
      <c r="F119" s="141"/>
      <c r="G119" s="141"/>
      <c r="H119" s="141"/>
      <c r="I119" s="141"/>
    </row>
    <row r="120" spans="1:9" x14ac:dyDescent="0.3">
      <c r="A120" s="141"/>
      <c r="B120" s="141"/>
      <c r="C120" s="141"/>
      <c r="D120" s="141"/>
      <c r="E120" s="141"/>
      <c r="F120" s="141"/>
      <c r="G120" s="141"/>
      <c r="H120" s="141"/>
      <c r="I120" s="141"/>
    </row>
    <row r="121" spans="1:9" x14ac:dyDescent="0.3">
      <c r="A121" s="141"/>
      <c r="B121" s="141"/>
      <c r="C121" s="141"/>
      <c r="D121" s="141"/>
      <c r="E121" s="141"/>
      <c r="F121" s="141"/>
      <c r="G121" s="141"/>
      <c r="H121" s="141"/>
      <c r="I121" s="141"/>
    </row>
    <row r="122" spans="1:9" x14ac:dyDescent="0.3">
      <c r="A122" s="141"/>
      <c r="B122" s="141"/>
      <c r="C122" s="141"/>
      <c r="D122" s="141"/>
      <c r="E122" s="141"/>
      <c r="F122" s="141"/>
      <c r="G122" s="141"/>
      <c r="H122" s="141"/>
      <c r="I122" s="141"/>
    </row>
    <row r="123" spans="1:9" x14ac:dyDescent="0.3">
      <c r="A123" s="141"/>
      <c r="B123" s="141"/>
      <c r="C123" s="141"/>
      <c r="D123" s="141"/>
      <c r="E123" s="141"/>
      <c r="F123" s="141"/>
      <c r="G123" s="141"/>
      <c r="H123" s="141"/>
      <c r="I123" s="141"/>
    </row>
    <row r="124" spans="1:9" x14ac:dyDescent="0.3">
      <c r="A124" s="141"/>
      <c r="B124" s="141"/>
      <c r="C124" s="141"/>
      <c r="D124" s="141"/>
      <c r="E124" s="141"/>
      <c r="F124" s="141"/>
      <c r="G124" s="141"/>
      <c r="H124" s="141"/>
      <c r="I124" s="141"/>
    </row>
    <row r="125" spans="1:9" x14ac:dyDescent="0.3">
      <c r="A125" s="141"/>
      <c r="B125" s="141"/>
      <c r="C125" s="141"/>
      <c r="D125" s="141"/>
      <c r="E125" s="141"/>
      <c r="F125" s="141"/>
      <c r="G125" s="141"/>
      <c r="H125" s="141"/>
      <c r="I125" s="141"/>
    </row>
    <row r="126" spans="1:9" x14ac:dyDescent="0.3">
      <c r="A126" s="141"/>
      <c r="B126" s="141"/>
      <c r="C126" s="141"/>
      <c r="D126" s="141"/>
      <c r="E126" s="141"/>
      <c r="F126" s="141"/>
      <c r="G126" s="141"/>
      <c r="H126" s="141"/>
      <c r="I126" s="141"/>
    </row>
    <row r="127" spans="1:9" x14ac:dyDescent="0.3">
      <c r="A127" s="141"/>
      <c r="B127" s="141"/>
      <c r="C127" s="141"/>
      <c r="D127" s="141"/>
      <c r="E127" s="141"/>
      <c r="F127" s="141"/>
      <c r="G127" s="141"/>
      <c r="H127" s="141"/>
      <c r="I127" s="141"/>
    </row>
    <row r="128" spans="1:9" x14ac:dyDescent="0.3">
      <c r="A128" s="141"/>
      <c r="B128" s="141"/>
      <c r="C128" s="141"/>
      <c r="D128" s="141"/>
      <c r="E128" s="141"/>
      <c r="F128" s="141"/>
      <c r="G128" s="141"/>
      <c r="H128" s="141"/>
      <c r="I128" s="141"/>
    </row>
    <row r="129" spans="1:9" x14ac:dyDescent="0.3">
      <c r="A129" s="141"/>
      <c r="B129" s="141"/>
      <c r="C129" s="141"/>
      <c r="D129" s="141"/>
      <c r="E129" s="141"/>
      <c r="F129" s="141"/>
      <c r="G129" s="141"/>
      <c r="H129" s="141"/>
      <c r="I129" s="141"/>
    </row>
    <row r="130" spans="1:9" x14ac:dyDescent="0.3">
      <c r="A130" s="141"/>
      <c r="B130" s="141"/>
      <c r="C130" s="141"/>
      <c r="D130" s="141"/>
      <c r="E130" s="141"/>
      <c r="F130" s="141"/>
      <c r="G130" s="141"/>
      <c r="H130" s="141"/>
      <c r="I130" s="141"/>
    </row>
    <row r="131" spans="1:9" x14ac:dyDescent="0.3">
      <c r="A131" s="141"/>
      <c r="B131" s="141"/>
      <c r="C131" s="141"/>
      <c r="D131" s="141"/>
      <c r="E131" s="141"/>
      <c r="F131" s="141"/>
      <c r="G131" s="141"/>
      <c r="H131" s="141"/>
      <c r="I131" s="141"/>
    </row>
    <row r="132" spans="1:9" x14ac:dyDescent="0.3">
      <c r="A132" s="141"/>
      <c r="B132" s="141"/>
      <c r="C132" s="141"/>
      <c r="D132" s="141"/>
      <c r="E132" s="141"/>
      <c r="F132" s="141"/>
      <c r="G132" s="141"/>
      <c r="H132" s="141"/>
      <c r="I132" s="141"/>
    </row>
    <row r="133" spans="1:9" x14ac:dyDescent="0.3">
      <c r="A133" s="141"/>
      <c r="B133" s="141"/>
      <c r="C133" s="141"/>
      <c r="D133" s="141"/>
      <c r="E133" s="141"/>
      <c r="F133" s="141"/>
      <c r="G133" s="141"/>
      <c r="H133" s="141"/>
      <c r="I133" s="141"/>
    </row>
    <row r="134" spans="1:9" x14ac:dyDescent="0.3">
      <c r="A134" s="141"/>
      <c r="B134" s="141"/>
      <c r="C134" s="141"/>
      <c r="D134" s="141"/>
      <c r="E134" s="141"/>
      <c r="F134" s="141"/>
      <c r="G134" s="141"/>
      <c r="H134" s="141"/>
      <c r="I134" s="141"/>
    </row>
    <row r="135" spans="1:9" x14ac:dyDescent="0.3">
      <c r="A135" s="141"/>
      <c r="B135" s="141"/>
      <c r="C135" s="141"/>
      <c r="D135" s="141"/>
      <c r="E135" s="141"/>
      <c r="F135" s="141"/>
      <c r="G135" s="141"/>
      <c r="H135" s="141"/>
      <c r="I135" s="141"/>
    </row>
    <row r="136" spans="1:9" x14ac:dyDescent="0.3">
      <c r="A136" s="141"/>
      <c r="B136" s="141"/>
      <c r="C136" s="141"/>
      <c r="D136" s="141"/>
      <c r="E136" s="141"/>
      <c r="F136" s="141"/>
      <c r="G136" s="141"/>
      <c r="H136" s="141"/>
      <c r="I136" s="141"/>
    </row>
    <row r="137" spans="1:9" x14ac:dyDescent="0.3">
      <c r="A137" s="141"/>
      <c r="B137" s="141"/>
      <c r="C137" s="141"/>
      <c r="D137" s="141"/>
      <c r="E137" s="141"/>
      <c r="F137" s="141"/>
      <c r="G137" s="141"/>
      <c r="H137" s="141"/>
      <c r="I137" s="141"/>
    </row>
    <row r="138" spans="1:9" x14ac:dyDescent="0.3">
      <c r="A138" s="141"/>
      <c r="B138" s="141"/>
      <c r="C138" s="141"/>
      <c r="D138" s="141"/>
      <c r="E138" s="141"/>
      <c r="F138" s="141"/>
      <c r="G138" s="141"/>
      <c r="H138" s="141"/>
      <c r="I138" s="141"/>
    </row>
    <row r="139" spans="1:9" x14ac:dyDescent="0.3">
      <c r="A139" s="141"/>
      <c r="B139" s="141"/>
      <c r="C139" s="141"/>
      <c r="D139" s="141"/>
      <c r="E139" s="141"/>
      <c r="F139" s="141"/>
      <c r="G139" s="141"/>
      <c r="H139" s="141"/>
      <c r="I139" s="141"/>
    </row>
    <row r="140" spans="1:9" x14ac:dyDescent="0.3">
      <c r="A140" s="141"/>
      <c r="B140" s="141"/>
      <c r="C140" s="141"/>
      <c r="D140" s="141"/>
      <c r="E140" s="141"/>
      <c r="F140" s="141"/>
      <c r="G140" s="141"/>
      <c r="H140" s="141"/>
      <c r="I140" s="141"/>
    </row>
    <row r="141" spans="1:9" x14ac:dyDescent="0.3">
      <c r="A141" s="141"/>
      <c r="B141" s="141"/>
      <c r="C141" s="141"/>
      <c r="D141" s="141"/>
      <c r="E141" s="141"/>
      <c r="F141" s="141"/>
      <c r="G141" s="141"/>
      <c r="H141" s="141"/>
      <c r="I141" s="141"/>
    </row>
    <row r="142" spans="1:9" x14ac:dyDescent="0.3">
      <c r="A142" s="141"/>
      <c r="B142" s="141"/>
      <c r="C142" s="141"/>
      <c r="D142" s="141"/>
      <c r="E142" s="141"/>
      <c r="F142" s="141"/>
      <c r="G142" s="141"/>
      <c r="H142" s="141"/>
      <c r="I142" s="141"/>
    </row>
    <row r="143" spans="1:9" x14ac:dyDescent="0.3">
      <c r="A143" s="141"/>
      <c r="B143" s="141"/>
      <c r="C143" s="141"/>
      <c r="D143" s="141"/>
      <c r="E143" s="141"/>
      <c r="F143" s="141"/>
      <c r="G143" s="141"/>
      <c r="H143" s="141"/>
      <c r="I143" s="141"/>
    </row>
    <row r="144" spans="1:9" x14ac:dyDescent="0.3">
      <c r="A144" s="141"/>
      <c r="B144" s="141"/>
      <c r="C144" s="141"/>
      <c r="D144" s="141"/>
      <c r="E144" s="141"/>
      <c r="F144" s="141"/>
      <c r="G144" s="141"/>
      <c r="H144" s="141"/>
      <c r="I144" s="141"/>
    </row>
    <row r="145" spans="1:9" x14ac:dyDescent="0.3">
      <c r="A145" s="141"/>
      <c r="B145" s="141"/>
      <c r="C145" s="141"/>
      <c r="D145" s="141"/>
      <c r="E145" s="141"/>
      <c r="F145" s="141"/>
      <c r="G145" s="141"/>
      <c r="H145" s="141"/>
      <c r="I145" s="141"/>
    </row>
    <row r="146" spans="1:9" x14ac:dyDescent="0.3">
      <c r="A146" s="141"/>
      <c r="B146" s="141"/>
      <c r="C146" s="141"/>
      <c r="D146" s="141"/>
      <c r="E146" s="141"/>
      <c r="F146" s="141"/>
      <c r="G146" s="141"/>
      <c r="H146" s="141"/>
      <c r="I146" s="141"/>
    </row>
    <row r="147" spans="1:9" x14ac:dyDescent="0.3">
      <c r="A147" s="141"/>
      <c r="B147" s="141"/>
      <c r="C147" s="141"/>
      <c r="D147" s="141"/>
      <c r="E147" s="141"/>
      <c r="F147" s="141"/>
      <c r="G147" s="141"/>
      <c r="H147" s="141"/>
      <c r="I147" s="141"/>
    </row>
    <row r="148" spans="1:9" x14ac:dyDescent="0.3">
      <c r="A148" s="141"/>
      <c r="B148" s="141"/>
      <c r="C148" s="141"/>
      <c r="D148" s="141"/>
      <c r="E148" s="141"/>
      <c r="F148" s="141"/>
      <c r="G148" s="141"/>
      <c r="H148" s="141"/>
      <c r="I148" s="141"/>
    </row>
    <row r="149" spans="1:9" x14ac:dyDescent="0.3">
      <c r="A149" s="141"/>
      <c r="B149" s="141"/>
      <c r="C149" s="141"/>
      <c r="D149" s="141"/>
      <c r="E149" s="141"/>
      <c r="F149" s="141"/>
      <c r="G149" s="141"/>
      <c r="H149" s="141"/>
      <c r="I149" s="141"/>
    </row>
    <row r="150" spans="1:9" x14ac:dyDescent="0.3">
      <c r="A150" s="141"/>
      <c r="B150" s="141"/>
      <c r="C150" s="141"/>
      <c r="D150" s="141"/>
      <c r="E150" s="141"/>
      <c r="F150" s="141"/>
      <c r="G150" s="141"/>
      <c r="H150" s="141"/>
      <c r="I150" s="141"/>
    </row>
    <row r="151" spans="1:9" x14ac:dyDescent="0.3">
      <c r="A151" s="141"/>
      <c r="B151" s="141"/>
      <c r="C151" s="141"/>
      <c r="D151" s="141"/>
      <c r="E151" s="141"/>
      <c r="F151" s="141"/>
      <c r="G151" s="141"/>
      <c r="H151" s="141"/>
      <c r="I151" s="141"/>
    </row>
    <row r="152" spans="1:9" x14ac:dyDescent="0.3">
      <c r="A152" s="141"/>
      <c r="B152" s="141"/>
      <c r="C152" s="141"/>
      <c r="D152" s="141"/>
      <c r="E152" s="141"/>
      <c r="F152" s="141"/>
      <c r="G152" s="141"/>
      <c r="H152" s="141"/>
      <c r="I152" s="141"/>
    </row>
    <row r="153" spans="1:9" x14ac:dyDescent="0.3">
      <c r="A153" s="141"/>
      <c r="B153" s="141"/>
      <c r="C153" s="141"/>
      <c r="D153" s="141"/>
      <c r="E153" s="141"/>
      <c r="F153" s="141"/>
      <c r="G153" s="141"/>
      <c r="H153" s="141"/>
      <c r="I153" s="141"/>
    </row>
    <row r="154" spans="1:9" x14ac:dyDescent="0.3">
      <c r="A154" s="141"/>
      <c r="B154" s="141"/>
      <c r="C154" s="141"/>
      <c r="D154" s="141"/>
      <c r="E154" s="141"/>
      <c r="F154" s="141"/>
      <c r="G154" s="141"/>
      <c r="H154" s="141"/>
      <c r="I154" s="141"/>
    </row>
    <row r="155" spans="1:9" x14ac:dyDescent="0.3">
      <c r="A155" s="141"/>
      <c r="B155" s="141"/>
      <c r="C155" s="141"/>
      <c r="D155" s="141"/>
      <c r="E155" s="141"/>
      <c r="F155" s="141"/>
      <c r="G155" s="141"/>
      <c r="H155" s="141"/>
      <c r="I155" s="141"/>
    </row>
    <row r="156" spans="1:9" x14ac:dyDescent="0.3">
      <c r="A156" s="141"/>
      <c r="B156" s="141"/>
      <c r="C156" s="141"/>
      <c r="D156" s="141"/>
      <c r="E156" s="141"/>
      <c r="F156" s="141"/>
      <c r="G156" s="141"/>
      <c r="H156" s="141"/>
      <c r="I156" s="141"/>
    </row>
    <row r="157" spans="1:9" x14ac:dyDescent="0.3">
      <c r="A157" s="141"/>
      <c r="B157" s="141"/>
      <c r="C157" s="141"/>
      <c r="D157" s="141"/>
      <c r="E157" s="141"/>
      <c r="F157" s="141"/>
      <c r="G157" s="141"/>
      <c r="H157" s="141"/>
      <c r="I157" s="141"/>
    </row>
    <row r="158" spans="1:9" x14ac:dyDescent="0.3">
      <c r="A158" s="141"/>
      <c r="B158" s="141"/>
      <c r="C158" s="141"/>
      <c r="D158" s="141"/>
      <c r="E158" s="141"/>
      <c r="F158" s="141"/>
      <c r="G158" s="141"/>
      <c r="H158" s="141"/>
      <c r="I158" s="141"/>
    </row>
    <row r="159" spans="1:9" x14ac:dyDescent="0.3">
      <c r="A159" s="141"/>
      <c r="B159" s="141"/>
      <c r="C159" s="141"/>
      <c r="D159" s="141"/>
      <c r="E159" s="141"/>
      <c r="F159" s="141"/>
      <c r="G159" s="141"/>
      <c r="H159" s="141"/>
      <c r="I159" s="141"/>
    </row>
    <row r="160" spans="1:9" x14ac:dyDescent="0.3">
      <c r="A160" s="141"/>
      <c r="B160" s="141"/>
      <c r="C160" s="141"/>
      <c r="D160" s="141"/>
      <c r="E160" s="141"/>
      <c r="F160" s="141"/>
      <c r="G160" s="141"/>
      <c r="H160" s="141"/>
      <c r="I160" s="141"/>
    </row>
    <row r="161" spans="1:9" x14ac:dyDescent="0.3">
      <c r="A161" s="141"/>
      <c r="B161" s="141"/>
      <c r="C161" s="141"/>
      <c r="D161" s="141"/>
      <c r="E161" s="141"/>
      <c r="F161" s="141"/>
      <c r="G161" s="141"/>
      <c r="H161" s="141"/>
      <c r="I161" s="141"/>
    </row>
    <row r="162" spans="1:9" x14ac:dyDescent="0.3">
      <c r="A162" s="141"/>
      <c r="B162" s="141"/>
      <c r="C162" s="141"/>
      <c r="D162" s="141"/>
      <c r="E162" s="141"/>
      <c r="F162" s="141"/>
      <c r="G162" s="141"/>
      <c r="H162" s="141"/>
      <c r="I162" s="141"/>
    </row>
    <row r="163" spans="1:9" x14ac:dyDescent="0.3">
      <c r="A163" s="141"/>
      <c r="B163" s="141"/>
      <c r="C163" s="141"/>
      <c r="D163" s="141"/>
      <c r="E163" s="141"/>
      <c r="F163" s="141"/>
      <c r="G163" s="141"/>
      <c r="H163" s="141"/>
      <c r="I163" s="141"/>
    </row>
    <row r="164" spans="1:9" x14ac:dyDescent="0.3">
      <c r="A164" s="141"/>
      <c r="B164" s="141"/>
      <c r="C164" s="141"/>
      <c r="D164" s="141"/>
      <c r="E164" s="141"/>
      <c r="F164" s="141"/>
      <c r="G164" s="141"/>
      <c r="H164" s="141"/>
      <c r="I164" s="141"/>
    </row>
    <row r="165" spans="1:9" x14ac:dyDescent="0.3">
      <c r="A165" s="141"/>
      <c r="B165" s="141"/>
      <c r="C165" s="141"/>
      <c r="D165" s="141"/>
      <c r="E165" s="141"/>
      <c r="F165" s="141"/>
      <c r="G165" s="141"/>
      <c r="H165" s="141"/>
      <c r="I165" s="141"/>
    </row>
    <row r="166" spans="1:9" x14ac:dyDescent="0.3">
      <c r="A166" s="141"/>
      <c r="B166" s="141"/>
      <c r="C166" s="141"/>
      <c r="D166" s="141"/>
      <c r="E166" s="141"/>
      <c r="F166" s="141"/>
      <c r="G166" s="141"/>
      <c r="H166" s="141"/>
      <c r="I166" s="141"/>
    </row>
    <row r="167" spans="1:9" x14ac:dyDescent="0.3">
      <c r="A167" s="141"/>
      <c r="B167" s="141"/>
      <c r="C167" s="141"/>
      <c r="D167" s="141"/>
      <c r="E167" s="141"/>
      <c r="F167" s="141"/>
      <c r="G167" s="141"/>
      <c r="H167" s="141"/>
      <c r="I167" s="141"/>
    </row>
    <row r="168" spans="1:9" x14ac:dyDescent="0.3">
      <c r="A168" s="141"/>
      <c r="B168" s="141"/>
      <c r="C168" s="141"/>
      <c r="D168" s="141"/>
      <c r="E168" s="141"/>
      <c r="F168" s="141"/>
      <c r="G168" s="141"/>
      <c r="H168" s="141"/>
      <c r="I168" s="141"/>
    </row>
    <row r="169" spans="1:9" x14ac:dyDescent="0.3">
      <c r="A169" s="141"/>
      <c r="B169" s="141"/>
      <c r="C169" s="141"/>
      <c r="D169" s="141"/>
      <c r="E169" s="141"/>
      <c r="F169" s="141"/>
      <c r="G169" s="141"/>
      <c r="H169" s="141"/>
      <c r="I169" s="141"/>
    </row>
    <row r="170" spans="1:9" x14ac:dyDescent="0.3">
      <c r="A170" s="141"/>
      <c r="B170" s="141"/>
      <c r="C170" s="141"/>
      <c r="D170" s="141"/>
      <c r="E170" s="141"/>
      <c r="F170" s="141"/>
      <c r="G170" s="141"/>
      <c r="H170" s="141"/>
      <c r="I170" s="141"/>
    </row>
    <row r="171" spans="1:9" x14ac:dyDescent="0.3">
      <c r="A171" s="141"/>
      <c r="B171" s="141"/>
      <c r="C171" s="141"/>
      <c r="D171" s="141"/>
      <c r="E171" s="141"/>
      <c r="F171" s="141"/>
      <c r="G171" s="141"/>
      <c r="H171" s="141"/>
      <c r="I171" s="141"/>
    </row>
    <row r="172" spans="1:9" x14ac:dyDescent="0.3">
      <c r="A172" s="141"/>
      <c r="B172" s="141"/>
      <c r="C172" s="141"/>
      <c r="D172" s="141"/>
      <c r="E172" s="141"/>
      <c r="F172" s="141"/>
      <c r="G172" s="141"/>
      <c r="H172" s="141"/>
      <c r="I172" s="141"/>
    </row>
    <row r="173" spans="1:9" x14ac:dyDescent="0.3">
      <c r="A173" s="141"/>
      <c r="B173" s="141"/>
      <c r="C173" s="141"/>
      <c r="D173" s="141"/>
      <c r="E173" s="141"/>
      <c r="F173" s="141"/>
      <c r="G173" s="141"/>
      <c r="H173" s="141"/>
      <c r="I173" s="141"/>
    </row>
    <row r="174" spans="1:9" x14ac:dyDescent="0.3">
      <c r="A174" s="141"/>
      <c r="B174" s="141"/>
      <c r="C174" s="141"/>
      <c r="D174" s="141"/>
      <c r="E174" s="141"/>
      <c r="F174" s="141"/>
      <c r="G174" s="141"/>
      <c r="H174" s="141"/>
      <c r="I174" s="141"/>
    </row>
    <row r="175" spans="1:9" x14ac:dyDescent="0.3">
      <c r="A175" s="141"/>
      <c r="B175" s="141"/>
      <c r="C175" s="141"/>
      <c r="D175" s="141"/>
      <c r="E175" s="141"/>
      <c r="F175" s="141"/>
      <c r="G175" s="141"/>
      <c r="H175" s="141"/>
      <c r="I175" s="141"/>
    </row>
    <row r="176" spans="1:9" x14ac:dyDescent="0.3">
      <c r="A176" s="141"/>
      <c r="B176" s="141"/>
      <c r="C176" s="141"/>
      <c r="D176" s="141"/>
      <c r="E176" s="141"/>
      <c r="F176" s="141"/>
      <c r="G176" s="141"/>
      <c r="H176" s="141"/>
      <c r="I176" s="141"/>
    </row>
    <row r="177" spans="1:9" x14ac:dyDescent="0.3">
      <c r="A177" s="141"/>
      <c r="B177" s="141"/>
      <c r="C177" s="141"/>
      <c r="D177" s="141"/>
      <c r="E177" s="141"/>
      <c r="F177" s="141"/>
      <c r="G177" s="141"/>
      <c r="H177" s="141"/>
      <c r="I177" s="141"/>
    </row>
    <row r="178" spans="1:9" x14ac:dyDescent="0.3">
      <c r="A178" s="141"/>
      <c r="B178" s="141"/>
      <c r="C178" s="141"/>
      <c r="D178" s="141"/>
      <c r="E178" s="141"/>
      <c r="F178" s="141"/>
      <c r="G178" s="141"/>
      <c r="H178" s="141"/>
      <c r="I178" s="141"/>
    </row>
    <row r="179" spans="1:9" x14ac:dyDescent="0.3">
      <c r="A179" s="141"/>
      <c r="B179" s="141"/>
      <c r="C179" s="141"/>
      <c r="D179" s="141"/>
      <c r="E179" s="141"/>
      <c r="F179" s="141"/>
      <c r="G179" s="141"/>
      <c r="H179" s="141"/>
      <c r="I179" s="141"/>
    </row>
    <row r="180" spans="1:9" x14ac:dyDescent="0.3">
      <c r="A180" s="141"/>
      <c r="B180" s="141"/>
      <c r="C180" s="141"/>
      <c r="D180" s="141"/>
      <c r="E180" s="141"/>
      <c r="F180" s="141"/>
      <c r="G180" s="141"/>
      <c r="H180" s="141"/>
      <c r="I180" s="141"/>
    </row>
    <row r="181" spans="1:9" x14ac:dyDescent="0.3">
      <c r="A181" s="141"/>
      <c r="B181" s="141"/>
      <c r="C181" s="141"/>
      <c r="D181" s="141"/>
      <c r="E181" s="141"/>
      <c r="F181" s="141"/>
      <c r="G181" s="141"/>
      <c r="H181" s="141"/>
      <c r="I181" s="141"/>
    </row>
    <row r="182" spans="1:9" x14ac:dyDescent="0.3">
      <c r="A182" s="141"/>
      <c r="B182" s="141"/>
      <c r="C182" s="141"/>
      <c r="D182" s="141"/>
      <c r="E182" s="141"/>
      <c r="F182" s="141"/>
      <c r="G182" s="141"/>
      <c r="H182" s="141"/>
      <c r="I182" s="141"/>
    </row>
    <row r="183" spans="1:9" x14ac:dyDescent="0.3">
      <c r="A183" s="141"/>
      <c r="B183" s="141"/>
      <c r="C183" s="141"/>
      <c r="D183" s="141"/>
      <c r="E183" s="141"/>
      <c r="F183" s="141"/>
      <c r="G183" s="141"/>
      <c r="H183" s="141"/>
      <c r="I183" s="141"/>
    </row>
    <row r="184" spans="1:9" x14ac:dyDescent="0.3">
      <c r="A184" s="141"/>
      <c r="B184" s="141"/>
      <c r="C184" s="141"/>
      <c r="D184" s="141"/>
      <c r="E184" s="141"/>
      <c r="F184" s="141"/>
      <c r="G184" s="141"/>
      <c r="H184" s="141"/>
      <c r="I184" s="141"/>
    </row>
    <row r="185" spans="1:9" x14ac:dyDescent="0.3">
      <c r="A185" s="141"/>
      <c r="B185" s="141"/>
      <c r="C185" s="141"/>
      <c r="D185" s="141"/>
      <c r="E185" s="141"/>
      <c r="F185" s="141"/>
      <c r="G185" s="141"/>
      <c r="H185" s="141"/>
      <c r="I185" s="141"/>
    </row>
    <row r="186" spans="1:9" x14ac:dyDescent="0.3">
      <c r="A186" s="141"/>
      <c r="B186" s="141"/>
      <c r="C186" s="141"/>
      <c r="D186" s="141"/>
      <c r="E186" s="141"/>
      <c r="F186" s="141"/>
      <c r="G186" s="141"/>
      <c r="H186" s="141"/>
      <c r="I186" s="141"/>
    </row>
    <row r="187" spans="1:9" x14ac:dyDescent="0.3">
      <c r="A187" s="141"/>
      <c r="B187" s="141"/>
      <c r="C187" s="141"/>
      <c r="D187" s="141"/>
      <c r="E187" s="141"/>
      <c r="F187" s="141"/>
      <c r="G187" s="141"/>
      <c r="H187" s="141"/>
      <c r="I187" s="141"/>
    </row>
    <row r="188" spans="1:9" x14ac:dyDescent="0.3">
      <c r="A188" s="141"/>
      <c r="B188" s="141"/>
      <c r="C188" s="141"/>
      <c r="D188" s="141"/>
      <c r="E188" s="141"/>
      <c r="F188" s="141"/>
      <c r="G188" s="141"/>
      <c r="H188" s="141"/>
      <c r="I188" s="141"/>
    </row>
    <row r="189" spans="1:9" x14ac:dyDescent="0.3">
      <c r="A189" s="141"/>
      <c r="B189" s="141"/>
      <c r="C189" s="141"/>
      <c r="D189" s="141"/>
      <c r="E189" s="141"/>
      <c r="F189" s="141"/>
      <c r="G189" s="141"/>
      <c r="H189" s="141"/>
      <c r="I189" s="141"/>
    </row>
    <row r="190" spans="1:9" x14ac:dyDescent="0.3">
      <c r="A190" s="141"/>
      <c r="B190" s="141"/>
      <c r="C190" s="141"/>
      <c r="D190" s="141"/>
      <c r="E190" s="141"/>
      <c r="F190" s="141"/>
      <c r="G190" s="141"/>
      <c r="H190" s="141"/>
      <c r="I190" s="141"/>
    </row>
    <row r="191" spans="1:9" x14ac:dyDescent="0.3">
      <c r="A191" s="141"/>
      <c r="B191" s="141"/>
      <c r="C191" s="141"/>
      <c r="D191" s="141"/>
      <c r="E191" s="141"/>
      <c r="F191" s="141"/>
      <c r="G191" s="141"/>
      <c r="H191" s="141"/>
      <c r="I191" s="141"/>
    </row>
    <row r="192" spans="1:9" x14ac:dyDescent="0.3">
      <c r="A192" s="141"/>
      <c r="B192" s="141"/>
      <c r="C192" s="141"/>
      <c r="D192" s="141"/>
      <c r="E192" s="141"/>
      <c r="F192" s="141"/>
      <c r="G192" s="141"/>
      <c r="H192" s="141"/>
      <c r="I192" s="141"/>
    </row>
    <row r="193" spans="1:9" x14ac:dyDescent="0.3">
      <c r="A193" s="141"/>
      <c r="B193" s="141"/>
      <c r="C193" s="141"/>
      <c r="D193" s="141"/>
      <c r="E193" s="141"/>
      <c r="F193" s="141"/>
      <c r="G193" s="141"/>
      <c r="H193" s="141"/>
      <c r="I193" s="141"/>
    </row>
    <row r="194" spans="1:9" x14ac:dyDescent="0.3">
      <c r="A194" s="141"/>
      <c r="B194" s="141"/>
      <c r="C194" s="141"/>
      <c r="D194" s="141"/>
      <c r="E194" s="141"/>
      <c r="F194" s="141"/>
      <c r="G194" s="141"/>
      <c r="H194" s="141"/>
      <c r="I194" s="14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showWhiteSpace="0" topLeftCell="A4" workbookViewId="0">
      <selection activeCell="U37" sqref="U37"/>
    </sheetView>
  </sheetViews>
  <sheetFormatPr defaultColWidth="9.109375" defaultRowHeight="14.4" x14ac:dyDescent="0.3"/>
  <cols>
    <col min="1" max="1" width="6.88671875" style="2" customWidth="1"/>
    <col min="2" max="2" width="17.5546875" style="2" bestFit="1" customWidth="1"/>
    <col min="3" max="3" width="7.44140625" style="2" bestFit="1" customWidth="1"/>
    <col min="4" max="4" width="4.88671875" style="2" bestFit="1" customWidth="1"/>
    <col min="5" max="5" width="4.88671875" style="2" customWidth="1"/>
    <col min="6" max="6" width="6.5546875" style="2" customWidth="1"/>
    <col min="7" max="7" width="6.44140625" style="2" bestFit="1" customWidth="1"/>
    <col min="8" max="8" width="4.88671875" style="2" bestFit="1" customWidth="1"/>
    <col min="9" max="9" width="6.44140625" style="2" bestFit="1" customWidth="1"/>
    <col min="10" max="10" width="5.5546875" style="2" customWidth="1"/>
    <col min="11" max="11" width="7.44140625" style="2" bestFit="1" customWidth="1"/>
    <col min="12" max="12" width="4.88671875" style="2" bestFit="1" customWidth="1"/>
    <col min="13" max="13" width="6.44140625" style="2" bestFit="1" customWidth="1"/>
    <col min="14" max="14" width="4.88671875" style="2" bestFit="1" customWidth="1"/>
    <col min="15" max="15" width="7.44140625" style="2" bestFit="1" customWidth="1"/>
    <col min="16" max="16" width="6.33203125" style="2" bestFit="1" customWidth="1"/>
    <col min="17" max="16384" width="9.109375" style="2"/>
  </cols>
  <sheetData>
    <row r="1" spans="1:18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8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8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8" x14ac:dyDescent="0.3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8" x14ac:dyDescent="0.3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8" x14ac:dyDescent="0.3">
      <c r="B6" s="165" t="s">
        <v>522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8" x14ac:dyDescent="0.3">
      <c r="B7" s="165" t="s">
        <v>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8" ht="15" thickBot="1" x14ac:dyDescent="0.3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8" ht="15" thickTop="1" x14ac:dyDescent="0.3">
      <c r="A9" s="4"/>
      <c r="B9" s="174" t="s">
        <v>1</v>
      </c>
      <c r="C9" s="178" t="s">
        <v>19</v>
      </c>
      <c r="D9" s="179"/>
      <c r="E9" s="179"/>
      <c r="F9" s="179"/>
      <c r="G9" s="179"/>
      <c r="H9" s="179"/>
      <c r="I9" s="179"/>
      <c r="J9" s="194"/>
      <c r="K9" s="195" t="s">
        <v>13</v>
      </c>
      <c r="L9" s="196"/>
      <c r="M9" s="199" t="s">
        <v>523</v>
      </c>
      <c r="N9" s="200"/>
      <c r="O9" s="200"/>
      <c r="P9" s="201"/>
    </row>
    <row r="10" spans="1:18" ht="22.5" customHeight="1" x14ac:dyDescent="0.3">
      <c r="A10" s="4"/>
      <c r="B10" s="175"/>
      <c r="C10" s="192" t="s">
        <v>2</v>
      </c>
      <c r="D10" s="192"/>
      <c r="E10" s="192" t="s">
        <v>3</v>
      </c>
      <c r="F10" s="192"/>
      <c r="G10" s="192" t="s">
        <v>4</v>
      </c>
      <c r="H10" s="192"/>
      <c r="I10" s="192" t="s">
        <v>5</v>
      </c>
      <c r="J10" s="192"/>
      <c r="K10" s="197"/>
      <c r="L10" s="198"/>
      <c r="M10" s="192" t="s">
        <v>6</v>
      </c>
      <c r="N10" s="192"/>
      <c r="O10" s="192" t="s">
        <v>266</v>
      </c>
      <c r="P10" s="193"/>
    </row>
    <row r="11" spans="1:18" x14ac:dyDescent="0.3">
      <c r="A11" s="4"/>
      <c r="B11" s="176"/>
      <c r="C11" s="38" t="s">
        <v>62</v>
      </c>
      <c r="D11" s="38" t="s">
        <v>438</v>
      </c>
      <c r="E11" s="38" t="s">
        <v>62</v>
      </c>
      <c r="F11" s="38" t="s">
        <v>438</v>
      </c>
      <c r="G11" s="38" t="s">
        <v>62</v>
      </c>
      <c r="H11" s="38" t="s">
        <v>438</v>
      </c>
      <c r="I11" s="38" t="s">
        <v>62</v>
      </c>
      <c r="J11" s="38" t="s">
        <v>438</v>
      </c>
      <c r="K11" s="38" t="s">
        <v>62</v>
      </c>
      <c r="L11" s="38" t="s">
        <v>438</v>
      </c>
      <c r="M11" s="38" t="s">
        <v>62</v>
      </c>
      <c r="N11" s="38" t="s">
        <v>438</v>
      </c>
      <c r="O11" s="38" t="s">
        <v>62</v>
      </c>
      <c r="P11" s="57" t="s">
        <v>438</v>
      </c>
      <c r="Q11" s="3"/>
    </row>
    <row r="12" spans="1:18" x14ac:dyDescent="0.3">
      <c r="A12" s="4"/>
      <c r="B12" s="91" t="s">
        <v>18</v>
      </c>
      <c r="C12" s="92">
        <v>24171</v>
      </c>
      <c r="D12" s="92">
        <v>16</v>
      </c>
      <c r="E12" s="92">
        <v>70</v>
      </c>
      <c r="F12" s="92">
        <v>0</v>
      </c>
      <c r="G12" s="92">
        <v>6436</v>
      </c>
      <c r="H12" s="92">
        <v>1</v>
      </c>
      <c r="I12" s="92">
        <v>5243</v>
      </c>
      <c r="J12" s="92">
        <v>3</v>
      </c>
      <c r="K12" s="115">
        <v>35920</v>
      </c>
      <c r="L12" s="92">
        <v>20</v>
      </c>
      <c r="M12" s="92">
        <v>5448</v>
      </c>
      <c r="N12" s="92">
        <v>13</v>
      </c>
      <c r="O12" s="92">
        <v>13902</v>
      </c>
      <c r="P12" s="92">
        <v>0</v>
      </c>
      <c r="Q12" s="18"/>
      <c r="R12" s="18"/>
    </row>
    <row r="13" spans="1:18" x14ac:dyDescent="0.3">
      <c r="A13" s="4"/>
      <c r="B13" s="91" t="s">
        <v>509</v>
      </c>
      <c r="C13" s="92">
        <v>1395</v>
      </c>
      <c r="D13" s="92">
        <v>0</v>
      </c>
      <c r="E13" s="92">
        <v>4</v>
      </c>
      <c r="F13" s="92">
        <v>0</v>
      </c>
      <c r="G13" s="92">
        <v>421</v>
      </c>
      <c r="H13" s="92">
        <v>0</v>
      </c>
      <c r="I13" s="92">
        <v>321</v>
      </c>
      <c r="J13" s="92">
        <v>0</v>
      </c>
      <c r="K13" s="115">
        <v>2141</v>
      </c>
      <c r="L13" s="92">
        <v>0</v>
      </c>
      <c r="M13" s="92">
        <v>349</v>
      </c>
      <c r="N13" s="92">
        <v>0</v>
      </c>
      <c r="O13" s="92">
        <v>721</v>
      </c>
      <c r="P13" s="92">
        <v>0</v>
      </c>
      <c r="Q13" s="18"/>
      <c r="R13" s="18"/>
    </row>
    <row r="14" spans="1:18" x14ac:dyDescent="0.3">
      <c r="A14" s="4"/>
      <c r="B14" s="91" t="s">
        <v>267</v>
      </c>
      <c r="C14" s="92">
        <v>7665</v>
      </c>
      <c r="D14" s="92">
        <v>0</v>
      </c>
      <c r="E14" s="92">
        <v>75</v>
      </c>
      <c r="F14" s="92">
        <v>0</v>
      </c>
      <c r="G14" s="92">
        <v>1936</v>
      </c>
      <c r="H14" s="92">
        <v>0</v>
      </c>
      <c r="I14" s="92">
        <v>3966</v>
      </c>
      <c r="J14" s="92">
        <v>0</v>
      </c>
      <c r="K14" s="115">
        <v>13642</v>
      </c>
      <c r="L14" s="92">
        <v>0</v>
      </c>
      <c r="M14" s="92">
        <v>1362</v>
      </c>
      <c r="N14" s="92">
        <v>0</v>
      </c>
      <c r="O14" s="92">
        <v>2491</v>
      </c>
      <c r="P14" s="92">
        <v>0</v>
      </c>
      <c r="Q14" s="18"/>
      <c r="R14" s="18"/>
    </row>
    <row r="15" spans="1:18" x14ac:dyDescent="0.3">
      <c r="A15" s="4"/>
      <c r="B15" s="91" t="s">
        <v>510</v>
      </c>
      <c r="C15" s="92">
        <v>5280</v>
      </c>
      <c r="D15" s="92">
        <v>0</v>
      </c>
      <c r="E15" s="92">
        <v>25</v>
      </c>
      <c r="F15" s="92">
        <v>0</v>
      </c>
      <c r="G15" s="92">
        <v>1999</v>
      </c>
      <c r="H15" s="92">
        <v>0</v>
      </c>
      <c r="I15" s="92">
        <v>1162</v>
      </c>
      <c r="J15" s="92">
        <v>0</v>
      </c>
      <c r="K15" s="115">
        <v>8525</v>
      </c>
      <c r="L15" s="92">
        <v>0</v>
      </c>
      <c r="M15" s="92">
        <v>891</v>
      </c>
      <c r="N15" s="92">
        <v>0</v>
      </c>
      <c r="O15" s="92">
        <v>3059</v>
      </c>
      <c r="P15" s="92">
        <v>0</v>
      </c>
      <c r="Q15" s="18"/>
      <c r="R15" s="18"/>
    </row>
    <row r="16" spans="1:18" x14ac:dyDescent="0.3">
      <c r="A16" s="4"/>
      <c r="B16" s="91" t="s">
        <v>268</v>
      </c>
      <c r="C16" s="92">
        <v>5077</v>
      </c>
      <c r="D16" s="92">
        <v>0</v>
      </c>
      <c r="E16" s="92">
        <v>12</v>
      </c>
      <c r="F16" s="92">
        <v>0</v>
      </c>
      <c r="G16" s="92">
        <v>1833</v>
      </c>
      <c r="H16" s="92">
        <v>0</v>
      </c>
      <c r="I16" s="92">
        <v>979</v>
      </c>
      <c r="J16" s="92">
        <v>0</v>
      </c>
      <c r="K16" s="115">
        <v>7901</v>
      </c>
      <c r="L16" s="92">
        <v>0</v>
      </c>
      <c r="M16" s="92">
        <v>1019</v>
      </c>
      <c r="N16" s="92">
        <v>0</v>
      </c>
      <c r="O16" s="92">
        <v>2951</v>
      </c>
      <c r="P16" s="92">
        <v>0</v>
      </c>
      <c r="Q16" s="18"/>
      <c r="R16" s="18"/>
    </row>
    <row r="17" spans="1:18" x14ac:dyDescent="0.3">
      <c r="A17" s="4"/>
      <c r="B17" s="91" t="s">
        <v>64</v>
      </c>
      <c r="C17" s="92">
        <v>33099</v>
      </c>
      <c r="D17" s="92">
        <v>28</v>
      </c>
      <c r="E17" s="92">
        <v>75</v>
      </c>
      <c r="F17" s="92">
        <v>0</v>
      </c>
      <c r="G17" s="92">
        <v>10506</v>
      </c>
      <c r="H17" s="92">
        <v>1</v>
      </c>
      <c r="I17" s="92">
        <v>5436</v>
      </c>
      <c r="J17" s="92">
        <v>2</v>
      </c>
      <c r="K17" s="115">
        <v>49116</v>
      </c>
      <c r="L17" s="92">
        <v>31</v>
      </c>
      <c r="M17" s="92">
        <v>6718</v>
      </c>
      <c r="N17" s="92">
        <v>25</v>
      </c>
      <c r="O17" s="92">
        <v>20175</v>
      </c>
      <c r="P17" s="92">
        <v>0</v>
      </c>
      <c r="Q17" s="18"/>
      <c r="R17" s="18"/>
    </row>
    <row r="18" spans="1:18" x14ac:dyDescent="0.3">
      <c r="A18" s="4"/>
      <c r="B18" s="91" t="s">
        <v>7</v>
      </c>
      <c r="C18" s="92">
        <v>6148</v>
      </c>
      <c r="D18" s="92">
        <v>1</v>
      </c>
      <c r="E18" s="92">
        <v>16</v>
      </c>
      <c r="F18" s="92">
        <v>0</v>
      </c>
      <c r="G18" s="92">
        <v>1872</v>
      </c>
      <c r="H18" s="92">
        <v>0</v>
      </c>
      <c r="I18" s="92">
        <v>926</v>
      </c>
      <c r="J18" s="92">
        <v>0</v>
      </c>
      <c r="K18" s="115">
        <v>8962</v>
      </c>
      <c r="L18" s="92">
        <v>1</v>
      </c>
      <c r="M18" s="92">
        <v>1081</v>
      </c>
      <c r="N18" s="92">
        <v>1</v>
      </c>
      <c r="O18" s="92">
        <v>3576</v>
      </c>
      <c r="P18" s="92">
        <v>0</v>
      </c>
      <c r="Q18" s="18"/>
      <c r="R18" s="18"/>
    </row>
    <row r="19" spans="1:18" x14ac:dyDescent="0.3">
      <c r="A19" s="4"/>
      <c r="B19" s="91" t="s">
        <v>269</v>
      </c>
      <c r="C19" s="92">
        <v>11337</v>
      </c>
      <c r="D19" s="92">
        <v>0</v>
      </c>
      <c r="E19" s="92">
        <v>25</v>
      </c>
      <c r="F19" s="92">
        <v>0</v>
      </c>
      <c r="G19" s="92">
        <v>2759</v>
      </c>
      <c r="H19" s="92">
        <v>0</v>
      </c>
      <c r="I19" s="92">
        <v>1875</v>
      </c>
      <c r="J19" s="92">
        <v>0</v>
      </c>
      <c r="K19" s="115">
        <v>15997</v>
      </c>
      <c r="L19" s="92">
        <v>0</v>
      </c>
      <c r="M19" s="92">
        <v>2475</v>
      </c>
      <c r="N19" s="92">
        <v>0</v>
      </c>
      <c r="O19" s="92">
        <v>6627</v>
      </c>
      <c r="P19" s="92">
        <v>0</v>
      </c>
      <c r="Q19" s="18"/>
      <c r="R19" s="18"/>
    </row>
    <row r="20" spans="1:18" x14ac:dyDescent="0.3">
      <c r="A20" s="4"/>
      <c r="B20" s="91" t="s">
        <v>65</v>
      </c>
      <c r="C20" s="92">
        <v>30176</v>
      </c>
      <c r="D20" s="92">
        <v>92</v>
      </c>
      <c r="E20" s="92">
        <v>132</v>
      </c>
      <c r="F20" s="92">
        <v>0</v>
      </c>
      <c r="G20" s="92">
        <v>7222</v>
      </c>
      <c r="H20" s="92">
        <v>5</v>
      </c>
      <c r="I20" s="92">
        <v>4506</v>
      </c>
      <c r="J20" s="92">
        <v>9</v>
      </c>
      <c r="K20" s="115">
        <v>42036</v>
      </c>
      <c r="L20" s="92">
        <v>106</v>
      </c>
      <c r="M20" s="92">
        <v>6219</v>
      </c>
      <c r="N20" s="92">
        <v>47</v>
      </c>
      <c r="O20" s="92">
        <v>17556</v>
      </c>
      <c r="P20" s="92">
        <v>18</v>
      </c>
      <c r="Q20" s="18"/>
      <c r="R20" s="18"/>
    </row>
    <row r="21" spans="1:18" x14ac:dyDescent="0.3">
      <c r="A21" s="4"/>
      <c r="B21" s="91" t="s">
        <v>66</v>
      </c>
      <c r="C21" s="92">
        <v>26595</v>
      </c>
      <c r="D21" s="92">
        <v>11</v>
      </c>
      <c r="E21" s="92">
        <v>113</v>
      </c>
      <c r="F21" s="92">
        <v>0</v>
      </c>
      <c r="G21" s="92">
        <v>6152</v>
      </c>
      <c r="H21" s="92">
        <v>0</v>
      </c>
      <c r="I21" s="92">
        <v>3479</v>
      </c>
      <c r="J21" s="92">
        <v>0</v>
      </c>
      <c r="K21" s="115">
        <v>36339</v>
      </c>
      <c r="L21" s="92">
        <v>11</v>
      </c>
      <c r="M21" s="92">
        <v>5956</v>
      </c>
      <c r="N21" s="92">
        <v>6</v>
      </c>
      <c r="O21" s="92">
        <v>15428</v>
      </c>
      <c r="P21" s="92">
        <v>0</v>
      </c>
      <c r="Q21" s="18"/>
      <c r="R21" s="18"/>
    </row>
    <row r="22" spans="1:18" x14ac:dyDescent="0.3">
      <c r="A22" s="4"/>
      <c r="B22" s="91" t="s">
        <v>511</v>
      </c>
      <c r="C22" s="92">
        <v>5283</v>
      </c>
      <c r="D22" s="92">
        <v>7</v>
      </c>
      <c r="E22" s="92">
        <v>18</v>
      </c>
      <c r="F22" s="92">
        <v>0</v>
      </c>
      <c r="G22" s="92">
        <v>1087</v>
      </c>
      <c r="H22" s="92">
        <v>0</v>
      </c>
      <c r="I22" s="92">
        <v>616</v>
      </c>
      <c r="J22" s="92">
        <v>0</v>
      </c>
      <c r="K22" s="115">
        <v>7004</v>
      </c>
      <c r="L22" s="92">
        <v>7</v>
      </c>
      <c r="M22" s="92">
        <v>1226</v>
      </c>
      <c r="N22" s="92">
        <v>6</v>
      </c>
      <c r="O22" s="92">
        <v>2932</v>
      </c>
      <c r="P22" s="92">
        <v>0</v>
      </c>
      <c r="Q22" s="18"/>
      <c r="R22" s="18"/>
    </row>
    <row r="23" spans="1:18" x14ac:dyDescent="0.3">
      <c r="A23" s="4"/>
      <c r="B23" s="91" t="s">
        <v>270</v>
      </c>
      <c r="C23" s="92">
        <v>9065</v>
      </c>
      <c r="D23" s="92">
        <v>3</v>
      </c>
      <c r="E23" s="92">
        <v>17</v>
      </c>
      <c r="F23" s="92">
        <v>0</v>
      </c>
      <c r="G23" s="92">
        <v>2512</v>
      </c>
      <c r="H23" s="92">
        <v>0</v>
      </c>
      <c r="I23" s="92">
        <v>1475</v>
      </c>
      <c r="J23" s="92">
        <v>0</v>
      </c>
      <c r="K23" s="115">
        <v>13073</v>
      </c>
      <c r="L23" s="92">
        <v>3</v>
      </c>
      <c r="M23" s="92">
        <v>1928</v>
      </c>
      <c r="N23" s="92">
        <v>3</v>
      </c>
      <c r="O23" s="92">
        <v>5355</v>
      </c>
      <c r="P23" s="92">
        <v>0</v>
      </c>
      <c r="Q23" s="18"/>
      <c r="R23" s="18"/>
    </row>
    <row r="24" spans="1:18" x14ac:dyDescent="0.3">
      <c r="A24" s="4"/>
      <c r="B24" s="91" t="s">
        <v>67</v>
      </c>
      <c r="C24" s="92">
        <v>23263</v>
      </c>
      <c r="D24" s="92">
        <v>74</v>
      </c>
      <c r="E24" s="92">
        <v>92</v>
      </c>
      <c r="F24" s="92">
        <v>0</v>
      </c>
      <c r="G24" s="92">
        <v>3440</v>
      </c>
      <c r="H24" s="92">
        <v>0</v>
      </c>
      <c r="I24" s="92">
        <v>3933</v>
      </c>
      <c r="J24" s="92">
        <v>0</v>
      </c>
      <c r="K24" s="115">
        <v>30728</v>
      </c>
      <c r="L24" s="92">
        <v>74</v>
      </c>
      <c r="M24" s="92">
        <v>5751</v>
      </c>
      <c r="N24" s="92">
        <v>68</v>
      </c>
      <c r="O24" s="92">
        <v>13223</v>
      </c>
      <c r="P24" s="92">
        <v>1</v>
      </c>
      <c r="Q24" s="18"/>
      <c r="R24" s="18"/>
    </row>
    <row r="25" spans="1:18" x14ac:dyDescent="0.3">
      <c r="A25" s="4"/>
      <c r="B25" s="91" t="s">
        <v>512</v>
      </c>
      <c r="C25" s="92">
        <v>10580</v>
      </c>
      <c r="D25" s="92">
        <v>145</v>
      </c>
      <c r="E25" s="92">
        <v>17</v>
      </c>
      <c r="F25" s="92">
        <v>0</v>
      </c>
      <c r="G25" s="92">
        <v>2271</v>
      </c>
      <c r="H25" s="92">
        <v>0</v>
      </c>
      <c r="I25" s="92">
        <v>1376</v>
      </c>
      <c r="J25" s="92">
        <v>0</v>
      </c>
      <c r="K25" s="115">
        <v>14244</v>
      </c>
      <c r="L25" s="92">
        <v>145</v>
      </c>
      <c r="M25" s="92">
        <v>2691</v>
      </c>
      <c r="N25" s="92">
        <v>137</v>
      </c>
      <c r="O25" s="92">
        <v>6305</v>
      </c>
      <c r="P25" s="92">
        <v>2</v>
      </c>
      <c r="Q25" s="18"/>
      <c r="R25" s="18"/>
    </row>
    <row r="26" spans="1:18" x14ac:dyDescent="0.3">
      <c r="A26" s="4"/>
      <c r="B26" s="91" t="s">
        <v>271</v>
      </c>
      <c r="C26" s="92">
        <v>2415</v>
      </c>
      <c r="D26" s="92">
        <v>0</v>
      </c>
      <c r="E26" s="92">
        <v>2</v>
      </c>
      <c r="F26" s="92">
        <v>0</v>
      </c>
      <c r="G26" s="92">
        <v>543</v>
      </c>
      <c r="H26" s="92">
        <v>0</v>
      </c>
      <c r="I26" s="92">
        <v>253</v>
      </c>
      <c r="J26" s="92">
        <v>0</v>
      </c>
      <c r="K26" s="115">
        <v>3216</v>
      </c>
      <c r="L26" s="92">
        <v>0</v>
      </c>
      <c r="M26" s="92">
        <v>526</v>
      </c>
      <c r="N26" s="92">
        <v>0</v>
      </c>
      <c r="O26" s="92">
        <v>1412</v>
      </c>
      <c r="P26" s="92">
        <v>0</v>
      </c>
      <c r="Q26" s="18"/>
      <c r="R26" s="18"/>
    </row>
    <row r="27" spans="1:18" x14ac:dyDescent="0.3">
      <c r="A27" s="4"/>
      <c r="B27" s="91" t="s">
        <v>68</v>
      </c>
      <c r="C27" s="92">
        <v>23088</v>
      </c>
      <c r="D27" s="92">
        <v>0</v>
      </c>
      <c r="E27" s="92">
        <v>68</v>
      </c>
      <c r="F27" s="92">
        <v>0</v>
      </c>
      <c r="G27" s="92">
        <v>4356</v>
      </c>
      <c r="H27" s="92">
        <v>0</v>
      </c>
      <c r="I27" s="92">
        <v>4018</v>
      </c>
      <c r="J27" s="92">
        <v>0</v>
      </c>
      <c r="K27" s="115">
        <v>31542</v>
      </c>
      <c r="L27" s="92">
        <v>0</v>
      </c>
      <c r="M27" s="92">
        <v>6666</v>
      </c>
      <c r="N27" s="92">
        <v>0</v>
      </c>
      <c r="O27" s="92">
        <v>12834</v>
      </c>
      <c r="P27" s="92">
        <v>0</v>
      </c>
      <c r="Q27" s="18"/>
      <c r="R27" s="18"/>
    </row>
    <row r="28" spans="1:18" x14ac:dyDescent="0.3">
      <c r="A28" s="4"/>
      <c r="B28" s="91" t="s">
        <v>69</v>
      </c>
      <c r="C28" s="92">
        <v>21874</v>
      </c>
      <c r="D28" s="92">
        <v>0</v>
      </c>
      <c r="E28" s="92">
        <v>57</v>
      </c>
      <c r="F28" s="92">
        <v>0</v>
      </c>
      <c r="G28" s="92">
        <v>4860</v>
      </c>
      <c r="H28" s="92">
        <v>0</v>
      </c>
      <c r="I28" s="92">
        <v>3174</v>
      </c>
      <c r="J28" s="92">
        <v>0</v>
      </c>
      <c r="K28" s="115">
        <v>29966</v>
      </c>
      <c r="L28" s="92">
        <v>0</v>
      </c>
      <c r="M28" s="92">
        <v>5084</v>
      </c>
      <c r="N28" s="92">
        <v>0</v>
      </c>
      <c r="O28" s="92">
        <v>12661</v>
      </c>
      <c r="P28" s="92">
        <v>0</v>
      </c>
      <c r="Q28" s="18"/>
      <c r="R28" s="18"/>
    </row>
    <row r="29" spans="1:18" x14ac:dyDescent="0.3">
      <c r="A29" s="4"/>
      <c r="B29" s="91" t="s">
        <v>272</v>
      </c>
      <c r="C29" s="92">
        <v>3363</v>
      </c>
      <c r="D29" s="92">
        <v>0</v>
      </c>
      <c r="E29" s="92">
        <v>11</v>
      </c>
      <c r="F29" s="92">
        <v>0</v>
      </c>
      <c r="G29" s="92">
        <v>983</v>
      </c>
      <c r="H29" s="92">
        <v>0</v>
      </c>
      <c r="I29" s="92">
        <v>480</v>
      </c>
      <c r="J29" s="92">
        <v>0</v>
      </c>
      <c r="K29" s="115">
        <v>4837</v>
      </c>
      <c r="L29" s="92">
        <v>0</v>
      </c>
      <c r="M29" s="92">
        <v>803</v>
      </c>
      <c r="N29" s="92">
        <v>0</v>
      </c>
      <c r="O29" s="92">
        <v>1919</v>
      </c>
      <c r="P29" s="92">
        <v>0</v>
      </c>
      <c r="Q29" s="18"/>
      <c r="R29" s="18"/>
    </row>
    <row r="30" spans="1:18" x14ac:dyDescent="0.3">
      <c r="A30" s="4"/>
      <c r="B30" s="91" t="s">
        <v>273</v>
      </c>
      <c r="C30" s="92">
        <v>9748</v>
      </c>
      <c r="D30" s="92">
        <v>0</v>
      </c>
      <c r="E30" s="92">
        <v>37</v>
      </c>
      <c r="F30" s="92">
        <v>0</v>
      </c>
      <c r="G30" s="92">
        <v>2376</v>
      </c>
      <c r="H30" s="92">
        <v>0</v>
      </c>
      <c r="I30" s="92">
        <v>2082</v>
      </c>
      <c r="J30" s="92">
        <v>0</v>
      </c>
      <c r="K30" s="115">
        <v>14656</v>
      </c>
      <c r="L30" s="92">
        <v>0</v>
      </c>
      <c r="M30" s="92">
        <v>2781</v>
      </c>
      <c r="N30" s="92">
        <v>0</v>
      </c>
      <c r="O30" s="92">
        <v>5267</v>
      </c>
      <c r="P30" s="92">
        <v>0</v>
      </c>
      <c r="Q30" s="18"/>
      <c r="R30" s="18"/>
    </row>
    <row r="31" spans="1:18" x14ac:dyDescent="0.3">
      <c r="A31" s="4"/>
      <c r="B31" s="91" t="s">
        <v>70</v>
      </c>
      <c r="C31" s="92">
        <v>21687</v>
      </c>
      <c r="D31" s="92">
        <v>4</v>
      </c>
      <c r="E31" s="92">
        <v>64</v>
      </c>
      <c r="F31" s="92">
        <v>0</v>
      </c>
      <c r="G31" s="92">
        <v>4790</v>
      </c>
      <c r="H31" s="92">
        <v>0</v>
      </c>
      <c r="I31" s="92">
        <v>3633</v>
      </c>
      <c r="J31" s="92">
        <v>0</v>
      </c>
      <c r="K31" s="115">
        <v>30194</v>
      </c>
      <c r="L31" s="92">
        <v>4</v>
      </c>
      <c r="M31" s="92">
        <v>6585</v>
      </c>
      <c r="N31" s="92">
        <v>4</v>
      </c>
      <c r="O31" s="92">
        <v>11395</v>
      </c>
      <c r="P31" s="92">
        <v>0</v>
      </c>
      <c r="Q31" s="18"/>
      <c r="R31" s="18"/>
    </row>
    <row r="32" spans="1:18" x14ac:dyDescent="0.3">
      <c r="A32" s="4"/>
      <c r="B32" s="91" t="s">
        <v>71</v>
      </c>
      <c r="C32" s="92">
        <v>12414</v>
      </c>
      <c r="D32" s="92">
        <v>22</v>
      </c>
      <c r="E32" s="92">
        <v>38</v>
      </c>
      <c r="F32" s="92">
        <v>0</v>
      </c>
      <c r="G32" s="92">
        <v>2618</v>
      </c>
      <c r="H32" s="92">
        <v>0</v>
      </c>
      <c r="I32" s="92">
        <v>1832</v>
      </c>
      <c r="J32" s="92">
        <v>1</v>
      </c>
      <c r="K32" s="115">
        <v>16902</v>
      </c>
      <c r="L32" s="92">
        <v>23</v>
      </c>
      <c r="M32" s="92">
        <v>3325</v>
      </c>
      <c r="N32" s="92">
        <v>9</v>
      </c>
      <c r="O32" s="92">
        <v>6536</v>
      </c>
      <c r="P32" s="92">
        <v>0</v>
      </c>
      <c r="Q32" s="18"/>
      <c r="R32" s="18"/>
    </row>
    <row r="33" spans="1:16" ht="15" thickBot="1" x14ac:dyDescent="0.35">
      <c r="A33" s="4"/>
      <c r="B33" s="40" t="s">
        <v>8</v>
      </c>
      <c r="C33" s="16">
        <v>293723</v>
      </c>
      <c r="D33" s="16">
        <v>403</v>
      </c>
      <c r="E33" s="16">
        <v>968</v>
      </c>
      <c r="F33" s="16">
        <v>0</v>
      </c>
      <c r="G33" s="16">
        <v>70972</v>
      </c>
      <c r="H33" s="16">
        <v>7</v>
      </c>
      <c r="I33" s="16">
        <v>50765</v>
      </c>
      <c r="J33" s="16">
        <v>15</v>
      </c>
      <c r="K33" s="16">
        <v>416941</v>
      </c>
      <c r="L33" s="16">
        <v>425</v>
      </c>
      <c r="M33" s="16">
        <v>68884</v>
      </c>
      <c r="N33" s="16">
        <v>319</v>
      </c>
      <c r="O33" s="16">
        <v>166325</v>
      </c>
      <c r="P33" s="16">
        <v>21</v>
      </c>
    </row>
    <row r="34" spans="1:16" ht="15" thickTop="1" x14ac:dyDescent="0.3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6" spans="1:16" x14ac:dyDescent="0.3">
      <c r="B36" s="156" t="s">
        <v>524</v>
      </c>
      <c r="C36" s="157"/>
      <c r="D36" s="157"/>
    </row>
  </sheetData>
  <mergeCells count="14">
    <mergeCell ref="A1:N3"/>
    <mergeCell ref="M10:N10"/>
    <mergeCell ref="O10:P10"/>
    <mergeCell ref="B36:D36"/>
    <mergeCell ref="B6:P6"/>
    <mergeCell ref="B7:P7"/>
    <mergeCell ref="B9:B11"/>
    <mergeCell ref="C9:J9"/>
    <mergeCell ref="K9:L10"/>
    <mergeCell ref="M9:P9"/>
    <mergeCell ref="C10:D10"/>
    <mergeCell ref="E10:F10"/>
    <mergeCell ref="G10:H10"/>
    <mergeCell ref="I10:J10"/>
  </mergeCells>
  <pageMargins left="0.7" right="0.7" top="0.75" bottom="0.75" header="0.3" footer="0.3"/>
  <pageSetup paperSize="9" scale="80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zoomScale="80" zoomScaleNormal="80" workbookViewId="0">
      <selection activeCell="K72" sqref="K72"/>
    </sheetView>
  </sheetViews>
  <sheetFormatPr defaultColWidth="9.109375" defaultRowHeight="13.2" x14ac:dyDescent="0.25"/>
  <cols>
    <col min="1" max="1" width="1" style="8" customWidth="1"/>
    <col min="2" max="2" width="5" style="8" customWidth="1"/>
    <col min="3" max="3" width="36.6640625" style="8" bestFit="1" customWidth="1"/>
    <col min="4" max="5" width="17" style="8" customWidth="1"/>
    <col min="6" max="6" width="20" style="8" customWidth="1"/>
    <col min="7" max="7" width="21" style="8" customWidth="1"/>
    <col min="8" max="9" width="17" style="8" customWidth="1"/>
    <col min="10" max="10" width="8.109375" style="8" customWidth="1"/>
    <col min="11" max="11" width="20" style="8" customWidth="1"/>
    <col min="12" max="16384" width="9.109375" style="8"/>
  </cols>
  <sheetData>
    <row r="1" spans="1:14" x14ac:dyDescent="0.25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4" ht="18" customHeight="1" x14ac:dyDescent="0.25">
      <c r="B6" s="7"/>
      <c r="C6" s="188" t="s">
        <v>522</v>
      </c>
      <c r="D6" s="188"/>
      <c r="E6" s="188"/>
      <c r="F6" s="188"/>
      <c r="G6" s="1"/>
      <c r="H6" s="1"/>
      <c r="I6" s="1"/>
      <c r="J6" s="7"/>
      <c r="K6" s="7"/>
    </row>
    <row r="7" spans="1:14" x14ac:dyDescent="0.25">
      <c r="B7" s="7"/>
      <c r="C7" s="188" t="s">
        <v>0</v>
      </c>
      <c r="D7" s="188"/>
      <c r="E7" s="188"/>
      <c r="F7" s="188"/>
      <c r="G7" s="1"/>
      <c r="H7" s="1"/>
      <c r="I7" s="1"/>
      <c r="J7" s="1"/>
      <c r="K7" s="1"/>
    </row>
    <row r="8" spans="1:14" ht="4.5" customHeight="1" x14ac:dyDescent="0.25">
      <c r="B8" s="7"/>
      <c r="C8" s="9"/>
      <c r="D8" s="10"/>
      <c r="E8" s="10"/>
      <c r="F8" s="10"/>
    </row>
    <row r="9" spans="1:14" ht="15" customHeight="1" x14ac:dyDescent="0.25">
      <c r="B9" s="7"/>
      <c r="C9" s="11"/>
      <c r="D9" s="12" t="s">
        <v>62</v>
      </c>
      <c r="E9" s="12" t="s">
        <v>63</v>
      </c>
      <c r="F9" s="13" t="s">
        <v>13</v>
      </c>
      <c r="G9" s="190"/>
      <c r="H9" s="191"/>
    </row>
    <row r="10" spans="1:14" ht="11.25" customHeight="1" x14ac:dyDescent="0.25">
      <c r="B10" s="7"/>
      <c r="C10" s="67" t="s">
        <v>14</v>
      </c>
      <c r="D10" s="68">
        <v>293723</v>
      </c>
      <c r="E10" s="68">
        <v>403</v>
      </c>
      <c r="F10" s="68">
        <f t="shared" ref="F10:F63" si="0">D10+E10</f>
        <v>294126</v>
      </c>
    </row>
    <row r="11" spans="1:14" ht="11.25" customHeight="1" x14ac:dyDescent="0.25">
      <c r="B11" s="7"/>
      <c r="C11" s="70" t="s">
        <v>22</v>
      </c>
      <c r="D11" s="71">
        <v>68884</v>
      </c>
      <c r="E11" s="71">
        <v>319</v>
      </c>
      <c r="F11" s="71">
        <f t="shared" si="0"/>
        <v>69203</v>
      </c>
    </row>
    <row r="12" spans="1:14" ht="11.25" customHeight="1" x14ac:dyDescent="0.25">
      <c r="B12" s="7"/>
      <c r="C12" s="72" t="s">
        <v>23</v>
      </c>
      <c r="D12" s="73">
        <v>68781</v>
      </c>
      <c r="E12" s="73">
        <v>315</v>
      </c>
      <c r="F12" s="73">
        <f t="shared" si="0"/>
        <v>69096</v>
      </c>
    </row>
    <row r="13" spans="1:14" ht="11.25" customHeight="1" x14ac:dyDescent="0.25">
      <c r="B13" s="7"/>
      <c r="C13" s="74" t="s">
        <v>24</v>
      </c>
      <c r="D13" s="75">
        <v>103</v>
      </c>
      <c r="E13" s="75">
        <v>4</v>
      </c>
      <c r="F13" s="75">
        <f t="shared" si="0"/>
        <v>107</v>
      </c>
    </row>
    <row r="14" spans="1:14" ht="11.25" customHeight="1" x14ac:dyDescent="0.25">
      <c r="B14" s="7"/>
      <c r="C14" s="70" t="s">
        <v>25</v>
      </c>
      <c r="D14" s="71">
        <v>14652</v>
      </c>
      <c r="E14" s="71">
        <v>28</v>
      </c>
      <c r="F14" s="71">
        <f t="shared" si="0"/>
        <v>14680</v>
      </c>
    </row>
    <row r="15" spans="1:14" ht="11.25" customHeight="1" x14ac:dyDescent="0.25">
      <c r="B15" s="7"/>
      <c r="C15" s="72" t="s">
        <v>26</v>
      </c>
      <c r="D15" s="73">
        <v>5093</v>
      </c>
      <c r="E15" s="73">
        <v>0</v>
      </c>
      <c r="F15" s="73">
        <f t="shared" si="0"/>
        <v>5093</v>
      </c>
    </row>
    <row r="16" spans="1:14" ht="11.25" customHeight="1" x14ac:dyDescent="0.25">
      <c r="B16" s="7"/>
      <c r="C16" s="76" t="s">
        <v>27</v>
      </c>
      <c r="D16" s="75">
        <v>1901</v>
      </c>
      <c r="E16" s="75">
        <v>3</v>
      </c>
      <c r="F16" s="75">
        <f t="shared" si="0"/>
        <v>1904</v>
      </c>
    </row>
    <row r="17" spans="2:6" ht="11.25" customHeight="1" x14ac:dyDescent="0.25">
      <c r="B17" s="7"/>
      <c r="C17" s="76" t="s">
        <v>28</v>
      </c>
      <c r="D17" s="75">
        <v>1922</v>
      </c>
      <c r="E17" s="75">
        <v>24</v>
      </c>
      <c r="F17" s="75">
        <f t="shared" si="0"/>
        <v>1946</v>
      </c>
    </row>
    <row r="18" spans="2:6" ht="11.25" customHeight="1" x14ac:dyDescent="0.25">
      <c r="B18" s="7"/>
      <c r="C18" s="76" t="s">
        <v>29</v>
      </c>
      <c r="D18" s="75">
        <v>247</v>
      </c>
      <c r="E18" s="75">
        <v>0</v>
      </c>
      <c r="F18" s="75">
        <f t="shared" si="0"/>
        <v>247</v>
      </c>
    </row>
    <row r="19" spans="2:6" ht="11.25" customHeight="1" x14ac:dyDescent="0.25">
      <c r="B19" s="7"/>
      <c r="C19" s="76" t="s">
        <v>30</v>
      </c>
      <c r="D19" s="75">
        <v>220</v>
      </c>
      <c r="E19" s="75">
        <v>0</v>
      </c>
      <c r="F19" s="75">
        <f t="shared" si="0"/>
        <v>220</v>
      </c>
    </row>
    <row r="20" spans="2:6" ht="11.25" customHeight="1" x14ac:dyDescent="0.25">
      <c r="B20" s="7"/>
      <c r="C20" s="74" t="s">
        <v>31</v>
      </c>
      <c r="D20" s="77">
        <v>5269</v>
      </c>
      <c r="E20" s="77">
        <v>1</v>
      </c>
      <c r="F20" s="77">
        <f t="shared" si="0"/>
        <v>5270</v>
      </c>
    </row>
    <row r="21" spans="2:6" ht="11.25" customHeight="1" x14ac:dyDescent="0.25">
      <c r="B21" s="7"/>
      <c r="C21" s="78" t="s">
        <v>32</v>
      </c>
      <c r="D21" s="71">
        <v>234</v>
      </c>
      <c r="E21" s="71">
        <v>0</v>
      </c>
      <c r="F21" s="71">
        <f t="shared" si="0"/>
        <v>234</v>
      </c>
    </row>
    <row r="22" spans="2:6" ht="11.25" customHeight="1" x14ac:dyDescent="0.25">
      <c r="B22" s="7"/>
      <c r="C22" s="70" t="s">
        <v>33</v>
      </c>
      <c r="D22" s="71">
        <v>18934</v>
      </c>
      <c r="E22" s="71">
        <v>29</v>
      </c>
      <c r="F22" s="71">
        <f t="shared" si="0"/>
        <v>18963</v>
      </c>
    </row>
    <row r="23" spans="2:6" ht="11.25" customHeight="1" x14ac:dyDescent="0.25">
      <c r="B23" s="7"/>
      <c r="C23" s="78" t="s">
        <v>34</v>
      </c>
      <c r="D23" s="71">
        <v>15053</v>
      </c>
      <c r="E23" s="71">
        <v>3</v>
      </c>
      <c r="F23" s="71">
        <f t="shared" si="0"/>
        <v>15056</v>
      </c>
    </row>
    <row r="24" spans="2:6" ht="11.25" customHeight="1" x14ac:dyDescent="0.25">
      <c r="B24" s="7"/>
      <c r="C24" s="70" t="s">
        <v>35</v>
      </c>
      <c r="D24" s="71">
        <v>9641</v>
      </c>
      <c r="E24" s="71">
        <v>3</v>
      </c>
      <c r="F24" s="71">
        <f t="shared" si="0"/>
        <v>9644</v>
      </c>
    </row>
    <row r="25" spans="2:6" ht="11.25" customHeight="1" x14ac:dyDescent="0.25">
      <c r="B25" s="7"/>
      <c r="C25" s="79" t="s">
        <v>36</v>
      </c>
      <c r="D25" s="80">
        <v>166325</v>
      </c>
      <c r="E25" s="80">
        <v>21</v>
      </c>
      <c r="F25" s="80">
        <f t="shared" si="0"/>
        <v>166346</v>
      </c>
    </row>
    <row r="26" spans="2:6" ht="11.25" customHeight="1" x14ac:dyDescent="0.25">
      <c r="B26" s="7"/>
      <c r="C26" s="81" t="s">
        <v>37</v>
      </c>
      <c r="D26" s="82">
        <v>160288</v>
      </c>
      <c r="E26" s="82">
        <v>21</v>
      </c>
      <c r="F26" s="83">
        <f t="shared" si="0"/>
        <v>160309</v>
      </c>
    </row>
    <row r="27" spans="2:6" ht="11.25" customHeight="1" x14ac:dyDescent="0.25">
      <c r="B27" s="7"/>
      <c r="C27" s="84" t="s">
        <v>38</v>
      </c>
      <c r="D27" s="85">
        <v>6037</v>
      </c>
      <c r="E27" s="85">
        <v>0</v>
      </c>
      <c r="F27" s="86">
        <f t="shared" si="0"/>
        <v>6037</v>
      </c>
    </row>
    <row r="28" spans="2:6" s="69" customFormat="1" ht="6.75" customHeight="1" x14ac:dyDescent="0.2">
      <c r="B28" s="66"/>
      <c r="C28" s="87"/>
      <c r="D28" s="88"/>
      <c r="E28" s="88"/>
      <c r="F28" s="88">
        <f t="shared" si="0"/>
        <v>0</v>
      </c>
    </row>
    <row r="29" spans="2:6" ht="11.25" customHeight="1" x14ac:dyDescent="0.25">
      <c r="B29" s="7"/>
      <c r="C29" s="67" t="s">
        <v>17</v>
      </c>
      <c r="D29" s="68">
        <v>968</v>
      </c>
      <c r="E29" s="68">
        <v>0</v>
      </c>
      <c r="F29" s="68">
        <f t="shared" si="0"/>
        <v>968</v>
      </c>
    </row>
    <row r="30" spans="2:6" ht="11.25" customHeight="1" x14ac:dyDescent="0.25">
      <c r="B30" s="7"/>
      <c r="C30" s="89" t="s">
        <v>39</v>
      </c>
      <c r="D30" s="90">
        <v>136</v>
      </c>
      <c r="E30" s="90">
        <v>0</v>
      </c>
      <c r="F30" s="90">
        <f t="shared" si="0"/>
        <v>136</v>
      </c>
    </row>
    <row r="31" spans="2:6" ht="11.25" customHeight="1" x14ac:dyDescent="0.25">
      <c r="B31" s="7"/>
      <c r="C31" s="78" t="s">
        <v>40</v>
      </c>
      <c r="D31" s="71">
        <v>592</v>
      </c>
      <c r="E31" s="71">
        <v>0</v>
      </c>
      <c r="F31" s="71">
        <f t="shared" si="0"/>
        <v>592</v>
      </c>
    </row>
    <row r="32" spans="2:6" ht="11.25" customHeight="1" x14ac:dyDescent="0.25">
      <c r="B32" s="7"/>
      <c r="C32" s="78" t="s">
        <v>41</v>
      </c>
      <c r="D32" s="71">
        <v>64</v>
      </c>
      <c r="E32" s="71">
        <v>0</v>
      </c>
      <c r="F32" s="71">
        <f t="shared" si="0"/>
        <v>64</v>
      </c>
    </row>
    <row r="33" spans="2:6" ht="11.25" customHeight="1" x14ac:dyDescent="0.25">
      <c r="B33" s="7"/>
      <c r="C33" s="78" t="s">
        <v>42</v>
      </c>
      <c r="D33" s="71">
        <v>1</v>
      </c>
      <c r="E33" s="71">
        <v>0</v>
      </c>
      <c r="F33" s="71">
        <f t="shared" si="0"/>
        <v>1</v>
      </c>
    </row>
    <row r="34" spans="2:6" ht="11.25" customHeight="1" x14ac:dyDescent="0.25">
      <c r="B34" s="7"/>
      <c r="C34" s="78" t="s">
        <v>43</v>
      </c>
      <c r="D34" s="71">
        <v>175</v>
      </c>
      <c r="E34" s="71">
        <v>0</v>
      </c>
      <c r="F34" s="71">
        <f t="shared" si="0"/>
        <v>175</v>
      </c>
    </row>
    <row r="35" spans="2:6" s="69" customFormat="1" ht="6.75" customHeight="1" x14ac:dyDescent="0.2">
      <c r="B35" s="66"/>
      <c r="C35" s="87"/>
      <c r="D35" s="88"/>
      <c r="E35" s="88"/>
      <c r="F35" s="88">
        <f t="shared" si="0"/>
        <v>0</v>
      </c>
    </row>
    <row r="36" spans="2:6" ht="11.25" customHeight="1" x14ac:dyDescent="0.25">
      <c r="B36" s="7"/>
      <c r="C36" s="67" t="s">
        <v>9</v>
      </c>
      <c r="D36" s="68">
        <v>70972</v>
      </c>
      <c r="E36" s="68">
        <v>7</v>
      </c>
      <c r="F36" s="68">
        <f t="shared" si="0"/>
        <v>70979</v>
      </c>
    </row>
    <row r="37" spans="2:6" ht="11.25" customHeight="1" x14ac:dyDescent="0.25">
      <c r="C37" s="78" t="s">
        <v>44</v>
      </c>
      <c r="D37" s="71">
        <v>193</v>
      </c>
      <c r="E37" s="71">
        <v>0</v>
      </c>
      <c r="F37" s="71">
        <f t="shared" si="0"/>
        <v>193</v>
      </c>
    </row>
    <row r="38" spans="2:6" ht="11.25" customHeight="1" x14ac:dyDescent="0.25">
      <c r="C38" s="70" t="s">
        <v>45</v>
      </c>
      <c r="D38" s="71">
        <v>68</v>
      </c>
      <c r="E38" s="71">
        <v>1</v>
      </c>
      <c r="F38" s="71">
        <f t="shared" si="0"/>
        <v>69</v>
      </c>
    </row>
    <row r="39" spans="2:6" ht="11.25" customHeight="1" x14ac:dyDescent="0.25">
      <c r="C39" s="78" t="s">
        <v>46</v>
      </c>
      <c r="D39" s="71">
        <v>530</v>
      </c>
      <c r="E39" s="71">
        <v>0</v>
      </c>
      <c r="F39" s="71">
        <f t="shared" si="0"/>
        <v>530</v>
      </c>
    </row>
    <row r="40" spans="2:6" ht="11.25" customHeight="1" x14ac:dyDescent="0.25">
      <c r="C40" s="70" t="s">
        <v>47</v>
      </c>
      <c r="D40" s="71">
        <v>5522</v>
      </c>
      <c r="E40" s="71">
        <v>0</v>
      </c>
      <c r="F40" s="71">
        <f t="shared" si="0"/>
        <v>5522</v>
      </c>
    </row>
    <row r="41" spans="2:6" ht="11.25" customHeight="1" x14ac:dyDescent="0.25">
      <c r="C41" s="70" t="s">
        <v>48</v>
      </c>
      <c r="D41" s="71">
        <v>2013</v>
      </c>
      <c r="E41" s="71">
        <v>3</v>
      </c>
      <c r="F41" s="71">
        <f t="shared" si="0"/>
        <v>2016</v>
      </c>
    </row>
    <row r="42" spans="2:6" ht="11.25" customHeight="1" x14ac:dyDescent="0.25">
      <c r="C42" s="70" t="s">
        <v>49</v>
      </c>
      <c r="D42" s="71">
        <v>1673</v>
      </c>
      <c r="E42" s="71">
        <v>2</v>
      </c>
      <c r="F42" s="71">
        <f t="shared" si="0"/>
        <v>1675</v>
      </c>
    </row>
    <row r="43" spans="2:6" ht="11.25" customHeight="1" x14ac:dyDescent="0.25">
      <c r="C43" s="78" t="s">
        <v>50</v>
      </c>
      <c r="D43" s="71">
        <v>501</v>
      </c>
      <c r="E43" s="71">
        <v>0</v>
      </c>
      <c r="F43" s="71">
        <f t="shared" si="0"/>
        <v>501</v>
      </c>
    </row>
    <row r="44" spans="2:6" ht="11.25" customHeight="1" x14ac:dyDescent="0.25">
      <c r="C44" s="78" t="s">
        <v>51</v>
      </c>
      <c r="D44" s="71">
        <v>20536</v>
      </c>
      <c r="E44" s="71">
        <v>1</v>
      </c>
      <c r="F44" s="71">
        <f t="shared" si="0"/>
        <v>20537</v>
      </c>
    </row>
    <row r="45" spans="2:6" ht="11.25" customHeight="1" x14ac:dyDescent="0.25">
      <c r="C45" s="78" t="s">
        <v>52</v>
      </c>
      <c r="D45" s="71">
        <v>29532</v>
      </c>
      <c r="E45" s="71">
        <v>0</v>
      </c>
      <c r="F45" s="71">
        <f t="shared" si="0"/>
        <v>29532</v>
      </c>
    </row>
    <row r="46" spans="2:6" ht="11.25" customHeight="1" x14ac:dyDescent="0.25">
      <c r="C46" s="78" t="s">
        <v>53</v>
      </c>
      <c r="D46" s="71">
        <v>10404</v>
      </c>
      <c r="E46" s="71">
        <v>0</v>
      </c>
      <c r="F46" s="71">
        <f t="shared" si="0"/>
        <v>10404</v>
      </c>
    </row>
    <row r="47" spans="2:6" s="69" customFormat="1" ht="6.75" customHeight="1" x14ac:dyDescent="0.2">
      <c r="B47" s="66"/>
      <c r="C47" s="87"/>
      <c r="D47" s="88"/>
      <c r="E47" s="88"/>
      <c r="F47" s="88">
        <f t="shared" si="0"/>
        <v>0</v>
      </c>
    </row>
    <row r="48" spans="2:6" ht="11.25" customHeight="1" x14ac:dyDescent="0.25">
      <c r="B48" s="7"/>
      <c r="C48" s="67" t="s">
        <v>15</v>
      </c>
      <c r="D48" s="68">
        <v>50765</v>
      </c>
      <c r="E48" s="68">
        <v>15</v>
      </c>
      <c r="F48" s="68">
        <f t="shared" si="0"/>
        <v>50780</v>
      </c>
    </row>
    <row r="49" spans="2:6" ht="11.25" customHeight="1" x14ac:dyDescent="0.25">
      <c r="C49" s="70" t="s">
        <v>54</v>
      </c>
      <c r="D49" s="71">
        <v>1693</v>
      </c>
      <c r="E49" s="71">
        <v>0</v>
      </c>
      <c r="F49" s="71">
        <f t="shared" si="0"/>
        <v>1693</v>
      </c>
    </row>
    <row r="50" spans="2:6" ht="11.25" customHeight="1" x14ac:dyDescent="0.25">
      <c r="C50" s="78" t="s">
        <v>55</v>
      </c>
      <c r="D50" s="71">
        <v>13675</v>
      </c>
      <c r="E50" s="71">
        <v>9</v>
      </c>
      <c r="F50" s="71">
        <f t="shared" si="0"/>
        <v>13684</v>
      </c>
    </row>
    <row r="51" spans="2:6" ht="11.25" customHeight="1" x14ac:dyDescent="0.25">
      <c r="C51" s="78" t="s">
        <v>56</v>
      </c>
      <c r="D51" s="71">
        <v>19801</v>
      </c>
      <c r="E51" s="71">
        <v>6</v>
      </c>
      <c r="F51" s="71">
        <f t="shared" si="0"/>
        <v>19807</v>
      </c>
    </row>
    <row r="52" spans="2:6" ht="11.25" customHeight="1" x14ac:dyDescent="0.25">
      <c r="C52" s="78" t="s">
        <v>57</v>
      </c>
      <c r="D52" s="71">
        <v>14167</v>
      </c>
      <c r="E52" s="71">
        <v>0</v>
      </c>
      <c r="F52" s="71">
        <f t="shared" si="0"/>
        <v>14167</v>
      </c>
    </row>
    <row r="53" spans="2:6" ht="11.25" customHeight="1" x14ac:dyDescent="0.25">
      <c r="C53" s="78" t="s">
        <v>58</v>
      </c>
      <c r="D53" s="71">
        <v>1429</v>
      </c>
      <c r="E53" s="71">
        <v>0</v>
      </c>
      <c r="F53" s="71">
        <f t="shared" si="0"/>
        <v>1429</v>
      </c>
    </row>
    <row r="54" spans="2:6" s="69" customFormat="1" ht="6.75" customHeight="1" x14ac:dyDescent="0.2">
      <c r="B54" s="66"/>
      <c r="C54" s="87"/>
      <c r="D54" s="88"/>
      <c r="E54" s="88"/>
      <c r="F54" s="88">
        <f t="shared" si="0"/>
        <v>0</v>
      </c>
    </row>
    <row r="55" spans="2:6" ht="11.25" customHeight="1" x14ac:dyDescent="0.25">
      <c r="B55" s="7"/>
      <c r="C55" s="67" t="s">
        <v>16</v>
      </c>
      <c r="D55" s="68">
        <v>513</v>
      </c>
      <c r="E55" s="68">
        <v>0</v>
      </c>
      <c r="F55" s="68">
        <f t="shared" si="0"/>
        <v>513</v>
      </c>
    </row>
    <row r="56" spans="2:6" s="69" customFormat="1" ht="6.75" customHeight="1" x14ac:dyDescent="0.2">
      <c r="B56" s="66"/>
      <c r="C56" s="87"/>
      <c r="D56" s="88"/>
      <c r="E56" s="88"/>
      <c r="F56" s="88"/>
    </row>
    <row r="57" spans="2:6" ht="11.25" customHeight="1" x14ac:dyDescent="0.25">
      <c r="B57" s="7"/>
      <c r="C57" s="67" t="s">
        <v>13</v>
      </c>
      <c r="D57" s="68">
        <f>D64-D59</f>
        <v>416941</v>
      </c>
      <c r="E57" s="68">
        <f t="shared" ref="E57:F57" si="1">E64-E59</f>
        <v>425</v>
      </c>
      <c r="F57" s="68">
        <f t="shared" si="1"/>
        <v>417366</v>
      </c>
    </row>
    <row r="58" spans="2:6" s="69" customFormat="1" ht="6.75" customHeight="1" x14ac:dyDescent="0.2">
      <c r="B58" s="66"/>
      <c r="C58" s="87"/>
      <c r="D58" s="88"/>
      <c r="E58" s="88"/>
      <c r="F58" s="88">
        <f t="shared" si="0"/>
        <v>0</v>
      </c>
    </row>
    <row r="59" spans="2:6" ht="11.25" customHeight="1" x14ac:dyDescent="0.25">
      <c r="B59" s="7"/>
      <c r="C59" s="67" t="s">
        <v>10</v>
      </c>
      <c r="D59" s="68">
        <v>347</v>
      </c>
      <c r="E59" s="68">
        <v>0</v>
      </c>
      <c r="F59" s="68">
        <f t="shared" si="0"/>
        <v>347</v>
      </c>
    </row>
    <row r="60" spans="2:6" ht="11.25" customHeight="1" x14ac:dyDescent="0.25">
      <c r="C60" s="78" t="s">
        <v>59</v>
      </c>
      <c r="D60" s="71" t="s">
        <v>11</v>
      </c>
      <c r="E60" s="71" t="s">
        <v>11</v>
      </c>
      <c r="F60" s="71">
        <v>0</v>
      </c>
    </row>
    <row r="61" spans="2:6" ht="11.25" customHeight="1" x14ac:dyDescent="0.25">
      <c r="C61" s="78" t="s">
        <v>60</v>
      </c>
      <c r="D61" s="71">
        <v>347</v>
      </c>
      <c r="E61" s="71">
        <v>0</v>
      </c>
      <c r="F61" s="71">
        <f t="shared" si="0"/>
        <v>347</v>
      </c>
    </row>
    <row r="62" spans="2:6" ht="11.25" customHeight="1" x14ac:dyDescent="0.25">
      <c r="C62" s="78" t="s">
        <v>61</v>
      </c>
      <c r="D62" s="71" t="s">
        <v>11</v>
      </c>
      <c r="E62" s="71" t="s">
        <v>11</v>
      </c>
      <c r="F62" s="71">
        <v>0</v>
      </c>
    </row>
    <row r="63" spans="2:6" s="69" customFormat="1" ht="6.75" customHeight="1" x14ac:dyDescent="0.2">
      <c r="B63" s="66"/>
      <c r="C63" s="87"/>
      <c r="D63" s="88"/>
      <c r="E63" s="88"/>
      <c r="F63" s="88">
        <f t="shared" si="0"/>
        <v>0</v>
      </c>
    </row>
    <row r="64" spans="2:6" ht="11.25" customHeight="1" x14ac:dyDescent="0.25">
      <c r="B64" s="7"/>
      <c r="C64" s="67" t="s">
        <v>12</v>
      </c>
      <c r="D64" s="68">
        <v>417288</v>
      </c>
      <c r="E64" s="68">
        <v>425</v>
      </c>
      <c r="F64" s="68">
        <f>F10+F29+F36+F48+F55+F59</f>
        <v>417713</v>
      </c>
    </row>
    <row r="65" spans="2:6" ht="4.5" customHeight="1" x14ac:dyDescent="0.25">
      <c r="B65" s="7"/>
      <c r="C65" s="9"/>
      <c r="D65" s="10"/>
      <c r="E65" s="10"/>
      <c r="F65" s="10"/>
    </row>
    <row r="66" spans="2:6" x14ac:dyDescent="0.25">
      <c r="C66" s="14"/>
      <c r="F66" s="14"/>
    </row>
    <row r="67" spans="2:6" x14ac:dyDescent="0.25">
      <c r="C67" s="37" t="s">
        <v>525</v>
      </c>
    </row>
  </sheetData>
  <mergeCells count="4">
    <mergeCell ref="C6:F6"/>
    <mergeCell ref="C7:F7"/>
    <mergeCell ref="G9:H9"/>
    <mergeCell ref="A1:N3"/>
  </mergeCells>
  <pageMargins left="0.7" right="0.7" top="0.75" bottom="0.75" header="0.3" footer="0.3"/>
  <pageSetup paperSize="9" scale="48" fitToHeight="0" orientation="portrait" r:id="rId1"/>
  <headerFooter>
    <oddHeader>&amp;L&amp;10MINISTERO DELLA SALUTEDIREZIONE GENERALE DELLA DIGITALIZZAZIONE, DEL SISTEMA INFORMATIVO SANITARIO E DELLA STATISTICAUFFICIO DI STATISTICA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WhiteSpace="0" workbookViewId="0">
      <selection activeCell="K36" sqref="K36"/>
    </sheetView>
  </sheetViews>
  <sheetFormatPr defaultColWidth="9.109375" defaultRowHeight="14.4" x14ac:dyDescent="0.3"/>
  <cols>
    <col min="1" max="1" width="6.88671875" style="2" customWidth="1"/>
    <col min="2" max="2" width="17.5546875" style="2" bestFit="1" customWidth="1"/>
    <col min="3" max="9" width="10.6640625" style="2" customWidth="1"/>
    <col min="10" max="10" width="12.6640625" style="2" customWidth="1"/>
    <col min="11" max="16384" width="9.109375" style="2"/>
  </cols>
  <sheetData>
    <row r="1" spans="1:14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x14ac:dyDescent="0.3">
      <c r="A4" s="20"/>
      <c r="B4" s="20"/>
      <c r="C4" s="20"/>
      <c r="D4" s="20"/>
      <c r="E4" s="20"/>
      <c r="F4" s="20"/>
      <c r="G4" s="20"/>
      <c r="H4" s="20"/>
    </row>
    <row r="5" spans="1:14" x14ac:dyDescent="0.3">
      <c r="A5" s="20"/>
      <c r="B5" s="20"/>
      <c r="C5" s="20"/>
      <c r="D5" s="20"/>
      <c r="E5" s="20"/>
      <c r="F5" s="20"/>
      <c r="G5" s="20"/>
      <c r="H5" s="20"/>
    </row>
    <row r="6" spans="1:14" x14ac:dyDescent="0.3">
      <c r="B6" s="154" t="s">
        <v>526</v>
      </c>
      <c r="C6" s="154"/>
      <c r="D6" s="154"/>
      <c r="E6" s="154"/>
      <c r="F6" s="154"/>
      <c r="G6" s="154"/>
      <c r="H6" s="154"/>
      <c r="I6" s="154"/>
      <c r="J6" s="154"/>
    </row>
    <row r="7" spans="1:14" x14ac:dyDescent="0.3">
      <c r="B7" s="154" t="s">
        <v>0</v>
      </c>
      <c r="C7" s="154"/>
      <c r="D7" s="154"/>
      <c r="E7" s="154"/>
      <c r="F7" s="154"/>
      <c r="G7" s="154"/>
      <c r="H7" s="154"/>
      <c r="I7" s="154"/>
      <c r="J7" s="154"/>
    </row>
    <row r="8" spans="1:14" ht="15" thickBot="1" x14ac:dyDescent="0.35">
      <c r="B8" s="5"/>
      <c r="C8" s="5"/>
      <c r="D8" s="5"/>
      <c r="E8" s="5"/>
      <c r="F8" s="5"/>
      <c r="G8" s="5"/>
      <c r="H8" s="5"/>
      <c r="I8" s="5"/>
      <c r="J8" s="3"/>
    </row>
    <row r="9" spans="1:14" ht="15" thickTop="1" x14ac:dyDescent="0.3">
      <c r="A9" s="4"/>
      <c r="B9" s="202" t="s">
        <v>1</v>
      </c>
      <c r="C9" s="204" t="s">
        <v>279</v>
      </c>
      <c r="D9" s="205"/>
      <c r="E9" s="205"/>
      <c r="F9" s="205"/>
      <c r="G9" s="205"/>
      <c r="H9" s="205"/>
      <c r="I9" s="205"/>
      <c r="J9" s="206" t="s">
        <v>280</v>
      </c>
    </row>
    <row r="10" spans="1:14" ht="22.5" customHeight="1" x14ac:dyDescent="0.3">
      <c r="A10" s="4"/>
      <c r="B10" s="203"/>
      <c r="C10" s="21" t="s">
        <v>527</v>
      </c>
      <c r="D10" s="21" t="s">
        <v>528</v>
      </c>
      <c r="E10" s="21" t="s">
        <v>529</v>
      </c>
      <c r="F10" s="21" t="s">
        <v>530</v>
      </c>
      <c r="G10" s="21" t="s">
        <v>531</v>
      </c>
      <c r="H10" s="21" t="s">
        <v>532</v>
      </c>
      <c r="I10" s="21" t="s">
        <v>286</v>
      </c>
      <c r="J10" s="207"/>
    </row>
    <row r="11" spans="1:14" x14ac:dyDescent="0.3">
      <c r="A11" s="4"/>
      <c r="B11" s="32" t="s">
        <v>18</v>
      </c>
      <c r="C11" s="93" t="s">
        <v>11</v>
      </c>
      <c r="D11" s="93" t="s">
        <v>11</v>
      </c>
      <c r="E11" s="93" t="s">
        <v>11</v>
      </c>
      <c r="F11" s="93">
        <v>4</v>
      </c>
      <c r="G11" s="93">
        <v>5</v>
      </c>
      <c r="H11" s="93">
        <v>4</v>
      </c>
      <c r="I11" s="93" t="s">
        <v>11</v>
      </c>
      <c r="J11" s="94">
        <v>35920</v>
      </c>
    </row>
    <row r="12" spans="1:14" x14ac:dyDescent="0.3">
      <c r="A12" s="4"/>
      <c r="B12" s="32" t="s">
        <v>509</v>
      </c>
      <c r="C12" s="93" t="s">
        <v>11</v>
      </c>
      <c r="D12" s="93" t="s">
        <v>11</v>
      </c>
      <c r="E12" s="93" t="s">
        <v>11</v>
      </c>
      <c r="F12" s="93" t="s">
        <v>11</v>
      </c>
      <c r="G12" s="93">
        <v>1</v>
      </c>
      <c r="H12" s="93" t="s">
        <v>11</v>
      </c>
      <c r="I12" s="93" t="s">
        <v>11</v>
      </c>
      <c r="J12" s="94">
        <v>2141</v>
      </c>
    </row>
    <row r="13" spans="1:14" x14ac:dyDescent="0.3">
      <c r="A13" s="4"/>
      <c r="B13" s="32" t="s">
        <v>267</v>
      </c>
      <c r="C13" s="93">
        <v>2</v>
      </c>
      <c r="D13" s="93">
        <v>7</v>
      </c>
      <c r="E13" s="93">
        <v>4</v>
      </c>
      <c r="F13" s="93">
        <v>2</v>
      </c>
      <c r="G13" s="93" t="s">
        <v>11</v>
      </c>
      <c r="H13" s="93" t="s">
        <v>11</v>
      </c>
      <c r="I13" s="93" t="s">
        <v>11</v>
      </c>
      <c r="J13" s="94">
        <v>13642</v>
      </c>
    </row>
    <row r="14" spans="1:14" x14ac:dyDescent="0.3">
      <c r="A14" s="4"/>
      <c r="B14" s="32" t="s">
        <v>510</v>
      </c>
      <c r="C14" s="93" t="s">
        <v>11</v>
      </c>
      <c r="D14" s="93" t="s">
        <v>11</v>
      </c>
      <c r="E14" s="93" t="s">
        <v>11</v>
      </c>
      <c r="F14" s="93" t="s">
        <v>11</v>
      </c>
      <c r="G14" s="93" t="s">
        <v>11</v>
      </c>
      <c r="H14" s="93" t="s">
        <v>11</v>
      </c>
      <c r="I14" s="93">
        <v>1</v>
      </c>
      <c r="J14" s="94">
        <v>8525</v>
      </c>
    </row>
    <row r="15" spans="1:14" x14ac:dyDescent="0.3">
      <c r="A15" s="4"/>
      <c r="B15" s="32" t="s">
        <v>268</v>
      </c>
      <c r="C15" s="93" t="s">
        <v>11</v>
      </c>
      <c r="D15" s="93" t="s">
        <v>11</v>
      </c>
      <c r="E15" s="93" t="s">
        <v>11</v>
      </c>
      <c r="F15" s="93" t="s">
        <v>11</v>
      </c>
      <c r="G15" s="93" t="s">
        <v>11</v>
      </c>
      <c r="H15" s="93" t="s">
        <v>11</v>
      </c>
      <c r="I15" s="93">
        <v>1</v>
      </c>
      <c r="J15" s="94">
        <v>7901</v>
      </c>
    </row>
    <row r="16" spans="1:14" x14ac:dyDescent="0.3">
      <c r="A16" s="4"/>
      <c r="B16" s="32" t="s">
        <v>64</v>
      </c>
      <c r="C16" s="93" t="s">
        <v>11</v>
      </c>
      <c r="D16" s="93">
        <v>2</v>
      </c>
      <c r="E16" s="93">
        <v>1</v>
      </c>
      <c r="F16" s="93">
        <v>4</v>
      </c>
      <c r="G16" s="93">
        <v>11</v>
      </c>
      <c r="H16" s="93">
        <v>3</v>
      </c>
      <c r="I16" s="93" t="s">
        <v>11</v>
      </c>
      <c r="J16" s="94">
        <v>49116</v>
      </c>
    </row>
    <row r="17" spans="1:10" x14ac:dyDescent="0.3">
      <c r="A17" s="4"/>
      <c r="B17" s="32" t="s">
        <v>7</v>
      </c>
      <c r="C17" s="93" t="s">
        <v>11</v>
      </c>
      <c r="D17" s="93">
        <v>1</v>
      </c>
      <c r="E17" s="93">
        <v>3</v>
      </c>
      <c r="F17" s="93">
        <v>1</v>
      </c>
      <c r="G17" s="93">
        <v>1</v>
      </c>
      <c r="H17" s="93" t="s">
        <v>11</v>
      </c>
      <c r="I17" s="93" t="s">
        <v>11</v>
      </c>
      <c r="J17" s="94">
        <v>8962</v>
      </c>
    </row>
    <row r="18" spans="1:10" x14ac:dyDescent="0.3">
      <c r="A18" s="4"/>
      <c r="B18" s="32" t="s">
        <v>269</v>
      </c>
      <c r="C18" s="93" t="s">
        <v>11</v>
      </c>
      <c r="D18" s="93" t="s">
        <v>11</v>
      </c>
      <c r="E18" s="93" t="s">
        <v>11</v>
      </c>
      <c r="F18" s="93">
        <v>1</v>
      </c>
      <c r="G18" s="93">
        <v>2</v>
      </c>
      <c r="H18" s="93">
        <v>2</v>
      </c>
      <c r="I18" s="93" t="s">
        <v>11</v>
      </c>
      <c r="J18" s="94">
        <v>15997</v>
      </c>
    </row>
    <row r="19" spans="1:10" x14ac:dyDescent="0.3">
      <c r="A19" s="4"/>
      <c r="B19" s="32" t="s">
        <v>65</v>
      </c>
      <c r="C19" s="93" t="s">
        <v>11</v>
      </c>
      <c r="D19" s="93" t="s">
        <v>11</v>
      </c>
      <c r="E19" s="93" t="s">
        <v>11</v>
      </c>
      <c r="F19" s="93">
        <v>1</v>
      </c>
      <c r="G19" s="93">
        <v>4</v>
      </c>
      <c r="H19" s="93">
        <v>4</v>
      </c>
      <c r="I19" s="93">
        <v>2</v>
      </c>
      <c r="J19" s="94">
        <v>42036</v>
      </c>
    </row>
    <row r="20" spans="1:10" x14ac:dyDescent="0.3">
      <c r="A20" s="4"/>
      <c r="B20" s="32" t="s">
        <v>66</v>
      </c>
      <c r="C20" s="93" t="s">
        <v>11</v>
      </c>
      <c r="D20" s="93" t="s">
        <v>11</v>
      </c>
      <c r="E20" s="93" t="s">
        <v>11</v>
      </c>
      <c r="F20" s="93">
        <v>1</v>
      </c>
      <c r="G20" s="93">
        <v>8</v>
      </c>
      <c r="H20" s="93">
        <v>2</v>
      </c>
      <c r="I20" s="93">
        <v>1</v>
      </c>
      <c r="J20" s="94">
        <v>36339</v>
      </c>
    </row>
    <row r="21" spans="1:10" x14ac:dyDescent="0.3">
      <c r="A21" s="4"/>
      <c r="B21" s="32" t="s">
        <v>511</v>
      </c>
      <c r="C21" s="93" t="s">
        <v>11</v>
      </c>
      <c r="D21" s="93" t="s">
        <v>11</v>
      </c>
      <c r="E21" s="93" t="s">
        <v>11</v>
      </c>
      <c r="F21" s="93" t="s">
        <v>11</v>
      </c>
      <c r="G21" s="93">
        <v>1</v>
      </c>
      <c r="H21" s="93">
        <v>1</v>
      </c>
      <c r="I21" s="93" t="s">
        <v>11</v>
      </c>
      <c r="J21" s="94">
        <v>7004</v>
      </c>
    </row>
    <row r="22" spans="1:10" x14ac:dyDescent="0.3">
      <c r="A22" s="4"/>
      <c r="B22" s="32" t="s">
        <v>270</v>
      </c>
      <c r="C22" s="93" t="s">
        <v>11</v>
      </c>
      <c r="D22" s="93" t="s">
        <v>11</v>
      </c>
      <c r="E22" s="93" t="s">
        <v>11</v>
      </c>
      <c r="F22" s="93" t="s">
        <v>11</v>
      </c>
      <c r="G22" s="93" t="s">
        <v>11</v>
      </c>
      <c r="H22" s="93" t="s">
        <v>11</v>
      </c>
      <c r="I22" s="93">
        <v>1</v>
      </c>
      <c r="J22" s="94">
        <v>13073</v>
      </c>
    </row>
    <row r="23" spans="1:10" x14ac:dyDescent="0.3">
      <c r="A23" s="4"/>
      <c r="B23" s="32" t="s">
        <v>67</v>
      </c>
      <c r="C23" s="93" t="s">
        <v>11</v>
      </c>
      <c r="D23" s="93" t="s">
        <v>11</v>
      </c>
      <c r="E23" s="93">
        <v>1</v>
      </c>
      <c r="F23" s="93">
        <v>2</v>
      </c>
      <c r="G23" s="93">
        <v>8</v>
      </c>
      <c r="H23" s="93">
        <v>1</v>
      </c>
      <c r="I23" s="93" t="s">
        <v>11</v>
      </c>
      <c r="J23" s="94">
        <v>30728</v>
      </c>
    </row>
    <row r="24" spans="1:10" x14ac:dyDescent="0.3">
      <c r="A24" s="4"/>
      <c r="B24" s="32" t="s">
        <v>512</v>
      </c>
      <c r="C24" s="93" t="s">
        <v>11</v>
      </c>
      <c r="D24" s="93" t="s">
        <v>11</v>
      </c>
      <c r="E24" s="93" t="s">
        <v>11</v>
      </c>
      <c r="F24" s="93" t="s">
        <v>11</v>
      </c>
      <c r="G24" s="93">
        <v>3</v>
      </c>
      <c r="H24" s="93">
        <v>1</v>
      </c>
      <c r="I24" s="93" t="s">
        <v>11</v>
      </c>
      <c r="J24" s="94">
        <v>14244</v>
      </c>
    </row>
    <row r="25" spans="1:10" x14ac:dyDescent="0.3">
      <c r="A25" s="4"/>
      <c r="B25" s="32" t="s">
        <v>271</v>
      </c>
      <c r="C25" s="93" t="s">
        <v>11</v>
      </c>
      <c r="D25" s="93" t="s">
        <v>11</v>
      </c>
      <c r="E25" s="93" t="s">
        <v>11</v>
      </c>
      <c r="F25" s="93" t="s">
        <v>11</v>
      </c>
      <c r="G25" s="93">
        <v>1</v>
      </c>
      <c r="H25" s="93" t="s">
        <v>11</v>
      </c>
      <c r="I25" s="93" t="s">
        <v>11</v>
      </c>
      <c r="J25" s="94">
        <v>3216</v>
      </c>
    </row>
    <row r="26" spans="1:10" x14ac:dyDescent="0.3">
      <c r="A26" s="4"/>
      <c r="B26" s="32" t="s">
        <v>68</v>
      </c>
      <c r="C26" s="93" t="s">
        <v>11</v>
      </c>
      <c r="D26" s="93" t="s">
        <v>11</v>
      </c>
      <c r="E26" s="93">
        <v>1</v>
      </c>
      <c r="F26" s="93" t="s">
        <v>11</v>
      </c>
      <c r="G26" s="93">
        <v>1</v>
      </c>
      <c r="H26" s="93">
        <v>3</v>
      </c>
      <c r="I26" s="93">
        <v>2</v>
      </c>
      <c r="J26" s="94">
        <v>31542</v>
      </c>
    </row>
    <row r="27" spans="1:10" x14ac:dyDescent="0.3">
      <c r="A27" s="4"/>
      <c r="B27" s="32" t="s">
        <v>69</v>
      </c>
      <c r="C27" s="93" t="s">
        <v>11</v>
      </c>
      <c r="D27" s="93" t="s">
        <v>11</v>
      </c>
      <c r="E27" s="93" t="s">
        <v>11</v>
      </c>
      <c r="F27" s="93" t="s">
        <v>11</v>
      </c>
      <c r="G27" s="93">
        <v>2</v>
      </c>
      <c r="H27" s="93">
        <v>2</v>
      </c>
      <c r="I27" s="93">
        <v>2</v>
      </c>
      <c r="J27" s="94">
        <v>29966</v>
      </c>
    </row>
    <row r="28" spans="1:10" x14ac:dyDescent="0.3">
      <c r="A28" s="4"/>
      <c r="B28" s="32" t="s">
        <v>272</v>
      </c>
      <c r="C28" s="93" t="s">
        <v>11</v>
      </c>
      <c r="D28" s="93" t="s">
        <v>11</v>
      </c>
      <c r="E28" s="93" t="s">
        <v>11</v>
      </c>
      <c r="F28" s="93" t="s">
        <v>11</v>
      </c>
      <c r="G28" s="93">
        <v>2</v>
      </c>
      <c r="H28" s="93" t="s">
        <v>11</v>
      </c>
      <c r="I28" s="93" t="s">
        <v>11</v>
      </c>
      <c r="J28" s="94">
        <v>4837</v>
      </c>
    </row>
    <row r="29" spans="1:10" x14ac:dyDescent="0.3">
      <c r="A29" s="4"/>
      <c r="B29" s="32" t="s">
        <v>273</v>
      </c>
      <c r="C29" s="93" t="s">
        <v>11</v>
      </c>
      <c r="D29" s="93" t="s">
        <v>11</v>
      </c>
      <c r="E29" s="93">
        <v>2</v>
      </c>
      <c r="F29" s="93" t="s">
        <v>11</v>
      </c>
      <c r="G29" s="93">
        <v>1</v>
      </c>
      <c r="H29" s="93">
        <v>1</v>
      </c>
      <c r="I29" s="93">
        <v>1</v>
      </c>
      <c r="J29" s="94">
        <v>14656</v>
      </c>
    </row>
    <row r="30" spans="1:10" x14ac:dyDescent="0.3">
      <c r="A30" s="4"/>
      <c r="B30" s="32" t="s">
        <v>70</v>
      </c>
      <c r="C30" s="93" t="s">
        <v>11</v>
      </c>
      <c r="D30" s="93" t="s">
        <v>11</v>
      </c>
      <c r="E30" s="93" t="s">
        <v>11</v>
      </c>
      <c r="F30" s="93">
        <v>1</v>
      </c>
      <c r="G30" s="93">
        <v>5</v>
      </c>
      <c r="H30" s="93">
        <v>3</v>
      </c>
      <c r="I30" s="93" t="s">
        <v>11</v>
      </c>
      <c r="J30" s="94">
        <v>30194</v>
      </c>
    </row>
    <row r="31" spans="1:10" x14ac:dyDescent="0.3">
      <c r="A31" s="4"/>
      <c r="B31" s="32" t="s">
        <v>71</v>
      </c>
      <c r="C31" s="93" t="s">
        <v>11</v>
      </c>
      <c r="D31" s="93">
        <v>2</v>
      </c>
      <c r="E31" s="93">
        <v>1</v>
      </c>
      <c r="F31" s="93">
        <v>2</v>
      </c>
      <c r="G31" s="93">
        <v>1</v>
      </c>
      <c r="H31" s="93">
        <v>2</v>
      </c>
      <c r="I31" s="93" t="s">
        <v>11</v>
      </c>
      <c r="J31" s="94">
        <v>16902</v>
      </c>
    </row>
    <row r="32" spans="1:10" ht="15" thickBot="1" x14ac:dyDescent="0.35">
      <c r="A32" s="4"/>
      <c r="B32" s="95" t="s">
        <v>8</v>
      </c>
      <c r="C32" s="96">
        <v>2</v>
      </c>
      <c r="D32" s="96">
        <v>12</v>
      </c>
      <c r="E32" s="96">
        <v>13</v>
      </c>
      <c r="F32" s="96">
        <v>19</v>
      </c>
      <c r="G32" s="96">
        <v>57</v>
      </c>
      <c r="H32" s="96">
        <v>29</v>
      </c>
      <c r="I32" s="96">
        <v>11</v>
      </c>
      <c r="J32" s="97">
        <v>416941</v>
      </c>
    </row>
    <row r="33" ht="15" thickTop="1" x14ac:dyDescent="0.3"/>
  </sheetData>
  <mergeCells count="6">
    <mergeCell ref="A1:N3"/>
    <mergeCell ref="B6:J6"/>
    <mergeCell ref="B7:J7"/>
    <mergeCell ref="B9:B10"/>
    <mergeCell ref="C9:I9"/>
    <mergeCell ref="J9:J10"/>
  </mergeCells>
  <pageMargins left="0.7" right="0.7" top="0.75" bottom="0.75" header="0.3" footer="0.3"/>
  <pageSetup paperSize="9" scale="56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showWhiteSpace="0" topLeftCell="A4" workbookViewId="0">
      <selection activeCell="R40" sqref="R40"/>
    </sheetView>
  </sheetViews>
  <sheetFormatPr defaultColWidth="9.109375" defaultRowHeight="14.4" x14ac:dyDescent="0.3"/>
  <cols>
    <col min="1" max="1" width="6.88671875" style="2" customWidth="1"/>
    <col min="2" max="2" width="15.33203125" style="2" bestFit="1" customWidth="1"/>
    <col min="3" max="4" width="6.33203125" style="2" bestFit="1" customWidth="1"/>
    <col min="5" max="5" width="6.6640625" style="2" bestFit="1" customWidth="1"/>
    <col min="6" max="6" width="6.33203125" style="2" bestFit="1" customWidth="1"/>
    <col min="7" max="8" width="6" style="2" bestFit="1" customWidth="1"/>
    <col min="9" max="9" width="6.33203125" style="2" bestFit="1" customWidth="1"/>
    <col min="10" max="11" width="6" style="2" bestFit="1" customWidth="1"/>
    <col min="12" max="12" width="6.33203125" style="2" bestFit="1" customWidth="1"/>
    <col min="13" max="13" width="6" style="2" bestFit="1" customWidth="1"/>
    <col min="14" max="14" width="6.33203125" style="2" bestFit="1" customWidth="1"/>
    <col min="15" max="16384" width="9.109375" style="2"/>
  </cols>
  <sheetData>
    <row r="1" spans="1:28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28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28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28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28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28" x14ac:dyDescent="0.3">
      <c r="B6" s="165" t="s">
        <v>849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</row>
    <row r="7" spans="1:28" x14ac:dyDescent="0.3">
      <c r="B7" s="165" t="s">
        <v>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</row>
    <row r="8" spans="1:28" ht="15" thickBot="1" x14ac:dyDescent="0.35"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8" ht="15" thickTop="1" x14ac:dyDescent="0.3">
      <c r="A9" s="4"/>
      <c r="B9" s="183" t="s">
        <v>1</v>
      </c>
      <c r="C9" s="178" t="s">
        <v>19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94"/>
      <c r="O9" s="169" t="s">
        <v>844</v>
      </c>
      <c r="P9" s="169"/>
      <c r="Q9" s="170"/>
    </row>
    <row r="10" spans="1:28" ht="22.5" customHeight="1" x14ac:dyDescent="0.3">
      <c r="A10" s="4"/>
      <c r="B10" s="184"/>
      <c r="C10" s="166" t="s">
        <v>2</v>
      </c>
      <c r="D10" s="167"/>
      <c r="E10" s="177"/>
      <c r="F10" s="166" t="s">
        <v>3</v>
      </c>
      <c r="G10" s="167"/>
      <c r="H10" s="177"/>
      <c r="I10" s="166" t="s">
        <v>4</v>
      </c>
      <c r="J10" s="167"/>
      <c r="K10" s="177"/>
      <c r="L10" s="166" t="s">
        <v>5</v>
      </c>
      <c r="M10" s="167"/>
      <c r="N10" s="177"/>
      <c r="O10" s="172"/>
      <c r="P10" s="172"/>
      <c r="Q10" s="173"/>
    </row>
    <row r="11" spans="1:28" x14ac:dyDescent="0.3">
      <c r="A11" s="4"/>
      <c r="B11" s="184"/>
      <c r="C11" s="48" t="s">
        <v>513</v>
      </c>
      <c r="D11" s="48" t="s">
        <v>514</v>
      </c>
      <c r="E11" s="48" t="s">
        <v>13</v>
      </c>
      <c r="F11" s="48" t="s">
        <v>513</v>
      </c>
      <c r="G11" s="48" t="s">
        <v>514</v>
      </c>
      <c r="H11" s="48" t="s">
        <v>13</v>
      </c>
      <c r="I11" s="48" t="s">
        <v>513</v>
      </c>
      <c r="J11" s="48" t="s">
        <v>514</v>
      </c>
      <c r="K11" s="48" t="s">
        <v>13</v>
      </c>
      <c r="L11" s="48" t="s">
        <v>513</v>
      </c>
      <c r="M11" s="48" t="s">
        <v>514</v>
      </c>
      <c r="N11" s="48" t="s">
        <v>13</v>
      </c>
      <c r="O11" s="126" t="s">
        <v>513</v>
      </c>
      <c r="P11" s="48" t="s">
        <v>514</v>
      </c>
      <c r="Q11" s="49" t="s">
        <v>13</v>
      </c>
      <c r="R11" s="131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x14ac:dyDescent="0.3">
      <c r="A12" s="4"/>
      <c r="B12" s="99" t="s">
        <v>18</v>
      </c>
      <c r="C12" s="51">
        <v>6440</v>
      </c>
      <c r="D12" s="51">
        <v>17731</v>
      </c>
      <c r="E12" s="51">
        <v>24171</v>
      </c>
      <c r="F12" s="51">
        <v>56</v>
      </c>
      <c r="G12" s="51">
        <v>14</v>
      </c>
      <c r="H12" s="51">
        <v>70</v>
      </c>
      <c r="I12" s="51">
        <v>1848</v>
      </c>
      <c r="J12" s="51">
        <v>4588</v>
      </c>
      <c r="K12" s="51">
        <v>6436</v>
      </c>
      <c r="L12" s="51">
        <v>778</v>
      </c>
      <c r="M12" s="51">
        <v>4465</v>
      </c>
      <c r="N12" s="51">
        <f>L12+M12</f>
        <v>5243</v>
      </c>
      <c r="O12" s="127">
        <v>9122</v>
      </c>
      <c r="P12" s="51">
        <v>26798</v>
      </c>
      <c r="Q12" s="52">
        <v>35920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x14ac:dyDescent="0.3">
      <c r="A13" s="4"/>
      <c r="B13" s="99" t="s">
        <v>509</v>
      </c>
      <c r="C13" s="51">
        <v>398</v>
      </c>
      <c r="D13" s="51">
        <v>997</v>
      </c>
      <c r="E13" s="51">
        <v>1395</v>
      </c>
      <c r="F13" s="51">
        <v>4</v>
      </c>
      <c r="G13" s="51">
        <v>0</v>
      </c>
      <c r="H13" s="51">
        <v>4</v>
      </c>
      <c r="I13" s="51">
        <v>204</v>
      </c>
      <c r="J13" s="51">
        <v>217</v>
      </c>
      <c r="K13" s="51">
        <v>421</v>
      </c>
      <c r="L13" s="51">
        <v>51</v>
      </c>
      <c r="M13" s="51">
        <v>270</v>
      </c>
      <c r="N13" s="51">
        <f t="shared" ref="N13:N32" si="0">L13+M13</f>
        <v>321</v>
      </c>
      <c r="O13" s="127">
        <v>657</v>
      </c>
      <c r="P13" s="51">
        <v>1484</v>
      </c>
      <c r="Q13" s="52">
        <v>2141</v>
      </c>
    </row>
    <row r="14" spans="1:28" x14ac:dyDescent="0.3">
      <c r="A14" s="4"/>
      <c r="B14" s="99" t="s">
        <v>267</v>
      </c>
      <c r="C14" s="51">
        <v>2430</v>
      </c>
      <c r="D14" s="51">
        <v>5235</v>
      </c>
      <c r="E14" s="51">
        <v>7665</v>
      </c>
      <c r="F14" s="51">
        <v>65</v>
      </c>
      <c r="G14" s="51">
        <v>10</v>
      </c>
      <c r="H14" s="51">
        <v>75</v>
      </c>
      <c r="I14" s="51">
        <v>674</v>
      </c>
      <c r="J14" s="51">
        <v>1262</v>
      </c>
      <c r="K14" s="51">
        <v>1936</v>
      </c>
      <c r="L14" s="51">
        <v>683</v>
      </c>
      <c r="M14" s="51">
        <v>3283</v>
      </c>
      <c r="N14" s="51">
        <f t="shared" si="0"/>
        <v>3966</v>
      </c>
      <c r="O14" s="127">
        <v>3852</v>
      </c>
      <c r="P14" s="51">
        <v>9790</v>
      </c>
      <c r="Q14" s="52">
        <v>13642</v>
      </c>
    </row>
    <row r="15" spans="1:28" x14ac:dyDescent="0.3">
      <c r="A15" s="4"/>
      <c r="B15" s="99" t="s">
        <v>510</v>
      </c>
      <c r="C15" s="51">
        <v>1136</v>
      </c>
      <c r="D15" s="51">
        <v>4144</v>
      </c>
      <c r="E15" s="51">
        <v>5280</v>
      </c>
      <c r="F15" s="51">
        <v>14</v>
      </c>
      <c r="G15" s="51">
        <v>11</v>
      </c>
      <c r="H15" s="51">
        <v>25</v>
      </c>
      <c r="I15" s="51">
        <v>801</v>
      </c>
      <c r="J15" s="51">
        <v>1198</v>
      </c>
      <c r="K15" s="51">
        <v>1999</v>
      </c>
      <c r="L15" s="51">
        <v>182</v>
      </c>
      <c r="M15" s="51">
        <v>980</v>
      </c>
      <c r="N15" s="51">
        <f t="shared" si="0"/>
        <v>1162</v>
      </c>
      <c r="O15" s="127">
        <v>2184</v>
      </c>
      <c r="P15" s="51">
        <v>6341</v>
      </c>
      <c r="Q15" s="52">
        <v>8525</v>
      </c>
    </row>
    <row r="16" spans="1:28" x14ac:dyDescent="0.3">
      <c r="A16" s="4"/>
      <c r="B16" s="99" t="s">
        <v>268</v>
      </c>
      <c r="C16" s="51">
        <v>1369</v>
      </c>
      <c r="D16" s="51">
        <v>3708</v>
      </c>
      <c r="E16" s="51">
        <v>5077</v>
      </c>
      <c r="F16" s="51">
        <v>11</v>
      </c>
      <c r="G16" s="51">
        <v>1</v>
      </c>
      <c r="H16" s="51">
        <v>12</v>
      </c>
      <c r="I16" s="51">
        <v>740</v>
      </c>
      <c r="J16" s="51">
        <v>1093</v>
      </c>
      <c r="K16" s="51">
        <v>1833</v>
      </c>
      <c r="L16" s="51">
        <v>164</v>
      </c>
      <c r="M16" s="51">
        <v>815</v>
      </c>
      <c r="N16" s="51">
        <f t="shared" si="0"/>
        <v>979</v>
      </c>
      <c r="O16" s="127">
        <v>2284</v>
      </c>
      <c r="P16" s="51">
        <v>5617</v>
      </c>
      <c r="Q16" s="52">
        <v>7901</v>
      </c>
    </row>
    <row r="17" spans="1:17" x14ac:dyDescent="0.3">
      <c r="A17" s="4"/>
      <c r="B17" s="99" t="s">
        <v>64</v>
      </c>
      <c r="C17" s="51">
        <v>9504</v>
      </c>
      <c r="D17" s="51">
        <v>23595</v>
      </c>
      <c r="E17" s="51">
        <v>33099</v>
      </c>
      <c r="F17" s="51">
        <v>70</v>
      </c>
      <c r="G17" s="51">
        <v>5</v>
      </c>
      <c r="H17" s="51">
        <v>75</v>
      </c>
      <c r="I17" s="51">
        <v>3153</v>
      </c>
      <c r="J17" s="51">
        <v>7353</v>
      </c>
      <c r="K17" s="51">
        <v>10506</v>
      </c>
      <c r="L17" s="51">
        <v>1222</v>
      </c>
      <c r="M17" s="51">
        <v>4214</v>
      </c>
      <c r="N17" s="51">
        <f t="shared" si="0"/>
        <v>5436</v>
      </c>
      <c r="O17" s="127">
        <v>13949</v>
      </c>
      <c r="P17" s="51">
        <v>35167</v>
      </c>
      <c r="Q17" s="52">
        <v>49116</v>
      </c>
    </row>
    <row r="18" spans="1:17" x14ac:dyDescent="0.3">
      <c r="A18" s="4"/>
      <c r="B18" s="99" t="s">
        <v>7</v>
      </c>
      <c r="C18" s="51">
        <v>1484</v>
      </c>
      <c r="D18" s="51">
        <v>4664</v>
      </c>
      <c r="E18" s="51">
        <v>6148</v>
      </c>
      <c r="F18" s="51">
        <v>13</v>
      </c>
      <c r="G18" s="51">
        <v>3</v>
      </c>
      <c r="H18" s="51">
        <v>16</v>
      </c>
      <c r="I18" s="51">
        <v>501</v>
      </c>
      <c r="J18" s="51">
        <v>1371</v>
      </c>
      <c r="K18" s="51">
        <v>1872</v>
      </c>
      <c r="L18" s="51">
        <v>198</v>
      </c>
      <c r="M18" s="51">
        <v>728</v>
      </c>
      <c r="N18" s="51">
        <f t="shared" si="0"/>
        <v>926</v>
      </c>
      <c r="O18" s="127">
        <v>2196</v>
      </c>
      <c r="P18" s="51">
        <v>6766</v>
      </c>
      <c r="Q18" s="52">
        <v>8962</v>
      </c>
    </row>
    <row r="19" spans="1:17" x14ac:dyDescent="0.3">
      <c r="A19" s="4"/>
      <c r="B19" s="99" t="s">
        <v>269</v>
      </c>
      <c r="C19" s="51">
        <v>3214</v>
      </c>
      <c r="D19" s="51">
        <v>8123</v>
      </c>
      <c r="E19" s="51">
        <v>11337</v>
      </c>
      <c r="F19" s="51">
        <v>24</v>
      </c>
      <c r="G19" s="51">
        <v>1</v>
      </c>
      <c r="H19" s="51">
        <v>25</v>
      </c>
      <c r="I19" s="51">
        <v>1024</v>
      </c>
      <c r="J19" s="51">
        <v>1735</v>
      </c>
      <c r="K19" s="51">
        <v>2759</v>
      </c>
      <c r="L19" s="51">
        <v>446</v>
      </c>
      <c r="M19" s="51">
        <v>1429</v>
      </c>
      <c r="N19" s="51">
        <f t="shared" si="0"/>
        <v>1875</v>
      </c>
      <c r="O19" s="127">
        <v>4709</v>
      </c>
      <c r="P19" s="51">
        <v>11288</v>
      </c>
      <c r="Q19" s="52">
        <v>15997</v>
      </c>
    </row>
    <row r="20" spans="1:17" x14ac:dyDescent="0.3">
      <c r="A20" s="4"/>
      <c r="B20" s="99" t="s">
        <v>65</v>
      </c>
      <c r="C20" s="51">
        <v>8193</v>
      </c>
      <c r="D20" s="51">
        <v>21983</v>
      </c>
      <c r="E20" s="51">
        <v>30176</v>
      </c>
      <c r="F20" s="51">
        <v>104</v>
      </c>
      <c r="G20" s="51">
        <v>28</v>
      </c>
      <c r="H20" s="51">
        <v>132</v>
      </c>
      <c r="I20" s="51">
        <v>2155</v>
      </c>
      <c r="J20" s="51">
        <v>5067</v>
      </c>
      <c r="K20" s="51">
        <v>7222</v>
      </c>
      <c r="L20" s="51">
        <v>719</v>
      </c>
      <c r="M20" s="51">
        <v>3787</v>
      </c>
      <c r="N20" s="51">
        <f t="shared" si="0"/>
        <v>4506</v>
      </c>
      <c r="O20" s="127">
        <v>11171</v>
      </c>
      <c r="P20" s="51">
        <v>30865</v>
      </c>
      <c r="Q20" s="52">
        <v>42036</v>
      </c>
    </row>
    <row r="21" spans="1:17" x14ac:dyDescent="0.3">
      <c r="A21" s="4"/>
      <c r="B21" s="99" t="s">
        <v>66</v>
      </c>
      <c r="C21" s="51">
        <v>7851</v>
      </c>
      <c r="D21" s="51">
        <v>18744</v>
      </c>
      <c r="E21" s="51">
        <v>26595</v>
      </c>
      <c r="F21" s="51">
        <v>103</v>
      </c>
      <c r="G21" s="51">
        <v>10</v>
      </c>
      <c r="H21" s="51">
        <v>113</v>
      </c>
      <c r="I21" s="51">
        <v>1673</v>
      </c>
      <c r="J21" s="51">
        <v>4479</v>
      </c>
      <c r="K21" s="51">
        <v>6152</v>
      </c>
      <c r="L21" s="51">
        <v>841</v>
      </c>
      <c r="M21" s="51">
        <v>2638</v>
      </c>
      <c r="N21" s="51">
        <f t="shared" si="0"/>
        <v>3479</v>
      </c>
      <c r="O21" s="127">
        <v>10468</v>
      </c>
      <c r="P21" s="51">
        <v>25871</v>
      </c>
      <c r="Q21" s="52">
        <v>36339</v>
      </c>
    </row>
    <row r="22" spans="1:17" x14ac:dyDescent="0.3">
      <c r="A22" s="4"/>
      <c r="B22" s="99" t="s">
        <v>511</v>
      </c>
      <c r="C22" s="51">
        <v>1744</v>
      </c>
      <c r="D22" s="51">
        <v>3539</v>
      </c>
      <c r="E22" s="51">
        <v>5283</v>
      </c>
      <c r="F22" s="51">
        <v>15</v>
      </c>
      <c r="G22" s="51">
        <v>3</v>
      </c>
      <c r="H22" s="51">
        <v>18</v>
      </c>
      <c r="I22" s="51">
        <v>385</v>
      </c>
      <c r="J22" s="51">
        <v>702</v>
      </c>
      <c r="K22" s="51">
        <v>1087</v>
      </c>
      <c r="L22" s="51">
        <v>185</v>
      </c>
      <c r="M22" s="51">
        <v>431</v>
      </c>
      <c r="N22" s="51">
        <f t="shared" si="0"/>
        <v>616</v>
      </c>
      <c r="O22" s="127">
        <v>2329</v>
      </c>
      <c r="P22" s="51">
        <v>4675</v>
      </c>
      <c r="Q22" s="52">
        <v>7004</v>
      </c>
    </row>
    <row r="23" spans="1:17" x14ac:dyDescent="0.3">
      <c r="A23" s="4"/>
      <c r="B23" s="99" t="s">
        <v>270</v>
      </c>
      <c r="C23" s="51">
        <v>2878</v>
      </c>
      <c r="D23" s="51">
        <v>6187</v>
      </c>
      <c r="E23" s="51">
        <v>9065</v>
      </c>
      <c r="F23" s="51">
        <v>13</v>
      </c>
      <c r="G23" s="51">
        <v>4</v>
      </c>
      <c r="H23" s="51">
        <v>17</v>
      </c>
      <c r="I23" s="51">
        <v>907</v>
      </c>
      <c r="J23" s="51">
        <v>1605</v>
      </c>
      <c r="K23" s="51">
        <v>2512</v>
      </c>
      <c r="L23" s="51">
        <v>395</v>
      </c>
      <c r="M23" s="51">
        <v>1080</v>
      </c>
      <c r="N23" s="51">
        <f t="shared" si="0"/>
        <v>1475</v>
      </c>
      <c r="O23" s="127">
        <v>4194</v>
      </c>
      <c r="P23" s="51">
        <v>8879</v>
      </c>
      <c r="Q23" s="52">
        <v>13073</v>
      </c>
    </row>
    <row r="24" spans="1:17" x14ac:dyDescent="0.3">
      <c r="A24" s="4"/>
      <c r="B24" s="99" t="s">
        <v>67</v>
      </c>
      <c r="C24" s="51">
        <v>8418</v>
      </c>
      <c r="D24" s="51">
        <v>14845</v>
      </c>
      <c r="E24" s="51">
        <v>23263</v>
      </c>
      <c r="F24" s="51">
        <v>68</v>
      </c>
      <c r="G24" s="51">
        <v>24</v>
      </c>
      <c r="H24" s="51">
        <v>92</v>
      </c>
      <c r="I24" s="51">
        <v>1617</v>
      </c>
      <c r="J24" s="51">
        <v>1823</v>
      </c>
      <c r="K24" s="51">
        <v>3440</v>
      </c>
      <c r="L24" s="51">
        <v>1402</v>
      </c>
      <c r="M24" s="51">
        <v>2531</v>
      </c>
      <c r="N24" s="51">
        <f t="shared" si="0"/>
        <v>3933</v>
      </c>
      <c r="O24" s="127">
        <v>11505</v>
      </c>
      <c r="P24" s="51">
        <v>19223</v>
      </c>
      <c r="Q24" s="52">
        <v>30728</v>
      </c>
    </row>
    <row r="25" spans="1:17" x14ac:dyDescent="0.3">
      <c r="A25" s="4"/>
      <c r="B25" s="99" t="s">
        <v>512</v>
      </c>
      <c r="C25" s="51">
        <v>3792</v>
      </c>
      <c r="D25" s="51">
        <v>6788</v>
      </c>
      <c r="E25" s="51">
        <v>10580</v>
      </c>
      <c r="F25" s="51">
        <v>17</v>
      </c>
      <c r="G25" s="51">
        <v>0</v>
      </c>
      <c r="H25" s="51">
        <v>17</v>
      </c>
      <c r="I25" s="51">
        <v>1048</v>
      </c>
      <c r="J25" s="51">
        <v>1223</v>
      </c>
      <c r="K25" s="51">
        <v>2271</v>
      </c>
      <c r="L25" s="51">
        <v>537</v>
      </c>
      <c r="M25" s="51">
        <v>839</v>
      </c>
      <c r="N25" s="51">
        <f t="shared" si="0"/>
        <v>1376</v>
      </c>
      <c r="O25" s="127">
        <v>5394</v>
      </c>
      <c r="P25" s="51">
        <v>8850</v>
      </c>
      <c r="Q25" s="52">
        <v>14244</v>
      </c>
    </row>
    <row r="26" spans="1:17" x14ac:dyDescent="0.3">
      <c r="A26" s="4"/>
      <c r="B26" s="99" t="s">
        <v>271</v>
      </c>
      <c r="C26" s="51">
        <v>876</v>
      </c>
      <c r="D26" s="51">
        <v>1539</v>
      </c>
      <c r="E26" s="51">
        <v>2415</v>
      </c>
      <c r="F26" s="51">
        <v>2</v>
      </c>
      <c r="G26" s="51">
        <v>0</v>
      </c>
      <c r="H26" s="51">
        <v>2</v>
      </c>
      <c r="I26" s="51">
        <v>310</v>
      </c>
      <c r="J26" s="51">
        <v>233</v>
      </c>
      <c r="K26" s="51">
        <v>543</v>
      </c>
      <c r="L26" s="53">
        <v>110</v>
      </c>
      <c r="M26" s="51">
        <v>143</v>
      </c>
      <c r="N26" s="51">
        <f t="shared" si="0"/>
        <v>253</v>
      </c>
      <c r="O26" s="128">
        <v>1299</v>
      </c>
      <c r="P26" s="51">
        <v>1917</v>
      </c>
      <c r="Q26" s="52">
        <v>3216</v>
      </c>
    </row>
    <row r="27" spans="1:17" x14ac:dyDescent="0.3">
      <c r="A27" s="4"/>
      <c r="B27" s="99" t="s">
        <v>68</v>
      </c>
      <c r="C27" s="51">
        <v>12196</v>
      </c>
      <c r="D27" s="51">
        <v>10892</v>
      </c>
      <c r="E27" s="51">
        <v>23088</v>
      </c>
      <c r="F27" s="51">
        <v>47</v>
      </c>
      <c r="G27" s="51">
        <v>21</v>
      </c>
      <c r="H27" s="51">
        <v>68</v>
      </c>
      <c r="I27" s="51">
        <v>3101</v>
      </c>
      <c r="J27" s="51">
        <v>1255</v>
      </c>
      <c r="K27" s="51">
        <v>4356</v>
      </c>
      <c r="L27" s="51">
        <v>2121</v>
      </c>
      <c r="M27" s="51">
        <v>1897</v>
      </c>
      <c r="N27" s="51">
        <f t="shared" si="0"/>
        <v>4018</v>
      </c>
      <c r="O27" s="127">
        <v>17466</v>
      </c>
      <c r="P27" s="51">
        <v>14076</v>
      </c>
      <c r="Q27" s="52">
        <v>31542</v>
      </c>
    </row>
    <row r="28" spans="1:17" x14ac:dyDescent="0.3">
      <c r="A28" s="4"/>
      <c r="B28" s="99" t="s">
        <v>69</v>
      </c>
      <c r="C28" s="51">
        <v>8627</v>
      </c>
      <c r="D28" s="51">
        <v>13247</v>
      </c>
      <c r="E28" s="51">
        <v>21874</v>
      </c>
      <c r="F28" s="51">
        <v>51</v>
      </c>
      <c r="G28" s="51">
        <v>6</v>
      </c>
      <c r="H28" s="51">
        <v>57</v>
      </c>
      <c r="I28" s="51">
        <v>2672</v>
      </c>
      <c r="J28" s="51">
        <v>2188</v>
      </c>
      <c r="K28" s="51">
        <v>4860</v>
      </c>
      <c r="L28" s="51">
        <v>1693</v>
      </c>
      <c r="M28" s="51">
        <v>1481</v>
      </c>
      <c r="N28" s="51">
        <f t="shared" si="0"/>
        <v>3174</v>
      </c>
      <c r="O28" s="127">
        <v>13043</v>
      </c>
      <c r="P28" s="51">
        <v>16923</v>
      </c>
      <c r="Q28" s="52">
        <v>29966</v>
      </c>
    </row>
    <row r="29" spans="1:17" x14ac:dyDescent="0.3">
      <c r="A29" s="4"/>
      <c r="B29" s="99" t="s">
        <v>272</v>
      </c>
      <c r="C29" s="51">
        <v>1372</v>
      </c>
      <c r="D29" s="51">
        <v>1991</v>
      </c>
      <c r="E29" s="51">
        <v>3363</v>
      </c>
      <c r="F29" s="51">
        <v>8</v>
      </c>
      <c r="G29" s="51">
        <v>3</v>
      </c>
      <c r="H29" s="51">
        <v>11</v>
      </c>
      <c r="I29" s="51">
        <v>525</v>
      </c>
      <c r="J29" s="51">
        <v>458</v>
      </c>
      <c r="K29" s="51">
        <v>983</v>
      </c>
      <c r="L29" s="51">
        <v>202</v>
      </c>
      <c r="M29" s="51">
        <v>278</v>
      </c>
      <c r="N29" s="51">
        <f t="shared" si="0"/>
        <v>480</v>
      </c>
      <c r="O29" s="127">
        <v>2107</v>
      </c>
      <c r="P29" s="51">
        <v>2730</v>
      </c>
      <c r="Q29" s="52">
        <v>4837</v>
      </c>
    </row>
    <row r="30" spans="1:17" x14ac:dyDescent="0.3">
      <c r="A30" s="4"/>
      <c r="B30" s="99" t="s">
        <v>273</v>
      </c>
      <c r="C30" s="51">
        <v>4823</v>
      </c>
      <c r="D30" s="51">
        <v>4925</v>
      </c>
      <c r="E30" s="51">
        <v>9748</v>
      </c>
      <c r="F30" s="51">
        <v>30</v>
      </c>
      <c r="G30" s="51">
        <v>7</v>
      </c>
      <c r="H30" s="51">
        <v>37</v>
      </c>
      <c r="I30" s="51">
        <v>1533</v>
      </c>
      <c r="J30" s="51">
        <v>843</v>
      </c>
      <c r="K30" s="51">
        <v>2376</v>
      </c>
      <c r="L30" s="51">
        <v>1096</v>
      </c>
      <c r="M30" s="51">
        <v>986</v>
      </c>
      <c r="N30" s="51">
        <f t="shared" si="0"/>
        <v>2082</v>
      </c>
      <c r="O30" s="127">
        <v>7538</v>
      </c>
      <c r="P30" s="51">
        <v>7118</v>
      </c>
      <c r="Q30" s="52">
        <v>14656</v>
      </c>
    </row>
    <row r="31" spans="1:17" x14ac:dyDescent="0.3">
      <c r="A31" s="4"/>
      <c r="B31" s="99" t="s">
        <v>70</v>
      </c>
      <c r="C31" s="51">
        <v>10954</v>
      </c>
      <c r="D31" s="51">
        <v>10733</v>
      </c>
      <c r="E31" s="51">
        <v>21687</v>
      </c>
      <c r="F31" s="51">
        <v>54</v>
      </c>
      <c r="G31" s="51">
        <v>10</v>
      </c>
      <c r="H31" s="51">
        <v>64</v>
      </c>
      <c r="I31" s="51">
        <v>2657</v>
      </c>
      <c r="J31" s="51">
        <v>2133</v>
      </c>
      <c r="K31" s="51">
        <v>4790</v>
      </c>
      <c r="L31" s="51">
        <v>1584</v>
      </c>
      <c r="M31" s="51">
        <v>2049</v>
      </c>
      <c r="N31" s="51">
        <f t="shared" si="0"/>
        <v>3633</v>
      </c>
      <c r="O31" s="127">
        <v>15259</v>
      </c>
      <c r="P31" s="51">
        <v>14935</v>
      </c>
      <c r="Q31" s="52">
        <v>30194</v>
      </c>
    </row>
    <row r="32" spans="1:17" x14ac:dyDescent="0.3">
      <c r="A32" s="4"/>
      <c r="B32" s="99" t="s">
        <v>71</v>
      </c>
      <c r="C32" s="51">
        <v>3922</v>
      </c>
      <c r="D32" s="51">
        <v>8492</v>
      </c>
      <c r="E32" s="51">
        <v>12414</v>
      </c>
      <c r="F32" s="51">
        <v>35</v>
      </c>
      <c r="G32" s="51">
        <v>3</v>
      </c>
      <c r="H32" s="51">
        <v>38</v>
      </c>
      <c r="I32" s="51">
        <v>1353</v>
      </c>
      <c r="J32" s="51">
        <v>1265</v>
      </c>
      <c r="K32" s="51">
        <v>2618</v>
      </c>
      <c r="L32" s="51">
        <v>721</v>
      </c>
      <c r="M32" s="51">
        <v>1111</v>
      </c>
      <c r="N32" s="51">
        <f t="shared" si="0"/>
        <v>1832</v>
      </c>
      <c r="O32" s="127">
        <v>6031</v>
      </c>
      <c r="P32" s="51">
        <v>10871</v>
      </c>
      <c r="Q32" s="52">
        <v>16902</v>
      </c>
    </row>
    <row r="33" spans="1:17" ht="15" thickBot="1" x14ac:dyDescent="0.35">
      <c r="A33" s="4"/>
      <c r="B33" s="54" t="s">
        <v>8</v>
      </c>
      <c r="C33" s="55">
        <v>101621</v>
      </c>
      <c r="D33" s="55">
        <v>192102</v>
      </c>
      <c r="E33" s="55">
        <v>293723</v>
      </c>
      <c r="F33" s="55">
        <v>804</v>
      </c>
      <c r="G33" s="55">
        <v>164</v>
      </c>
      <c r="H33" s="55">
        <v>968</v>
      </c>
      <c r="I33" s="55">
        <v>28881</v>
      </c>
      <c r="J33" s="55">
        <v>42091</v>
      </c>
      <c r="K33" s="55">
        <v>70972</v>
      </c>
      <c r="L33" s="55">
        <v>15330</v>
      </c>
      <c r="M33" s="55">
        <v>35435</v>
      </c>
      <c r="N33" s="55">
        <f>SUM(N12:N32)</f>
        <v>50765</v>
      </c>
      <c r="O33" s="129">
        <v>146757</v>
      </c>
      <c r="P33" s="55">
        <v>270184</v>
      </c>
      <c r="Q33" s="56">
        <v>416941</v>
      </c>
    </row>
    <row r="34" spans="1:17" ht="15" thickTop="1" x14ac:dyDescent="0.3"/>
    <row r="35" spans="1:17" x14ac:dyDescent="0.3">
      <c r="B35" s="156"/>
      <c r="C35" s="157"/>
      <c r="D35" s="157"/>
      <c r="E35" s="157"/>
      <c r="F35" s="157"/>
      <c r="G35" s="157"/>
      <c r="H35" s="157"/>
      <c r="I35" s="157"/>
    </row>
  </sheetData>
  <mergeCells count="11">
    <mergeCell ref="B35:I35"/>
    <mergeCell ref="B9:B11"/>
    <mergeCell ref="C10:E10"/>
    <mergeCell ref="F10:H10"/>
    <mergeCell ref="I10:K10"/>
    <mergeCell ref="C9:N9"/>
    <mergeCell ref="B6:Q6"/>
    <mergeCell ref="B7:Q7"/>
    <mergeCell ref="A1:N3"/>
    <mergeCell ref="L10:N10"/>
    <mergeCell ref="O9:Q10"/>
  </mergeCells>
  <pageMargins left="0.7" right="0.7" top="0.75" bottom="0.75" header="0.3" footer="0.3"/>
  <pageSetup paperSize="9" scale="64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WhiteSpace="0" topLeftCell="A5" workbookViewId="0">
      <selection activeCell="B6" sqref="B6:P6"/>
    </sheetView>
  </sheetViews>
  <sheetFormatPr defaultColWidth="9.109375" defaultRowHeight="14.4" x14ac:dyDescent="0.3"/>
  <cols>
    <col min="1" max="1" width="6.88671875" style="2" customWidth="1"/>
    <col min="2" max="2" width="20.44140625" style="2" bestFit="1" customWidth="1"/>
    <col min="3" max="16" width="7.5546875" style="2" customWidth="1"/>
    <col min="17" max="16384" width="9.109375" style="2"/>
  </cols>
  <sheetData>
    <row r="1" spans="1:17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7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7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7" x14ac:dyDescent="0.3">
      <c r="A4" s="15"/>
      <c r="B4" s="15"/>
      <c r="C4" s="15"/>
      <c r="D4" s="15"/>
      <c r="E4" s="15"/>
      <c r="F4" s="15"/>
      <c r="G4" s="15"/>
      <c r="H4" s="15"/>
    </row>
    <row r="5" spans="1:17" x14ac:dyDescent="0.3">
      <c r="A5" s="15"/>
      <c r="B5" s="15"/>
      <c r="C5" s="15"/>
      <c r="D5" s="15"/>
      <c r="E5" s="15"/>
      <c r="F5" s="15"/>
      <c r="G5" s="15"/>
      <c r="H5" s="15"/>
    </row>
    <row r="6" spans="1:17" x14ac:dyDescent="0.3">
      <c r="B6" s="165" t="s">
        <v>849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7" x14ac:dyDescent="0.3">
      <c r="B7" s="165" t="s">
        <v>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7" ht="15" thickBot="1" x14ac:dyDescent="0.3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 ht="15" thickTop="1" x14ac:dyDescent="0.3">
      <c r="A9" s="4"/>
      <c r="B9" s="183" t="s">
        <v>1</v>
      </c>
      <c r="C9" s="178" t="s">
        <v>19</v>
      </c>
      <c r="D9" s="179"/>
      <c r="E9" s="179"/>
      <c r="F9" s="179"/>
      <c r="G9" s="179"/>
      <c r="H9" s="179"/>
      <c r="I9" s="179"/>
      <c r="J9" s="179"/>
      <c r="K9" s="195" t="s">
        <v>13</v>
      </c>
      <c r="L9" s="196"/>
      <c r="M9" s="199" t="s">
        <v>20</v>
      </c>
      <c r="N9" s="200"/>
      <c r="O9" s="200"/>
      <c r="P9" s="201"/>
    </row>
    <row r="10" spans="1:17" ht="22.5" customHeight="1" x14ac:dyDescent="0.3">
      <c r="A10" s="4"/>
      <c r="B10" s="184"/>
      <c r="C10" s="181" t="s">
        <v>2</v>
      </c>
      <c r="D10" s="181"/>
      <c r="E10" s="181" t="s">
        <v>3</v>
      </c>
      <c r="F10" s="181"/>
      <c r="G10" s="181" t="s">
        <v>4</v>
      </c>
      <c r="H10" s="181"/>
      <c r="I10" s="181" t="s">
        <v>5</v>
      </c>
      <c r="J10" s="181"/>
      <c r="K10" s="197"/>
      <c r="L10" s="198"/>
      <c r="M10" s="181" t="s">
        <v>6</v>
      </c>
      <c r="N10" s="181"/>
      <c r="O10" s="181" t="s">
        <v>266</v>
      </c>
      <c r="P10" s="182"/>
    </row>
    <row r="11" spans="1:17" x14ac:dyDescent="0.3">
      <c r="A11" s="4"/>
      <c r="B11" s="184"/>
      <c r="C11" s="38" t="s">
        <v>13</v>
      </c>
      <c r="D11" s="38" t="s">
        <v>521</v>
      </c>
      <c r="E11" s="38" t="s">
        <v>13</v>
      </c>
      <c r="F11" s="38" t="s">
        <v>521</v>
      </c>
      <c r="G11" s="38" t="s">
        <v>13</v>
      </c>
      <c r="H11" s="38" t="s">
        <v>521</v>
      </c>
      <c r="I11" s="38" t="s">
        <v>13</v>
      </c>
      <c r="J11" s="38" t="s">
        <v>521</v>
      </c>
      <c r="K11" s="38" t="s">
        <v>13</v>
      </c>
      <c r="L11" s="38" t="s">
        <v>521</v>
      </c>
      <c r="M11" s="38" t="s">
        <v>13</v>
      </c>
      <c r="N11" s="38" t="s">
        <v>521</v>
      </c>
      <c r="O11" s="38" t="s">
        <v>13</v>
      </c>
      <c r="P11" s="38" t="s">
        <v>521</v>
      </c>
      <c r="Q11" s="3"/>
    </row>
    <row r="12" spans="1:17" x14ac:dyDescent="0.3">
      <c r="A12" s="4"/>
      <c r="B12" s="39" t="s">
        <v>18</v>
      </c>
      <c r="C12" s="6">
        <v>24171</v>
      </c>
      <c r="D12" s="100">
        <v>73.356501592817835</v>
      </c>
      <c r="E12" s="6">
        <v>70</v>
      </c>
      <c r="F12" s="100">
        <v>20</v>
      </c>
      <c r="G12" s="6">
        <v>6436</v>
      </c>
      <c r="H12" s="100">
        <v>71.286513362336862</v>
      </c>
      <c r="I12" s="6">
        <v>5243</v>
      </c>
      <c r="J12" s="100">
        <v>85.161167270646573</v>
      </c>
      <c r="K12" s="6">
        <v>35920</v>
      </c>
      <c r="L12" s="100">
        <v>74.604677060133625</v>
      </c>
      <c r="M12" s="6">
        <v>5448</v>
      </c>
      <c r="N12" s="100">
        <v>44.309838472834066</v>
      </c>
      <c r="O12" s="6">
        <v>13902</v>
      </c>
      <c r="P12" s="100">
        <v>86.973097396058122</v>
      </c>
    </row>
    <row r="13" spans="1:17" x14ac:dyDescent="0.3">
      <c r="A13" s="4"/>
      <c r="B13" s="39" t="s">
        <v>509</v>
      </c>
      <c r="C13" s="6">
        <v>1395</v>
      </c>
      <c r="D13" s="100">
        <v>71.469534050179206</v>
      </c>
      <c r="E13" s="6">
        <v>4</v>
      </c>
      <c r="F13" s="100">
        <v>0</v>
      </c>
      <c r="G13" s="6">
        <v>421</v>
      </c>
      <c r="H13" s="100">
        <v>51.543942992874115</v>
      </c>
      <c r="I13" s="6">
        <v>321</v>
      </c>
      <c r="J13" s="100">
        <v>84.112149532710276</v>
      </c>
      <c r="K13" s="6">
        <v>2141</v>
      </c>
      <c r="L13" s="100">
        <v>69.313404950957491</v>
      </c>
      <c r="M13" s="6">
        <v>349</v>
      </c>
      <c r="N13" s="100">
        <v>39.255014326647562</v>
      </c>
      <c r="O13" s="6">
        <v>721</v>
      </c>
      <c r="P13" s="100">
        <v>89.181692094313462</v>
      </c>
    </row>
    <row r="14" spans="1:17" x14ac:dyDescent="0.3">
      <c r="A14" s="4"/>
      <c r="B14" s="39" t="s">
        <v>267</v>
      </c>
      <c r="C14" s="6">
        <v>7665</v>
      </c>
      <c r="D14" s="100">
        <v>68.297455968688851</v>
      </c>
      <c r="E14" s="6">
        <v>75</v>
      </c>
      <c r="F14" s="100">
        <v>13.333333333333334</v>
      </c>
      <c r="G14" s="6">
        <v>1936</v>
      </c>
      <c r="H14" s="100">
        <v>65.185950413223139</v>
      </c>
      <c r="I14" s="6">
        <v>3966</v>
      </c>
      <c r="J14" s="100">
        <v>82.778618255168936</v>
      </c>
      <c r="K14" s="6">
        <v>13642</v>
      </c>
      <c r="L14" s="100">
        <v>71.763671015980051</v>
      </c>
      <c r="M14" s="6">
        <v>1362</v>
      </c>
      <c r="N14" s="100">
        <v>55.873715124816449</v>
      </c>
      <c r="O14" s="6">
        <v>2491</v>
      </c>
      <c r="P14" s="100">
        <v>91.56965074267363</v>
      </c>
    </row>
    <row r="15" spans="1:17" x14ac:dyDescent="0.3">
      <c r="A15" s="4"/>
      <c r="B15" s="39" t="s">
        <v>510</v>
      </c>
      <c r="C15" s="6">
        <v>5280</v>
      </c>
      <c r="D15" s="100">
        <v>78.484848484848484</v>
      </c>
      <c r="E15" s="6">
        <v>25</v>
      </c>
      <c r="F15" s="100">
        <v>44</v>
      </c>
      <c r="G15" s="6">
        <v>1999</v>
      </c>
      <c r="H15" s="100">
        <v>59.929964982491249</v>
      </c>
      <c r="I15" s="6">
        <v>1162</v>
      </c>
      <c r="J15" s="100">
        <v>84.337349397590373</v>
      </c>
      <c r="K15" s="6">
        <v>8525</v>
      </c>
      <c r="L15" s="100">
        <v>74.381231671554247</v>
      </c>
      <c r="M15" s="6">
        <v>891</v>
      </c>
      <c r="N15" s="100">
        <v>40.179573512906849</v>
      </c>
      <c r="O15" s="6">
        <v>3059</v>
      </c>
      <c r="P15" s="100">
        <v>91.402419091206283</v>
      </c>
    </row>
    <row r="16" spans="1:17" x14ac:dyDescent="0.3">
      <c r="A16" s="4"/>
      <c r="B16" s="39" t="s">
        <v>268</v>
      </c>
      <c r="C16" s="6">
        <v>5077</v>
      </c>
      <c r="D16" s="100">
        <v>73.035257041559973</v>
      </c>
      <c r="E16" s="6">
        <v>12</v>
      </c>
      <c r="F16" s="100">
        <v>8.3333333333333321</v>
      </c>
      <c r="G16" s="6">
        <v>1833</v>
      </c>
      <c r="H16" s="100">
        <v>59.629023458810693</v>
      </c>
      <c r="I16" s="6">
        <v>979</v>
      </c>
      <c r="J16" s="100">
        <v>83.248212461695601</v>
      </c>
      <c r="K16" s="6">
        <v>7901</v>
      </c>
      <c r="L16" s="100">
        <v>71.092266801670675</v>
      </c>
      <c r="M16" s="6">
        <v>1019</v>
      </c>
      <c r="N16" s="100">
        <v>42.885181550539748</v>
      </c>
      <c r="O16" s="6">
        <v>2951</v>
      </c>
      <c r="P16" s="100">
        <v>84.750931887495767</v>
      </c>
    </row>
    <row r="17" spans="1:16" x14ac:dyDescent="0.3">
      <c r="A17" s="4"/>
      <c r="B17" s="39" t="s">
        <v>64</v>
      </c>
      <c r="C17" s="6">
        <v>33099</v>
      </c>
      <c r="D17" s="100">
        <v>71.286141575274172</v>
      </c>
      <c r="E17" s="6">
        <v>75</v>
      </c>
      <c r="F17" s="100">
        <v>6.666666666666667</v>
      </c>
      <c r="G17" s="6">
        <v>10506</v>
      </c>
      <c r="H17" s="100">
        <v>69.988577955454019</v>
      </c>
      <c r="I17" s="6">
        <v>5436</v>
      </c>
      <c r="J17" s="100">
        <v>77.520235467255333</v>
      </c>
      <c r="K17" s="6">
        <v>49116</v>
      </c>
      <c r="L17" s="100">
        <v>71.599885984200668</v>
      </c>
      <c r="M17" s="6">
        <v>6718</v>
      </c>
      <c r="N17" s="100">
        <v>41.351592735933309</v>
      </c>
      <c r="O17" s="6">
        <v>20175</v>
      </c>
      <c r="P17" s="100">
        <v>82.369268897149936</v>
      </c>
    </row>
    <row r="18" spans="1:16" x14ac:dyDescent="0.3">
      <c r="A18" s="4"/>
      <c r="B18" s="39" t="s">
        <v>7</v>
      </c>
      <c r="C18" s="6">
        <v>6148</v>
      </c>
      <c r="D18" s="100">
        <v>75.862068965517238</v>
      </c>
      <c r="E18" s="6">
        <v>16</v>
      </c>
      <c r="F18" s="100">
        <v>18.75</v>
      </c>
      <c r="G18" s="6">
        <v>1872</v>
      </c>
      <c r="H18" s="100">
        <v>73.237179487179489</v>
      </c>
      <c r="I18" s="6">
        <v>926</v>
      </c>
      <c r="J18" s="100">
        <v>78.61771058315334</v>
      </c>
      <c r="K18" s="6">
        <v>8962</v>
      </c>
      <c r="L18" s="100">
        <v>75.49654095068064</v>
      </c>
      <c r="M18" s="6">
        <v>1081</v>
      </c>
      <c r="N18" s="100">
        <v>49.213691026827014</v>
      </c>
      <c r="O18" s="6">
        <v>3576</v>
      </c>
      <c r="P18" s="100">
        <v>85.794183445190157</v>
      </c>
    </row>
    <row r="19" spans="1:16" x14ac:dyDescent="0.3">
      <c r="A19" s="4"/>
      <c r="B19" s="39" t="s">
        <v>269</v>
      </c>
      <c r="C19" s="6">
        <v>11337</v>
      </c>
      <c r="D19" s="100">
        <v>71.650348416688715</v>
      </c>
      <c r="E19" s="6">
        <v>25</v>
      </c>
      <c r="F19" s="100">
        <v>4</v>
      </c>
      <c r="G19" s="6">
        <v>2759</v>
      </c>
      <c r="H19" s="100">
        <v>62.885103298296485</v>
      </c>
      <c r="I19" s="6">
        <v>1875</v>
      </c>
      <c r="J19" s="100">
        <v>76.213333333333338</v>
      </c>
      <c r="K19" s="6">
        <v>15997</v>
      </c>
      <c r="L19" s="100">
        <v>70.563230605738582</v>
      </c>
      <c r="M19" s="6">
        <v>2475</v>
      </c>
      <c r="N19" s="100">
        <v>42.62626262626263</v>
      </c>
      <c r="O19" s="6">
        <v>6627</v>
      </c>
      <c r="P19" s="100">
        <v>83.174890599064426</v>
      </c>
    </row>
    <row r="20" spans="1:16" x14ac:dyDescent="0.3">
      <c r="A20" s="4"/>
      <c r="B20" s="39" t="s">
        <v>65</v>
      </c>
      <c r="C20" s="6">
        <v>30176</v>
      </c>
      <c r="D20" s="100">
        <v>72.849284199363723</v>
      </c>
      <c r="E20" s="6">
        <v>132</v>
      </c>
      <c r="F20" s="100">
        <v>21.212121212121211</v>
      </c>
      <c r="G20" s="6">
        <v>7222</v>
      </c>
      <c r="H20" s="100">
        <v>70.160620326779295</v>
      </c>
      <c r="I20" s="6">
        <v>4506</v>
      </c>
      <c r="J20" s="100">
        <v>84.043497558810472</v>
      </c>
      <c r="K20" s="6">
        <v>42036</v>
      </c>
      <c r="L20" s="100">
        <v>73.425159387191925</v>
      </c>
      <c r="M20" s="6">
        <v>6219</v>
      </c>
      <c r="N20" s="100">
        <v>48.158867985206626</v>
      </c>
      <c r="O20" s="6">
        <v>17556</v>
      </c>
      <c r="P20" s="100">
        <v>83.242196400091146</v>
      </c>
    </row>
    <row r="21" spans="1:16" x14ac:dyDescent="0.3">
      <c r="A21" s="4"/>
      <c r="B21" s="39" t="s">
        <v>66</v>
      </c>
      <c r="C21" s="6">
        <v>26595</v>
      </c>
      <c r="D21" s="100">
        <v>70.479413423575863</v>
      </c>
      <c r="E21" s="6">
        <v>113</v>
      </c>
      <c r="F21" s="100">
        <v>8.8495575221238933</v>
      </c>
      <c r="G21" s="6">
        <v>6152</v>
      </c>
      <c r="H21" s="100">
        <v>72.805591677503259</v>
      </c>
      <c r="I21" s="6">
        <v>3479</v>
      </c>
      <c r="J21" s="100">
        <v>75.82638689278528</v>
      </c>
      <c r="K21" s="6">
        <v>36339</v>
      </c>
      <c r="L21" s="100">
        <v>71.193483585128931</v>
      </c>
      <c r="M21" s="6">
        <v>5956</v>
      </c>
      <c r="N21" s="100">
        <v>45.601074546675626</v>
      </c>
      <c r="O21" s="6">
        <v>15428</v>
      </c>
      <c r="P21" s="100">
        <v>82.622504537205074</v>
      </c>
    </row>
    <row r="22" spans="1:16" x14ac:dyDescent="0.3">
      <c r="A22" s="4"/>
      <c r="B22" s="39" t="s">
        <v>511</v>
      </c>
      <c r="C22" s="6">
        <v>5283</v>
      </c>
      <c r="D22" s="100">
        <v>66.98845353019118</v>
      </c>
      <c r="E22" s="6">
        <v>18</v>
      </c>
      <c r="F22" s="100">
        <v>16.666666666666664</v>
      </c>
      <c r="G22" s="6">
        <v>1087</v>
      </c>
      <c r="H22" s="100">
        <v>64.581416743330266</v>
      </c>
      <c r="I22" s="6">
        <v>616</v>
      </c>
      <c r="J22" s="100">
        <v>69.967532467532465</v>
      </c>
      <c r="K22" s="6">
        <v>7004</v>
      </c>
      <c r="L22" s="100">
        <v>66.747572815533985</v>
      </c>
      <c r="M22" s="6">
        <v>1226</v>
      </c>
      <c r="N22" s="100">
        <v>45.02446982055465</v>
      </c>
      <c r="O22" s="6">
        <v>2932</v>
      </c>
      <c r="P22" s="100">
        <v>79.467939972714873</v>
      </c>
    </row>
    <row r="23" spans="1:16" x14ac:dyDescent="0.3">
      <c r="A23" s="4"/>
      <c r="B23" s="39" t="s">
        <v>270</v>
      </c>
      <c r="C23" s="6">
        <v>9065</v>
      </c>
      <c r="D23" s="100">
        <v>68.251516822945391</v>
      </c>
      <c r="E23" s="6">
        <v>17</v>
      </c>
      <c r="F23" s="100">
        <v>23.52941176470588</v>
      </c>
      <c r="G23" s="6">
        <v>2512</v>
      </c>
      <c r="H23" s="100">
        <v>63.893312101910823</v>
      </c>
      <c r="I23" s="6">
        <v>1475</v>
      </c>
      <c r="J23" s="100">
        <v>73.220338983050851</v>
      </c>
      <c r="K23" s="6">
        <v>13073</v>
      </c>
      <c r="L23" s="100">
        <v>67.918610877380857</v>
      </c>
      <c r="M23" s="6">
        <v>1928</v>
      </c>
      <c r="N23" s="100">
        <v>40.300829875518673</v>
      </c>
      <c r="O23" s="6">
        <v>5355</v>
      </c>
      <c r="P23" s="100">
        <v>80.186741363211951</v>
      </c>
    </row>
    <row r="24" spans="1:16" x14ac:dyDescent="0.3">
      <c r="A24" s="4"/>
      <c r="B24" s="39" t="s">
        <v>67</v>
      </c>
      <c r="C24" s="6">
        <v>23263</v>
      </c>
      <c r="D24" s="100">
        <v>63.81378154150368</v>
      </c>
      <c r="E24" s="6">
        <v>92</v>
      </c>
      <c r="F24" s="100">
        <v>26.086956521739129</v>
      </c>
      <c r="G24" s="6">
        <v>3440</v>
      </c>
      <c r="H24" s="100">
        <v>52.994186046511629</v>
      </c>
      <c r="I24" s="6">
        <v>3933</v>
      </c>
      <c r="J24" s="100">
        <v>64.352911263666414</v>
      </c>
      <c r="K24" s="6">
        <v>30728</v>
      </c>
      <c r="L24" s="100">
        <v>62.558578495183546</v>
      </c>
      <c r="M24" s="6">
        <v>5751</v>
      </c>
      <c r="N24" s="100">
        <v>39.001912710832897</v>
      </c>
      <c r="O24" s="6">
        <v>13223</v>
      </c>
      <c r="P24" s="100">
        <v>77.077818951826359</v>
      </c>
    </row>
    <row r="25" spans="1:16" x14ac:dyDescent="0.3">
      <c r="A25" s="4"/>
      <c r="B25" s="39" t="s">
        <v>512</v>
      </c>
      <c r="C25" s="6">
        <v>10580</v>
      </c>
      <c r="D25" s="100">
        <v>64.158790170132335</v>
      </c>
      <c r="E25" s="6">
        <v>17</v>
      </c>
      <c r="F25" s="100">
        <v>0</v>
      </c>
      <c r="G25" s="6">
        <v>2271</v>
      </c>
      <c r="H25" s="100">
        <v>53.852928225451343</v>
      </c>
      <c r="I25" s="6">
        <v>1376</v>
      </c>
      <c r="J25" s="100">
        <v>60.973837209302332</v>
      </c>
      <c r="K25" s="6">
        <v>14244</v>
      </c>
      <c r="L25" s="100">
        <v>62.131423757371529</v>
      </c>
      <c r="M25" s="6">
        <v>2691</v>
      </c>
      <c r="N25" s="100">
        <v>39.910813823857296</v>
      </c>
      <c r="O25" s="6">
        <v>6305</v>
      </c>
      <c r="P25" s="100">
        <v>77.430610626486924</v>
      </c>
    </row>
    <row r="26" spans="1:16" x14ac:dyDescent="0.3">
      <c r="A26" s="4"/>
      <c r="B26" s="39" t="s">
        <v>271</v>
      </c>
      <c r="C26" s="6">
        <v>2415</v>
      </c>
      <c r="D26" s="100">
        <v>63.726708074534166</v>
      </c>
      <c r="E26" s="6">
        <v>2</v>
      </c>
      <c r="F26" s="100">
        <v>0</v>
      </c>
      <c r="G26" s="6">
        <v>543</v>
      </c>
      <c r="H26" s="100">
        <v>42.909760589318601</v>
      </c>
      <c r="I26" s="6">
        <v>253</v>
      </c>
      <c r="J26" s="100">
        <v>56.521739130434781</v>
      </c>
      <c r="K26" s="6">
        <v>3216</v>
      </c>
      <c r="L26" s="100">
        <v>59.608208955223887</v>
      </c>
      <c r="M26" s="6">
        <v>526</v>
      </c>
      <c r="N26" s="100">
        <v>35.741444866920155</v>
      </c>
      <c r="O26" s="6">
        <v>1412</v>
      </c>
      <c r="P26" s="100">
        <v>76.20396600566572</v>
      </c>
    </row>
    <row r="27" spans="1:16" x14ac:dyDescent="0.3">
      <c r="A27" s="4"/>
      <c r="B27" s="39" t="s">
        <v>68</v>
      </c>
      <c r="C27" s="6">
        <v>23088</v>
      </c>
      <c r="D27" s="100">
        <v>47.176022176022173</v>
      </c>
      <c r="E27" s="6">
        <v>68</v>
      </c>
      <c r="F27" s="100">
        <v>30.882352941176471</v>
      </c>
      <c r="G27" s="6">
        <v>4356</v>
      </c>
      <c r="H27" s="100">
        <v>28.810835629017443</v>
      </c>
      <c r="I27" s="6">
        <v>4018</v>
      </c>
      <c r="J27" s="100">
        <v>47.21254355400697</v>
      </c>
      <c r="K27" s="6">
        <v>31542</v>
      </c>
      <c r="L27" s="100">
        <v>44.626212668822525</v>
      </c>
      <c r="M27" s="6">
        <v>6666</v>
      </c>
      <c r="N27" s="100">
        <v>27.467746774677465</v>
      </c>
      <c r="O27" s="6">
        <v>12834</v>
      </c>
      <c r="P27" s="100">
        <v>59.544958703443974</v>
      </c>
    </row>
    <row r="28" spans="1:16" x14ac:dyDescent="0.3">
      <c r="A28" s="4"/>
      <c r="B28" s="39" t="s">
        <v>69</v>
      </c>
      <c r="C28" s="6">
        <v>21874</v>
      </c>
      <c r="D28" s="100">
        <v>60.560482764926391</v>
      </c>
      <c r="E28" s="6">
        <v>57</v>
      </c>
      <c r="F28" s="100">
        <v>10.526315789473683</v>
      </c>
      <c r="G28" s="6">
        <v>4860</v>
      </c>
      <c r="H28" s="100">
        <v>45.020576131687243</v>
      </c>
      <c r="I28" s="6">
        <v>3174</v>
      </c>
      <c r="J28" s="100">
        <v>46.660365469439192</v>
      </c>
      <c r="K28" s="6">
        <v>29966</v>
      </c>
      <c r="L28" s="100">
        <v>56.47400387105386</v>
      </c>
      <c r="M28" s="6">
        <v>5084</v>
      </c>
      <c r="N28" s="100">
        <v>32.061369000786783</v>
      </c>
      <c r="O28" s="6">
        <v>12661</v>
      </c>
      <c r="P28" s="100">
        <v>72.008530131901111</v>
      </c>
    </row>
    <row r="29" spans="1:16" x14ac:dyDescent="0.3">
      <c r="A29" s="4"/>
      <c r="B29" s="39" t="s">
        <v>272</v>
      </c>
      <c r="C29" s="6">
        <v>3363</v>
      </c>
      <c r="D29" s="100">
        <v>59.203092476955099</v>
      </c>
      <c r="E29" s="6">
        <v>11</v>
      </c>
      <c r="F29" s="100">
        <v>27.27272727272727</v>
      </c>
      <c r="G29" s="6">
        <v>983</v>
      </c>
      <c r="H29" s="100">
        <v>46.592065106815873</v>
      </c>
      <c r="I29" s="6">
        <v>480</v>
      </c>
      <c r="J29" s="100">
        <v>57.916666666666671</v>
      </c>
      <c r="K29" s="6">
        <v>4837</v>
      </c>
      <c r="L29" s="100">
        <v>56.439942112879883</v>
      </c>
      <c r="M29" s="6">
        <v>803</v>
      </c>
      <c r="N29" s="100">
        <v>32.378580323785805</v>
      </c>
      <c r="O29" s="6">
        <v>1919</v>
      </c>
      <c r="P29" s="100">
        <v>73.944762897342358</v>
      </c>
    </row>
    <row r="30" spans="1:16" x14ac:dyDescent="0.3">
      <c r="A30" s="4"/>
      <c r="B30" s="39" t="s">
        <v>273</v>
      </c>
      <c r="C30" s="6">
        <v>9748</v>
      </c>
      <c r="D30" s="100">
        <v>50.523184242921623</v>
      </c>
      <c r="E30" s="6">
        <v>37</v>
      </c>
      <c r="F30" s="100">
        <v>18.918918918918919</v>
      </c>
      <c r="G30" s="6">
        <v>2376</v>
      </c>
      <c r="H30" s="100">
        <v>35.479797979797979</v>
      </c>
      <c r="I30" s="6">
        <v>2082</v>
      </c>
      <c r="J30" s="100">
        <v>47.358309317963496</v>
      </c>
      <c r="K30" s="6">
        <v>14656</v>
      </c>
      <c r="L30" s="100">
        <v>48.567139737991269</v>
      </c>
      <c r="M30" s="6">
        <v>2781</v>
      </c>
      <c r="N30" s="100">
        <v>33.585041352031638</v>
      </c>
      <c r="O30" s="6">
        <v>5267</v>
      </c>
      <c r="P30" s="100">
        <v>60.186064173153596</v>
      </c>
    </row>
    <row r="31" spans="1:16" x14ac:dyDescent="0.3">
      <c r="A31" s="4"/>
      <c r="B31" s="39" t="s">
        <v>70</v>
      </c>
      <c r="C31" s="6">
        <v>21687</v>
      </c>
      <c r="D31" s="100">
        <v>49.490478166643612</v>
      </c>
      <c r="E31" s="6">
        <v>64</v>
      </c>
      <c r="F31" s="100">
        <v>15.625</v>
      </c>
      <c r="G31" s="6">
        <v>4790</v>
      </c>
      <c r="H31" s="100">
        <v>44.530271398747388</v>
      </c>
      <c r="I31" s="6">
        <v>3633</v>
      </c>
      <c r="J31" s="100">
        <v>56.399669694467377</v>
      </c>
      <c r="K31" s="6">
        <v>30194</v>
      </c>
      <c r="L31" s="100">
        <v>49.46346956348944</v>
      </c>
      <c r="M31" s="6">
        <v>6585</v>
      </c>
      <c r="N31" s="100">
        <v>34.168564920273347</v>
      </c>
      <c r="O31" s="6">
        <v>11395</v>
      </c>
      <c r="P31" s="100">
        <v>58.341377797279506</v>
      </c>
    </row>
    <row r="32" spans="1:16" x14ac:dyDescent="0.3">
      <c r="A32" s="4"/>
      <c r="B32" s="39" t="s">
        <v>71</v>
      </c>
      <c r="C32" s="6">
        <v>12414</v>
      </c>
      <c r="D32" s="100">
        <v>68.406637667149994</v>
      </c>
      <c r="E32" s="6">
        <v>38</v>
      </c>
      <c r="F32" s="100">
        <v>7.8947368421052628</v>
      </c>
      <c r="G32" s="6">
        <v>2618</v>
      </c>
      <c r="H32" s="100">
        <v>48.319327731092436</v>
      </c>
      <c r="I32" s="6">
        <v>1832</v>
      </c>
      <c r="J32" s="100">
        <v>60.644104803493448</v>
      </c>
      <c r="K32" s="6">
        <v>16902</v>
      </c>
      <c r="L32" s="100">
        <v>64.317832209206017</v>
      </c>
      <c r="M32" s="6">
        <v>3325</v>
      </c>
      <c r="N32" s="100">
        <v>53.082706766917298</v>
      </c>
      <c r="O32" s="6">
        <v>6536</v>
      </c>
      <c r="P32" s="100">
        <v>81.533047735618112</v>
      </c>
    </row>
    <row r="33" spans="1:16" ht="15" thickBot="1" x14ac:dyDescent="0.35">
      <c r="A33" s="4"/>
      <c r="B33" s="40" t="s">
        <v>8</v>
      </c>
      <c r="C33" s="16">
        <v>293723</v>
      </c>
      <c r="D33" s="101">
        <v>65.402436989953117</v>
      </c>
      <c r="E33" s="16">
        <v>968</v>
      </c>
      <c r="F33" s="101">
        <v>16.942148760330578</v>
      </c>
      <c r="G33" s="16">
        <v>70972</v>
      </c>
      <c r="H33" s="101">
        <v>59.306487065321534</v>
      </c>
      <c r="I33" s="16">
        <v>50765</v>
      </c>
      <c r="J33" s="101">
        <v>69.802028956958537</v>
      </c>
      <c r="K33" s="16">
        <v>416941</v>
      </c>
      <c r="L33" s="101">
        <v>64.801494695892231</v>
      </c>
      <c r="M33" s="16">
        <v>68884</v>
      </c>
      <c r="N33" s="101">
        <v>40.193658904825504</v>
      </c>
      <c r="O33" s="16">
        <v>166325</v>
      </c>
      <c r="P33" s="101">
        <v>77.540958965880051</v>
      </c>
    </row>
    <row r="34" spans="1:16" ht="15" thickTop="1" x14ac:dyDescent="0.3"/>
    <row r="35" spans="1:16" x14ac:dyDescent="0.3">
      <c r="B35" s="156" t="s">
        <v>274</v>
      </c>
      <c r="C35" s="157"/>
      <c r="D35" s="157"/>
      <c r="E35" s="157"/>
      <c r="F35" s="157"/>
      <c r="G35" s="157"/>
      <c r="H35" s="157"/>
    </row>
  </sheetData>
  <mergeCells count="14">
    <mergeCell ref="A1:N3"/>
    <mergeCell ref="M10:N10"/>
    <mergeCell ref="O10:P10"/>
    <mergeCell ref="B35:H35"/>
    <mergeCell ref="B6:P6"/>
    <mergeCell ref="B7:P7"/>
    <mergeCell ref="B9:B11"/>
    <mergeCell ref="C9:J9"/>
    <mergeCell ref="K9:L10"/>
    <mergeCell ref="M9:P9"/>
    <mergeCell ref="C10:D10"/>
    <mergeCell ref="E10:F10"/>
    <mergeCell ref="G10:H10"/>
    <mergeCell ref="I10:J10"/>
  </mergeCells>
  <pageMargins left="0.7" right="0.7" top="0.75" bottom="0.75" header="0.3" footer="0.3"/>
  <pageSetup paperSize="9" scale="80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zoomScale="80" zoomScaleNormal="80" workbookViewId="0">
      <selection activeCell="I70" sqref="I70"/>
    </sheetView>
  </sheetViews>
  <sheetFormatPr defaultColWidth="9.109375" defaultRowHeight="13.2" x14ac:dyDescent="0.25"/>
  <cols>
    <col min="1" max="1" width="1" style="8" customWidth="1"/>
    <col min="2" max="2" width="5" style="8" customWidth="1"/>
    <col min="3" max="3" width="36.6640625" style="8" bestFit="1" customWidth="1"/>
    <col min="4" max="5" width="17" style="8" customWidth="1"/>
    <col min="6" max="6" width="20" style="8" customWidth="1"/>
    <col min="7" max="7" width="21" style="8" customWidth="1"/>
    <col min="8" max="9" width="17" style="8" customWidth="1"/>
    <col min="10" max="10" width="8.109375" style="8" customWidth="1"/>
    <col min="11" max="11" width="20" style="8" customWidth="1"/>
    <col min="12" max="16384" width="9.109375" style="8"/>
  </cols>
  <sheetData>
    <row r="1" spans="1:14" x14ac:dyDescent="0.25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4" ht="18" customHeight="1" x14ac:dyDescent="0.25">
      <c r="B6" s="7"/>
      <c r="C6" s="188" t="s">
        <v>849</v>
      </c>
      <c r="D6" s="188"/>
      <c r="E6" s="188"/>
      <c r="F6" s="188"/>
      <c r="G6" s="1"/>
      <c r="H6" s="1"/>
      <c r="I6" s="1"/>
      <c r="J6" s="7"/>
      <c r="K6" s="7"/>
    </row>
    <row r="7" spans="1:14" x14ac:dyDescent="0.25">
      <c r="B7" s="7"/>
      <c r="C7" s="188" t="s">
        <v>0</v>
      </c>
      <c r="D7" s="188"/>
      <c r="E7" s="188"/>
      <c r="F7" s="188"/>
      <c r="G7" s="1"/>
      <c r="H7" s="1"/>
      <c r="I7" s="1"/>
      <c r="J7" s="1"/>
      <c r="K7" s="1"/>
    </row>
    <row r="8" spans="1:14" ht="4.5" customHeight="1" x14ac:dyDescent="0.25">
      <c r="B8" s="7"/>
      <c r="C8" s="9"/>
      <c r="D8" s="10"/>
      <c r="E8" s="10"/>
      <c r="F8" s="10"/>
    </row>
    <row r="9" spans="1:14" ht="15" customHeight="1" x14ac:dyDescent="0.25">
      <c r="B9" s="7"/>
      <c r="C9" s="11"/>
      <c r="D9" s="12" t="s">
        <v>513</v>
      </c>
      <c r="E9" s="12" t="s">
        <v>514</v>
      </c>
      <c r="F9" s="13" t="s">
        <v>13</v>
      </c>
      <c r="G9" s="190"/>
      <c r="H9" s="191"/>
    </row>
    <row r="10" spans="1:14" ht="11.25" customHeight="1" x14ac:dyDescent="0.25">
      <c r="B10" s="7"/>
      <c r="C10" s="67" t="s">
        <v>14</v>
      </c>
      <c r="D10" s="68">
        <v>101621</v>
      </c>
      <c r="E10" s="68">
        <v>192102</v>
      </c>
      <c r="F10" s="68">
        <f>D10+E10</f>
        <v>293723</v>
      </c>
    </row>
    <row r="11" spans="1:14" ht="11.25" customHeight="1" x14ac:dyDescent="0.25">
      <c r="B11" s="7"/>
      <c r="C11" s="70" t="s">
        <v>22</v>
      </c>
      <c r="D11" s="71">
        <v>41197</v>
      </c>
      <c r="E11" s="71">
        <v>27687</v>
      </c>
      <c r="F11" s="71">
        <f t="shared" ref="F11:F64" si="0">D11+E11</f>
        <v>68884</v>
      </c>
    </row>
    <row r="12" spans="1:14" ht="11.25" customHeight="1" x14ac:dyDescent="0.25">
      <c r="B12" s="7"/>
      <c r="C12" s="72" t="s">
        <v>23</v>
      </c>
      <c r="D12" s="73">
        <v>41123</v>
      </c>
      <c r="E12" s="73">
        <v>27658</v>
      </c>
      <c r="F12" s="73">
        <f t="shared" si="0"/>
        <v>68781</v>
      </c>
    </row>
    <row r="13" spans="1:14" ht="11.25" customHeight="1" x14ac:dyDescent="0.25">
      <c r="B13" s="7"/>
      <c r="C13" s="74" t="s">
        <v>24</v>
      </c>
      <c r="D13" s="75">
        <v>74</v>
      </c>
      <c r="E13" s="75">
        <v>29</v>
      </c>
      <c r="F13" s="75">
        <f t="shared" si="0"/>
        <v>103</v>
      </c>
    </row>
    <row r="14" spans="1:14" ht="11.25" customHeight="1" x14ac:dyDescent="0.25">
      <c r="B14" s="7"/>
      <c r="C14" s="70" t="s">
        <v>25</v>
      </c>
      <c r="D14" s="71">
        <v>6682</v>
      </c>
      <c r="E14" s="71">
        <v>7970</v>
      </c>
      <c r="F14" s="71">
        <f t="shared" si="0"/>
        <v>14652</v>
      </c>
    </row>
    <row r="15" spans="1:14" ht="11.25" customHeight="1" x14ac:dyDescent="0.25">
      <c r="B15" s="7"/>
      <c r="C15" s="72" t="s">
        <v>26</v>
      </c>
      <c r="D15" s="73">
        <v>4219</v>
      </c>
      <c r="E15" s="73">
        <v>874</v>
      </c>
      <c r="F15" s="73">
        <f t="shared" si="0"/>
        <v>5093</v>
      </c>
    </row>
    <row r="16" spans="1:14" ht="11.25" customHeight="1" x14ac:dyDescent="0.25">
      <c r="B16" s="7"/>
      <c r="C16" s="76" t="s">
        <v>27</v>
      </c>
      <c r="D16" s="75">
        <v>434</v>
      </c>
      <c r="E16" s="75">
        <v>1467</v>
      </c>
      <c r="F16" s="75">
        <f t="shared" si="0"/>
        <v>1901</v>
      </c>
    </row>
    <row r="17" spans="2:6" ht="11.25" customHeight="1" x14ac:dyDescent="0.25">
      <c r="B17" s="7"/>
      <c r="C17" s="76" t="s">
        <v>28</v>
      </c>
      <c r="D17" s="75">
        <v>494</v>
      </c>
      <c r="E17" s="75">
        <v>1428</v>
      </c>
      <c r="F17" s="75">
        <f t="shared" si="0"/>
        <v>1922</v>
      </c>
    </row>
    <row r="18" spans="2:6" ht="11.25" customHeight="1" x14ac:dyDescent="0.25">
      <c r="B18" s="7"/>
      <c r="C18" s="76" t="s">
        <v>29</v>
      </c>
      <c r="D18" s="75">
        <v>140</v>
      </c>
      <c r="E18" s="75">
        <v>107</v>
      </c>
      <c r="F18" s="75">
        <f t="shared" si="0"/>
        <v>247</v>
      </c>
    </row>
    <row r="19" spans="2:6" ht="11.25" customHeight="1" x14ac:dyDescent="0.25">
      <c r="B19" s="7"/>
      <c r="C19" s="76" t="s">
        <v>30</v>
      </c>
      <c r="D19" s="75">
        <v>104</v>
      </c>
      <c r="E19" s="75">
        <v>116</v>
      </c>
      <c r="F19" s="75">
        <f t="shared" si="0"/>
        <v>220</v>
      </c>
    </row>
    <row r="20" spans="2:6" ht="11.25" customHeight="1" x14ac:dyDescent="0.25">
      <c r="B20" s="7"/>
      <c r="C20" s="74" t="s">
        <v>31</v>
      </c>
      <c r="D20" s="77">
        <v>1291</v>
      </c>
      <c r="E20" s="77">
        <v>3978</v>
      </c>
      <c r="F20" s="77">
        <f t="shared" si="0"/>
        <v>5269</v>
      </c>
    </row>
    <row r="21" spans="2:6" ht="11.25" customHeight="1" x14ac:dyDescent="0.25">
      <c r="B21" s="7"/>
      <c r="C21" s="78" t="s">
        <v>32</v>
      </c>
      <c r="D21" s="71">
        <v>91</v>
      </c>
      <c r="E21" s="71">
        <v>143</v>
      </c>
      <c r="F21" s="71">
        <f t="shared" si="0"/>
        <v>234</v>
      </c>
    </row>
    <row r="22" spans="2:6" ht="11.25" customHeight="1" x14ac:dyDescent="0.25">
      <c r="B22" s="7"/>
      <c r="C22" s="70" t="s">
        <v>33</v>
      </c>
      <c r="D22" s="71">
        <v>7791</v>
      </c>
      <c r="E22" s="71">
        <v>11143</v>
      </c>
      <c r="F22" s="71">
        <f t="shared" si="0"/>
        <v>18934</v>
      </c>
    </row>
    <row r="23" spans="2:6" ht="11.25" customHeight="1" x14ac:dyDescent="0.25">
      <c r="B23" s="7"/>
      <c r="C23" s="78" t="s">
        <v>34</v>
      </c>
      <c r="D23" s="71">
        <v>2755</v>
      </c>
      <c r="E23" s="71">
        <v>12298</v>
      </c>
      <c r="F23" s="71">
        <f t="shared" si="0"/>
        <v>15053</v>
      </c>
    </row>
    <row r="24" spans="2:6" ht="11.25" customHeight="1" x14ac:dyDescent="0.25">
      <c r="B24" s="7"/>
      <c r="C24" s="70" t="s">
        <v>35</v>
      </c>
      <c r="D24" s="71">
        <v>5750</v>
      </c>
      <c r="E24" s="71">
        <v>3891</v>
      </c>
      <c r="F24" s="71">
        <f t="shared" si="0"/>
        <v>9641</v>
      </c>
    </row>
    <row r="25" spans="2:6" ht="11.25" customHeight="1" x14ac:dyDescent="0.25">
      <c r="B25" s="7"/>
      <c r="C25" s="79" t="s">
        <v>36</v>
      </c>
      <c r="D25" s="80">
        <v>37355</v>
      </c>
      <c r="E25" s="80">
        <v>128970</v>
      </c>
      <c r="F25" s="80">
        <f t="shared" si="0"/>
        <v>166325</v>
      </c>
    </row>
    <row r="26" spans="2:6" ht="11.25" customHeight="1" x14ac:dyDescent="0.25">
      <c r="B26" s="7"/>
      <c r="C26" s="81" t="s">
        <v>37</v>
      </c>
      <c r="D26" s="82">
        <v>35789</v>
      </c>
      <c r="E26" s="82">
        <v>124499</v>
      </c>
      <c r="F26" s="83">
        <f t="shared" si="0"/>
        <v>160288</v>
      </c>
    </row>
    <row r="27" spans="2:6" ht="11.25" customHeight="1" x14ac:dyDescent="0.25">
      <c r="B27" s="7"/>
      <c r="C27" s="84" t="s">
        <v>38</v>
      </c>
      <c r="D27" s="85">
        <v>1566</v>
      </c>
      <c r="E27" s="85">
        <v>4471</v>
      </c>
      <c r="F27" s="86">
        <f t="shared" si="0"/>
        <v>6037</v>
      </c>
    </row>
    <row r="28" spans="2:6" s="69" customFormat="1" ht="6.75" customHeight="1" x14ac:dyDescent="0.2">
      <c r="B28" s="66"/>
      <c r="C28" s="87"/>
      <c r="D28" s="88"/>
      <c r="E28" s="88"/>
      <c r="F28" s="88">
        <f t="shared" si="0"/>
        <v>0</v>
      </c>
    </row>
    <row r="29" spans="2:6" ht="11.25" customHeight="1" x14ac:dyDescent="0.25">
      <c r="B29" s="7"/>
      <c r="C29" s="67" t="s">
        <v>17</v>
      </c>
      <c r="D29" s="68">
        <v>804</v>
      </c>
      <c r="E29" s="68">
        <v>164</v>
      </c>
      <c r="F29" s="68">
        <f t="shared" si="0"/>
        <v>968</v>
      </c>
    </row>
    <row r="30" spans="2:6" ht="11.25" customHeight="1" x14ac:dyDescent="0.25">
      <c r="B30" s="7"/>
      <c r="C30" s="89" t="s">
        <v>39</v>
      </c>
      <c r="D30" s="90">
        <v>65</v>
      </c>
      <c r="E30" s="90">
        <v>71</v>
      </c>
      <c r="F30" s="90">
        <f t="shared" si="0"/>
        <v>136</v>
      </c>
    </row>
    <row r="31" spans="2:6" ht="11.25" customHeight="1" x14ac:dyDescent="0.25">
      <c r="B31" s="7"/>
      <c r="C31" s="78" t="s">
        <v>40</v>
      </c>
      <c r="D31" s="71">
        <v>537</v>
      </c>
      <c r="E31" s="71">
        <v>55</v>
      </c>
      <c r="F31" s="71">
        <f t="shared" si="0"/>
        <v>592</v>
      </c>
    </row>
    <row r="32" spans="2:6" ht="11.25" customHeight="1" x14ac:dyDescent="0.25">
      <c r="B32" s="7"/>
      <c r="C32" s="78" t="s">
        <v>41</v>
      </c>
      <c r="D32" s="71">
        <v>47</v>
      </c>
      <c r="E32" s="71">
        <v>17</v>
      </c>
      <c r="F32" s="71">
        <f t="shared" si="0"/>
        <v>64</v>
      </c>
    </row>
    <row r="33" spans="2:6" ht="11.25" customHeight="1" x14ac:dyDescent="0.25">
      <c r="B33" s="7"/>
      <c r="C33" s="78" t="s">
        <v>42</v>
      </c>
      <c r="D33" s="71">
        <v>0</v>
      </c>
      <c r="E33" s="71">
        <v>1</v>
      </c>
      <c r="F33" s="71">
        <f t="shared" si="0"/>
        <v>1</v>
      </c>
    </row>
    <row r="34" spans="2:6" ht="11.25" customHeight="1" x14ac:dyDescent="0.25">
      <c r="B34" s="7"/>
      <c r="C34" s="78" t="s">
        <v>43</v>
      </c>
      <c r="D34" s="71">
        <v>155</v>
      </c>
      <c r="E34" s="71">
        <v>20</v>
      </c>
      <c r="F34" s="71">
        <f t="shared" si="0"/>
        <v>175</v>
      </c>
    </row>
    <row r="35" spans="2:6" s="69" customFormat="1" ht="6.75" customHeight="1" x14ac:dyDescent="0.2">
      <c r="B35" s="66"/>
      <c r="C35" s="87"/>
      <c r="D35" s="88"/>
      <c r="E35" s="88"/>
      <c r="F35" s="88">
        <f t="shared" si="0"/>
        <v>0</v>
      </c>
    </row>
    <row r="36" spans="2:6" ht="11.25" customHeight="1" x14ac:dyDescent="0.25">
      <c r="B36" s="7"/>
      <c r="C36" s="67" t="s">
        <v>9</v>
      </c>
      <c r="D36" s="68">
        <v>28881</v>
      </c>
      <c r="E36" s="68">
        <v>42091</v>
      </c>
      <c r="F36" s="68">
        <f t="shared" si="0"/>
        <v>70972</v>
      </c>
    </row>
    <row r="37" spans="2:6" ht="11.25" customHeight="1" x14ac:dyDescent="0.25">
      <c r="C37" s="78" t="s">
        <v>44</v>
      </c>
      <c r="D37" s="71">
        <v>133</v>
      </c>
      <c r="E37" s="71">
        <v>60</v>
      </c>
      <c r="F37" s="71">
        <f t="shared" si="0"/>
        <v>193</v>
      </c>
    </row>
    <row r="38" spans="2:6" ht="11.25" customHeight="1" x14ac:dyDescent="0.25">
      <c r="C38" s="70" t="s">
        <v>45</v>
      </c>
      <c r="D38" s="71">
        <v>21</v>
      </c>
      <c r="E38" s="71">
        <v>47</v>
      </c>
      <c r="F38" s="71">
        <f t="shared" si="0"/>
        <v>68</v>
      </c>
    </row>
    <row r="39" spans="2:6" ht="11.25" customHeight="1" x14ac:dyDescent="0.25">
      <c r="C39" s="78" t="s">
        <v>46</v>
      </c>
      <c r="D39" s="71">
        <v>221</v>
      </c>
      <c r="E39" s="71">
        <v>309</v>
      </c>
      <c r="F39" s="71">
        <f t="shared" si="0"/>
        <v>530</v>
      </c>
    </row>
    <row r="40" spans="2:6" ht="11.25" customHeight="1" x14ac:dyDescent="0.25">
      <c r="C40" s="70" t="s">
        <v>47</v>
      </c>
      <c r="D40" s="71">
        <v>408</v>
      </c>
      <c r="E40" s="71">
        <v>5114</v>
      </c>
      <c r="F40" s="71">
        <f t="shared" si="0"/>
        <v>5522</v>
      </c>
    </row>
    <row r="41" spans="2:6" ht="11.25" customHeight="1" x14ac:dyDescent="0.25">
      <c r="C41" s="70" t="s">
        <v>48</v>
      </c>
      <c r="D41" s="71">
        <v>1534</v>
      </c>
      <c r="E41" s="71">
        <v>479</v>
      </c>
      <c r="F41" s="71">
        <f t="shared" si="0"/>
        <v>2013</v>
      </c>
    </row>
    <row r="42" spans="2:6" ht="11.25" customHeight="1" x14ac:dyDescent="0.25">
      <c r="C42" s="70" t="s">
        <v>49</v>
      </c>
      <c r="D42" s="71">
        <v>1414</v>
      </c>
      <c r="E42" s="71">
        <v>259</v>
      </c>
      <c r="F42" s="71">
        <f t="shared" si="0"/>
        <v>1673</v>
      </c>
    </row>
    <row r="43" spans="2:6" ht="11.25" customHeight="1" x14ac:dyDescent="0.25">
      <c r="C43" s="78" t="s">
        <v>50</v>
      </c>
      <c r="D43" s="71">
        <v>366</v>
      </c>
      <c r="E43" s="71">
        <v>135</v>
      </c>
      <c r="F43" s="71">
        <f t="shared" si="0"/>
        <v>501</v>
      </c>
    </row>
    <row r="44" spans="2:6" ht="11.25" customHeight="1" x14ac:dyDescent="0.25">
      <c r="C44" s="78" t="s">
        <v>51</v>
      </c>
      <c r="D44" s="71">
        <v>14347</v>
      </c>
      <c r="E44" s="71">
        <v>6189</v>
      </c>
      <c r="F44" s="71">
        <f t="shared" si="0"/>
        <v>20536</v>
      </c>
    </row>
    <row r="45" spans="2:6" ht="11.25" customHeight="1" x14ac:dyDescent="0.25">
      <c r="C45" s="78" t="s">
        <v>52</v>
      </c>
      <c r="D45" s="71">
        <v>6198</v>
      </c>
      <c r="E45" s="71">
        <v>23334</v>
      </c>
      <c r="F45" s="71">
        <f t="shared" si="0"/>
        <v>29532</v>
      </c>
    </row>
    <row r="46" spans="2:6" ht="11.25" customHeight="1" x14ac:dyDescent="0.25">
      <c r="C46" s="78" t="s">
        <v>53</v>
      </c>
      <c r="D46" s="71">
        <v>4239</v>
      </c>
      <c r="E46" s="71">
        <v>6165</v>
      </c>
      <c r="F46" s="71">
        <f t="shared" si="0"/>
        <v>10404</v>
      </c>
    </row>
    <row r="47" spans="2:6" s="69" customFormat="1" ht="6.75" customHeight="1" x14ac:dyDescent="0.2">
      <c r="B47" s="66"/>
      <c r="C47" s="87"/>
      <c r="D47" s="88"/>
      <c r="E47" s="88"/>
      <c r="F47" s="88">
        <f t="shared" si="0"/>
        <v>0</v>
      </c>
    </row>
    <row r="48" spans="2:6" ht="11.25" customHeight="1" x14ac:dyDescent="0.25">
      <c r="B48" s="7"/>
      <c r="C48" s="67" t="s">
        <v>15</v>
      </c>
      <c r="D48" s="68">
        <v>15330</v>
      </c>
      <c r="E48" s="68">
        <v>35435</v>
      </c>
      <c r="F48" s="68">
        <f t="shared" si="0"/>
        <v>50765</v>
      </c>
    </row>
    <row r="49" spans="2:6" ht="11.25" customHeight="1" x14ac:dyDescent="0.25">
      <c r="C49" s="70" t="s">
        <v>54</v>
      </c>
      <c r="D49" s="71">
        <v>838</v>
      </c>
      <c r="E49" s="71">
        <v>855</v>
      </c>
      <c r="F49" s="71">
        <f t="shared" si="0"/>
        <v>1693</v>
      </c>
    </row>
    <row r="50" spans="2:6" ht="11.25" customHeight="1" x14ac:dyDescent="0.25">
      <c r="C50" s="78" t="s">
        <v>55</v>
      </c>
      <c r="D50" s="71">
        <v>4019</v>
      </c>
      <c r="E50" s="71">
        <v>9656</v>
      </c>
      <c r="F50" s="71">
        <f t="shared" si="0"/>
        <v>13675</v>
      </c>
    </row>
    <row r="51" spans="2:6" ht="11.25" customHeight="1" x14ac:dyDescent="0.25">
      <c r="C51" s="78" t="s">
        <v>56</v>
      </c>
      <c r="D51" s="71">
        <v>4994</v>
      </c>
      <c r="E51" s="71">
        <v>14807</v>
      </c>
      <c r="F51" s="71">
        <f t="shared" si="0"/>
        <v>19801</v>
      </c>
    </row>
    <row r="52" spans="2:6" ht="11.25" customHeight="1" x14ac:dyDescent="0.25">
      <c r="C52" s="78" t="s">
        <v>57</v>
      </c>
      <c r="D52" s="71">
        <v>4678</v>
      </c>
      <c r="E52" s="71">
        <v>9489</v>
      </c>
      <c r="F52" s="71">
        <f t="shared" si="0"/>
        <v>14167</v>
      </c>
    </row>
    <row r="53" spans="2:6" ht="11.25" customHeight="1" x14ac:dyDescent="0.25">
      <c r="C53" s="78" t="s">
        <v>58</v>
      </c>
      <c r="D53" s="71">
        <v>801</v>
      </c>
      <c r="E53" s="71">
        <v>628</v>
      </c>
      <c r="F53" s="71">
        <f t="shared" si="0"/>
        <v>1429</v>
      </c>
    </row>
    <row r="54" spans="2:6" s="69" customFormat="1" ht="6.75" customHeight="1" x14ac:dyDescent="0.2">
      <c r="B54" s="66"/>
      <c r="C54" s="87"/>
      <c r="D54" s="88"/>
      <c r="E54" s="88"/>
      <c r="F54" s="88">
        <f t="shared" si="0"/>
        <v>0</v>
      </c>
    </row>
    <row r="55" spans="2:6" ht="11.25" customHeight="1" x14ac:dyDescent="0.25">
      <c r="B55" s="7"/>
      <c r="C55" s="67" t="s">
        <v>16</v>
      </c>
      <c r="D55" s="68">
        <v>121</v>
      </c>
      <c r="E55" s="68">
        <v>392</v>
      </c>
      <c r="F55" s="68">
        <f t="shared" si="0"/>
        <v>513</v>
      </c>
    </row>
    <row r="56" spans="2:6" s="69" customFormat="1" ht="6.75" customHeight="1" x14ac:dyDescent="0.2">
      <c r="B56" s="66"/>
      <c r="C56" s="87"/>
      <c r="D56" s="88"/>
      <c r="E56" s="88"/>
      <c r="F56" s="88"/>
    </row>
    <row r="57" spans="2:6" ht="11.25" customHeight="1" x14ac:dyDescent="0.25">
      <c r="B57" s="7"/>
      <c r="C57" s="67" t="s">
        <v>13</v>
      </c>
      <c r="D57" s="68">
        <f>D64-D59</f>
        <v>146757</v>
      </c>
      <c r="E57" s="68">
        <f t="shared" ref="E57:F57" si="1">E64-E59</f>
        <v>270184</v>
      </c>
      <c r="F57" s="68">
        <f t="shared" si="1"/>
        <v>416941</v>
      </c>
    </row>
    <row r="58" spans="2:6" s="69" customFormat="1" ht="6.75" customHeight="1" x14ac:dyDescent="0.2">
      <c r="B58" s="66"/>
      <c r="C58" s="87"/>
      <c r="D58" s="88"/>
      <c r="E58" s="88"/>
      <c r="F58" s="88">
        <f t="shared" si="0"/>
        <v>0</v>
      </c>
    </row>
    <row r="59" spans="2:6" ht="11.25" customHeight="1" x14ac:dyDescent="0.25">
      <c r="B59" s="7"/>
      <c r="C59" s="67" t="s">
        <v>10</v>
      </c>
      <c r="D59" s="68">
        <v>316</v>
      </c>
      <c r="E59" s="68">
        <v>31</v>
      </c>
      <c r="F59" s="68">
        <f t="shared" si="0"/>
        <v>347</v>
      </c>
    </row>
    <row r="60" spans="2:6" ht="11.25" customHeight="1" x14ac:dyDescent="0.25">
      <c r="C60" s="78" t="s">
        <v>59</v>
      </c>
      <c r="D60" s="71" t="s">
        <v>11</v>
      </c>
      <c r="E60" s="71" t="s">
        <v>11</v>
      </c>
      <c r="F60" s="71" t="s">
        <v>11</v>
      </c>
    </row>
    <row r="61" spans="2:6" ht="11.25" customHeight="1" x14ac:dyDescent="0.25">
      <c r="C61" s="78" t="s">
        <v>60</v>
      </c>
      <c r="D61" s="71">
        <v>316</v>
      </c>
      <c r="E61" s="71">
        <v>31</v>
      </c>
      <c r="F61" s="71">
        <f t="shared" si="0"/>
        <v>347</v>
      </c>
    </row>
    <row r="62" spans="2:6" ht="11.25" customHeight="1" x14ac:dyDescent="0.25">
      <c r="C62" s="78" t="s">
        <v>61</v>
      </c>
      <c r="D62" s="71" t="s">
        <v>11</v>
      </c>
      <c r="E62" s="71" t="s">
        <v>11</v>
      </c>
      <c r="F62" s="71" t="s">
        <v>11</v>
      </c>
    </row>
    <row r="63" spans="2:6" s="69" customFormat="1" ht="6.75" customHeight="1" x14ac:dyDescent="0.2">
      <c r="B63" s="66"/>
      <c r="C63" s="87"/>
      <c r="D63" s="88"/>
      <c r="E63" s="88"/>
      <c r="F63" s="88">
        <f t="shared" si="0"/>
        <v>0</v>
      </c>
    </row>
    <row r="64" spans="2:6" ht="11.25" customHeight="1" x14ac:dyDescent="0.25">
      <c r="B64" s="7"/>
      <c r="C64" s="67" t="s">
        <v>12</v>
      </c>
      <c r="D64" s="68">
        <f>D10+D29+D36+D48+D55+D59</f>
        <v>147073</v>
      </c>
      <c r="E64" s="68">
        <f>E10+E29+E36+E48+E55+E59</f>
        <v>270215</v>
      </c>
      <c r="F64" s="68">
        <f t="shared" si="0"/>
        <v>417288</v>
      </c>
    </row>
    <row r="65" spans="2:6" ht="4.5" customHeight="1" x14ac:dyDescent="0.25">
      <c r="B65" s="7"/>
      <c r="C65" s="9"/>
      <c r="D65" s="10"/>
      <c r="E65" s="10"/>
      <c r="F65" s="10"/>
    </row>
    <row r="66" spans="2:6" x14ac:dyDescent="0.25">
      <c r="C66" s="14"/>
      <c r="F66" s="14"/>
    </row>
    <row r="67" spans="2:6" x14ac:dyDescent="0.25">
      <c r="C67" s="8" t="s">
        <v>525</v>
      </c>
    </row>
  </sheetData>
  <mergeCells count="4">
    <mergeCell ref="C6:F6"/>
    <mergeCell ref="C7:F7"/>
    <mergeCell ref="G9:H9"/>
    <mergeCell ref="A1:N3"/>
  </mergeCells>
  <pageMargins left="0.7" right="0.7" top="0.75" bottom="0.75" header="0.3" footer="0.3"/>
  <pageSetup paperSize="9" scale="48" fitToHeight="0" orientation="portrait" r:id="rId1"/>
  <headerFooter>
    <oddHeader>&amp;L&amp;10MINISTERO DELLA SALUTEDIREZIONE GENERALE DELLA DIGITALIZZAZIONE, DEL SISTEMA INFORMATIVO SANITARIO E DELLA STATISTICAUFFICIO DI STATISTICA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"/>
  <sheetViews>
    <sheetView workbookViewId="0">
      <selection activeCell="J41" sqref="J41"/>
    </sheetView>
  </sheetViews>
  <sheetFormatPr defaultColWidth="9.109375" defaultRowHeight="14.4" x14ac:dyDescent="0.3"/>
  <cols>
    <col min="1" max="1" width="14.88671875" style="2" bestFit="1" customWidth="1"/>
    <col min="2" max="16384" width="9.109375" style="2"/>
  </cols>
  <sheetData>
    <row r="1" spans="1:16" ht="15" customHeight="1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6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6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6" x14ac:dyDescent="0.3">
      <c r="A4" s="46"/>
      <c r="B4" s="46"/>
      <c r="C4" s="46"/>
      <c r="D4" s="46"/>
      <c r="E4" s="46"/>
      <c r="F4" s="46"/>
      <c r="G4" s="46"/>
      <c r="H4" s="46"/>
      <c r="I4" s="46"/>
    </row>
    <row r="5" spans="1:16" x14ac:dyDescent="0.3">
      <c r="B5" s="20"/>
      <c r="C5" s="20"/>
      <c r="D5" s="20"/>
      <c r="E5" s="20"/>
    </row>
    <row r="6" spans="1:16" x14ac:dyDescent="0.3">
      <c r="B6" s="154" t="s">
        <v>507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ht="29.25" customHeight="1" x14ac:dyDescent="0.3">
      <c r="A7" s="141"/>
      <c r="B7" s="155" t="s">
        <v>798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</row>
    <row r="8" spans="1:16" x14ac:dyDescent="0.3">
      <c r="A8" s="141"/>
      <c r="B8" s="154" t="s">
        <v>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9" spans="1:16" x14ac:dyDescent="0.3">
      <c r="A9" s="141"/>
    </row>
    <row r="10" spans="1:16" x14ac:dyDescent="0.3">
      <c r="A10" s="141"/>
    </row>
    <row r="11" spans="1:16" x14ac:dyDescent="0.3">
      <c r="A11" s="141"/>
    </row>
    <row r="12" spans="1:16" x14ac:dyDescent="0.3">
      <c r="A12" s="141"/>
    </row>
    <row r="13" spans="1:16" x14ac:dyDescent="0.3">
      <c r="A13" s="141"/>
      <c r="N13" s="120"/>
    </row>
    <row r="14" spans="1:16" x14ac:dyDescent="0.3">
      <c r="A14" s="141"/>
    </row>
    <row r="15" spans="1:16" x14ac:dyDescent="0.3">
      <c r="A15" s="141"/>
    </row>
    <row r="16" spans="1:16" x14ac:dyDescent="0.3">
      <c r="A16" s="141"/>
    </row>
    <row r="17" spans="1:14" x14ac:dyDescent="0.3">
      <c r="A17" s="141"/>
      <c r="B17" s="121"/>
      <c r="N17" s="121"/>
    </row>
    <row r="18" spans="1:14" x14ac:dyDescent="0.3">
      <c r="A18" s="141"/>
    </row>
    <row r="19" spans="1:14" x14ac:dyDescent="0.3">
      <c r="A19" s="141"/>
    </row>
    <row r="20" spans="1:14" x14ac:dyDescent="0.3">
      <c r="A20" s="141"/>
    </row>
    <row r="21" spans="1:14" x14ac:dyDescent="0.3">
      <c r="A21" s="141"/>
    </row>
    <row r="22" spans="1:14" x14ac:dyDescent="0.3">
      <c r="A22" s="141"/>
    </row>
    <row r="23" spans="1:14" x14ac:dyDescent="0.3">
      <c r="A23" s="141"/>
    </row>
    <row r="24" spans="1:14" x14ac:dyDescent="0.3">
      <c r="A24" s="141"/>
    </row>
    <row r="25" spans="1:14" x14ac:dyDescent="0.3">
      <c r="A25" s="141"/>
      <c r="B25" s="125" t="s">
        <v>799</v>
      </c>
      <c r="J25" s="125" t="s">
        <v>851</v>
      </c>
    </row>
    <row r="26" spans="1:14" x14ac:dyDescent="0.3">
      <c r="A26" s="141"/>
    </row>
    <row r="27" spans="1:14" x14ac:dyDescent="0.3">
      <c r="A27" s="141"/>
    </row>
    <row r="28" spans="1:14" x14ac:dyDescent="0.3">
      <c r="A28" s="141"/>
    </row>
    <row r="29" spans="1:14" x14ac:dyDescent="0.3">
      <c r="A29" s="141"/>
    </row>
    <row r="30" spans="1:14" x14ac:dyDescent="0.3">
      <c r="A30" s="141"/>
    </row>
    <row r="31" spans="1:14" x14ac:dyDescent="0.3">
      <c r="A31" s="141"/>
    </row>
    <row r="32" spans="1:14" x14ac:dyDescent="0.3">
      <c r="A32" s="141"/>
    </row>
    <row r="33" spans="1:5" x14ac:dyDescent="0.3">
      <c r="A33" s="141"/>
    </row>
    <row r="34" spans="1:5" x14ac:dyDescent="0.3">
      <c r="A34" s="141"/>
    </row>
    <row r="35" spans="1:5" x14ac:dyDescent="0.3">
      <c r="A35" s="141"/>
    </row>
    <row r="36" spans="1:5" x14ac:dyDescent="0.3">
      <c r="A36" s="141"/>
    </row>
    <row r="37" spans="1:5" x14ac:dyDescent="0.3">
      <c r="C37" s="141"/>
      <c r="D37" s="141"/>
      <c r="E37" s="141"/>
    </row>
    <row r="38" spans="1:5" x14ac:dyDescent="0.3">
      <c r="C38" s="141"/>
      <c r="D38" s="141"/>
      <c r="E38" s="141"/>
    </row>
    <row r="39" spans="1:5" x14ac:dyDescent="0.3">
      <c r="C39" s="141"/>
      <c r="D39" s="141"/>
      <c r="E39" s="141"/>
    </row>
    <row r="40" spans="1:5" x14ac:dyDescent="0.3">
      <c r="C40" s="141"/>
      <c r="D40" s="141"/>
      <c r="E40" s="141"/>
    </row>
    <row r="41" spans="1:5" x14ac:dyDescent="0.3">
      <c r="C41" s="141"/>
      <c r="D41" s="141"/>
      <c r="E41" s="141"/>
    </row>
    <row r="42" spans="1:5" x14ac:dyDescent="0.3">
      <c r="C42" s="141"/>
      <c r="D42" s="141"/>
      <c r="E42" s="141"/>
    </row>
    <row r="43" spans="1:5" x14ac:dyDescent="0.3">
      <c r="C43" s="141"/>
      <c r="D43" s="141"/>
      <c r="E43" s="141"/>
    </row>
    <row r="44" spans="1:5" x14ac:dyDescent="0.3">
      <c r="C44" s="141"/>
      <c r="D44" s="141"/>
      <c r="E44" s="141"/>
    </row>
    <row r="45" spans="1:5" x14ac:dyDescent="0.3">
      <c r="C45" s="141"/>
      <c r="D45" s="141"/>
      <c r="E45" s="141"/>
    </row>
    <row r="46" spans="1:5" x14ac:dyDescent="0.3">
      <c r="C46" s="141"/>
      <c r="D46" s="141"/>
      <c r="E46" s="141"/>
    </row>
    <row r="47" spans="1:5" x14ac:dyDescent="0.3">
      <c r="A47" s="141"/>
      <c r="B47" s="141"/>
      <c r="C47" s="141"/>
      <c r="D47" s="141"/>
      <c r="E47" s="141"/>
    </row>
    <row r="48" spans="1:5" x14ac:dyDescent="0.3">
      <c r="A48" s="141"/>
      <c r="B48" s="141"/>
      <c r="C48" s="141"/>
      <c r="D48" s="141"/>
      <c r="E48" s="141"/>
    </row>
    <row r="49" spans="1:5" x14ac:dyDescent="0.3">
      <c r="A49" s="141"/>
      <c r="B49" s="141"/>
      <c r="C49" s="141"/>
      <c r="D49" s="141"/>
      <c r="E49" s="141"/>
    </row>
    <row r="50" spans="1:5" x14ac:dyDescent="0.3">
      <c r="A50" s="141"/>
    </row>
    <row r="51" spans="1:5" x14ac:dyDescent="0.3">
      <c r="A51" s="141"/>
    </row>
    <row r="52" spans="1:5" x14ac:dyDescent="0.3">
      <c r="A52" s="141"/>
    </row>
    <row r="53" spans="1:5" x14ac:dyDescent="0.3">
      <c r="A53" s="141"/>
    </row>
    <row r="54" spans="1:5" x14ac:dyDescent="0.3">
      <c r="A54" s="141"/>
    </row>
    <row r="55" spans="1:5" x14ac:dyDescent="0.3">
      <c r="A55" s="141"/>
    </row>
    <row r="56" spans="1:5" x14ac:dyDescent="0.3">
      <c r="A56" s="141"/>
    </row>
    <row r="57" spans="1:5" x14ac:dyDescent="0.3">
      <c r="A57" s="141"/>
    </row>
    <row r="58" spans="1:5" x14ac:dyDescent="0.3">
      <c r="A58" s="141"/>
    </row>
    <row r="59" spans="1:5" x14ac:dyDescent="0.3">
      <c r="A59" s="141"/>
    </row>
    <row r="60" spans="1:5" x14ac:dyDescent="0.3">
      <c r="A60" s="141"/>
    </row>
    <row r="61" spans="1:5" x14ac:dyDescent="0.3">
      <c r="A61" s="141"/>
    </row>
    <row r="62" spans="1:5" x14ac:dyDescent="0.3">
      <c r="A62" s="141"/>
    </row>
    <row r="63" spans="1:5" x14ac:dyDescent="0.3">
      <c r="A63" s="141"/>
    </row>
    <row r="64" spans="1:5" x14ac:dyDescent="0.3">
      <c r="A64" s="141"/>
    </row>
    <row r="65" spans="1:1" x14ac:dyDescent="0.3">
      <c r="A65" s="141"/>
    </row>
    <row r="66" spans="1:1" x14ac:dyDescent="0.3">
      <c r="A66" s="141"/>
    </row>
    <row r="67" spans="1:1" x14ac:dyDescent="0.3">
      <c r="A67" s="141"/>
    </row>
    <row r="68" spans="1:1" x14ac:dyDescent="0.3">
      <c r="A68" s="141"/>
    </row>
    <row r="69" spans="1:1" x14ac:dyDescent="0.3">
      <c r="A69" s="141"/>
    </row>
    <row r="70" spans="1:1" x14ac:dyDescent="0.3">
      <c r="A70" s="141"/>
    </row>
    <row r="71" spans="1:1" x14ac:dyDescent="0.3">
      <c r="A71" s="141"/>
    </row>
    <row r="72" spans="1:1" x14ac:dyDescent="0.3">
      <c r="A72" s="141"/>
    </row>
    <row r="73" spans="1:1" x14ac:dyDescent="0.3">
      <c r="A73" s="141"/>
    </row>
    <row r="74" spans="1:1" x14ac:dyDescent="0.3">
      <c r="A74" s="141"/>
    </row>
    <row r="75" spans="1:1" x14ac:dyDescent="0.3">
      <c r="A75" s="141"/>
    </row>
    <row r="76" spans="1:1" x14ac:dyDescent="0.3">
      <c r="A76" s="141"/>
    </row>
    <row r="77" spans="1:1" x14ac:dyDescent="0.3">
      <c r="A77" s="141"/>
    </row>
    <row r="78" spans="1:1" x14ac:dyDescent="0.3">
      <c r="A78" s="141"/>
    </row>
    <row r="79" spans="1:1" x14ac:dyDescent="0.3">
      <c r="A79" s="141"/>
    </row>
    <row r="80" spans="1:1" x14ac:dyDescent="0.3">
      <c r="A80" s="141"/>
    </row>
    <row r="81" spans="1:1" x14ac:dyDescent="0.3">
      <c r="A81" s="141"/>
    </row>
    <row r="82" spans="1:1" x14ac:dyDescent="0.3">
      <c r="A82" s="141"/>
    </row>
    <row r="83" spans="1:1" x14ac:dyDescent="0.3">
      <c r="A83" s="141"/>
    </row>
    <row r="84" spans="1:1" x14ac:dyDescent="0.3">
      <c r="A84" s="141"/>
    </row>
    <row r="85" spans="1:1" x14ac:dyDescent="0.3">
      <c r="A85" s="141"/>
    </row>
    <row r="86" spans="1:1" x14ac:dyDescent="0.3">
      <c r="A86" s="141"/>
    </row>
    <row r="87" spans="1:1" x14ac:dyDescent="0.3">
      <c r="A87" s="141"/>
    </row>
    <row r="88" spans="1:1" x14ac:dyDescent="0.3">
      <c r="A88" s="141"/>
    </row>
    <row r="89" spans="1:1" x14ac:dyDescent="0.3">
      <c r="A89" s="141"/>
    </row>
    <row r="90" spans="1:1" x14ac:dyDescent="0.3">
      <c r="A90" s="141"/>
    </row>
    <row r="91" spans="1:1" x14ac:dyDescent="0.3">
      <c r="A91" s="141"/>
    </row>
    <row r="92" spans="1:1" x14ac:dyDescent="0.3">
      <c r="A92" s="141"/>
    </row>
    <row r="93" spans="1:1" x14ac:dyDescent="0.3">
      <c r="A93" s="141"/>
    </row>
    <row r="94" spans="1:1" x14ac:dyDescent="0.3">
      <c r="A94" s="141"/>
    </row>
    <row r="95" spans="1:1" x14ac:dyDescent="0.3">
      <c r="A95" s="141"/>
    </row>
    <row r="96" spans="1:1" x14ac:dyDescent="0.3">
      <c r="A96" s="141"/>
    </row>
    <row r="97" spans="1:1" x14ac:dyDescent="0.3">
      <c r="A97" s="141"/>
    </row>
    <row r="98" spans="1:1" x14ac:dyDescent="0.3">
      <c r="A98" s="141"/>
    </row>
    <row r="99" spans="1:1" x14ac:dyDescent="0.3">
      <c r="A99" s="141"/>
    </row>
    <row r="100" spans="1:1" x14ac:dyDescent="0.3">
      <c r="A100" s="141"/>
    </row>
    <row r="101" spans="1:1" x14ac:dyDescent="0.3">
      <c r="A101" s="141"/>
    </row>
    <row r="102" spans="1:1" x14ac:dyDescent="0.3">
      <c r="A102" s="141"/>
    </row>
    <row r="103" spans="1:1" x14ac:dyDescent="0.3">
      <c r="A103" s="141"/>
    </row>
    <row r="104" spans="1:1" x14ac:dyDescent="0.3">
      <c r="A104" s="141"/>
    </row>
    <row r="105" spans="1:1" x14ac:dyDescent="0.3">
      <c r="A105" s="141"/>
    </row>
    <row r="106" spans="1:1" x14ac:dyDescent="0.3">
      <c r="A106" s="141"/>
    </row>
    <row r="107" spans="1:1" x14ac:dyDescent="0.3">
      <c r="A107" s="141"/>
    </row>
    <row r="108" spans="1:1" x14ac:dyDescent="0.3">
      <c r="A108" s="141"/>
    </row>
    <row r="109" spans="1:1" x14ac:dyDescent="0.3">
      <c r="A109" s="141"/>
    </row>
    <row r="110" spans="1:1" x14ac:dyDescent="0.3">
      <c r="A110" s="141"/>
    </row>
    <row r="111" spans="1:1" x14ac:dyDescent="0.3">
      <c r="A111" s="141"/>
    </row>
    <row r="112" spans="1:1" x14ac:dyDescent="0.3">
      <c r="A112" s="141"/>
    </row>
    <row r="113" spans="1:1" x14ac:dyDescent="0.3">
      <c r="A113" s="141"/>
    </row>
    <row r="114" spans="1:1" x14ac:dyDescent="0.3">
      <c r="A114" s="141"/>
    </row>
    <row r="115" spans="1:1" x14ac:dyDescent="0.3">
      <c r="A115" s="141"/>
    </row>
    <row r="116" spans="1:1" x14ac:dyDescent="0.3">
      <c r="A116" s="141"/>
    </row>
    <row r="117" spans="1:1" x14ac:dyDescent="0.3">
      <c r="A117" s="141"/>
    </row>
    <row r="118" spans="1:1" x14ac:dyDescent="0.3">
      <c r="A118" s="141"/>
    </row>
    <row r="119" spans="1:1" x14ac:dyDescent="0.3">
      <c r="A119" s="141"/>
    </row>
    <row r="120" spans="1:1" x14ac:dyDescent="0.3">
      <c r="A120" s="141"/>
    </row>
    <row r="121" spans="1:1" x14ac:dyDescent="0.3">
      <c r="A121" s="141"/>
    </row>
    <row r="122" spans="1:1" x14ac:dyDescent="0.3">
      <c r="A122" s="141"/>
    </row>
    <row r="123" spans="1:1" x14ac:dyDescent="0.3">
      <c r="A123" s="141"/>
    </row>
    <row r="124" spans="1:1" x14ac:dyDescent="0.3">
      <c r="A124" s="141"/>
    </row>
    <row r="125" spans="1:1" x14ac:dyDescent="0.3">
      <c r="A125" s="141"/>
    </row>
    <row r="126" spans="1:1" x14ac:dyDescent="0.3">
      <c r="A126" s="141"/>
    </row>
    <row r="127" spans="1:1" x14ac:dyDescent="0.3">
      <c r="A127" s="141"/>
    </row>
    <row r="128" spans="1:1" x14ac:dyDescent="0.3">
      <c r="A128" s="141"/>
    </row>
    <row r="129" spans="1:1" x14ac:dyDescent="0.3">
      <c r="A129" s="141"/>
    </row>
    <row r="130" spans="1:1" x14ac:dyDescent="0.3">
      <c r="A130" s="141"/>
    </row>
    <row r="131" spans="1:1" x14ac:dyDescent="0.3">
      <c r="A131" s="141"/>
    </row>
    <row r="132" spans="1:1" x14ac:dyDescent="0.3">
      <c r="A132" s="141"/>
    </row>
    <row r="133" spans="1:1" x14ac:dyDescent="0.3">
      <c r="A133" s="141"/>
    </row>
    <row r="134" spans="1:1" x14ac:dyDescent="0.3">
      <c r="A134" s="141"/>
    </row>
    <row r="135" spans="1:1" x14ac:dyDescent="0.3">
      <c r="A135" s="141"/>
    </row>
    <row r="136" spans="1:1" x14ac:dyDescent="0.3">
      <c r="A136" s="141"/>
    </row>
    <row r="137" spans="1:1" x14ac:dyDescent="0.3">
      <c r="A137" s="141"/>
    </row>
    <row r="138" spans="1:1" x14ac:dyDescent="0.3">
      <c r="A138" s="141"/>
    </row>
    <row r="139" spans="1:1" x14ac:dyDescent="0.3">
      <c r="A139" s="141"/>
    </row>
    <row r="140" spans="1:1" x14ac:dyDescent="0.3">
      <c r="A140" s="141"/>
    </row>
    <row r="141" spans="1:1" x14ac:dyDescent="0.3">
      <c r="A141" s="141"/>
    </row>
    <row r="142" spans="1:1" x14ac:dyDescent="0.3">
      <c r="A142" s="141"/>
    </row>
    <row r="143" spans="1:1" x14ac:dyDescent="0.3">
      <c r="A143" s="141"/>
    </row>
    <row r="144" spans="1:1" x14ac:dyDescent="0.3">
      <c r="A144" s="141"/>
    </row>
    <row r="145" spans="1:1" x14ac:dyDescent="0.3">
      <c r="A145" s="141"/>
    </row>
    <row r="146" spans="1:1" x14ac:dyDescent="0.3">
      <c r="A146" s="141"/>
    </row>
    <row r="147" spans="1:1" x14ac:dyDescent="0.3">
      <c r="A147" s="141"/>
    </row>
    <row r="148" spans="1:1" x14ac:dyDescent="0.3">
      <c r="A148" s="141"/>
    </row>
    <row r="149" spans="1:1" x14ac:dyDescent="0.3">
      <c r="A149" s="141"/>
    </row>
    <row r="150" spans="1:1" x14ac:dyDescent="0.3">
      <c r="A150" s="141"/>
    </row>
    <row r="151" spans="1:1" x14ac:dyDescent="0.3">
      <c r="A151" s="141"/>
    </row>
    <row r="152" spans="1:1" x14ac:dyDescent="0.3">
      <c r="A152" s="141"/>
    </row>
    <row r="153" spans="1:1" x14ac:dyDescent="0.3">
      <c r="A153" s="141"/>
    </row>
    <row r="154" spans="1:1" x14ac:dyDescent="0.3">
      <c r="A154" s="141"/>
    </row>
    <row r="155" spans="1:1" x14ac:dyDescent="0.3">
      <c r="A155" s="141"/>
    </row>
    <row r="156" spans="1:1" x14ac:dyDescent="0.3">
      <c r="A156" s="141"/>
    </row>
    <row r="157" spans="1:1" x14ac:dyDescent="0.3">
      <c r="A157" s="141"/>
    </row>
    <row r="158" spans="1:1" x14ac:dyDescent="0.3">
      <c r="A158" s="141"/>
    </row>
    <row r="159" spans="1:1" x14ac:dyDescent="0.3">
      <c r="A159" s="141"/>
    </row>
    <row r="160" spans="1:1" x14ac:dyDescent="0.3">
      <c r="A160" s="141"/>
    </row>
    <row r="161" spans="1:1" x14ac:dyDescent="0.3">
      <c r="A161" s="141"/>
    </row>
    <row r="162" spans="1:1" x14ac:dyDescent="0.3">
      <c r="A162" s="141"/>
    </row>
    <row r="163" spans="1:1" x14ac:dyDescent="0.3">
      <c r="A163" s="141"/>
    </row>
    <row r="164" spans="1:1" x14ac:dyDescent="0.3">
      <c r="A164" s="141"/>
    </row>
    <row r="165" spans="1:1" x14ac:dyDescent="0.3">
      <c r="A165" s="141"/>
    </row>
    <row r="166" spans="1:1" x14ac:dyDescent="0.3">
      <c r="A166" s="141"/>
    </row>
    <row r="167" spans="1:1" x14ac:dyDescent="0.3">
      <c r="A167" s="141"/>
    </row>
    <row r="168" spans="1:1" x14ac:dyDescent="0.3">
      <c r="A168" s="141"/>
    </row>
    <row r="169" spans="1:1" x14ac:dyDescent="0.3">
      <c r="A169" s="141"/>
    </row>
    <row r="170" spans="1:1" x14ac:dyDescent="0.3">
      <c r="A170" s="141"/>
    </row>
    <row r="171" spans="1:1" x14ac:dyDescent="0.3">
      <c r="A171" s="141"/>
    </row>
    <row r="172" spans="1:1" x14ac:dyDescent="0.3">
      <c r="A172" s="141"/>
    </row>
    <row r="173" spans="1:1" x14ac:dyDescent="0.3">
      <c r="A173" s="141"/>
    </row>
    <row r="174" spans="1:1" x14ac:dyDescent="0.3">
      <c r="A174" s="141"/>
    </row>
    <row r="175" spans="1:1" x14ac:dyDescent="0.3">
      <c r="A175" s="141"/>
    </row>
    <row r="176" spans="1:1" x14ac:dyDescent="0.3">
      <c r="A176" s="141"/>
    </row>
    <row r="177" spans="1:1" x14ac:dyDescent="0.3">
      <c r="A177" s="141"/>
    </row>
    <row r="178" spans="1:1" x14ac:dyDescent="0.3">
      <c r="A178" s="141"/>
    </row>
    <row r="179" spans="1:1" x14ac:dyDescent="0.3">
      <c r="A179" s="141"/>
    </row>
    <row r="180" spans="1:1" x14ac:dyDescent="0.3">
      <c r="A180" s="141"/>
    </row>
    <row r="181" spans="1:1" x14ac:dyDescent="0.3">
      <c r="A181" s="141"/>
    </row>
    <row r="182" spans="1:1" x14ac:dyDescent="0.3">
      <c r="A182" s="141"/>
    </row>
    <row r="183" spans="1:1" x14ac:dyDescent="0.3">
      <c r="A183" s="141"/>
    </row>
    <row r="184" spans="1:1" x14ac:dyDescent="0.3">
      <c r="A184" s="141"/>
    </row>
    <row r="185" spans="1:1" x14ac:dyDescent="0.3">
      <c r="A185" s="141"/>
    </row>
    <row r="186" spans="1:1" x14ac:dyDescent="0.3">
      <c r="A186" s="141"/>
    </row>
    <row r="187" spans="1:1" x14ac:dyDescent="0.3">
      <c r="A187" s="141"/>
    </row>
    <row r="188" spans="1:1" x14ac:dyDescent="0.3">
      <c r="A188" s="141"/>
    </row>
    <row r="189" spans="1:1" x14ac:dyDescent="0.3">
      <c r="A189" s="141"/>
    </row>
    <row r="190" spans="1:1" x14ac:dyDescent="0.3">
      <c r="A190" s="141"/>
    </row>
    <row r="191" spans="1:1" x14ac:dyDescent="0.3">
      <c r="A191" s="141"/>
    </row>
    <row r="192" spans="1:1" x14ac:dyDescent="0.3">
      <c r="A192" s="141"/>
    </row>
    <row r="193" spans="1:1" x14ac:dyDescent="0.3">
      <c r="A193" s="141"/>
    </row>
    <row r="194" spans="1:1" x14ac:dyDescent="0.3">
      <c r="A194" s="141"/>
    </row>
    <row r="195" spans="1:1" x14ac:dyDescent="0.3">
      <c r="A195" s="141"/>
    </row>
    <row r="196" spans="1:1" x14ac:dyDescent="0.3">
      <c r="A196" s="141"/>
    </row>
    <row r="197" spans="1:1" x14ac:dyDescent="0.3">
      <c r="A197" s="141"/>
    </row>
    <row r="198" spans="1:1" x14ac:dyDescent="0.3">
      <c r="A198" s="141"/>
    </row>
    <row r="199" spans="1:1" x14ac:dyDescent="0.3">
      <c r="A199" s="141"/>
    </row>
    <row r="200" spans="1:1" x14ac:dyDescent="0.3">
      <c r="A200" s="141"/>
    </row>
    <row r="201" spans="1:1" x14ac:dyDescent="0.3">
      <c r="A201" s="141"/>
    </row>
    <row r="202" spans="1:1" x14ac:dyDescent="0.3">
      <c r="A202" s="141"/>
    </row>
    <row r="203" spans="1:1" x14ac:dyDescent="0.3">
      <c r="A203" s="141"/>
    </row>
    <row r="204" spans="1:1" x14ac:dyDescent="0.3">
      <c r="A204" s="141"/>
    </row>
    <row r="205" spans="1:1" x14ac:dyDescent="0.3">
      <c r="A205" s="141"/>
    </row>
    <row r="206" spans="1:1" x14ac:dyDescent="0.3">
      <c r="A206" s="141"/>
    </row>
    <row r="207" spans="1:1" x14ac:dyDescent="0.3">
      <c r="A207" s="141"/>
    </row>
    <row r="208" spans="1:1" x14ac:dyDescent="0.3">
      <c r="A208" s="141"/>
    </row>
    <row r="209" spans="1:1" x14ac:dyDescent="0.3">
      <c r="A209" s="141"/>
    </row>
    <row r="210" spans="1:1" x14ac:dyDescent="0.3">
      <c r="A210" s="141"/>
    </row>
    <row r="211" spans="1:1" x14ac:dyDescent="0.3">
      <c r="A211" s="141"/>
    </row>
    <row r="212" spans="1:1" x14ac:dyDescent="0.3">
      <c r="A212" s="141"/>
    </row>
    <row r="213" spans="1:1" x14ac:dyDescent="0.3">
      <c r="A213" s="141"/>
    </row>
    <row r="214" spans="1:1" x14ac:dyDescent="0.3">
      <c r="A214" s="141"/>
    </row>
    <row r="215" spans="1:1" x14ac:dyDescent="0.3">
      <c r="A215" s="141"/>
    </row>
    <row r="216" spans="1:1" x14ac:dyDescent="0.3">
      <c r="A216" s="141"/>
    </row>
    <row r="217" spans="1:1" x14ac:dyDescent="0.3">
      <c r="A217" s="141"/>
    </row>
    <row r="218" spans="1:1" x14ac:dyDescent="0.3">
      <c r="A218" s="141"/>
    </row>
    <row r="219" spans="1:1" x14ac:dyDescent="0.3">
      <c r="A219" s="141"/>
    </row>
    <row r="220" spans="1:1" x14ac:dyDescent="0.3">
      <c r="A220" s="141"/>
    </row>
    <row r="221" spans="1:1" x14ac:dyDescent="0.3">
      <c r="A221" s="141"/>
    </row>
    <row r="222" spans="1:1" x14ac:dyDescent="0.3">
      <c r="A222" s="141"/>
    </row>
    <row r="223" spans="1:1" x14ac:dyDescent="0.3">
      <c r="A223" s="141"/>
    </row>
    <row r="224" spans="1:1" x14ac:dyDescent="0.3">
      <c r="A224" s="141"/>
    </row>
    <row r="225" spans="1:1" x14ac:dyDescent="0.3">
      <c r="A225" s="141"/>
    </row>
    <row r="226" spans="1:1" x14ac:dyDescent="0.3">
      <c r="A226" s="141"/>
    </row>
    <row r="227" spans="1:1" x14ac:dyDescent="0.3">
      <c r="A227" s="141"/>
    </row>
    <row r="228" spans="1:1" x14ac:dyDescent="0.3">
      <c r="A228" s="141"/>
    </row>
    <row r="229" spans="1:1" x14ac:dyDescent="0.3">
      <c r="A229" s="141"/>
    </row>
  </sheetData>
  <mergeCells count="4">
    <mergeCell ref="A1:N3"/>
    <mergeCell ref="B6:P6"/>
    <mergeCell ref="B7:P7"/>
    <mergeCell ref="B8:P8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N41" sqref="N41"/>
    </sheetView>
  </sheetViews>
  <sheetFormatPr defaultColWidth="9.109375" defaultRowHeight="14.4" x14ac:dyDescent="0.3"/>
  <cols>
    <col min="1" max="1" width="14.88671875" style="2" bestFit="1" customWidth="1"/>
    <col min="2" max="12" width="9.109375" style="2"/>
    <col min="13" max="13" width="9.109375" style="2" customWidth="1"/>
    <col min="14" max="16384" width="9.109375" style="2"/>
  </cols>
  <sheetData>
    <row r="1" spans="1:16" ht="15" customHeight="1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6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6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6" x14ac:dyDescent="0.3">
      <c r="A4" s="46"/>
      <c r="B4" s="46"/>
      <c r="C4" s="46"/>
      <c r="D4" s="46"/>
      <c r="E4" s="46"/>
      <c r="F4" s="46"/>
      <c r="G4" s="46"/>
      <c r="H4" s="46"/>
      <c r="I4" s="46"/>
    </row>
    <row r="5" spans="1:16" x14ac:dyDescent="0.3">
      <c r="B5" s="20"/>
      <c r="C5" s="20"/>
      <c r="D5" s="20"/>
      <c r="E5" s="20"/>
    </row>
    <row r="6" spans="1:16" x14ac:dyDescent="0.3">
      <c r="B6" s="154" t="s">
        <v>807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ht="29.25" customHeight="1" x14ac:dyDescent="0.3">
      <c r="B7" s="155" t="s">
        <v>808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</row>
    <row r="8" spans="1:16" x14ac:dyDescent="0.3">
      <c r="B8" s="154" t="s">
        <v>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18" spans="2:14" x14ac:dyDescent="0.3">
      <c r="N18" s="120"/>
    </row>
    <row r="22" spans="2:14" x14ac:dyDescent="0.3">
      <c r="B22" s="121"/>
      <c r="N22" s="121"/>
    </row>
    <row r="25" spans="2:14" x14ac:dyDescent="0.3">
      <c r="B25" s="125" t="s">
        <v>809</v>
      </c>
      <c r="J25" s="125" t="s">
        <v>810</v>
      </c>
    </row>
    <row r="49" spans="1:2" x14ac:dyDescent="0.3">
      <c r="A49" s="123"/>
      <c r="B49" s="123"/>
    </row>
    <row r="50" spans="1:2" x14ac:dyDescent="0.3">
      <c r="A50" s="123"/>
      <c r="B50" s="123"/>
    </row>
  </sheetData>
  <mergeCells count="4">
    <mergeCell ref="A1:N3"/>
    <mergeCell ref="B6:P6"/>
    <mergeCell ref="B7:P7"/>
    <mergeCell ref="B8:P8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J32" sqref="J32"/>
    </sheetView>
  </sheetViews>
  <sheetFormatPr defaultRowHeight="14.4" x14ac:dyDescent="0.3"/>
  <sheetData>
    <row r="1" spans="1:9" x14ac:dyDescent="0.3">
      <c r="A1" s="141"/>
      <c r="B1" s="141"/>
      <c r="C1" s="141"/>
      <c r="D1" s="141"/>
      <c r="E1" s="141"/>
      <c r="F1" s="141"/>
      <c r="G1" s="141"/>
      <c r="H1" s="141"/>
      <c r="I1" s="141"/>
    </row>
    <row r="2" spans="1:9" x14ac:dyDescent="0.3">
      <c r="A2" s="141"/>
      <c r="B2" s="141"/>
      <c r="C2" s="141"/>
      <c r="D2" s="141"/>
      <c r="E2" s="141"/>
      <c r="F2" s="141"/>
      <c r="G2" s="141"/>
      <c r="H2" s="141"/>
      <c r="I2" s="141"/>
    </row>
    <row r="3" spans="1:9" x14ac:dyDescent="0.3">
      <c r="A3" s="141"/>
      <c r="B3" s="141"/>
      <c r="C3" s="141"/>
      <c r="D3" s="141"/>
      <c r="E3" s="141"/>
      <c r="F3" s="141"/>
      <c r="G3" s="141"/>
      <c r="H3" s="141"/>
      <c r="I3" s="141"/>
    </row>
    <row r="4" spans="1:9" x14ac:dyDescent="0.3">
      <c r="A4" s="141"/>
      <c r="B4" s="141"/>
      <c r="C4" s="141"/>
      <c r="D4" s="141"/>
      <c r="E4" s="141"/>
      <c r="F4" s="141"/>
      <c r="G4" s="141"/>
      <c r="H4" s="141"/>
      <c r="I4" s="141"/>
    </row>
    <row r="5" spans="1:9" x14ac:dyDescent="0.3">
      <c r="A5" s="141"/>
      <c r="B5" s="141"/>
      <c r="C5" s="141"/>
      <c r="D5" s="141"/>
      <c r="E5" s="141"/>
      <c r="F5" s="141"/>
      <c r="G5" s="141"/>
      <c r="H5" s="141"/>
      <c r="I5" s="141"/>
    </row>
    <row r="6" spans="1:9" x14ac:dyDescent="0.3">
      <c r="A6" s="143" t="s">
        <v>72</v>
      </c>
      <c r="B6" s="141"/>
      <c r="C6" s="141"/>
      <c r="D6" s="141"/>
      <c r="E6" s="141"/>
      <c r="F6" s="141"/>
      <c r="G6" s="141"/>
      <c r="H6" s="141"/>
      <c r="I6" s="141"/>
    </row>
    <row r="7" spans="1:9" x14ac:dyDescent="0.3">
      <c r="A7" s="141" t="s">
        <v>4</v>
      </c>
      <c r="B7" s="144">
        <v>0.17499999999999999</v>
      </c>
      <c r="C7" s="141"/>
      <c r="D7" s="141"/>
      <c r="E7" s="141"/>
      <c r="F7" s="141"/>
      <c r="G7" s="141"/>
      <c r="H7" s="141"/>
      <c r="I7" s="141"/>
    </row>
    <row r="8" spans="1:9" x14ac:dyDescent="0.3">
      <c r="A8" s="141" t="s">
        <v>3</v>
      </c>
      <c r="B8" s="144">
        <v>2E-3</v>
      </c>
      <c r="C8" s="141"/>
      <c r="D8" s="141"/>
      <c r="E8" s="141"/>
      <c r="F8" s="141"/>
      <c r="G8" s="141"/>
      <c r="H8" s="141"/>
      <c r="I8" s="141"/>
    </row>
    <row r="9" spans="1:9" x14ac:dyDescent="0.3">
      <c r="A9" s="141" t="s">
        <v>2</v>
      </c>
      <c r="B9" s="144">
        <v>0.748</v>
      </c>
      <c r="C9" s="141"/>
      <c r="D9" s="141"/>
      <c r="E9" s="141"/>
      <c r="F9" s="141"/>
      <c r="G9" s="141"/>
      <c r="H9" s="141"/>
      <c r="I9" s="141"/>
    </row>
    <row r="10" spans="1:9" x14ac:dyDescent="0.3">
      <c r="A10" s="141" t="s">
        <v>5</v>
      </c>
      <c r="B10" s="144">
        <v>7.4999999999999997E-2</v>
      </c>
      <c r="C10" s="141"/>
      <c r="D10" s="141"/>
      <c r="E10" s="141"/>
      <c r="F10" s="141"/>
      <c r="G10" s="141"/>
      <c r="H10" s="141"/>
      <c r="I10" s="141"/>
    </row>
    <row r="11" spans="1:9" x14ac:dyDescent="0.3">
      <c r="A11" s="141"/>
      <c r="B11" s="141"/>
      <c r="C11" s="141"/>
      <c r="D11" s="141"/>
      <c r="E11" s="141"/>
      <c r="F11" s="141"/>
      <c r="G11" s="141"/>
      <c r="H11" s="141"/>
      <c r="I11" s="141"/>
    </row>
    <row r="12" spans="1:9" x14ac:dyDescent="0.3">
      <c r="A12" s="141"/>
      <c r="B12" s="141"/>
      <c r="C12" s="141"/>
      <c r="D12" s="141"/>
      <c r="E12" s="141"/>
      <c r="F12" s="141"/>
      <c r="G12" s="141"/>
      <c r="H12" s="141"/>
      <c r="I12" s="141"/>
    </row>
    <row r="13" spans="1:9" x14ac:dyDescent="0.3">
      <c r="A13" s="143" t="s">
        <v>73</v>
      </c>
      <c r="B13" s="141"/>
      <c r="C13" s="141"/>
      <c r="D13" s="141"/>
      <c r="E13" s="141"/>
      <c r="F13" s="141"/>
      <c r="G13" s="141"/>
      <c r="H13" s="141"/>
      <c r="I13" s="141"/>
    </row>
    <row r="14" spans="1:9" x14ac:dyDescent="0.3">
      <c r="A14" s="141" t="s">
        <v>74</v>
      </c>
      <c r="B14" s="144">
        <v>0.59899999999999998</v>
      </c>
      <c r="C14" s="141"/>
      <c r="D14" s="141"/>
      <c r="E14" s="141"/>
      <c r="F14" s="141"/>
      <c r="G14" s="141"/>
      <c r="H14" s="141"/>
      <c r="I14" s="141"/>
    </row>
    <row r="15" spans="1:9" x14ac:dyDescent="0.3">
      <c r="A15" s="141" t="s">
        <v>6</v>
      </c>
      <c r="B15" s="144">
        <v>0.254</v>
      </c>
      <c r="C15" s="141"/>
      <c r="D15" s="141"/>
      <c r="E15" s="141"/>
      <c r="F15" s="141"/>
      <c r="G15" s="141"/>
      <c r="H15" s="141"/>
      <c r="I15" s="141"/>
    </row>
    <row r="16" spans="1:9" x14ac:dyDescent="0.3">
      <c r="A16" s="141" t="s">
        <v>75</v>
      </c>
      <c r="B16" s="144">
        <v>0.14699999999999999</v>
      </c>
      <c r="C16" s="141"/>
      <c r="D16" s="141"/>
      <c r="E16" s="141"/>
      <c r="F16" s="141"/>
      <c r="G16" s="141"/>
      <c r="H16" s="141"/>
      <c r="I16" s="141"/>
    </row>
    <row r="17" spans="1:9" x14ac:dyDescent="0.3">
      <c r="A17" s="141"/>
      <c r="B17" s="141"/>
      <c r="C17" s="141"/>
      <c r="D17" s="141"/>
      <c r="E17" s="141"/>
      <c r="F17" s="141"/>
      <c r="G17" s="141"/>
      <c r="H17" s="141"/>
      <c r="I17" s="141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WhiteSpace="0" workbookViewId="0">
      <selection activeCell="L38" sqref="L38"/>
    </sheetView>
  </sheetViews>
  <sheetFormatPr defaultColWidth="9.109375" defaultRowHeight="14.4" x14ac:dyDescent="0.3"/>
  <cols>
    <col min="1" max="1" width="6.88671875" style="2" customWidth="1"/>
    <col min="2" max="2" width="17.5546875" style="2" bestFit="1" customWidth="1"/>
    <col min="3" max="3" width="7.88671875" style="2" bestFit="1" customWidth="1"/>
    <col min="4" max="4" width="11.5546875" style="2" bestFit="1" customWidth="1"/>
    <col min="5" max="5" width="7.44140625" style="2" bestFit="1" customWidth="1"/>
    <col min="6" max="6" width="12.44140625" style="2" bestFit="1" customWidth="1"/>
    <col min="7" max="7" width="12.44140625" style="2" customWidth="1"/>
    <col min="8" max="8" width="7.44140625" style="2" bestFit="1" customWidth="1"/>
    <col min="9" max="9" width="9.5546875" style="2" bestFit="1" customWidth="1"/>
    <col min="10" max="10" width="11.88671875" style="2" bestFit="1" customWidth="1"/>
    <col min="11" max="16384" width="9.109375" style="2"/>
  </cols>
  <sheetData>
    <row r="1" spans="1:15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x14ac:dyDescent="0.3">
      <c r="A4" s="20"/>
      <c r="B4" s="20"/>
      <c r="C4" s="20"/>
      <c r="D4" s="20"/>
      <c r="E4" s="20"/>
    </row>
    <row r="5" spans="1:15" x14ac:dyDescent="0.3">
      <c r="A5" s="20"/>
      <c r="B5" s="20"/>
      <c r="C5" s="20"/>
      <c r="D5" s="20"/>
      <c r="E5" s="20"/>
    </row>
    <row r="6" spans="1:15" x14ac:dyDescent="0.3">
      <c r="B6" s="154" t="s">
        <v>533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1:15" x14ac:dyDescent="0.3">
      <c r="B7" s="154" t="s">
        <v>0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</row>
    <row r="8" spans="1:15" ht="15" thickBot="1" x14ac:dyDescent="0.35">
      <c r="B8" s="5"/>
      <c r="C8" s="5"/>
      <c r="D8" s="5"/>
      <c r="E8" s="5"/>
      <c r="F8" s="5"/>
      <c r="G8" s="3"/>
      <c r="H8" s="3"/>
      <c r="I8" s="5"/>
      <c r="J8" s="5"/>
    </row>
    <row r="9" spans="1:15" ht="15" thickTop="1" x14ac:dyDescent="0.3">
      <c r="A9" s="4"/>
      <c r="B9" s="158" t="s">
        <v>1</v>
      </c>
      <c r="C9" s="160" t="s">
        <v>19</v>
      </c>
      <c r="D9" s="161"/>
      <c r="E9" s="161"/>
      <c r="F9" s="161"/>
      <c r="G9" s="162" t="s">
        <v>842</v>
      </c>
      <c r="H9" s="162" t="s">
        <v>13</v>
      </c>
      <c r="I9" s="160" t="s">
        <v>20</v>
      </c>
      <c r="J9" s="164"/>
      <c r="K9" s="160" t="s">
        <v>76</v>
      </c>
      <c r="L9" s="164"/>
    </row>
    <row r="10" spans="1:15" ht="22.5" customHeight="1" x14ac:dyDescent="0.3">
      <c r="A10" s="4"/>
      <c r="B10" s="159"/>
      <c r="C10" s="21" t="s">
        <v>2</v>
      </c>
      <c r="D10" s="21" t="s">
        <v>3</v>
      </c>
      <c r="E10" s="21" t="s">
        <v>4</v>
      </c>
      <c r="F10" s="21" t="s">
        <v>5</v>
      </c>
      <c r="G10" s="163"/>
      <c r="H10" s="163"/>
      <c r="I10" s="21" t="s">
        <v>6</v>
      </c>
      <c r="J10" s="22" t="s">
        <v>21</v>
      </c>
      <c r="K10" s="21" t="s">
        <v>77</v>
      </c>
      <c r="L10" s="22" t="s">
        <v>78</v>
      </c>
    </row>
    <row r="11" spans="1:15" x14ac:dyDescent="0.3">
      <c r="A11" s="4"/>
      <c r="B11" s="23" t="s">
        <v>18</v>
      </c>
      <c r="C11" s="6">
        <v>31913</v>
      </c>
      <c r="D11" s="6">
        <v>88</v>
      </c>
      <c r="E11" s="6">
        <v>8675</v>
      </c>
      <c r="F11" s="6">
        <v>4045</v>
      </c>
      <c r="G11" s="24">
        <v>747</v>
      </c>
      <c r="H11" s="24">
        <v>45468</v>
      </c>
      <c r="I11" s="6">
        <v>7959</v>
      </c>
      <c r="J11" s="17">
        <v>18511</v>
      </c>
      <c r="K11" s="6">
        <v>37</v>
      </c>
      <c r="L11" s="17">
        <v>37</v>
      </c>
      <c r="M11" s="18"/>
      <c r="N11" s="18"/>
      <c r="O11" s="18"/>
    </row>
    <row r="12" spans="1:15" x14ac:dyDescent="0.3">
      <c r="A12" s="4"/>
      <c r="B12" s="23" t="s">
        <v>509</v>
      </c>
      <c r="C12" s="6">
        <v>1097</v>
      </c>
      <c r="D12" s="6">
        <v>1</v>
      </c>
      <c r="E12" s="6">
        <v>169</v>
      </c>
      <c r="F12" s="6">
        <v>105</v>
      </c>
      <c r="G12" s="24">
        <v>120</v>
      </c>
      <c r="H12" s="24">
        <v>1492</v>
      </c>
      <c r="I12" s="6">
        <v>323</v>
      </c>
      <c r="J12" s="17">
        <v>569</v>
      </c>
      <c r="K12" s="6">
        <v>1</v>
      </c>
      <c r="L12" s="17">
        <v>1</v>
      </c>
      <c r="M12" s="18"/>
      <c r="N12" s="18"/>
      <c r="O12" s="18"/>
    </row>
    <row r="13" spans="1:15" x14ac:dyDescent="0.3">
      <c r="A13" s="4"/>
      <c r="B13" s="23" t="s">
        <v>267</v>
      </c>
      <c r="C13" s="6">
        <v>70845</v>
      </c>
      <c r="D13" s="6">
        <v>218</v>
      </c>
      <c r="E13" s="6">
        <v>20955</v>
      </c>
      <c r="F13" s="6">
        <v>11329</v>
      </c>
      <c r="G13" s="24">
        <v>397</v>
      </c>
      <c r="H13" s="24">
        <v>103744</v>
      </c>
      <c r="I13" s="6">
        <v>16805</v>
      </c>
      <c r="J13" s="17">
        <v>41933</v>
      </c>
      <c r="K13" s="6">
        <v>60</v>
      </c>
      <c r="L13" s="17">
        <v>60</v>
      </c>
      <c r="M13" s="18"/>
      <c r="N13" s="18"/>
      <c r="O13" s="18"/>
    </row>
    <row r="14" spans="1:15" x14ac:dyDescent="0.3">
      <c r="A14" s="4"/>
      <c r="B14" s="23" t="s">
        <v>510</v>
      </c>
      <c r="C14" s="6">
        <v>5239</v>
      </c>
      <c r="D14" s="6">
        <v>24</v>
      </c>
      <c r="E14" s="6">
        <v>1979</v>
      </c>
      <c r="F14" s="6">
        <v>803</v>
      </c>
      <c r="G14" s="24">
        <v>518</v>
      </c>
      <c r="H14" s="24">
        <v>8563</v>
      </c>
      <c r="I14" s="6">
        <v>891</v>
      </c>
      <c r="J14" s="17">
        <v>3082</v>
      </c>
      <c r="K14" s="6">
        <v>7</v>
      </c>
      <c r="L14" s="17">
        <v>7</v>
      </c>
      <c r="M14" s="18"/>
      <c r="N14" s="18"/>
      <c r="O14" s="18"/>
    </row>
    <row r="15" spans="1:15" x14ac:dyDescent="0.3">
      <c r="A15" s="4"/>
      <c r="B15" s="23" t="s">
        <v>268</v>
      </c>
      <c r="C15" s="6">
        <v>4082</v>
      </c>
      <c r="D15" s="6">
        <v>6</v>
      </c>
      <c r="E15" s="6">
        <v>1618</v>
      </c>
      <c r="F15" s="6">
        <v>478</v>
      </c>
      <c r="G15" s="24">
        <v>0</v>
      </c>
      <c r="H15" s="24">
        <v>6184</v>
      </c>
      <c r="I15" s="6">
        <v>870</v>
      </c>
      <c r="J15" s="17">
        <v>2503</v>
      </c>
      <c r="K15" s="6">
        <v>8</v>
      </c>
      <c r="L15" s="17">
        <v>8</v>
      </c>
      <c r="M15" s="18"/>
      <c r="N15" s="18"/>
      <c r="O15" s="18"/>
    </row>
    <row r="16" spans="1:15" x14ac:dyDescent="0.3">
      <c r="A16" s="4"/>
      <c r="B16" s="23" t="s">
        <v>64</v>
      </c>
      <c r="C16" s="6">
        <v>34864</v>
      </c>
      <c r="D16" s="6">
        <v>54</v>
      </c>
      <c r="E16" s="6">
        <v>9690</v>
      </c>
      <c r="F16" s="6">
        <v>3377</v>
      </c>
      <c r="G16" s="24">
        <v>116</v>
      </c>
      <c r="H16" s="24">
        <v>48101</v>
      </c>
      <c r="I16" s="6">
        <v>8025</v>
      </c>
      <c r="J16" s="17">
        <v>21813</v>
      </c>
      <c r="K16" s="6">
        <v>38</v>
      </c>
      <c r="L16" s="17">
        <v>38</v>
      </c>
      <c r="M16" s="18"/>
      <c r="N16" s="18"/>
      <c r="O16" s="18"/>
    </row>
    <row r="17" spans="1:15" x14ac:dyDescent="0.3">
      <c r="A17" s="4"/>
      <c r="B17" s="23" t="s">
        <v>7</v>
      </c>
      <c r="C17" s="6">
        <v>10275</v>
      </c>
      <c r="D17" s="6">
        <v>20</v>
      </c>
      <c r="E17" s="6">
        <v>3281</v>
      </c>
      <c r="F17" s="6">
        <v>1051</v>
      </c>
      <c r="G17" s="24">
        <v>0</v>
      </c>
      <c r="H17" s="24">
        <v>14627</v>
      </c>
      <c r="I17" s="6">
        <v>2363</v>
      </c>
      <c r="J17" s="17">
        <v>6241</v>
      </c>
      <c r="K17" s="6">
        <v>13</v>
      </c>
      <c r="L17" s="17">
        <v>13</v>
      </c>
      <c r="M17" s="18"/>
      <c r="N17" s="18"/>
      <c r="O17" s="18"/>
    </row>
    <row r="18" spans="1:15" x14ac:dyDescent="0.3">
      <c r="A18" s="4"/>
      <c r="B18" s="23" t="s">
        <v>269</v>
      </c>
      <c r="C18" s="6">
        <v>14561</v>
      </c>
      <c r="D18" s="6">
        <v>24</v>
      </c>
      <c r="E18" s="6">
        <v>3289</v>
      </c>
      <c r="F18" s="6">
        <v>1332</v>
      </c>
      <c r="G18" s="24">
        <v>13</v>
      </c>
      <c r="H18" s="24">
        <v>19219</v>
      </c>
      <c r="I18" s="6">
        <v>3558</v>
      </c>
      <c r="J18" s="17">
        <v>8782</v>
      </c>
      <c r="K18" s="6">
        <v>11</v>
      </c>
      <c r="L18" s="17">
        <v>11</v>
      </c>
      <c r="M18" s="18"/>
      <c r="N18" s="18"/>
      <c r="O18" s="18"/>
    </row>
    <row r="19" spans="1:15" x14ac:dyDescent="0.3">
      <c r="A19" s="4"/>
      <c r="B19" s="23" t="s">
        <v>65</v>
      </c>
      <c r="C19" s="6">
        <v>32342</v>
      </c>
      <c r="D19" s="6">
        <v>60</v>
      </c>
      <c r="E19" s="6">
        <v>8184</v>
      </c>
      <c r="F19" s="6">
        <v>2304</v>
      </c>
      <c r="G19" s="24">
        <v>37</v>
      </c>
      <c r="H19" s="24">
        <v>42927</v>
      </c>
      <c r="I19" s="6">
        <v>7618</v>
      </c>
      <c r="J19" s="17">
        <v>19679</v>
      </c>
      <c r="K19" s="6">
        <v>27</v>
      </c>
      <c r="L19" s="17">
        <v>28</v>
      </c>
      <c r="M19" s="18"/>
      <c r="N19" s="18"/>
      <c r="O19" s="18"/>
    </row>
    <row r="20" spans="1:15" x14ac:dyDescent="0.3">
      <c r="A20" s="4"/>
      <c r="B20" s="23" t="s">
        <v>66</v>
      </c>
      <c r="C20" s="6">
        <v>28705</v>
      </c>
      <c r="D20" s="6">
        <v>40</v>
      </c>
      <c r="E20" s="6">
        <v>6165</v>
      </c>
      <c r="F20" s="6">
        <v>1521</v>
      </c>
      <c r="G20" s="24">
        <v>279</v>
      </c>
      <c r="H20" s="24">
        <v>36710</v>
      </c>
      <c r="I20" s="6">
        <v>7412</v>
      </c>
      <c r="J20" s="17">
        <v>17086</v>
      </c>
      <c r="K20" s="6">
        <v>40</v>
      </c>
      <c r="L20" s="17">
        <v>40</v>
      </c>
      <c r="M20" s="18"/>
      <c r="N20" s="18"/>
      <c r="O20" s="18"/>
    </row>
    <row r="21" spans="1:15" x14ac:dyDescent="0.3">
      <c r="A21" s="4"/>
      <c r="B21" s="23" t="s">
        <v>511</v>
      </c>
      <c r="C21" s="6">
        <v>6384</v>
      </c>
      <c r="D21" s="6">
        <v>13</v>
      </c>
      <c r="E21" s="6">
        <v>1340</v>
      </c>
      <c r="F21" s="6">
        <v>365</v>
      </c>
      <c r="G21" s="24">
        <v>21</v>
      </c>
      <c r="H21" s="24">
        <v>8123</v>
      </c>
      <c r="I21" s="6">
        <v>1744</v>
      </c>
      <c r="J21" s="17">
        <v>3745</v>
      </c>
      <c r="K21" s="6">
        <v>10</v>
      </c>
      <c r="L21" s="17">
        <v>10</v>
      </c>
      <c r="M21" s="18"/>
      <c r="N21" s="18"/>
      <c r="O21" s="18"/>
    </row>
    <row r="22" spans="1:15" x14ac:dyDescent="0.3">
      <c r="A22" s="4"/>
      <c r="B22" s="23" t="s">
        <v>270</v>
      </c>
      <c r="C22" s="6">
        <v>13381</v>
      </c>
      <c r="D22" s="6">
        <v>8</v>
      </c>
      <c r="E22" s="6">
        <v>3040</v>
      </c>
      <c r="F22" s="6">
        <v>946</v>
      </c>
      <c r="G22" s="24">
        <v>1</v>
      </c>
      <c r="H22" s="24">
        <v>17376</v>
      </c>
      <c r="I22" s="6">
        <v>3246</v>
      </c>
      <c r="J22" s="17">
        <v>8345</v>
      </c>
      <c r="K22" s="6">
        <v>16</v>
      </c>
      <c r="L22" s="17">
        <v>16</v>
      </c>
      <c r="M22" s="18"/>
      <c r="N22" s="18"/>
      <c r="O22" s="18"/>
    </row>
    <row r="23" spans="1:15" x14ac:dyDescent="0.3">
      <c r="A23" s="4"/>
      <c r="B23" s="23" t="s">
        <v>67</v>
      </c>
      <c r="C23" s="6">
        <v>38959</v>
      </c>
      <c r="D23" s="6">
        <v>96</v>
      </c>
      <c r="E23" s="6">
        <v>5551</v>
      </c>
      <c r="F23" s="6">
        <v>4609</v>
      </c>
      <c r="G23" s="24">
        <v>1061</v>
      </c>
      <c r="H23" s="24">
        <v>50276</v>
      </c>
      <c r="I23" s="6">
        <v>10580</v>
      </c>
      <c r="J23" s="17">
        <v>22863</v>
      </c>
      <c r="K23" s="6">
        <v>60</v>
      </c>
      <c r="L23" s="17">
        <v>60</v>
      </c>
      <c r="M23" s="18"/>
      <c r="N23" s="18"/>
      <c r="O23" s="18"/>
    </row>
    <row r="24" spans="1:15" x14ac:dyDescent="0.3">
      <c r="A24" s="4"/>
      <c r="B24" s="23" t="s">
        <v>512</v>
      </c>
      <c r="C24" s="6">
        <v>8343</v>
      </c>
      <c r="D24" s="6">
        <v>6</v>
      </c>
      <c r="E24" s="6">
        <v>1535</v>
      </c>
      <c r="F24" s="6">
        <v>433</v>
      </c>
      <c r="G24" s="24">
        <v>0</v>
      </c>
      <c r="H24" s="24">
        <v>10317</v>
      </c>
      <c r="I24" s="6">
        <v>2122</v>
      </c>
      <c r="J24" s="17">
        <v>5244</v>
      </c>
      <c r="K24" s="6">
        <v>18</v>
      </c>
      <c r="L24" s="17">
        <v>18</v>
      </c>
      <c r="M24" s="18"/>
      <c r="N24" s="18"/>
      <c r="O24" s="18"/>
    </row>
    <row r="25" spans="1:15" x14ac:dyDescent="0.3">
      <c r="A25" s="4"/>
      <c r="B25" s="23" t="s">
        <v>271</v>
      </c>
      <c r="C25" s="6">
        <v>2425</v>
      </c>
      <c r="D25" s="6">
        <v>12</v>
      </c>
      <c r="E25" s="6">
        <v>389</v>
      </c>
      <c r="F25" s="6">
        <v>152</v>
      </c>
      <c r="G25" s="24">
        <v>278</v>
      </c>
      <c r="H25" s="24">
        <v>3256</v>
      </c>
      <c r="I25" s="6">
        <v>567</v>
      </c>
      <c r="J25" s="17">
        <v>1428</v>
      </c>
      <c r="K25" s="6">
        <v>5</v>
      </c>
      <c r="L25" s="17">
        <v>5</v>
      </c>
      <c r="M25" s="18"/>
      <c r="N25" s="18"/>
      <c r="O25" s="18"/>
    </row>
    <row r="26" spans="1:15" x14ac:dyDescent="0.3">
      <c r="A26" s="4"/>
      <c r="B26" s="23" t="s">
        <v>68</v>
      </c>
      <c r="C26" s="6">
        <v>27422</v>
      </c>
      <c r="D26" s="6">
        <v>55</v>
      </c>
      <c r="E26" s="6">
        <v>4284</v>
      </c>
      <c r="F26" s="6">
        <v>2242</v>
      </c>
      <c r="G26" s="24">
        <v>61</v>
      </c>
      <c r="H26" s="24">
        <v>34064</v>
      </c>
      <c r="I26" s="6">
        <v>7686</v>
      </c>
      <c r="J26" s="17">
        <v>16499</v>
      </c>
      <c r="K26" s="6">
        <v>49</v>
      </c>
      <c r="L26" s="17">
        <v>49</v>
      </c>
      <c r="M26" s="18"/>
      <c r="N26" s="18"/>
      <c r="O26" s="18"/>
    </row>
    <row r="27" spans="1:15" x14ac:dyDescent="0.3">
      <c r="A27" s="4"/>
      <c r="B27" s="23" t="s">
        <v>69</v>
      </c>
      <c r="C27" s="6">
        <v>23215</v>
      </c>
      <c r="D27" s="6">
        <v>59</v>
      </c>
      <c r="E27" s="6">
        <v>4462</v>
      </c>
      <c r="F27" s="6">
        <v>1989</v>
      </c>
      <c r="G27" s="24">
        <v>88</v>
      </c>
      <c r="H27" s="24">
        <v>29813</v>
      </c>
      <c r="I27" s="6">
        <v>6065</v>
      </c>
      <c r="J27" s="17">
        <v>14402</v>
      </c>
      <c r="K27" s="6">
        <v>34</v>
      </c>
      <c r="L27" s="17">
        <v>34</v>
      </c>
      <c r="M27" s="18"/>
      <c r="N27" s="18"/>
      <c r="O27" s="18"/>
    </row>
    <row r="28" spans="1:15" x14ac:dyDescent="0.3">
      <c r="A28" s="4"/>
      <c r="B28" s="23" t="s">
        <v>272</v>
      </c>
      <c r="C28" s="6">
        <v>4125</v>
      </c>
      <c r="D28" s="6">
        <v>7</v>
      </c>
      <c r="E28" s="6">
        <v>980</v>
      </c>
      <c r="F28" s="6">
        <v>231</v>
      </c>
      <c r="G28" s="24">
        <v>0</v>
      </c>
      <c r="H28" s="24">
        <v>5343</v>
      </c>
      <c r="I28" s="6">
        <v>1007</v>
      </c>
      <c r="J28" s="17">
        <v>2530</v>
      </c>
      <c r="K28" s="6">
        <v>9</v>
      </c>
      <c r="L28" s="17">
        <v>9</v>
      </c>
      <c r="M28" s="18"/>
      <c r="N28" s="18"/>
      <c r="O28" s="18"/>
    </row>
    <row r="29" spans="1:15" x14ac:dyDescent="0.3">
      <c r="A29" s="4"/>
      <c r="B29" s="23" t="s">
        <v>273</v>
      </c>
      <c r="C29" s="6">
        <v>8918</v>
      </c>
      <c r="D29" s="6">
        <v>26</v>
      </c>
      <c r="E29" s="6">
        <v>1351</v>
      </c>
      <c r="F29" s="6">
        <v>885</v>
      </c>
      <c r="G29" s="24">
        <v>12</v>
      </c>
      <c r="H29" s="24">
        <v>11192</v>
      </c>
      <c r="I29" s="6">
        <v>2502</v>
      </c>
      <c r="J29" s="17">
        <v>5317</v>
      </c>
      <c r="K29" s="6">
        <v>22</v>
      </c>
      <c r="L29" s="17">
        <v>22</v>
      </c>
      <c r="M29" s="18"/>
      <c r="N29" s="18"/>
      <c r="O29" s="18"/>
    </row>
    <row r="30" spans="1:15" x14ac:dyDescent="0.3">
      <c r="A30" s="4"/>
      <c r="B30" s="23" t="s">
        <v>70</v>
      </c>
      <c r="C30" s="6">
        <v>27833</v>
      </c>
      <c r="D30" s="6">
        <v>54</v>
      </c>
      <c r="E30" s="6">
        <v>5658</v>
      </c>
      <c r="F30" s="6">
        <v>2028</v>
      </c>
      <c r="G30" s="24">
        <v>180</v>
      </c>
      <c r="H30" s="24">
        <v>35753</v>
      </c>
      <c r="I30" s="6">
        <v>8279</v>
      </c>
      <c r="J30" s="17">
        <v>16173</v>
      </c>
      <c r="K30" s="6">
        <v>65</v>
      </c>
      <c r="L30" s="17">
        <v>67</v>
      </c>
      <c r="M30" s="18"/>
      <c r="N30" s="18"/>
      <c r="O30" s="18"/>
    </row>
    <row r="31" spans="1:15" x14ac:dyDescent="0.3">
      <c r="A31" s="4"/>
      <c r="B31" s="23" t="s">
        <v>71</v>
      </c>
      <c r="C31" s="6">
        <v>12000</v>
      </c>
      <c r="D31" s="6">
        <v>16</v>
      </c>
      <c r="E31" s="6">
        <v>2284</v>
      </c>
      <c r="F31" s="6">
        <v>624</v>
      </c>
      <c r="G31" s="24">
        <v>122</v>
      </c>
      <c r="H31" s="24">
        <v>15046</v>
      </c>
      <c r="I31" s="6">
        <v>3556</v>
      </c>
      <c r="J31" s="17">
        <v>6811</v>
      </c>
      <c r="K31" s="6">
        <v>28</v>
      </c>
      <c r="L31" s="17">
        <v>28</v>
      </c>
      <c r="M31" s="18"/>
      <c r="N31" s="18"/>
      <c r="O31" s="18"/>
    </row>
    <row r="32" spans="1:15" ht="15" thickBot="1" x14ac:dyDescent="0.35">
      <c r="A32" s="4"/>
      <c r="B32" s="25" t="s">
        <v>8</v>
      </c>
      <c r="C32" s="26">
        <v>406928</v>
      </c>
      <c r="D32" s="26">
        <v>887</v>
      </c>
      <c r="E32" s="26">
        <v>94879</v>
      </c>
      <c r="F32" s="26">
        <v>40849</v>
      </c>
      <c r="G32" s="26">
        <v>4051</v>
      </c>
      <c r="H32" s="26">
        <v>547594</v>
      </c>
      <c r="I32" s="26">
        <v>103178</v>
      </c>
      <c r="J32" s="27">
        <v>243556</v>
      </c>
      <c r="K32" s="26">
        <v>558</v>
      </c>
      <c r="L32" s="27">
        <v>561</v>
      </c>
      <c r="M32" s="18"/>
    </row>
    <row r="33" spans="2:13" ht="15" thickTop="1" x14ac:dyDescent="0.3"/>
    <row r="34" spans="2:13" x14ac:dyDescent="0.3">
      <c r="B34" s="28" t="s">
        <v>845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2:13" x14ac:dyDescent="0.3">
      <c r="B35" s="28" t="s">
        <v>80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</sheetData>
  <mergeCells count="9">
    <mergeCell ref="A1:O3"/>
    <mergeCell ref="B6:L6"/>
    <mergeCell ref="B7:L7"/>
    <mergeCell ref="B9:B10"/>
    <mergeCell ref="C9:F9"/>
    <mergeCell ref="H9:H10"/>
    <mergeCell ref="I9:J9"/>
    <mergeCell ref="K9:L9"/>
    <mergeCell ref="G9:G10"/>
  </mergeCells>
  <pageMargins left="0.7" right="0.7" top="0.75" bottom="0.75" header="0.3" footer="0.3"/>
  <pageSetup paperSize="9" scale="65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showGridLines="0" zoomScale="80" zoomScaleNormal="80" workbookViewId="0">
      <selection activeCell="I60" sqref="I60"/>
    </sheetView>
  </sheetViews>
  <sheetFormatPr defaultColWidth="9.109375" defaultRowHeight="13.2" x14ac:dyDescent="0.25"/>
  <cols>
    <col min="1" max="1" width="1" style="8" customWidth="1"/>
    <col min="2" max="2" width="5" style="8" customWidth="1"/>
    <col min="3" max="3" width="36.6640625" style="8" bestFit="1" customWidth="1"/>
    <col min="4" max="5" width="17" style="8" customWidth="1"/>
    <col min="6" max="6" width="20" style="8" customWidth="1"/>
    <col min="7" max="7" width="21" style="8" customWidth="1"/>
    <col min="8" max="9" width="17" style="8" customWidth="1"/>
    <col min="10" max="10" width="8.109375" style="8" customWidth="1"/>
    <col min="11" max="11" width="20" style="8" customWidth="1"/>
    <col min="12" max="16384" width="9.109375" style="8"/>
  </cols>
  <sheetData>
    <row r="1" spans="1:14" x14ac:dyDescent="0.25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4" ht="18" customHeight="1" x14ac:dyDescent="0.25">
      <c r="B6" s="7"/>
      <c r="C6" s="188" t="s">
        <v>533</v>
      </c>
      <c r="D6" s="188"/>
      <c r="E6" s="103"/>
      <c r="F6" s="103"/>
      <c r="G6" s="1"/>
      <c r="H6" s="1"/>
      <c r="I6" s="1"/>
      <c r="J6" s="7"/>
      <c r="K6" s="7"/>
    </row>
    <row r="7" spans="1:14" x14ac:dyDescent="0.25">
      <c r="B7" s="7"/>
      <c r="C7" s="188" t="s">
        <v>0</v>
      </c>
      <c r="D7" s="188"/>
      <c r="E7" s="103"/>
      <c r="F7" s="103"/>
      <c r="G7" s="1"/>
      <c r="H7" s="1"/>
      <c r="I7" s="1"/>
      <c r="J7" s="1"/>
      <c r="K7" s="1"/>
    </row>
    <row r="8" spans="1:14" ht="4.5" customHeight="1" x14ac:dyDescent="0.25">
      <c r="B8" s="7"/>
      <c r="C8" s="9"/>
      <c r="D8" s="10"/>
      <c r="E8" s="10"/>
      <c r="F8" s="10"/>
    </row>
    <row r="9" spans="1:14" ht="11.25" customHeight="1" x14ac:dyDescent="0.25">
      <c r="B9" s="7"/>
      <c r="C9" s="67" t="s">
        <v>14</v>
      </c>
      <c r="D9" s="68">
        <f>D10+D13+D20+D21+D22+D23+D24</f>
        <v>406928</v>
      </c>
      <c r="E9" s="10"/>
      <c r="F9" s="10"/>
    </row>
    <row r="10" spans="1:14" ht="11.25" customHeight="1" x14ac:dyDescent="0.25">
      <c r="B10" s="7"/>
      <c r="C10" s="70" t="s">
        <v>22</v>
      </c>
      <c r="D10" s="71">
        <f>D11+D12</f>
        <v>103178</v>
      </c>
      <c r="F10" s="14"/>
    </row>
    <row r="11" spans="1:14" ht="11.25" customHeight="1" x14ac:dyDescent="0.25">
      <c r="B11" s="7"/>
      <c r="C11" s="72" t="s">
        <v>23</v>
      </c>
      <c r="D11" s="73">
        <v>102891</v>
      </c>
    </row>
    <row r="12" spans="1:14" ht="11.25" customHeight="1" x14ac:dyDescent="0.25">
      <c r="B12" s="7"/>
      <c r="C12" s="74" t="s">
        <v>24</v>
      </c>
      <c r="D12" s="75">
        <v>287</v>
      </c>
    </row>
    <row r="13" spans="1:14" ht="11.25" customHeight="1" x14ac:dyDescent="0.25">
      <c r="B13" s="7"/>
      <c r="C13" s="70" t="s">
        <v>25</v>
      </c>
      <c r="D13" s="71">
        <f>SUM(D14:D19)</f>
        <v>8823</v>
      </c>
    </row>
    <row r="14" spans="1:14" ht="11.25" customHeight="1" x14ac:dyDescent="0.25">
      <c r="B14" s="7"/>
      <c r="C14" s="72" t="s">
        <v>27</v>
      </c>
      <c r="D14" s="73">
        <v>1734</v>
      </c>
    </row>
    <row r="15" spans="1:14" ht="11.25" customHeight="1" x14ac:dyDescent="0.25">
      <c r="B15" s="7"/>
      <c r="C15" s="76" t="s">
        <v>28</v>
      </c>
      <c r="D15" s="75">
        <v>4971</v>
      </c>
    </row>
    <row r="16" spans="1:14" ht="11.25" customHeight="1" x14ac:dyDescent="0.25">
      <c r="B16" s="7"/>
      <c r="C16" s="76" t="s">
        <v>29</v>
      </c>
      <c r="D16" s="75">
        <v>232</v>
      </c>
    </row>
    <row r="17" spans="2:6" ht="11.25" customHeight="1" x14ac:dyDescent="0.25">
      <c r="B17" s="7"/>
      <c r="C17" s="76" t="s">
        <v>30</v>
      </c>
      <c r="D17" s="75">
        <v>600</v>
      </c>
    </row>
    <row r="18" spans="2:6" ht="11.25" customHeight="1" x14ac:dyDescent="0.25">
      <c r="B18" s="7"/>
      <c r="C18" s="76" t="s">
        <v>31</v>
      </c>
      <c r="D18" s="75">
        <v>1282</v>
      </c>
    </row>
    <row r="19" spans="2:6" ht="11.25" customHeight="1" x14ac:dyDescent="0.25">
      <c r="B19" s="7"/>
      <c r="C19" s="74" t="s">
        <v>26</v>
      </c>
      <c r="D19" s="77">
        <v>4</v>
      </c>
    </row>
    <row r="20" spans="2:6" ht="11.25" customHeight="1" x14ac:dyDescent="0.25">
      <c r="B20" s="7"/>
      <c r="C20" s="78" t="s">
        <v>32</v>
      </c>
      <c r="D20" s="71">
        <v>420</v>
      </c>
    </row>
    <row r="21" spans="2:6" ht="11.25" customHeight="1" x14ac:dyDescent="0.25">
      <c r="B21" s="7"/>
      <c r="C21" s="70" t="s">
        <v>33</v>
      </c>
      <c r="D21" s="71">
        <v>36681</v>
      </c>
    </row>
    <row r="22" spans="2:6" ht="11.25" customHeight="1" x14ac:dyDescent="0.25">
      <c r="B22" s="7"/>
      <c r="C22" s="78" t="s">
        <v>34</v>
      </c>
      <c r="D22" s="71">
        <v>13405</v>
      </c>
    </row>
    <row r="23" spans="2:6" ht="11.25" customHeight="1" x14ac:dyDescent="0.25">
      <c r="B23" s="7"/>
      <c r="C23" s="70" t="s">
        <v>35</v>
      </c>
      <c r="D23" s="71">
        <v>865</v>
      </c>
    </row>
    <row r="24" spans="2:6" ht="11.25" customHeight="1" x14ac:dyDescent="0.25">
      <c r="B24" s="7"/>
      <c r="C24" s="79" t="s">
        <v>36</v>
      </c>
      <c r="D24" s="80">
        <f>SUM(D25:D26)</f>
        <v>243556</v>
      </c>
    </row>
    <row r="25" spans="2:6" ht="11.25" customHeight="1" x14ac:dyDescent="0.25">
      <c r="B25" s="7"/>
      <c r="C25" s="81" t="s">
        <v>37</v>
      </c>
      <c r="D25" s="82">
        <v>239888</v>
      </c>
    </row>
    <row r="26" spans="2:6" ht="11.25" customHeight="1" x14ac:dyDescent="0.25">
      <c r="B26" s="7"/>
      <c r="C26" s="84" t="s">
        <v>38</v>
      </c>
      <c r="D26" s="85">
        <v>3668</v>
      </c>
    </row>
    <row r="27" spans="2:6" s="69" customFormat="1" ht="6.75" customHeight="1" x14ac:dyDescent="0.25">
      <c r="B27" s="66"/>
      <c r="C27" s="87"/>
      <c r="D27" s="88"/>
      <c r="E27" s="8"/>
      <c r="F27" s="8"/>
    </row>
    <row r="28" spans="2:6" ht="11.25" customHeight="1" x14ac:dyDescent="0.25">
      <c r="B28" s="7"/>
      <c r="C28" s="67" t="s">
        <v>17</v>
      </c>
      <c r="D28" s="68">
        <f>SUM(D29:D33)</f>
        <v>887</v>
      </c>
    </row>
    <row r="29" spans="2:6" ht="11.25" customHeight="1" x14ac:dyDescent="0.25">
      <c r="B29" s="7"/>
      <c r="C29" s="89" t="s">
        <v>39</v>
      </c>
      <c r="D29" s="90">
        <v>72</v>
      </c>
    </row>
    <row r="30" spans="2:6" ht="11.25" customHeight="1" x14ac:dyDescent="0.25">
      <c r="B30" s="7"/>
      <c r="C30" s="78" t="s">
        <v>40</v>
      </c>
      <c r="D30" s="71">
        <v>416</v>
      </c>
    </row>
    <row r="31" spans="2:6" ht="11.25" customHeight="1" x14ac:dyDescent="0.25">
      <c r="B31" s="7"/>
      <c r="C31" s="78" t="s">
        <v>41</v>
      </c>
      <c r="D31" s="71">
        <v>63</v>
      </c>
    </row>
    <row r="32" spans="2:6" ht="11.25" customHeight="1" x14ac:dyDescent="0.25">
      <c r="B32" s="7"/>
      <c r="C32" s="78" t="s">
        <v>42</v>
      </c>
      <c r="D32" s="71">
        <v>2</v>
      </c>
    </row>
    <row r="33" spans="2:6" ht="11.25" customHeight="1" x14ac:dyDescent="0.25">
      <c r="B33" s="7"/>
      <c r="C33" s="78" t="s">
        <v>43</v>
      </c>
      <c r="D33" s="71">
        <v>334</v>
      </c>
    </row>
    <row r="34" spans="2:6" s="69" customFormat="1" ht="6.75" customHeight="1" x14ac:dyDescent="0.25">
      <c r="B34" s="66"/>
      <c r="C34" s="87"/>
      <c r="D34" s="88"/>
      <c r="E34" s="8"/>
      <c r="F34" s="8"/>
    </row>
    <row r="35" spans="2:6" ht="11.25" customHeight="1" x14ac:dyDescent="0.25">
      <c r="B35" s="7"/>
      <c r="C35" s="67" t="s">
        <v>9</v>
      </c>
      <c r="D35" s="68">
        <f>SUM(D36:D45)</f>
        <v>94879</v>
      </c>
    </row>
    <row r="36" spans="2:6" ht="11.25" customHeight="1" x14ac:dyDescent="0.25">
      <c r="C36" s="78" t="s">
        <v>44</v>
      </c>
      <c r="D36" s="71">
        <v>278</v>
      </c>
    </row>
    <row r="37" spans="2:6" ht="11.25" customHeight="1" x14ac:dyDescent="0.25">
      <c r="C37" s="70" t="s">
        <v>45</v>
      </c>
      <c r="D37" s="71">
        <v>132</v>
      </c>
    </row>
    <row r="38" spans="2:6" ht="11.25" customHeight="1" x14ac:dyDescent="0.25">
      <c r="C38" s="78" t="s">
        <v>46</v>
      </c>
      <c r="D38" s="71">
        <v>60</v>
      </c>
    </row>
    <row r="39" spans="2:6" ht="11.25" customHeight="1" x14ac:dyDescent="0.25">
      <c r="C39" s="70" t="s">
        <v>47</v>
      </c>
      <c r="D39" s="71">
        <v>967</v>
      </c>
    </row>
    <row r="40" spans="2:6" ht="11.25" customHeight="1" x14ac:dyDescent="0.25">
      <c r="C40" s="70" t="s">
        <v>48</v>
      </c>
      <c r="D40" s="71">
        <v>1922</v>
      </c>
    </row>
    <row r="41" spans="2:6" ht="11.25" customHeight="1" x14ac:dyDescent="0.25">
      <c r="C41" s="70" t="s">
        <v>49</v>
      </c>
      <c r="D41" s="71">
        <v>2561</v>
      </c>
    </row>
    <row r="42" spans="2:6" ht="11.25" customHeight="1" x14ac:dyDescent="0.25">
      <c r="C42" s="78" t="s">
        <v>50</v>
      </c>
      <c r="D42" s="71">
        <v>371</v>
      </c>
    </row>
    <row r="43" spans="2:6" ht="11.25" customHeight="1" x14ac:dyDescent="0.25">
      <c r="C43" s="78" t="s">
        <v>51</v>
      </c>
      <c r="D43" s="71">
        <v>27837</v>
      </c>
    </row>
    <row r="44" spans="2:6" ht="11.25" customHeight="1" x14ac:dyDescent="0.25">
      <c r="C44" s="78" t="s">
        <v>52</v>
      </c>
      <c r="D44" s="71">
        <v>43880</v>
      </c>
    </row>
    <row r="45" spans="2:6" ht="11.25" customHeight="1" x14ac:dyDescent="0.25">
      <c r="C45" s="78" t="s">
        <v>53</v>
      </c>
      <c r="D45" s="71">
        <v>16871</v>
      </c>
    </row>
    <row r="46" spans="2:6" s="69" customFormat="1" ht="6.75" customHeight="1" x14ac:dyDescent="0.25">
      <c r="B46" s="66"/>
      <c r="C46" s="87"/>
      <c r="D46" s="88"/>
      <c r="E46" s="8"/>
      <c r="F46" s="8"/>
    </row>
    <row r="47" spans="2:6" ht="11.25" customHeight="1" x14ac:dyDescent="0.25">
      <c r="B47" s="7"/>
      <c r="C47" s="67" t="s">
        <v>15</v>
      </c>
      <c r="D47" s="68">
        <f>SUM(D48:D52)</f>
        <v>40849</v>
      </c>
    </row>
    <row r="48" spans="2:6" ht="11.25" customHeight="1" x14ac:dyDescent="0.25">
      <c r="C48" s="70" t="s">
        <v>54</v>
      </c>
      <c r="D48" s="71">
        <v>1518</v>
      </c>
    </row>
    <row r="49" spans="2:6" ht="11.25" customHeight="1" x14ac:dyDescent="0.25">
      <c r="C49" s="78" t="s">
        <v>55</v>
      </c>
      <c r="D49" s="71">
        <v>9219</v>
      </c>
    </row>
    <row r="50" spans="2:6" ht="11.25" customHeight="1" x14ac:dyDescent="0.25">
      <c r="C50" s="78" t="s">
        <v>56</v>
      </c>
      <c r="D50" s="71">
        <v>15950</v>
      </c>
    </row>
    <row r="51" spans="2:6" ht="11.25" customHeight="1" x14ac:dyDescent="0.25">
      <c r="C51" s="78" t="s">
        <v>57</v>
      </c>
      <c r="D51" s="71">
        <v>12774</v>
      </c>
    </row>
    <row r="52" spans="2:6" ht="11.25" customHeight="1" x14ac:dyDescent="0.25">
      <c r="C52" s="78" t="s">
        <v>58</v>
      </c>
      <c r="D52" s="71">
        <v>1388</v>
      </c>
    </row>
    <row r="53" spans="2:6" s="69" customFormat="1" ht="6.75" customHeight="1" x14ac:dyDescent="0.25">
      <c r="B53" s="66"/>
      <c r="C53" s="87"/>
      <c r="D53" s="88"/>
      <c r="E53" s="8"/>
      <c r="F53" s="8"/>
    </row>
    <row r="54" spans="2:6" ht="11.25" customHeight="1" x14ac:dyDescent="0.25">
      <c r="B54" s="7"/>
      <c r="C54" s="67" t="s">
        <v>16</v>
      </c>
      <c r="D54" s="68">
        <v>4051</v>
      </c>
    </row>
    <row r="55" spans="2:6" s="69" customFormat="1" ht="6.75" customHeight="1" x14ac:dyDescent="0.25">
      <c r="B55" s="66"/>
      <c r="C55" s="87"/>
      <c r="D55" s="88"/>
      <c r="E55" s="8"/>
      <c r="F55" s="8"/>
    </row>
    <row r="56" spans="2:6" ht="11.25" customHeight="1" x14ac:dyDescent="0.25">
      <c r="B56" s="7"/>
      <c r="C56" s="67" t="s">
        <v>12</v>
      </c>
      <c r="D56" s="68">
        <f>D9+D28+D35+D47+D54</f>
        <v>547594</v>
      </c>
    </row>
    <row r="57" spans="2:6" ht="4.5" customHeight="1" x14ac:dyDescent="0.25">
      <c r="B57" s="7"/>
      <c r="C57" s="9"/>
      <c r="D57" s="10"/>
    </row>
    <row r="58" spans="2:6" x14ac:dyDescent="0.25">
      <c r="C58" s="14"/>
    </row>
    <row r="59" spans="2:6" x14ac:dyDescent="0.25">
      <c r="C59" s="208" t="s">
        <v>534</v>
      </c>
      <c r="D59" s="208"/>
    </row>
    <row r="60" spans="2:6" ht="66" customHeight="1" x14ac:dyDescent="0.25">
      <c r="C60" s="209" t="s">
        <v>91</v>
      </c>
      <c r="D60" s="209"/>
    </row>
  </sheetData>
  <mergeCells count="5">
    <mergeCell ref="C59:D59"/>
    <mergeCell ref="C60:D60"/>
    <mergeCell ref="C6:D6"/>
    <mergeCell ref="C7:D7"/>
    <mergeCell ref="A1:N3"/>
  </mergeCells>
  <pageMargins left="0.7" right="0.7" top="0.75" bottom="0.75" header="0.3" footer="0.3"/>
  <pageSetup paperSize="9" scale="48" fitToHeight="0" orientation="portrait" r:id="rId1"/>
  <headerFooter>
    <oddHeader>&amp;L&amp;10MINISTERO DELLA SALUTEDIREZIONE GENERALE DELLA DIGITALIZZAZIONE, DEL SISTEMA INFORMATIVO SANITARIO E DELLA STATISTICAUFFICIO DI STATISTICA</oddHeader>
  </headerFooter>
  <ignoredErrors>
    <ignoredError sqref="D13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R15" sqref="R15"/>
    </sheetView>
  </sheetViews>
  <sheetFormatPr defaultColWidth="9.109375" defaultRowHeight="14.4" x14ac:dyDescent="0.3"/>
  <cols>
    <col min="1" max="1" width="14.88671875" style="2" bestFit="1" customWidth="1"/>
    <col min="2" max="16384" width="9.109375" style="2"/>
  </cols>
  <sheetData>
    <row r="1" spans="1:16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6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6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5" spans="1:16" x14ac:dyDescent="0.3">
      <c r="A5" s="20"/>
      <c r="B5" s="20"/>
      <c r="C5" s="20"/>
      <c r="D5" s="20"/>
      <c r="E5" s="20"/>
    </row>
    <row r="6" spans="1:16" x14ac:dyDescent="0.3">
      <c r="B6" s="154" t="s">
        <v>535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x14ac:dyDescent="0.3">
      <c r="B7" s="154" t="s">
        <v>0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10" spans="1:16" x14ac:dyDescent="0.3">
      <c r="B10" s="121"/>
      <c r="M10" s="121"/>
      <c r="N10" s="121"/>
    </row>
    <row r="25" spans="2:10" x14ac:dyDescent="0.3">
      <c r="B25" s="125" t="s">
        <v>812</v>
      </c>
      <c r="J25" s="125" t="s">
        <v>811</v>
      </c>
    </row>
    <row r="40" spans="1:2" x14ac:dyDescent="0.3">
      <c r="A40" s="122" t="s">
        <v>72</v>
      </c>
      <c r="B40" s="123"/>
    </row>
    <row r="41" spans="1:2" x14ac:dyDescent="0.3">
      <c r="A41" s="123" t="s">
        <v>4</v>
      </c>
      <c r="B41" s="124">
        <v>0.182</v>
      </c>
    </row>
    <row r="42" spans="1:2" x14ac:dyDescent="0.3">
      <c r="A42" s="123" t="s">
        <v>3</v>
      </c>
      <c r="B42" s="124">
        <v>2E-3</v>
      </c>
    </row>
    <row r="43" spans="1:2" x14ac:dyDescent="0.3">
      <c r="A43" s="123" t="s">
        <v>2</v>
      </c>
      <c r="B43" s="124">
        <v>0.72599999999999998</v>
      </c>
    </row>
    <row r="44" spans="1:2" x14ac:dyDescent="0.3">
      <c r="A44" s="123" t="s">
        <v>5</v>
      </c>
      <c r="B44" s="124">
        <v>0.09</v>
      </c>
    </row>
    <row r="45" spans="1:2" x14ac:dyDescent="0.3">
      <c r="A45" s="123"/>
      <c r="B45" s="123"/>
    </row>
    <row r="46" spans="1:2" x14ac:dyDescent="0.3">
      <c r="A46" s="123"/>
      <c r="B46" s="123"/>
    </row>
    <row r="47" spans="1:2" x14ac:dyDescent="0.3">
      <c r="A47" s="122" t="s">
        <v>73</v>
      </c>
      <c r="B47" s="123"/>
    </row>
    <row r="48" spans="1:2" x14ac:dyDescent="0.3">
      <c r="A48" s="123" t="s">
        <v>74</v>
      </c>
      <c r="B48" s="124">
        <v>0.61</v>
      </c>
    </row>
    <row r="49" spans="1:2" x14ac:dyDescent="0.3">
      <c r="A49" s="123" t="s">
        <v>6</v>
      </c>
      <c r="B49" s="124">
        <v>0.24399999999999999</v>
      </c>
    </row>
    <row r="50" spans="1:2" x14ac:dyDescent="0.3">
      <c r="A50" s="123" t="s">
        <v>75</v>
      </c>
      <c r="B50" s="124">
        <v>0.14599999999999999</v>
      </c>
    </row>
    <row r="51" spans="1:2" x14ac:dyDescent="0.3">
      <c r="A51" s="123"/>
      <c r="B51" s="123"/>
    </row>
  </sheetData>
  <mergeCells count="3">
    <mergeCell ref="A1:N3"/>
    <mergeCell ref="B6:P6"/>
    <mergeCell ref="B7:P7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showWhiteSpace="0" workbookViewId="0">
      <selection activeCell="M38" sqref="M38"/>
    </sheetView>
  </sheetViews>
  <sheetFormatPr defaultColWidth="9.109375" defaultRowHeight="14.4" x14ac:dyDescent="0.3"/>
  <cols>
    <col min="1" max="1" width="6.88671875" style="2" customWidth="1"/>
    <col min="2" max="2" width="20.44140625" style="2" bestFit="1" customWidth="1"/>
    <col min="3" max="3" width="7.44140625" style="2" bestFit="1" customWidth="1"/>
    <col min="4" max="4" width="5.88671875" style="2" customWidth="1"/>
    <col min="5" max="5" width="5.6640625" style="2" customWidth="1"/>
    <col min="6" max="6" width="6.5546875" style="2" customWidth="1"/>
    <col min="7" max="7" width="6.88671875" style="2" customWidth="1"/>
    <col min="8" max="8" width="6.5546875" style="2" customWidth="1"/>
    <col min="9" max="9" width="7.109375" style="2" customWidth="1"/>
    <col min="10" max="10" width="6.6640625" style="2" customWidth="1"/>
    <col min="11" max="11" width="9" style="2" customWidth="1"/>
    <col min="12" max="12" width="7.5546875" style="2" customWidth="1"/>
    <col min="13" max="13" width="6.88671875" style="2" customWidth="1"/>
    <col min="14" max="14" width="5.5546875" style="2" customWidth="1"/>
    <col min="15" max="15" width="8.44140625" style="2" customWidth="1"/>
    <col min="16" max="16" width="7.5546875" style="2" customWidth="1"/>
    <col min="17" max="16384" width="9.109375" style="2"/>
  </cols>
  <sheetData>
    <row r="1" spans="1:18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8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8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8" x14ac:dyDescent="0.3">
      <c r="A4" s="15"/>
      <c r="B4" s="15"/>
      <c r="C4" s="15"/>
      <c r="D4" s="15"/>
      <c r="E4" s="15"/>
      <c r="F4" s="15"/>
      <c r="G4" s="15"/>
      <c r="H4" s="15"/>
    </row>
    <row r="5" spans="1:18" x14ac:dyDescent="0.3">
      <c r="A5" s="15"/>
      <c r="B5" s="15"/>
      <c r="C5" s="15"/>
      <c r="D5" s="15"/>
      <c r="E5" s="15"/>
      <c r="F5" s="15"/>
      <c r="G5" s="15"/>
      <c r="H5" s="15"/>
    </row>
    <row r="6" spans="1:18" x14ac:dyDescent="0.3">
      <c r="B6" s="165" t="s">
        <v>535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1:18" x14ac:dyDescent="0.3">
      <c r="B7" s="165" t="s">
        <v>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18" ht="15" thickBot="1" x14ac:dyDescent="0.3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8" ht="15" thickTop="1" x14ac:dyDescent="0.3">
      <c r="A9" s="4"/>
      <c r="B9" s="183" t="s">
        <v>1</v>
      </c>
      <c r="C9" s="178" t="s">
        <v>19</v>
      </c>
      <c r="D9" s="179"/>
      <c r="E9" s="179"/>
      <c r="F9" s="179"/>
      <c r="G9" s="179"/>
      <c r="H9" s="179"/>
      <c r="I9" s="179"/>
      <c r="J9" s="194"/>
      <c r="K9" s="195" t="s">
        <v>13</v>
      </c>
      <c r="L9" s="196"/>
      <c r="M9" s="199" t="s">
        <v>523</v>
      </c>
      <c r="N9" s="200"/>
      <c r="O9" s="200"/>
      <c r="P9" s="201"/>
      <c r="Q9" s="195" t="s">
        <v>76</v>
      </c>
      <c r="R9" s="196"/>
    </row>
    <row r="10" spans="1:18" ht="22.5" customHeight="1" x14ac:dyDescent="0.3">
      <c r="A10" s="4"/>
      <c r="B10" s="184"/>
      <c r="C10" s="181" t="s">
        <v>2</v>
      </c>
      <c r="D10" s="181"/>
      <c r="E10" s="181" t="s">
        <v>3</v>
      </c>
      <c r="F10" s="181"/>
      <c r="G10" s="181" t="s">
        <v>4</v>
      </c>
      <c r="H10" s="181"/>
      <c r="I10" s="192" t="s">
        <v>5</v>
      </c>
      <c r="J10" s="192"/>
      <c r="K10" s="197"/>
      <c r="L10" s="198"/>
      <c r="M10" s="181" t="s">
        <v>6</v>
      </c>
      <c r="N10" s="181"/>
      <c r="O10" s="181" t="s">
        <v>266</v>
      </c>
      <c r="P10" s="182"/>
      <c r="Q10" s="197"/>
      <c r="R10" s="198"/>
    </row>
    <row r="11" spans="1:18" x14ac:dyDescent="0.3">
      <c r="A11" s="4"/>
      <c r="B11" s="184"/>
      <c r="C11" s="38" t="s">
        <v>62</v>
      </c>
      <c r="D11" s="38" t="s">
        <v>438</v>
      </c>
      <c r="E11" s="38" t="s">
        <v>62</v>
      </c>
      <c r="F11" s="38" t="s">
        <v>438</v>
      </c>
      <c r="G11" s="38" t="s">
        <v>62</v>
      </c>
      <c r="H11" s="38" t="s">
        <v>438</v>
      </c>
      <c r="I11" s="38" t="s">
        <v>62</v>
      </c>
      <c r="J11" s="38" t="s">
        <v>438</v>
      </c>
      <c r="K11" s="38" t="s">
        <v>62</v>
      </c>
      <c r="L11" s="38" t="s">
        <v>438</v>
      </c>
      <c r="M11" s="38" t="s">
        <v>62</v>
      </c>
      <c r="N11" s="38" t="s">
        <v>438</v>
      </c>
      <c r="O11" s="38" t="s">
        <v>62</v>
      </c>
      <c r="P11" s="57" t="s">
        <v>438</v>
      </c>
      <c r="Q11" s="38" t="s">
        <v>77</v>
      </c>
      <c r="R11" s="38" t="s">
        <v>78</v>
      </c>
    </row>
    <row r="12" spans="1:18" x14ac:dyDescent="0.3">
      <c r="A12" s="4"/>
      <c r="B12" s="39" t="s">
        <v>18</v>
      </c>
      <c r="C12" s="6">
        <v>4280</v>
      </c>
      <c r="D12" s="6">
        <v>6</v>
      </c>
      <c r="E12" s="6">
        <v>21</v>
      </c>
      <c r="F12" s="6">
        <v>0</v>
      </c>
      <c r="G12" s="6">
        <v>1266</v>
      </c>
      <c r="H12" s="6">
        <v>0</v>
      </c>
      <c r="I12" s="6">
        <v>616</v>
      </c>
      <c r="J12" s="6">
        <v>0</v>
      </c>
      <c r="K12" s="6">
        <v>6183</v>
      </c>
      <c r="L12" s="6">
        <v>6</v>
      </c>
      <c r="M12" s="6">
        <v>1058</v>
      </c>
      <c r="N12" s="6">
        <v>5</v>
      </c>
      <c r="O12" s="6">
        <v>2593</v>
      </c>
      <c r="P12" s="17">
        <v>0</v>
      </c>
      <c r="Q12" s="133">
        <v>3</v>
      </c>
      <c r="R12" s="6">
        <v>3</v>
      </c>
    </row>
    <row r="13" spans="1:18" x14ac:dyDescent="0.3">
      <c r="A13" s="4"/>
      <c r="B13" s="39" t="s">
        <v>267</v>
      </c>
      <c r="C13" s="6">
        <v>53061</v>
      </c>
      <c r="D13" s="6">
        <v>402</v>
      </c>
      <c r="E13" s="6">
        <v>132</v>
      </c>
      <c r="F13" s="6">
        <v>0</v>
      </c>
      <c r="G13" s="6">
        <v>16158</v>
      </c>
      <c r="H13" s="6">
        <v>1</v>
      </c>
      <c r="I13" s="6">
        <v>7418</v>
      </c>
      <c r="J13" s="6">
        <v>0</v>
      </c>
      <c r="K13" s="6">
        <v>76769</v>
      </c>
      <c r="L13" s="6">
        <v>403</v>
      </c>
      <c r="M13" s="6">
        <v>11440</v>
      </c>
      <c r="N13" s="6">
        <v>366</v>
      </c>
      <c r="O13" s="6">
        <v>33072</v>
      </c>
      <c r="P13" s="17">
        <v>3</v>
      </c>
      <c r="Q13" s="133">
        <v>29</v>
      </c>
      <c r="R13" s="6">
        <v>29</v>
      </c>
    </row>
    <row r="14" spans="1:18" x14ac:dyDescent="0.3">
      <c r="A14" s="4"/>
      <c r="B14" s="39" t="s">
        <v>64</v>
      </c>
      <c r="C14" s="6">
        <v>3348</v>
      </c>
      <c r="D14" s="6">
        <v>368</v>
      </c>
      <c r="E14" s="6">
        <v>10</v>
      </c>
      <c r="F14" s="6">
        <v>0</v>
      </c>
      <c r="G14" s="6">
        <v>884</v>
      </c>
      <c r="H14" s="6">
        <v>45</v>
      </c>
      <c r="I14" s="6">
        <v>390</v>
      </c>
      <c r="J14" s="6">
        <v>94</v>
      </c>
      <c r="K14" s="6">
        <v>4632</v>
      </c>
      <c r="L14" s="6">
        <v>507</v>
      </c>
      <c r="M14" s="6">
        <v>559</v>
      </c>
      <c r="N14" s="6">
        <v>249</v>
      </c>
      <c r="O14" s="6">
        <v>2375</v>
      </c>
      <c r="P14" s="17">
        <v>8</v>
      </c>
      <c r="Q14" s="133">
        <v>1</v>
      </c>
      <c r="R14" s="6">
        <v>1</v>
      </c>
    </row>
    <row r="15" spans="1:18" x14ac:dyDescent="0.3">
      <c r="A15" s="4"/>
      <c r="B15" s="39" t="s">
        <v>7</v>
      </c>
      <c r="C15" s="6">
        <v>1882</v>
      </c>
      <c r="D15" s="6">
        <v>0</v>
      </c>
      <c r="E15" s="6">
        <v>4</v>
      </c>
      <c r="F15" s="6">
        <v>0</v>
      </c>
      <c r="G15" s="6">
        <v>620</v>
      </c>
      <c r="H15" s="6">
        <v>0</v>
      </c>
      <c r="I15" s="6">
        <v>212</v>
      </c>
      <c r="J15" s="6">
        <v>0</v>
      </c>
      <c r="K15" s="6">
        <v>2718</v>
      </c>
      <c r="L15" s="6">
        <v>0</v>
      </c>
      <c r="M15" s="6">
        <v>428</v>
      </c>
      <c r="N15" s="6">
        <v>0</v>
      </c>
      <c r="O15" s="6">
        <v>1177</v>
      </c>
      <c r="P15" s="17">
        <v>0</v>
      </c>
      <c r="Q15" s="133">
        <v>1</v>
      </c>
      <c r="R15" s="6">
        <v>1</v>
      </c>
    </row>
    <row r="16" spans="1:18" x14ac:dyDescent="0.3">
      <c r="A16" s="4"/>
      <c r="B16" s="39" t="s">
        <v>65</v>
      </c>
      <c r="C16" s="6">
        <v>1886</v>
      </c>
      <c r="D16" s="6">
        <v>1</v>
      </c>
      <c r="E16" s="6">
        <v>10</v>
      </c>
      <c r="F16" s="6">
        <v>0</v>
      </c>
      <c r="G16" s="6">
        <v>579</v>
      </c>
      <c r="H16" s="6">
        <v>0</v>
      </c>
      <c r="I16" s="6">
        <v>225</v>
      </c>
      <c r="J16" s="6">
        <v>0</v>
      </c>
      <c r="K16" s="6">
        <v>2700</v>
      </c>
      <c r="L16" s="6">
        <v>1</v>
      </c>
      <c r="M16" s="6">
        <v>449</v>
      </c>
      <c r="N16" s="6">
        <v>1</v>
      </c>
      <c r="O16" s="6">
        <v>1087</v>
      </c>
      <c r="P16" s="17">
        <v>0</v>
      </c>
      <c r="Q16" s="133">
        <v>1</v>
      </c>
      <c r="R16" s="6">
        <v>1</v>
      </c>
    </row>
    <row r="17" spans="1:18" x14ac:dyDescent="0.3">
      <c r="A17" s="4"/>
      <c r="B17" s="39" t="s">
        <v>511</v>
      </c>
      <c r="C17" s="6">
        <v>2902</v>
      </c>
      <c r="D17" s="6">
        <v>165</v>
      </c>
      <c r="E17" s="6">
        <v>9</v>
      </c>
      <c r="F17" s="6">
        <v>0</v>
      </c>
      <c r="G17" s="6">
        <v>636</v>
      </c>
      <c r="H17" s="6">
        <v>45</v>
      </c>
      <c r="I17" s="6">
        <v>242</v>
      </c>
      <c r="J17" s="6">
        <v>40</v>
      </c>
      <c r="K17" s="6">
        <v>3789</v>
      </c>
      <c r="L17" s="6">
        <v>271</v>
      </c>
      <c r="M17" s="6">
        <v>722</v>
      </c>
      <c r="N17" s="6">
        <v>138</v>
      </c>
      <c r="O17" s="6">
        <v>1774</v>
      </c>
      <c r="P17" s="17">
        <v>1</v>
      </c>
      <c r="Q17" s="133">
        <v>2</v>
      </c>
      <c r="R17" s="6">
        <v>2</v>
      </c>
    </row>
    <row r="18" spans="1:18" x14ac:dyDescent="0.3">
      <c r="A18" s="4"/>
      <c r="B18" s="39" t="s">
        <v>270</v>
      </c>
      <c r="C18" s="6">
        <v>3959</v>
      </c>
      <c r="D18" s="6">
        <v>131</v>
      </c>
      <c r="E18" s="6">
        <v>6</v>
      </c>
      <c r="F18" s="6">
        <v>0</v>
      </c>
      <c r="G18" s="6">
        <v>889</v>
      </c>
      <c r="H18" s="6">
        <v>0</v>
      </c>
      <c r="I18" s="6">
        <v>344</v>
      </c>
      <c r="J18" s="6">
        <v>2</v>
      </c>
      <c r="K18" s="6">
        <v>5198</v>
      </c>
      <c r="L18" s="6">
        <v>133</v>
      </c>
      <c r="M18" s="6">
        <v>924</v>
      </c>
      <c r="N18" s="6">
        <v>91</v>
      </c>
      <c r="O18" s="6">
        <v>2484</v>
      </c>
      <c r="P18" s="17">
        <v>17</v>
      </c>
      <c r="Q18" s="133">
        <v>2</v>
      </c>
      <c r="R18" s="6">
        <v>2</v>
      </c>
    </row>
    <row r="19" spans="1:18" x14ac:dyDescent="0.3">
      <c r="A19" s="4"/>
      <c r="B19" s="39" t="s">
        <v>67</v>
      </c>
      <c r="C19" s="6">
        <v>6525</v>
      </c>
      <c r="D19" s="6">
        <v>4</v>
      </c>
      <c r="E19" s="6">
        <v>21</v>
      </c>
      <c r="F19" s="6">
        <v>0</v>
      </c>
      <c r="G19" s="6">
        <v>768</v>
      </c>
      <c r="H19" s="6">
        <v>1</v>
      </c>
      <c r="I19" s="6">
        <v>705</v>
      </c>
      <c r="J19" s="6">
        <v>2</v>
      </c>
      <c r="K19" s="6">
        <v>8020</v>
      </c>
      <c r="L19" s="6">
        <v>7</v>
      </c>
      <c r="M19" s="6">
        <v>1701</v>
      </c>
      <c r="N19" s="6">
        <v>3</v>
      </c>
      <c r="O19" s="6">
        <v>4045</v>
      </c>
      <c r="P19" s="17">
        <v>0</v>
      </c>
      <c r="Q19" s="133">
        <v>3</v>
      </c>
      <c r="R19" s="6">
        <v>3</v>
      </c>
    </row>
    <row r="20" spans="1:18" x14ac:dyDescent="0.3">
      <c r="A20" s="4"/>
      <c r="B20" s="39" t="s">
        <v>68</v>
      </c>
      <c r="C20" s="6">
        <v>8221</v>
      </c>
      <c r="D20" s="6">
        <v>0</v>
      </c>
      <c r="E20" s="6">
        <v>20</v>
      </c>
      <c r="F20" s="6">
        <v>0</v>
      </c>
      <c r="G20" s="6">
        <v>1150</v>
      </c>
      <c r="H20" s="6">
        <v>0</v>
      </c>
      <c r="I20" s="6">
        <v>778</v>
      </c>
      <c r="J20" s="6">
        <v>0</v>
      </c>
      <c r="K20" s="6">
        <v>10169</v>
      </c>
      <c r="L20" s="6">
        <v>0</v>
      </c>
      <c r="M20" s="6">
        <v>2244</v>
      </c>
      <c r="N20" s="6">
        <v>0</v>
      </c>
      <c r="O20" s="6">
        <v>5080</v>
      </c>
      <c r="P20" s="17">
        <v>0</v>
      </c>
      <c r="Q20" s="133">
        <v>6</v>
      </c>
      <c r="R20" s="6">
        <v>6</v>
      </c>
    </row>
    <row r="21" spans="1:18" x14ac:dyDescent="0.3">
      <c r="A21" s="4"/>
      <c r="B21" s="39" t="s">
        <v>272</v>
      </c>
      <c r="C21" s="6">
        <v>1503</v>
      </c>
      <c r="D21" s="6">
        <v>0</v>
      </c>
      <c r="E21" s="6">
        <v>5</v>
      </c>
      <c r="F21" s="6">
        <v>0</v>
      </c>
      <c r="G21" s="6">
        <v>248</v>
      </c>
      <c r="H21" s="6">
        <v>0</v>
      </c>
      <c r="I21" s="6">
        <v>117</v>
      </c>
      <c r="J21" s="6">
        <v>0</v>
      </c>
      <c r="K21" s="6">
        <v>1873</v>
      </c>
      <c r="L21" s="6">
        <v>0</v>
      </c>
      <c r="M21" s="6">
        <v>360</v>
      </c>
      <c r="N21" s="6">
        <v>0</v>
      </c>
      <c r="O21" s="6">
        <v>941</v>
      </c>
      <c r="P21" s="17">
        <v>0</v>
      </c>
      <c r="Q21" s="133">
        <v>1</v>
      </c>
      <c r="R21" s="6">
        <v>1</v>
      </c>
    </row>
    <row r="22" spans="1:18" x14ac:dyDescent="0.3">
      <c r="A22" s="4"/>
      <c r="B22" s="39" t="s">
        <v>273</v>
      </c>
      <c r="C22" s="6">
        <v>3834</v>
      </c>
      <c r="D22" s="6">
        <v>107</v>
      </c>
      <c r="E22" s="6">
        <v>13</v>
      </c>
      <c r="F22" s="6">
        <v>0</v>
      </c>
      <c r="G22" s="6">
        <v>423</v>
      </c>
      <c r="H22" s="6">
        <v>0</v>
      </c>
      <c r="I22" s="6">
        <v>590</v>
      </c>
      <c r="J22" s="6">
        <v>0</v>
      </c>
      <c r="K22" s="6">
        <v>4860</v>
      </c>
      <c r="L22" s="6">
        <v>107</v>
      </c>
      <c r="M22" s="6">
        <v>1108</v>
      </c>
      <c r="N22" s="6">
        <v>96</v>
      </c>
      <c r="O22" s="6">
        <v>2254</v>
      </c>
      <c r="P22" s="17">
        <v>0</v>
      </c>
      <c r="Q22" s="133">
        <v>4</v>
      </c>
      <c r="R22" s="6">
        <v>4</v>
      </c>
    </row>
    <row r="23" spans="1:18" x14ac:dyDescent="0.3">
      <c r="A23" s="4"/>
      <c r="B23" s="39" t="s">
        <v>70</v>
      </c>
      <c r="C23" s="6">
        <v>7781</v>
      </c>
      <c r="D23" s="6">
        <v>44</v>
      </c>
      <c r="E23" s="6">
        <v>21</v>
      </c>
      <c r="F23" s="6">
        <v>0</v>
      </c>
      <c r="G23" s="6">
        <v>1387</v>
      </c>
      <c r="H23" s="6">
        <v>0</v>
      </c>
      <c r="I23" s="6">
        <v>682</v>
      </c>
      <c r="J23" s="6">
        <v>7</v>
      </c>
      <c r="K23" s="6">
        <v>9881</v>
      </c>
      <c r="L23" s="6">
        <v>51</v>
      </c>
      <c r="M23" s="6">
        <v>2406</v>
      </c>
      <c r="N23" s="6">
        <v>39</v>
      </c>
      <c r="O23" s="6">
        <v>4460</v>
      </c>
      <c r="P23" s="17">
        <v>1</v>
      </c>
      <c r="Q23" s="133">
        <v>5</v>
      </c>
      <c r="R23" s="6">
        <v>5</v>
      </c>
    </row>
    <row r="24" spans="1:18" x14ac:dyDescent="0.3">
      <c r="A24" s="4"/>
      <c r="B24" s="39" t="s">
        <v>71</v>
      </c>
      <c r="C24" s="6">
        <v>1389</v>
      </c>
      <c r="D24" s="6">
        <v>0</v>
      </c>
      <c r="E24" s="6">
        <v>3</v>
      </c>
      <c r="F24" s="6">
        <v>0</v>
      </c>
      <c r="G24" s="6">
        <v>362</v>
      </c>
      <c r="H24" s="6">
        <v>0</v>
      </c>
      <c r="I24" s="6">
        <v>97</v>
      </c>
      <c r="J24" s="6">
        <v>0</v>
      </c>
      <c r="K24" s="6">
        <v>1851</v>
      </c>
      <c r="L24" s="6">
        <v>0</v>
      </c>
      <c r="M24" s="6">
        <v>417</v>
      </c>
      <c r="N24" s="6">
        <v>0</v>
      </c>
      <c r="O24" s="6">
        <v>751</v>
      </c>
      <c r="P24" s="17">
        <v>0</v>
      </c>
      <c r="Q24" s="133">
        <v>1</v>
      </c>
      <c r="R24" s="6">
        <v>1</v>
      </c>
    </row>
    <row r="25" spans="1:18" ht="15" thickBot="1" x14ac:dyDescent="0.35">
      <c r="A25" s="4"/>
      <c r="B25" s="40" t="s">
        <v>8</v>
      </c>
      <c r="C25" s="16">
        <v>100571</v>
      </c>
      <c r="D25" s="16">
        <v>1228</v>
      </c>
      <c r="E25" s="16">
        <v>275</v>
      </c>
      <c r="F25" s="16">
        <v>0</v>
      </c>
      <c r="G25" s="16">
        <v>25370</v>
      </c>
      <c r="H25" s="16">
        <v>92</v>
      </c>
      <c r="I25" s="16">
        <v>12416</v>
      </c>
      <c r="J25" s="16">
        <v>145</v>
      </c>
      <c r="K25" s="16">
        <v>138643</v>
      </c>
      <c r="L25" s="16">
        <v>1486</v>
      </c>
      <c r="M25" s="16">
        <v>23816</v>
      </c>
      <c r="N25" s="16">
        <v>988</v>
      </c>
      <c r="O25" s="16">
        <v>62093</v>
      </c>
      <c r="P25" s="140">
        <v>30</v>
      </c>
      <c r="Q25" s="139">
        <v>59</v>
      </c>
      <c r="R25" s="16">
        <v>59</v>
      </c>
    </row>
    <row r="26" spans="1:18" ht="15" thickTop="1" x14ac:dyDescent="0.3"/>
    <row r="27" spans="1:18" x14ac:dyDescent="0.3">
      <c r="B27" s="28" t="s">
        <v>524</v>
      </c>
    </row>
  </sheetData>
  <mergeCells count="14">
    <mergeCell ref="A1:N3"/>
    <mergeCell ref="I10:J10"/>
    <mergeCell ref="M10:N10"/>
    <mergeCell ref="O10:P10"/>
    <mergeCell ref="B6:R6"/>
    <mergeCell ref="B7:R7"/>
    <mergeCell ref="B9:B11"/>
    <mergeCell ref="C9:J9"/>
    <mergeCell ref="K9:L10"/>
    <mergeCell ref="M9:P9"/>
    <mergeCell ref="Q9:R10"/>
    <mergeCell ref="C10:D10"/>
    <mergeCell ref="E10:F10"/>
    <mergeCell ref="G10:H10"/>
  </mergeCells>
  <pageMargins left="0.7" right="0.7" top="0.75" bottom="0.75" header="0.3" footer="0.3"/>
  <pageSetup paperSize="9" scale="80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showGridLines="0" zoomScale="80" zoomScaleNormal="80" workbookViewId="0">
      <selection activeCell="J69" sqref="J68:J69"/>
    </sheetView>
  </sheetViews>
  <sheetFormatPr defaultColWidth="9.109375" defaultRowHeight="13.2" x14ac:dyDescent="0.25"/>
  <cols>
    <col min="1" max="1" width="1" style="8" customWidth="1"/>
    <col min="2" max="2" width="5" style="8" customWidth="1"/>
    <col min="3" max="3" width="36.6640625" style="8" bestFit="1" customWidth="1"/>
    <col min="4" max="5" width="17" style="8" customWidth="1"/>
    <col min="6" max="6" width="20" style="8" customWidth="1"/>
    <col min="7" max="7" width="21" style="8" customWidth="1"/>
    <col min="8" max="9" width="17" style="8" customWidth="1"/>
    <col min="10" max="10" width="8.109375" style="8" customWidth="1"/>
    <col min="11" max="11" width="20" style="8" customWidth="1"/>
    <col min="12" max="16384" width="9.109375" style="8"/>
  </cols>
  <sheetData>
    <row r="1" spans="1:14" x14ac:dyDescent="0.25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4" ht="18" customHeight="1" x14ac:dyDescent="0.25">
      <c r="B6" s="7"/>
      <c r="C6" s="188" t="s">
        <v>535</v>
      </c>
      <c r="D6" s="188"/>
      <c r="E6" s="188"/>
      <c r="F6" s="188"/>
      <c r="G6" s="1"/>
      <c r="H6" s="1"/>
      <c r="I6" s="1"/>
      <c r="J6" s="7"/>
      <c r="K6" s="7"/>
    </row>
    <row r="7" spans="1:14" x14ac:dyDescent="0.25">
      <c r="B7" s="7"/>
      <c r="C7" s="188" t="s">
        <v>0</v>
      </c>
      <c r="D7" s="188"/>
      <c r="E7" s="188"/>
      <c r="F7" s="188"/>
      <c r="G7" s="1"/>
      <c r="H7" s="1"/>
      <c r="I7" s="1"/>
      <c r="J7" s="1"/>
      <c r="K7" s="1"/>
    </row>
    <row r="8" spans="1:14" ht="4.5" customHeight="1" x14ac:dyDescent="0.25">
      <c r="B8" s="7"/>
      <c r="C8" s="9"/>
      <c r="D8" s="10"/>
      <c r="E8" s="10"/>
      <c r="F8" s="10"/>
    </row>
    <row r="9" spans="1:14" ht="15" customHeight="1" x14ac:dyDescent="0.25">
      <c r="B9" s="7"/>
      <c r="C9" s="11"/>
      <c r="D9" s="12" t="s">
        <v>62</v>
      </c>
      <c r="E9" s="12" t="s">
        <v>63</v>
      </c>
      <c r="F9" s="13" t="s">
        <v>13</v>
      </c>
      <c r="G9" s="190"/>
      <c r="H9" s="191"/>
    </row>
    <row r="10" spans="1:14" s="69" customFormat="1" ht="11.25" customHeight="1" x14ac:dyDescent="0.2">
      <c r="B10" s="66"/>
      <c r="C10" s="67" t="s">
        <v>14</v>
      </c>
      <c r="D10" s="68">
        <f>D11+D14+D20+D21+D22+D23+D24</f>
        <v>100571</v>
      </c>
      <c r="E10" s="68">
        <f>E11+E14+E20+E21+E22+E23+E24</f>
        <v>1228</v>
      </c>
      <c r="F10" s="68">
        <f>D10+E10</f>
        <v>101799</v>
      </c>
    </row>
    <row r="11" spans="1:14" s="69" customFormat="1" ht="11.25" customHeight="1" x14ac:dyDescent="0.2">
      <c r="B11" s="66"/>
      <c r="C11" s="70" t="s">
        <v>22</v>
      </c>
      <c r="D11" s="71">
        <f>D12+D13</f>
        <v>23816</v>
      </c>
      <c r="E11" s="71">
        <f>E12+E13</f>
        <v>988</v>
      </c>
      <c r="F11" s="71">
        <f>D11+E11</f>
        <v>24804</v>
      </c>
    </row>
    <row r="12" spans="1:14" s="69" customFormat="1" ht="11.25" customHeight="1" x14ac:dyDescent="0.2">
      <c r="B12" s="66"/>
      <c r="C12" s="72" t="s">
        <v>23</v>
      </c>
      <c r="D12" s="73">
        <v>23785</v>
      </c>
      <c r="E12" s="73">
        <v>984</v>
      </c>
      <c r="F12" s="73">
        <v>103697</v>
      </c>
    </row>
    <row r="13" spans="1:14" s="69" customFormat="1" ht="11.25" customHeight="1" x14ac:dyDescent="0.2">
      <c r="B13" s="66"/>
      <c r="C13" s="74" t="s">
        <v>24</v>
      </c>
      <c r="D13" s="75">
        <v>31</v>
      </c>
      <c r="E13" s="75">
        <v>4</v>
      </c>
      <c r="F13" s="75">
        <v>140</v>
      </c>
    </row>
    <row r="14" spans="1:14" s="69" customFormat="1" ht="11.25" customHeight="1" x14ac:dyDescent="0.2">
      <c r="B14" s="66"/>
      <c r="C14" s="70" t="s">
        <v>25</v>
      </c>
      <c r="D14" s="71">
        <f>D15+D16+D17+D18+D19</f>
        <v>1819</v>
      </c>
      <c r="E14" s="71">
        <f>E15+E16+E17+E18+E19</f>
        <v>118</v>
      </c>
      <c r="F14" s="71">
        <f>D14+E14</f>
        <v>1937</v>
      </c>
    </row>
    <row r="15" spans="1:14" s="69" customFormat="1" ht="11.25" customHeight="1" x14ac:dyDescent="0.2">
      <c r="B15" s="66"/>
      <c r="C15" s="76" t="s">
        <v>27</v>
      </c>
      <c r="D15" s="75">
        <v>401</v>
      </c>
      <c r="E15" s="75">
        <v>7</v>
      </c>
      <c r="F15" s="75">
        <v>2512</v>
      </c>
    </row>
    <row r="16" spans="1:14" s="69" customFormat="1" ht="11.25" customHeight="1" x14ac:dyDescent="0.2">
      <c r="B16" s="66"/>
      <c r="C16" s="76" t="s">
        <v>28</v>
      </c>
      <c r="D16" s="75">
        <v>884</v>
      </c>
      <c r="E16" s="75">
        <v>96</v>
      </c>
      <c r="F16" s="75">
        <v>3398</v>
      </c>
    </row>
    <row r="17" spans="2:6" s="69" customFormat="1" ht="11.25" customHeight="1" x14ac:dyDescent="0.2">
      <c r="B17" s="66"/>
      <c r="C17" s="76" t="s">
        <v>29</v>
      </c>
      <c r="D17" s="75">
        <v>45</v>
      </c>
      <c r="E17" s="75">
        <v>6</v>
      </c>
      <c r="F17" s="75">
        <v>320</v>
      </c>
    </row>
    <row r="18" spans="2:6" s="69" customFormat="1" ht="11.25" customHeight="1" x14ac:dyDescent="0.2">
      <c r="B18" s="66"/>
      <c r="C18" s="76" t="s">
        <v>30</v>
      </c>
      <c r="D18" s="75">
        <v>149</v>
      </c>
      <c r="E18" s="75">
        <v>2</v>
      </c>
      <c r="F18" s="75">
        <v>485</v>
      </c>
    </row>
    <row r="19" spans="2:6" s="69" customFormat="1" ht="11.25" customHeight="1" x14ac:dyDescent="0.2">
      <c r="B19" s="66"/>
      <c r="C19" s="74" t="s">
        <v>31</v>
      </c>
      <c r="D19" s="77">
        <v>340</v>
      </c>
      <c r="E19" s="77">
        <v>7</v>
      </c>
      <c r="F19" s="77">
        <v>5675</v>
      </c>
    </row>
    <row r="20" spans="2:6" s="69" customFormat="1" ht="11.25" customHeight="1" x14ac:dyDescent="0.2">
      <c r="B20" s="66"/>
      <c r="C20" s="78" t="s">
        <v>32</v>
      </c>
      <c r="D20" s="71">
        <v>68</v>
      </c>
      <c r="E20" s="71">
        <v>2</v>
      </c>
      <c r="F20" s="71">
        <f>D20+E20</f>
        <v>70</v>
      </c>
    </row>
    <row r="21" spans="2:6" s="69" customFormat="1" ht="11.25" customHeight="1" x14ac:dyDescent="0.2">
      <c r="B21" s="66"/>
      <c r="C21" s="70" t="s">
        <v>33</v>
      </c>
      <c r="D21" s="71">
        <v>8783</v>
      </c>
      <c r="E21" s="71">
        <v>81</v>
      </c>
      <c r="F21" s="71">
        <f t="shared" ref="F21:F24" si="0">D21+E21</f>
        <v>8864</v>
      </c>
    </row>
    <row r="22" spans="2:6" s="69" customFormat="1" ht="11.25" customHeight="1" x14ac:dyDescent="0.2">
      <c r="B22" s="66"/>
      <c r="C22" s="78" t="s">
        <v>34</v>
      </c>
      <c r="D22" s="71">
        <v>3741</v>
      </c>
      <c r="E22" s="71">
        <v>7</v>
      </c>
      <c r="F22" s="71">
        <f t="shared" si="0"/>
        <v>3748</v>
      </c>
    </row>
    <row r="23" spans="2:6" s="69" customFormat="1" ht="11.25" customHeight="1" x14ac:dyDescent="0.2">
      <c r="B23" s="66"/>
      <c r="C23" s="70" t="s">
        <v>35</v>
      </c>
      <c r="D23" s="71">
        <v>251</v>
      </c>
      <c r="E23" s="71">
        <v>2</v>
      </c>
      <c r="F23" s="71">
        <f t="shared" si="0"/>
        <v>253</v>
      </c>
    </row>
    <row r="24" spans="2:6" s="69" customFormat="1" ht="11.25" customHeight="1" x14ac:dyDescent="0.2">
      <c r="B24" s="66"/>
      <c r="C24" s="79" t="s">
        <v>36</v>
      </c>
      <c r="D24" s="80">
        <f>D25+D26</f>
        <v>62093</v>
      </c>
      <c r="E24" s="80">
        <f>E25+E26</f>
        <v>30</v>
      </c>
      <c r="F24" s="71">
        <f t="shared" si="0"/>
        <v>62123</v>
      </c>
    </row>
    <row r="25" spans="2:6" s="69" customFormat="1" ht="11.25" customHeight="1" x14ac:dyDescent="0.2">
      <c r="B25" s="66"/>
      <c r="C25" s="81" t="s">
        <v>37</v>
      </c>
      <c r="D25" s="82">
        <v>59788</v>
      </c>
      <c r="E25" s="82">
        <v>30</v>
      </c>
      <c r="F25" s="83">
        <f>D25+E25</f>
        <v>59818</v>
      </c>
    </row>
    <row r="26" spans="2:6" s="69" customFormat="1" ht="11.25" customHeight="1" x14ac:dyDescent="0.2">
      <c r="B26" s="66"/>
      <c r="C26" s="84" t="s">
        <v>38</v>
      </c>
      <c r="D26" s="85">
        <v>2305</v>
      </c>
      <c r="E26" s="85">
        <v>0</v>
      </c>
      <c r="F26" s="86">
        <f>D26+E26</f>
        <v>2305</v>
      </c>
    </row>
    <row r="27" spans="2:6" s="69" customFormat="1" ht="6.75" customHeight="1" x14ac:dyDescent="0.2">
      <c r="B27" s="66"/>
      <c r="C27" s="87"/>
      <c r="D27" s="88"/>
      <c r="E27" s="88"/>
      <c r="F27" s="88"/>
    </row>
    <row r="28" spans="2:6" s="69" customFormat="1" ht="11.25" customHeight="1" x14ac:dyDescent="0.2">
      <c r="B28" s="66"/>
      <c r="C28" s="67" t="s">
        <v>17</v>
      </c>
      <c r="D28" s="68">
        <f>SUM(D29:D33)</f>
        <v>275</v>
      </c>
      <c r="E28" s="68">
        <f>SUM(E29:E33)</f>
        <v>0</v>
      </c>
      <c r="F28" s="68">
        <f>D28+E28</f>
        <v>275</v>
      </c>
    </row>
    <row r="29" spans="2:6" s="69" customFormat="1" ht="11.25" customHeight="1" x14ac:dyDescent="0.2">
      <c r="B29" s="66"/>
      <c r="C29" s="89" t="s">
        <v>39</v>
      </c>
      <c r="D29" s="90">
        <v>26</v>
      </c>
      <c r="E29" s="90">
        <v>0</v>
      </c>
      <c r="F29" s="90">
        <f>D29+E29</f>
        <v>26</v>
      </c>
    </row>
    <row r="30" spans="2:6" s="69" customFormat="1" ht="11.25" customHeight="1" x14ac:dyDescent="0.2">
      <c r="B30" s="66"/>
      <c r="C30" s="78" t="s">
        <v>40</v>
      </c>
      <c r="D30" s="71">
        <v>146</v>
      </c>
      <c r="E30" s="71">
        <v>0</v>
      </c>
      <c r="F30" s="90">
        <f t="shared" ref="F30:F33" si="1">D30+E30</f>
        <v>146</v>
      </c>
    </row>
    <row r="31" spans="2:6" s="69" customFormat="1" ht="11.25" customHeight="1" x14ac:dyDescent="0.2">
      <c r="B31" s="66"/>
      <c r="C31" s="78" t="s">
        <v>41</v>
      </c>
      <c r="D31" s="71">
        <v>34</v>
      </c>
      <c r="E31" s="71">
        <v>0</v>
      </c>
      <c r="F31" s="90">
        <f t="shared" si="1"/>
        <v>34</v>
      </c>
    </row>
    <row r="32" spans="2:6" s="69" customFormat="1" ht="11.25" customHeight="1" x14ac:dyDescent="0.2">
      <c r="B32" s="66"/>
      <c r="C32" s="78" t="s">
        <v>42</v>
      </c>
      <c r="D32" s="71">
        <v>0</v>
      </c>
      <c r="E32" s="71">
        <v>0</v>
      </c>
      <c r="F32" s="90">
        <f t="shared" si="1"/>
        <v>0</v>
      </c>
    </row>
    <row r="33" spans="2:6" s="69" customFormat="1" ht="11.25" customHeight="1" x14ac:dyDescent="0.2">
      <c r="B33" s="66"/>
      <c r="C33" s="78" t="s">
        <v>43</v>
      </c>
      <c r="D33" s="71">
        <v>69</v>
      </c>
      <c r="E33" s="71">
        <v>0</v>
      </c>
      <c r="F33" s="90">
        <f t="shared" si="1"/>
        <v>69</v>
      </c>
    </row>
    <row r="34" spans="2:6" s="69" customFormat="1" ht="6.75" customHeight="1" x14ac:dyDescent="0.2">
      <c r="B34" s="66"/>
      <c r="C34" s="87"/>
      <c r="D34" s="88"/>
      <c r="E34" s="88"/>
      <c r="F34" s="88"/>
    </row>
    <row r="35" spans="2:6" s="69" customFormat="1" ht="11.25" customHeight="1" x14ac:dyDescent="0.2">
      <c r="B35" s="66"/>
      <c r="C35" s="67" t="s">
        <v>9</v>
      </c>
      <c r="D35" s="68">
        <f>SUM(D36:D45)</f>
        <v>25370</v>
      </c>
      <c r="E35" s="68">
        <f>SUM(E36:E45)</f>
        <v>92</v>
      </c>
      <c r="F35" s="68">
        <f>D35+E35</f>
        <v>25462</v>
      </c>
    </row>
    <row r="36" spans="2:6" s="69" customFormat="1" ht="11.25" customHeight="1" x14ac:dyDescent="0.2">
      <c r="C36" s="78" t="s">
        <v>44</v>
      </c>
      <c r="D36" s="71">
        <v>48</v>
      </c>
      <c r="E36" s="71">
        <v>0</v>
      </c>
      <c r="F36" s="71">
        <f>D36+E36</f>
        <v>48</v>
      </c>
    </row>
    <row r="37" spans="2:6" s="69" customFormat="1" ht="11.25" customHeight="1" x14ac:dyDescent="0.2">
      <c r="C37" s="70" t="s">
        <v>45</v>
      </c>
      <c r="D37" s="71">
        <v>5</v>
      </c>
      <c r="E37" s="71">
        <v>5</v>
      </c>
      <c r="F37" s="71">
        <f t="shared" ref="F37:F45" si="2">D37+E37</f>
        <v>10</v>
      </c>
    </row>
    <row r="38" spans="2:6" s="69" customFormat="1" ht="11.25" customHeight="1" x14ac:dyDescent="0.2">
      <c r="C38" s="78" t="s">
        <v>46</v>
      </c>
      <c r="D38" s="71">
        <v>20</v>
      </c>
      <c r="E38" s="71">
        <v>0</v>
      </c>
      <c r="F38" s="71">
        <f t="shared" si="2"/>
        <v>20</v>
      </c>
    </row>
    <row r="39" spans="2:6" s="69" customFormat="1" ht="11.25" customHeight="1" x14ac:dyDescent="0.2">
      <c r="C39" s="70" t="s">
        <v>47</v>
      </c>
      <c r="D39" s="71">
        <v>344</v>
      </c>
      <c r="E39" s="71">
        <v>0</v>
      </c>
      <c r="F39" s="71">
        <f t="shared" si="2"/>
        <v>344</v>
      </c>
    </row>
    <row r="40" spans="2:6" s="69" customFormat="1" ht="11.25" customHeight="1" x14ac:dyDescent="0.2">
      <c r="C40" s="70" t="s">
        <v>48</v>
      </c>
      <c r="D40" s="71">
        <v>586</v>
      </c>
      <c r="E40" s="71">
        <v>36</v>
      </c>
      <c r="F40" s="71">
        <f t="shared" si="2"/>
        <v>622</v>
      </c>
    </row>
    <row r="41" spans="2:6" s="69" customFormat="1" ht="11.25" customHeight="1" x14ac:dyDescent="0.2">
      <c r="C41" s="70" t="s">
        <v>49</v>
      </c>
      <c r="D41" s="71">
        <v>780</v>
      </c>
      <c r="E41" s="71">
        <v>42</v>
      </c>
      <c r="F41" s="71">
        <f t="shared" si="2"/>
        <v>822</v>
      </c>
    </row>
    <row r="42" spans="2:6" s="69" customFormat="1" ht="11.25" customHeight="1" x14ac:dyDescent="0.2">
      <c r="C42" s="78" t="s">
        <v>50</v>
      </c>
      <c r="D42" s="71">
        <v>143</v>
      </c>
      <c r="E42" s="71">
        <v>0</v>
      </c>
      <c r="F42" s="71">
        <f t="shared" si="2"/>
        <v>143</v>
      </c>
    </row>
    <row r="43" spans="2:6" s="69" customFormat="1" ht="11.25" customHeight="1" x14ac:dyDescent="0.2">
      <c r="C43" s="78" t="s">
        <v>51</v>
      </c>
      <c r="D43" s="71">
        <v>8592</v>
      </c>
      <c r="E43" s="71">
        <v>9</v>
      </c>
      <c r="F43" s="71">
        <f t="shared" si="2"/>
        <v>8601</v>
      </c>
    </row>
    <row r="44" spans="2:6" s="69" customFormat="1" ht="11.25" customHeight="1" x14ac:dyDescent="0.2">
      <c r="C44" s="78" t="s">
        <v>52</v>
      </c>
      <c r="D44" s="71">
        <v>10775</v>
      </c>
      <c r="E44" s="71">
        <v>0</v>
      </c>
      <c r="F44" s="71">
        <f t="shared" si="2"/>
        <v>10775</v>
      </c>
    </row>
    <row r="45" spans="2:6" s="69" customFormat="1" ht="11.25" customHeight="1" x14ac:dyDescent="0.2">
      <c r="C45" s="78" t="s">
        <v>53</v>
      </c>
      <c r="D45" s="71">
        <v>4077</v>
      </c>
      <c r="E45" s="71">
        <v>0</v>
      </c>
      <c r="F45" s="71">
        <f t="shared" si="2"/>
        <v>4077</v>
      </c>
    </row>
    <row r="46" spans="2:6" s="69" customFormat="1" ht="6.75" customHeight="1" x14ac:dyDescent="0.2">
      <c r="B46" s="66"/>
      <c r="C46" s="87"/>
      <c r="D46" s="88"/>
      <c r="E46" s="88"/>
      <c r="F46" s="88"/>
    </row>
    <row r="47" spans="2:6" s="69" customFormat="1" ht="11.25" customHeight="1" x14ac:dyDescent="0.2">
      <c r="B47" s="66"/>
      <c r="C47" s="67" t="s">
        <v>15</v>
      </c>
      <c r="D47" s="68">
        <f>SUM(D48:D52)</f>
        <v>12416</v>
      </c>
      <c r="E47" s="68">
        <f>SUM(E48:E52)</f>
        <v>145</v>
      </c>
      <c r="F47" s="68">
        <f>D47+E47</f>
        <v>12561</v>
      </c>
    </row>
    <row r="48" spans="2:6" s="69" customFormat="1" ht="11.25" customHeight="1" x14ac:dyDescent="0.2">
      <c r="C48" s="70" t="s">
        <v>54</v>
      </c>
      <c r="D48" s="71">
        <v>428</v>
      </c>
      <c r="E48" s="71">
        <v>2</v>
      </c>
      <c r="F48" s="71">
        <f>D48+E48</f>
        <v>430</v>
      </c>
    </row>
    <row r="49" spans="2:6" s="69" customFormat="1" ht="11.25" customHeight="1" x14ac:dyDescent="0.2">
      <c r="C49" s="78" t="s">
        <v>55</v>
      </c>
      <c r="D49" s="71">
        <v>2621</v>
      </c>
      <c r="E49" s="71">
        <v>84</v>
      </c>
      <c r="F49" s="71">
        <f t="shared" ref="F49:F52" si="3">D49+E49</f>
        <v>2705</v>
      </c>
    </row>
    <row r="50" spans="2:6" s="69" customFormat="1" ht="11.25" customHeight="1" x14ac:dyDescent="0.2">
      <c r="C50" s="78" t="s">
        <v>56</v>
      </c>
      <c r="D50" s="71">
        <v>4806</v>
      </c>
      <c r="E50" s="71">
        <v>50</v>
      </c>
      <c r="F50" s="71">
        <f t="shared" si="3"/>
        <v>4856</v>
      </c>
    </row>
    <row r="51" spans="2:6" s="69" customFormat="1" ht="11.25" customHeight="1" x14ac:dyDescent="0.2">
      <c r="C51" s="78" t="s">
        <v>57</v>
      </c>
      <c r="D51" s="71">
        <v>4244</v>
      </c>
      <c r="E51" s="71">
        <v>9</v>
      </c>
      <c r="F51" s="71">
        <f t="shared" si="3"/>
        <v>4253</v>
      </c>
    </row>
    <row r="52" spans="2:6" s="69" customFormat="1" ht="11.25" customHeight="1" x14ac:dyDescent="0.2">
      <c r="C52" s="78" t="s">
        <v>58</v>
      </c>
      <c r="D52" s="71">
        <v>317</v>
      </c>
      <c r="E52" s="71">
        <v>0</v>
      </c>
      <c r="F52" s="71">
        <f t="shared" si="3"/>
        <v>317</v>
      </c>
    </row>
    <row r="53" spans="2:6" s="69" customFormat="1" ht="6.75" customHeight="1" x14ac:dyDescent="0.2">
      <c r="B53" s="66"/>
      <c r="C53" s="87"/>
      <c r="D53" s="88"/>
      <c r="E53" s="88"/>
      <c r="F53" s="88"/>
    </row>
    <row r="54" spans="2:6" s="69" customFormat="1" ht="11.25" customHeight="1" x14ac:dyDescent="0.2">
      <c r="B54" s="66"/>
      <c r="C54" s="67" t="s">
        <v>16</v>
      </c>
      <c r="D54" s="68">
        <v>11</v>
      </c>
      <c r="E54" s="68">
        <v>21</v>
      </c>
      <c r="F54" s="68">
        <f>D54+E54</f>
        <v>32</v>
      </c>
    </row>
    <row r="55" spans="2:6" s="69" customFormat="1" ht="6.75" customHeight="1" x14ac:dyDescent="0.2">
      <c r="B55" s="66"/>
      <c r="C55" s="87"/>
      <c r="D55" s="88"/>
      <c r="E55" s="88"/>
      <c r="F55" s="88"/>
    </row>
    <row r="56" spans="2:6" s="69" customFormat="1" ht="11.25" customHeight="1" x14ac:dyDescent="0.2">
      <c r="B56" s="66"/>
      <c r="C56" s="67" t="s">
        <v>13</v>
      </c>
      <c r="D56" s="68">
        <f>D63-D58</f>
        <v>138643</v>
      </c>
      <c r="E56" s="68">
        <f t="shared" ref="E56:F56" si="4">E63-E58</f>
        <v>1486</v>
      </c>
      <c r="F56" s="68">
        <f t="shared" si="4"/>
        <v>140129</v>
      </c>
    </row>
    <row r="57" spans="2:6" s="69" customFormat="1" ht="6.75" customHeight="1" x14ac:dyDescent="0.2">
      <c r="B57" s="66"/>
      <c r="C57" s="87"/>
      <c r="D57" s="88"/>
      <c r="E57" s="88"/>
      <c r="F57" s="88"/>
    </row>
    <row r="58" spans="2:6" s="69" customFormat="1" ht="11.25" customHeight="1" x14ac:dyDescent="0.2">
      <c r="B58" s="66"/>
      <c r="C58" s="67" t="s">
        <v>10</v>
      </c>
      <c r="D58" s="68">
        <f>SUM(D59:D61)</f>
        <v>1</v>
      </c>
      <c r="E58" s="68">
        <f>SUM(E59:E61)</f>
        <v>0</v>
      </c>
      <c r="F58" s="68">
        <f>D58+E58</f>
        <v>1</v>
      </c>
    </row>
    <row r="59" spans="2:6" s="69" customFormat="1" ht="11.25" customHeight="1" x14ac:dyDescent="0.2">
      <c r="C59" s="78" t="s">
        <v>59</v>
      </c>
      <c r="D59" s="71">
        <v>0</v>
      </c>
      <c r="E59" s="71">
        <v>0</v>
      </c>
      <c r="F59" s="71">
        <f>D59+E59</f>
        <v>0</v>
      </c>
    </row>
    <row r="60" spans="2:6" s="69" customFormat="1" ht="11.25" customHeight="1" x14ac:dyDescent="0.2">
      <c r="C60" s="78" t="s">
        <v>60</v>
      </c>
      <c r="D60" s="71">
        <v>1</v>
      </c>
      <c r="E60" s="71">
        <v>0</v>
      </c>
      <c r="F60" s="71">
        <f t="shared" ref="F60:F61" si="5">D60+E60</f>
        <v>1</v>
      </c>
    </row>
    <row r="61" spans="2:6" s="69" customFormat="1" ht="11.25" customHeight="1" x14ac:dyDescent="0.2">
      <c r="C61" s="78" t="s">
        <v>61</v>
      </c>
      <c r="D61" s="71">
        <v>0</v>
      </c>
      <c r="E61" s="71">
        <v>0</v>
      </c>
      <c r="F61" s="71">
        <f t="shared" si="5"/>
        <v>0</v>
      </c>
    </row>
    <row r="62" spans="2:6" s="69" customFormat="1" ht="6.75" customHeight="1" x14ac:dyDescent="0.2">
      <c r="B62" s="66"/>
      <c r="C62" s="87"/>
      <c r="D62" s="88"/>
      <c r="E62" s="88"/>
      <c r="F62" s="88"/>
    </row>
    <row r="63" spans="2:6" s="69" customFormat="1" ht="11.25" customHeight="1" x14ac:dyDescent="0.2">
      <c r="B63" s="66"/>
      <c r="C63" s="67" t="s">
        <v>12</v>
      </c>
      <c r="D63" s="68">
        <f>D10+D28+D35+D47+D54++D58</f>
        <v>138644</v>
      </c>
      <c r="E63" s="68">
        <f>E10+E28+E35+E47+E54++E58</f>
        <v>1486</v>
      </c>
      <c r="F63" s="68">
        <f>D63+E63</f>
        <v>140130</v>
      </c>
    </row>
    <row r="64" spans="2:6" ht="4.5" customHeight="1" x14ac:dyDescent="0.25">
      <c r="B64" s="7"/>
      <c r="C64" s="9"/>
      <c r="D64" s="10"/>
      <c r="E64" s="10"/>
      <c r="F64" s="10"/>
    </row>
    <row r="65" spans="3:6" x14ac:dyDescent="0.25">
      <c r="C65" s="8" t="s">
        <v>536</v>
      </c>
      <c r="F65" s="14"/>
    </row>
  </sheetData>
  <mergeCells count="4">
    <mergeCell ref="C6:F6"/>
    <mergeCell ref="C7:F7"/>
    <mergeCell ref="G9:H9"/>
    <mergeCell ref="A1:N3"/>
  </mergeCells>
  <pageMargins left="0.7" right="0.7" top="0.75" bottom="0.75" header="0.3" footer="0.3"/>
  <pageSetup paperSize="9" scale="48" fitToHeight="0" orientation="portrait" r:id="rId1"/>
  <headerFooter>
    <oddHeader>&amp;L&amp;10MINISTERO DELLA SALUTEDIREZIONE GENERALE DELLA DIGITALIZZAZIONE, DEL SISTEMA INFORMATIVO SANITARIO E DELLA STATISTICAUFFICIO DI STATISTICA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showWhiteSpace="0" workbookViewId="0">
      <selection activeCell="M35" sqref="M35"/>
    </sheetView>
  </sheetViews>
  <sheetFormatPr defaultColWidth="9.109375" defaultRowHeight="14.4" x14ac:dyDescent="0.3"/>
  <cols>
    <col min="1" max="1" width="6.88671875" style="2" customWidth="1"/>
    <col min="2" max="2" width="20.44140625" style="2" bestFit="1" customWidth="1"/>
    <col min="3" max="8" width="10.6640625" style="2" customWidth="1"/>
    <col min="9" max="9" width="12.6640625" style="2" customWidth="1"/>
    <col min="10" max="16384" width="9.109375" style="2"/>
  </cols>
  <sheetData>
    <row r="1" spans="1:14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x14ac:dyDescent="0.3">
      <c r="A4" s="20"/>
      <c r="B4" s="20"/>
      <c r="C4" s="20"/>
      <c r="D4" s="20"/>
      <c r="E4" s="20"/>
      <c r="F4" s="20"/>
      <c r="G4" s="20"/>
      <c r="H4" s="20"/>
    </row>
    <row r="5" spans="1:14" x14ac:dyDescent="0.3">
      <c r="A5" s="20"/>
      <c r="B5" s="20"/>
      <c r="C5" s="20"/>
      <c r="D5" s="20"/>
      <c r="E5" s="20"/>
      <c r="F5" s="20"/>
      <c r="G5" s="20"/>
      <c r="H5" s="20"/>
    </row>
    <row r="6" spans="1:14" x14ac:dyDescent="0.3">
      <c r="B6" s="154" t="s">
        <v>537</v>
      </c>
      <c r="C6" s="154"/>
      <c r="D6" s="154"/>
      <c r="E6" s="154"/>
      <c r="F6" s="154"/>
      <c r="G6" s="154"/>
      <c r="H6" s="154"/>
      <c r="I6" s="154"/>
    </row>
    <row r="7" spans="1:14" x14ac:dyDescent="0.3">
      <c r="B7" s="154" t="s">
        <v>0</v>
      </c>
      <c r="C7" s="154"/>
      <c r="D7" s="154"/>
      <c r="E7" s="154"/>
      <c r="F7" s="154"/>
      <c r="G7" s="154"/>
      <c r="H7" s="154"/>
      <c r="I7" s="154"/>
    </row>
    <row r="8" spans="1:14" ht="15" thickBot="1" x14ac:dyDescent="0.35">
      <c r="B8" s="5"/>
      <c r="C8" s="5"/>
      <c r="D8" s="5"/>
      <c r="E8" s="5"/>
      <c r="F8" s="5"/>
      <c r="G8" s="5"/>
      <c r="H8" s="5"/>
      <c r="I8" s="3"/>
    </row>
    <row r="9" spans="1:14" ht="15" thickTop="1" x14ac:dyDescent="0.3">
      <c r="A9" s="4"/>
      <c r="B9" s="158" t="s">
        <v>1</v>
      </c>
      <c r="C9" s="160" t="s">
        <v>279</v>
      </c>
      <c r="D9" s="161"/>
      <c r="E9" s="161"/>
      <c r="F9" s="161"/>
      <c r="G9" s="161"/>
      <c r="H9" s="161"/>
      <c r="I9" s="210" t="s">
        <v>280</v>
      </c>
    </row>
    <row r="10" spans="1:14" ht="22.5" customHeight="1" x14ac:dyDescent="0.3">
      <c r="A10" s="4"/>
      <c r="B10" s="159"/>
      <c r="C10" s="42" t="s">
        <v>538</v>
      </c>
      <c r="D10" s="42" t="s">
        <v>539</v>
      </c>
      <c r="E10" s="42" t="s">
        <v>540</v>
      </c>
      <c r="F10" s="42" t="s">
        <v>541</v>
      </c>
      <c r="G10" s="42" t="s">
        <v>542</v>
      </c>
      <c r="H10" s="42" t="s">
        <v>543</v>
      </c>
      <c r="I10" s="211"/>
    </row>
    <row r="11" spans="1:14" x14ac:dyDescent="0.3">
      <c r="A11" s="4"/>
      <c r="B11" s="23" t="s">
        <v>18</v>
      </c>
      <c r="C11" s="43" t="s">
        <v>11</v>
      </c>
      <c r="D11" s="43" t="s">
        <v>11</v>
      </c>
      <c r="E11" s="43">
        <v>1</v>
      </c>
      <c r="F11" s="43">
        <v>2</v>
      </c>
      <c r="G11" s="43" t="s">
        <v>11</v>
      </c>
      <c r="H11" s="43" t="s">
        <v>11</v>
      </c>
      <c r="I11" s="44">
        <v>6189</v>
      </c>
    </row>
    <row r="12" spans="1:14" x14ac:dyDescent="0.3">
      <c r="A12" s="4"/>
      <c r="B12" s="23" t="s">
        <v>267</v>
      </c>
      <c r="C12" s="43">
        <v>1</v>
      </c>
      <c r="D12" s="43">
        <v>2</v>
      </c>
      <c r="E12" s="43">
        <v>6</v>
      </c>
      <c r="F12" s="43">
        <v>10</v>
      </c>
      <c r="G12" s="43">
        <v>9</v>
      </c>
      <c r="H12" s="43">
        <v>1</v>
      </c>
      <c r="I12" s="44">
        <v>77172</v>
      </c>
    </row>
    <row r="13" spans="1:14" x14ac:dyDescent="0.3">
      <c r="A13" s="4"/>
      <c r="B13" s="23" t="s">
        <v>64</v>
      </c>
      <c r="C13" s="43" t="s">
        <v>11</v>
      </c>
      <c r="D13" s="43" t="s">
        <v>11</v>
      </c>
      <c r="E13" s="43" t="s">
        <v>11</v>
      </c>
      <c r="F13" s="43" t="s">
        <v>11</v>
      </c>
      <c r="G13" s="43" t="s">
        <v>11</v>
      </c>
      <c r="H13" s="43">
        <v>1</v>
      </c>
      <c r="I13" s="44">
        <v>5139</v>
      </c>
    </row>
    <row r="14" spans="1:14" x14ac:dyDescent="0.3">
      <c r="A14" s="4"/>
      <c r="B14" s="23" t="s">
        <v>7</v>
      </c>
      <c r="C14" s="43" t="s">
        <v>11</v>
      </c>
      <c r="D14" s="43" t="s">
        <v>11</v>
      </c>
      <c r="E14" s="43" t="s">
        <v>11</v>
      </c>
      <c r="F14" s="43">
        <v>1</v>
      </c>
      <c r="G14" s="43" t="s">
        <v>11</v>
      </c>
      <c r="H14" s="43" t="s">
        <v>11</v>
      </c>
      <c r="I14" s="44">
        <v>2718</v>
      </c>
    </row>
    <row r="15" spans="1:14" x14ac:dyDescent="0.3">
      <c r="A15" s="4"/>
      <c r="B15" s="23" t="s">
        <v>65</v>
      </c>
      <c r="C15" s="43" t="s">
        <v>11</v>
      </c>
      <c r="D15" s="43" t="s">
        <v>11</v>
      </c>
      <c r="E15" s="43" t="s">
        <v>11</v>
      </c>
      <c r="F15" s="43">
        <v>1</v>
      </c>
      <c r="G15" s="43" t="s">
        <v>11</v>
      </c>
      <c r="H15" s="43" t="s">
        <v>11</v>
      </c>
      <c r="I15" s="44">
        <v>2701</v>
      </c>
    </row>
    <row r="16" spans="1:14" x14ac:dyDescent="0.3">
      <c r="A16" s="4"/>
      <c r="B16" s="23" t="s">
        <v>511</v>
      </c>
      <c r="C16" s="43" t="s">
        <v>11</v>
      </c>
      <c r="D16" s="43" t="s">
        <v>11</v>
      </c>
      <c r="E16" s="43">
        <v>1</v>
      </c>
      <c r="F16" s="43">
        <v>1</v>
      </c>
      <c r="G16" s="43" t="s">
        <v>11</v>
      </c>
      <c r="H16" s="43" t="s">
        <v>11</v>
      </c>
      <c r="I16" s="44">
        <v>4060</v>
      </c>
    </row>
    <row r="17" spans="1:9" x14ac:dyDescent="0.3">
      <c r="A17" s="4"/>
      <c r="B17" s="23" t="s">
        <v>270</v>
      </c>
      <c r="C17" s="43" t="s">
        <v>11</v>
      </c>
      <c r="D17" s="43" t="s">
        <v>11</v>
      </c>
      <c r="E17" s="43">
        <v>1</v>
      </c>
      <c r="F17" s="43" t="s">
        <v>11</v>
      </c>
      <c r="G17" s="43">
        <v>1</v>
      </c>
      <c r="H17" s="43" t="s">
        <v>11</v>
      </c>
      <c r="I17" s="44">
        <v>5331</v>
      </c>
    </row>
    <row r="18" spans="1:9" x14ac:dyDescent="0.3">
      <c r="A18" s="4"/>
      <c r="B18" s="23" t="s">
        <v>67</v>
      </c>
      <c r="C18" s="43" t="s">
        <v>11</v>
      </c>
      <c r="D18" s="43" t="s">
        <v>11</v>
      </c>
      <c r="E18" s="43">
        <v>1</v>
      </c>
      <c r="F18" s="43">
        <v>1</v>
      </c>
      <c r="G18" s="43" t="s">
        <v>11</v>
      </c>
      <c r="H18" s="43">
        <v>1</v>
      </c>
      <c r="I18" s="44">
        <v>8027</v>
      </c>
    </row>
    <row r="19" spans="1:9" x14ac:dyDescent="0.3">
      <c r="A19" s="4"/>
      <c r="B19" s="23" t="s">
        <v>68</v>
      </c>
      <c r="C19" s="43" t="s">
        <v>11</v>
      </c>
      <c r="D19" s="43">
        <v>4</v>
      </c>
      <c r="E19" s="43" t="s">
        <v>11</v>
      </c>
      <c r="F19" s="43">
        <v>2</v>
      </c>
      <c r="G19" s="43" t="s">
        <v>11</v>
      </c>
      <c r="H19" s="43" t="s">
        <v>11</v>
      </c>
      <c r="I19" s="44">
        <v>10169</v>
      </c>
    </row>
    <row r="20" spans="1:9" x14ac:dyDescent="0.3">
      <c r="A20" s="4"/>
      <c r="B20" s="23" t="s">
        <v>272</v>
      </c>
      <c r="C20" s="43" t="s">
        <v>11</v>
      </c>
      <c r="D20" s="43" t="s">
        <v>11</v>
      </c>
      <c r="E20" s="43">
        <v>1</v>
      </c>
      <c r="F20" s="43" t="s">
        <v>11</v>
      </c>
      <c r="G20" s="43" t="s">
        <v>11</v>
      </c>
      <c r="H20" s="43" t="s">
        <v>11</v>
      </c>
      <c r="I20" s="44">
        <v>1873</v>
      </c>
    </row>
    <row r="21" spans="1:9" x14ac:dyDescent="0.3">
      <c r="A21" s="4"/>
      <c r="B21" s="23" t="s">
        <v>273</v>
      </c>
      <c r="C21" s="43">
        <v>1</v>
      </c>
      <c r="D21" s="43">
        <v>2</v>
      </c>
      <c r="E21" s="43">
        <v>1</v>
      </c>
      <c r="F21" s="43" t="s">
        <v>11</v>
      </c>
      <c r="G21" s="43" t="s">
        <v>11</v>
      </c>
      <c r="H21" s="43" t="s">
        <v>11</v>
      </c>
      <c r="I21" s="44">
        <v>4967</v>
      </c>
    </row>
    <row r="22" spans="1:9" x14ac:dyDescent="0.3">
      <c r="A22" s="4"/>
      <c r="B22" s="23" t="s">
        <v>70</v>
      </c>
      <c r="C22" s="43" t="s">
        <v>11</v>
      </c>
      <c r="D22" s="43">
        <v>2</v>
      </c>
      <c r="E22" s="43">
        <v>1</v>
      </c>
      <c r="F22" s="43">
        <v>2</v>
      </c>
      <c r="G22" s="43" t="s">
        <v>11</v>
      </c>
      <c r="H22" s="43" t="s">
        <v>11</v>
      </c>
      <c r="I22" s="44">
        <v>9932</v>
      </c>
    </row>
    <row r="23" spans="1:9" x14ac:dyDescent="0.3">
      <c r="A23" s="4"/>
      <c r="B23" s="23" t="s">
        <v>71</v>
      </c>
      <c r="C23" s="43" t="s">
        <v>11</v>
      </c>
      <c r="D23" s="43" t="s">
        <v>11</v>
      </c>
      <c r="E23" s="43">
        <v>1</v>
      </c>
      <c r="F23" s="43" t="s">
        <v>11</v>
      </c>
      <c r="G23" s="43" t="s">
        <v>11</v>
      </c>
      <c r="H23" s="43" t="s">
        <v>11</v>
      </c>
      <c r="I23" s="44">
        <v>1851</v>
      </c>
    </row>
    <row r="24" spans="1:9" ht="15" thickBot="1" x14ac:dyDescent="0.35">
      <c r="A24" s="4"/>
      <c r="B24" s="25" t="s">
        <v>8</v>
      </c>
      <c r="C24" s="26">
        <v>2</v>
      </c>
      <c r="D24" s="26">
        <v>10</v>
      </c>
      <c r="E24" s="26">
        <v>14</v>
      </c>
      <c r="F24" s="26">
        <v>20</v>
      </c>
      <c r="G24" s="26">
        <v>10</v>
      </c>
      <c r="H24" s="26">
        <v>3</v>
      </c>
      <c r="I24" s="27">
        <v>140129</v>
      </c>
    </row>
    <row r="25" spans="1:9" ht="15" thickTop="1" x14ac:dyDescent="0.3"/>
  </sheetData>
  <mergeCells count="6">
    <mergeCell ref="A1:N3"/>
    <mergeCell ref="B6:I6"/>
    <mergeCell ref="B7:I7"/>
    <mergeCell ref="B9:B10"/>
    <mergeCell ref="C9:H9"/>
    <mergeCell ref="I9:I10"/>
  </mergeCells>
  <pageMargins left="0.7" right="0.7" top="0.75" bottom="0.75" header="0.3" footer="0.3"/>
  <pageSetup paperSize="9" scale="56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WhiteSpace="0" workbookViewId="0">
      <selection activeCell="R39" sqref="R38:R39"/>
    </sheetView>
  </sheetViews>
  <sheetFormatPr defaultColWidth="9.109375" defaultRowHeight="14.4" x14ac:dyDescent="0.3"/>
  <cols>
    <col min="1" max="1" width="6.88671875" style="2" customWidth="1"/>
    <col min="2" max="2" width="17.5546875" style="2" bestFit="1" customWidth="1"/>
    <col min="3" max="5" width="7.44140625" style="2" bestFit="1" customWidth="1"/>
    <col min="6" max="6" width="6.33203125" style="2" bestFit="1" customWidth="1"/>
    <col min="7" max="8" width="6" style="2" bestFit="1" customWidth="1"/>
    <col min="9" max="10" width="6.44140625" style="2" bestFit="1" customWidth="1"/>
    <col min="11" max="11" width="7.44140625" style="2" bestFit="1" customWidth="1"/>
    <col min="12" max="14" width="6.44140625" style="2" bestFit="1" customWidth="1"/>
    <col min="15" max="16384" width="9.109375" style="2"/>
  </cols>
  <sheetData>
    <row r="1" spans="1:17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7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7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7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7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7" x14ac:dyDescent="0.3">
      <c r="B6" s="165" t="s">
        <v>848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</row>
    <row r="7" spans="1:17" x14ac:dyDescent="0.3">
      <c r="B7" s="165" t="s">
        <v>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</row>
    <row r="8" spans="1:17" ht="15" thickBot="1" x14ac:dyDescent="0.3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 thickTop="1" x14ac:dyDescent="0.3">
      <c r="A9" s="4"/>
      <c r="B9" s="174" t="s">
        <v>1</v>
      </c>
      <c r="C9" s="178" t="s">
        <v>19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68" t="s">
        <v>843</v>
      </c>
      <c r="P9" s="169"/>
      <c r="Q9" s="170"/>
    </row>
    <row r="10" spans="1:17" ht="22.5" customHeight="1" x14ac:dyDescent="0.3">
      <c r="A10" s="4"/>
      <c r="B10" s="175"/>
      <c r="C10" s="166" t="s">
        <v>2</v>
      </c>
      <c r="D10" s="167"/>
      <c r="E10" s="177"/>
      <c r="F10" s="166" t="s">
        <v>3</v>
      </c>
      <c r="G10" s="167"/>
      <c r="H10" s="177"/>
      <c r="I10" s="166" t="s">
        <v>4</v>
      </c>
      <c r="J10" s="167"/>
      <c r="K10" s="177"/>
      <c r="L10" s="166" t="s">
        <v>5</v>
      </c>
      <c r="M10" s="167"/>
      <c r="N10" s="167"/>
      <c r="O10" s="171"/>
      <c r="P10" s="172"/>
      <c r="Q10" s="173"/>
    </row>
    <row r="11" spans="1:17" x14ac:dyDescent="0.3">
      <c r="A11" s="4"/>
      <c r="B11" s="176"/>
      <c r="C11" s="48" t="s">
        <v>513</v>
      </c>
      <c r="D11" s="48" t="s">
        <v>514</v>
      </c>
      <c r="E11" s="48" t="s">
        <v>13</v>
      </c>
      <c r="F11" s="48" t="s">
        <v>513</v>
      </c>
      <c r="G11" s="48" t="s">
        <v>514</v>
      </c>
      <c r="H11" s="48" t="s">
        <v>13</v>
      </c>
      <c r="I11" s="48" t="s">
        <v>513</v>
      </c>
      <c r="J11" s="48" t="s">
        <v>514</v>
      </c>
      <c r="K11" s="48" t="s">
        <v>13</v>
      </c>
      <c r="L11" s="48" t="s">
        <v>513</v>
      </c>
      <c r="M11" s="48" t="s">
        <v>514</v>
      </c>
      <c r="N11" s="48" t="s">
        <v>13</v>
      </c>
      <c r="O11" s="126" t="s">
        <v>513</v>
      </c>
      <c r="P11" s="48" t="s">
        <v>514</v>
      </c>
      <c r="Q11" s="98" t="s">
        <v>13</v>
      </c>
    </row>
    <row r="12" spans="1:17" x14ac:dyDescent="0.3">
      <c r="A12" s="4"/>
      <c r="B12" s="32" t="s">
        <v>18</v>
      </c>
      <c r="C12" s="6">
        <v>1186</v>
      </c>
      <c r="D12" s="6">
        <v>3094</v>
      </c>
      <c r="E12" s="6">
        <v>4280</v>
      </c>
      <c r="F12" s="6">
        <v>16</v>
      </c>
      <c r="G12" s="6">
        <v>5</v>
      </c>
      <c r="H12" s="6">
        <v>21</v>
      </c>
      <c r="I12" s="6">
        <v>405</v>
      </c>
      <c r="J12" s="6">
        <v>861</v>
      </c>
      <c r="K12" s="6">
        <v>1266</v>
      </c>
      <c r="L12" s="6">
        <v>116</v>
      </c>
      <c r="M12" s="6">
        <v>500</v>
      </c>
      <c r="N12" s="6">
        <v>616</v>
      </c>
      <c r="O12" s="133">
        <v>1723</v>
      </c>
      <c r="P12" s="6">
        <v>4460</v>
      </c>
      <c r="Q12" s="17">
        <v>6183</v>
      </c>
    </row>
    <row r="13" spans="1:17" x14ac:dyDescent="0.3">
      <c r="A13" s="4"/>
      <c r="B13" s="32" t="s">
        <v>509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133">
        <v>0</v>
      </c>
      <c r="P13" s="6">
        <v>0</v>
      </c>
      <c r="Q13" s="17">
        <v>0</v>
      </c>
    </row>
    <row r="14" spans="1:17" x14ac:dyDescent="0.3">
      <c r="A14" s="4"/>
      <c r="B14" s="32" t="s">
        <v>267</v>
      </c>
      <c r="C14" s="6">
        <v>13979</v>
      </c>
      <c r="D14" s="6">
        <v>39082</v>
      </c>
      <c r="E14" s="6">
        <v>53061</v>
      </c>
      <c r="F14" s="6">
        <v>112</v>
      </c>
      <c r="G14" s="6">
        <v>20</v>
      </c>
      <c r="H14" s="6">
        <v>132</v>
      </c>
      <c r="I14" s="6">
        <v>5413</v>
      </c>
      <c r="J14" s="6">
        <v>10745</v>
      </c>
      <c r="K14" s="6">
        <v>16158</v>
      </c>
      <c r="L14" s="6">
        <v>1215</v>
      </c>
      <c r="M14" s="6">
        <v>6203</v>
      </c>
      <c r="N14" s="6">
        <v>7418</v>
      </c>
      <c r="O14" s="133">
        <v>20719</v>
      </c>
      <c r="P14" s="6">
        <v>56050</v>
      </c>
      <c r="Q14" s="17">
        <v>76769</v>
      </c>
    </row>
    <row r="15" spans="1:17" x14ac:dyDescent="0.3">
      <c r="A15" s="4"/>
      <c r="B15" s="32" t="s">
        <v>510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133">
        <v>0</v>
      </c>
      <c r="P15" s="6">
        <v>0</v>
      </c>
      <c r="Q15" s="17">
        <v>0</v>
      </c>
    </row>
    <row r="16" spans="1:17" x14ac:dyDescent="0.3">
      <c r="A16" s="4"/>
      <c r="B16" s="32" t="s">
        <v>268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133">
        <v>0</v>
      </c>
      <c r="P16" s="6">
        <v>0</v>
      </c>
      <c r="Q16" s="17">
        <v>0</v>
      </c>
    </row>
    <row r="17" spans="1:17" x14ac:dyDescent="0.3">
      <c r="A17" s="4"/>
      <c r="B17" s="32" t="s">
        <v>64</v>
      </c>
      <c r="C17" s="6">
        <v>830</v>
      </c>
      <c r="D17" s="6">
        <v>2518</v>
      </c>
      <c r="E17" s="6">
        <v>3348</v>
      </c>
      <c r="F17" s="6">
        <v>6</v>
      </c>
      <c r="G17" s="6">
        <v>4</v>
      </c>
      <c r="H17" s="6">
        <v>10</v>
      </c>
      <c r="I17" s="6">
        <v>284</v>
      </c>
      <c r="J17" s="6">
        <v>600</v>
      </c>
      <c r="K17" s="6">
        <v>884</v>
      </c>
      <c r="L17" s="6">
        <v>76</v>
      </c>
      <c r="M17" s="6">
        <v>314</v>
      </c>
      <c r="N17" s="6">
        <v>390</v>
      </c>
      <c r="O17" s="133">
        <v>1196</v>
      </c>
      <c r="P17" s="6">
        <v>3436</v>
      </c>
      <c r="Q17" s="17">
        <v>4632</v>
      </c>
    </row>
    <row r="18" spans="1:17" x14ac:dyDescent="0.3">
      <c r="A18" s="4"/>
      <c r="B18" s="32" t="s">
        <v>7</v>
      </c>
      <c r="C18" s="6">
        <v>431</v>
      </c>
      <c r="D18" s="6">
        <v>1451</v>
      </c>
      <c r="E18" s="6">
        <v>1882</v>
      </c>
      <c r="F18" s="6">
        <v>3</v>
      </c>
      <c r="G18" s="6">
        <v>1</v>
      </c>
      <c r="H18" s="6">
        <v>4</v>
      </c>
      <c r="I18" s="6">
        <v>209</v>
      </c>
      <c r="J18" s="6">
        <v>411</v>
      </c>
      <c r="K18" s="6">
        <v>620</v>
      </c>
      <c r="L18" s="6">
        <v>34</v>
      </c>
      <c r="M18" s="6">
        <v>178</v>
      </c>
      <c r="N18" s="6">
        <v>212</v>
      </c>
      <c r="O18" s="133">
        <v>677</v>
      </c>
      <c r="P18" s="6">
        <v>2041</v>
      </c>
      <c r="Q18" s="17">
        <v>2718</v>
      </c>
    </row>
    <row r="19" spans="1:17" x14ac:dyDescent="0.3">
      <c r="A19" s="4"/>
      <c r="B19" s="32" t="s">
        <v>269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133">
        <v>0</v>
      </c>
      <c r="P19" s="6">
        <v>0</v>
      </c>
      <c r="Q19" s="17">
        <v>0</v>
      </c>
    </row>
    <row r="20" spans="1:17" x14ac:dyDescent="0.3">
      <c r="A20" s="4"/>
      <c r="B20" s="32" t="s">
        <v>65</v>
      </c>
      <c r="C20" s="6">
        <v>536</v>
      </c>
      <c r="D20" s="6">
        <v>1350</v>
      </c>
      <c r="E20" s="6">
        <v>1886</v>
      </c>
      <c r="F20" s="6">
        <v>9</v>
      </c>
      <c r="G20" s="6">
        <v>1</v>
      </c>
      <c r="H20" s="6">
        <v>10</v>
      </c>
      <c r="I20" s="6">
        <v>164</v>
      </c>
      <c r="J20" s="6">
        <v>415</v>
      </c>
      <c r="K20" s="6">
        <v>579</v>
      </c>
      <c r="L20" s="6">
        <v>35</v>
      </c>
      <c r="M20" s="6">
        <v>190</v>
      </c>
      <c r="N20" s="6">
        <v>225</v>
      </c>
      <c r="O20" s="133">
        <v>744</v>
      </c>
      <c r="P20" s="6">
        <v>1956</v>
      </c>
      <c r="Q20" s="17">
        <v>2700</v>
      </c>
    </row>
    <row r="21" spans="1:17" x14ac:dyDescent="0.3">
      <c r="A21" s="4"/>
      <c r="B21" s="32" t="s">
        <v>66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133">
        <v>0</v>
      </c>
      <c r="P21" s="6">
        <v>0</v>
      </c>
      <c r="Q21" s="17">
        <v>0</v>
      </c>
    </row>
    <row r="22" spans="1:17" x14ac:dyDescent="0.3">
      <c r="A22" s="4"/>
      <c r="B22" s="32" t="s">
        <v>511</v>
      </c>
      <c r="C22" s="6">
        <v>1007</v>
      </c>
      <c r="D22" s="6">
        <v>1895</v>
      </c>
      <c r="E22" s="6">
        <v>2902</v>
      </c>
      <c r="F22" s="6">
        <v>8</v>
      </c>
      <c r="G22" s="6">
        <v>1</v>
      </c>
      <c r="H22" s="6">
        <v>9</v>
      </c>
      <c r="I22" s="6">
        <v>262</v>
      </c>
      <c r="J22" s="6">
        <v>374</v>
      </c>
      <c r="K22" s="6">
        <v>636</v>
      </c>
      <c r="L22" s="6">
        <v>61</v>
      </c>
      <c r="M22" s="6">
        <v>181</v>
      </c>
      <c r="N22" s="6">
        <v>242</v>
      </c>
      <c r="O22" s="133">
        <v>1338</v>
      </c>
      <c r="P22" s="6">
        <v>2451</v>
      </c>
      <c r="Q22" s="17">
        <v>3789</v>
      </c>
    </row>
    <row r="23" spans="1:17" x14ac:dyDescent="0.3">
      <c r="A23" s="4"/>
      <c r="B23" s="32" t="s">
        <v>270</v>
      </c>
      <c r="C23" s="6">
        <v>1234</v>
      </c>
      <c r="D23" s="6">
        <v>2725</v>
      </c>
      <c r="E23" s="6">
        <v>3959</v>
      </c>
      <c r="F23" s="6">
        <v>6</v>
      </c>
      <c r="G23" s="6">
        <v>0</v>
      </c>
      <c r="H23" s="6">
        <v>6</v>
      </c>
      <c r="I23" s="6">
        <v>280</v>
      </c>
      <c r="J23" s="6">
        <v>609</v>
      </c>
      <c r="K23" s="6">
        <v>889</v>
      </c>
      <c r="L23" s="6">
        <v>80</v>
      </c>
      <c r="M23" s="6">
        <v>264</v>
      </c>
      <c r="N23" s="6">
        <v>344</v>
      </c>
      <c r="O23" s="133">
        <v>1600</v>
      </c>
      <c r="P23" s="6">
        <v>3598</v>
      </c>
      <c r="Q23" s="17">
        <v>5198</v>
      </c>
    </row>
    <row r="24" spans="1:17" x14ac:dyDescent="0.3">
      <c r="A24" s="4"/>
      <c r="B24" s="32" t="s">
        <v>67</v>
      </c>
      <c r="C24" s="6">
        <v>2477</v>
      </c>
      <c r="D24" s="6">
        <v>4048</v>
      </c>
      <c r="E24" s="6">
        <v>6525</v>
      </c>
      <c r="F24" s="6">
        <v>17</v>
      </c>
      <c r="G24" s="6">
        <v>4</v>
      </c>
      <c r="H24" s="6">
        <v>21</v>
      </c>
      <c r="I24" s="6">
        <v>511</v>
      </c>
      <c r="J24" s="6">
        <v>257</v>
      </c>
      <c r="K24" s="6">
        <v>768</v>
      </c>
      <c r="L24" s="6">
        <v>246</v>
      </c>
      <c r="M24" s="6">
        <v>459</v>
      </c>
      <c r="N24" s="6">
        <v>705</v>
      </c>
      <c r="O24" s="133">
        <v>3252</v>
      </c>
      <c r="P24" s="6">
        <v>4768</v>
      </c>
      <c r="Q24" s="17">
        <v>8020</v>
      </c>
    </row>
    <row r="25" spans="1:17" x14ac:dyDescent="0.3">
      <c r="A25" s="4"/>
      <c r="B25" s="32" t="s">
        <v>512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133">
        <v>0</v>
      </c>
      <c r="P25" s="6">
        <v>0</v>
      </c>
      <c r="Q25" s="17">
        <v>0</v>
      </c>
    </row>
    <row r="26" spans="1:17" x14ac:dyDescent="0.3">
      <c r="A26" s="4"/>
      <c r="B26" s="32" t="s">
        <v>271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100">
        <v>0</v>
      </c>
      <c r="M26" s="6">
        <v>0</v>
      </c>
      <c r="N26" s="6">
        <v>0</v>
      </c>
      <c r="O26" s="134">
        <v>0</v>
      </c>
      <c r="P26" s="6">
        <v>0</v>
      </c>
      <c r="Q26" s="17">
        <v>0</v>
      </c>
    </row>
    <row r="27" spans="1:17" x14ac:dyDescent="0.3">
      <c r="A27" s="4"/>
      <c r="B27" s="32" t="s">
        <v>68</v>
      </c>
      <c r="C27" s="6">
        <v>4119</v>
      </c>
      <c r="D27" s="6">
        <v>4102</v>
      </c>
      <c r="E27" s="6">
        <v>8221</v>
      </c>
      <c r="F27" s="6">
        <v>20</v>
      </c>
      <c r="G27" s="6">
        <v>0</v>
      </c>
      <c r="H27" s="6">
        <v>20</v>
      </c>
      <c r="I27" s="6">
        <v>897</v>
      </c>
      <c r="J27" s="6">
        <v>253</v>
      </c>
      <c r="K27" s="6">
        <v>1150</v>
      </c>
      <c r="L27" s="6">
        <v>459</v>
      </c>
      <c r="M27" s="6">
        <v>319</v>
      </c>
      <c r="N27" s="6">
        <v>778</v>
      </c>
      <c r="O27" s="133">
        <v>5495</v>
      </c>
      <c r="P27" s="6">
        <v>4674</v>
      </c>
      <c r="Q27" s="17">
        <v>10169</v>
      </c>
    </row>
    <row r="28" spans="1:17" x14ac:dyDescent="0.3">
      <c r="A28" s="4"/>
      <c r="B28" s="32" t="s">
        <v>69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133">
        <v>0</v>
      </c>
      <c r="P28" s="6">
        <v>0</v>
      </c>
      <c r="Q28" s="17">
        <v>0</v>
      </c>
    </row>
    <row r="29" spans="1:17" x14ac:dyDescent="0.3">
      <c r="A29" s="4"/>
      <c r="B29" s="32" t="s">
        <v>272</v>
      </c>
      <c r="C29" s="6">
        <v>575</v>
      </c>
      <c r="D29" s="6">
        <v>928</v>
      </c>
      <c r="E29" s="6">
        <v>1503</v>
      </c>
      <c r="F29" s="6">
        <v>5</v>
      </c>
      <c r="G29" s="6">
        <v>0</v>
      </c>
      <c r="H29" s="6">
        <v>5</v>
      </c>
      <c r="I29" s="6">
        <v>156</v>
      </c>
      <c r="J29" s="6">
        <v>92</v>
      </c>
      <c r="K29" s="6">
        <v>248</v>
      </c>
      <c r="L29" s="6">
        <v>46</v>
      </c>
      <c r="M29" s="6">
        <v>71</v>
      </c>
      <c r="N29" s="6">
        <v>117</v>
      </c>
      <c r="O29" s="133">
        <v>782</v>
      </c>
      <c r="P29" s="6">
        <v>1091</v>
      </c>
      <c r="Q29" s="17">
        <v>1873</v>
      </c>
    </row>
    <row r="30" spans="1:17" x14ac:dyDescent="0.3">
      <c r="A30" s="4"/>
      <c r="B30" s="32" t="s">
        <v>273</v>
      </c>
      <c r="C30" s="6">
        <v>1724</v>
      </c>
      <c r="D30" s="6">
        <v>2110</v>
      </c>
      <c r="E30" s="6">
        <v>3834</v>
      </c>
      <c r="F30" s="6">
        <v>10</v>
      </c>
      <c r="G30" s="6">
        <v>3</v>
      </c>
      <c r="H30" s="6">
        <v>13</v>
      </c>
      <c r="I30" s="6">
        <v>306</v>
      </c>
      <c r="J30" s="6">
        <v>117</v>
      </c>
      <c r="K30" s="6">
        <v>423</v>
      </c>
      <c r="L30" s="6">
        <v>273</v>
      </c>
      <c r="M30" s="6">
        <v>317</v>
      </c>
      <c r="N30" s="6">
        <v>590</v>
      </c>
      <c r="O30" s="133">
        <v>2313</v>
      </c>
      <c r="P30" s="6">
        <v>2547</v>
      </c>
      <c r="Q30" s="17">
        <v>4860</v>
      </c>
    </row>
    <row r="31" spans="1:17" x14ac:dyDescent="0.3">
      <c r="A31" s="4"/>
      <c r="B31" s="32" t="s">
        <v>70</v>
      </c>
      <c r="C31" s="6">
        <v>3787</v>
      </c>
      <c r="D31" s="6">
        <v>3994</v>
      </c>
      <c r="E31" s="6">
        <v>7781</v>
      </c>
      <c r="F31" s="6">
        <v>19</v>
      </c>
      <c r="G31" s="6">
        <v>2</v>
      </c>
      <c r="H31" s="6">
        <v>21</v>
      </c>
      <c r="I31" s="6">
        <v>882</v>
      </c>
      <c r="J31" s="6">
        <v>505</v>
      </c>
      <c r="K31" s="6">
        <v>1387</v>
      </c>
      <c r="L31" s="6">
        <v>275</v>
      </c>
      <c r="M31" s="6">
        <v>407</v>
      </c>
      <c r="N31" s="6">
        <v>682</v>
      </c>
      <c r="O31" s="133">
        <v>4972</v>
      </c>
      <c r="P31" s="6">
        <v>4909</v>
      </c>
      <c r="Q31" s="17">
        <v>9881</v>
      </c>
    </row>
    <row r="32" spans="1:17" x14ac:dyDescent="0.3">
      <c r="A32" s="4"/>
      <c r="B32" s="32" t="s">
        <v>71</v>
      </c>
      <c r="C32" s="6">
        <v>469</v>
      </c>
      <c r="D32" s="6">
        <v>920</v>
      </c>
      <c r="E32" s="6">
        <v>1389</v>
      </c>
      <c r="F32" s="6">
        <v>3</v>
      </c>
      <c r="G32" s="6">
        <v>0</v>
      </c>
      <c r="H32" s="6">
        <v>3</v>
      </c>
      <c r="I32" s="6">
        <v>227</v>
      </c>
      <c r="J32" s="6">
        <v>135</v>
      </c>
      <c r="K32" s="6">
        <v>362</v>
      </c>
      <c r="L32" s="6">
        <v>37</v>
      </c>
      <c r="M32" s="6">
        <v>60</v>
      </c>
      <c r="N32" s="6">
        <v>97</v>
      </c>
      <c r="O32" s="133">
        <v>736</v>
      </c>
      <c r="P32" s="6">
        <v>1115</v>
      </c>
      <c r="Q32" s="17">
        <v>1851</v>
      </c>
    </row>
    <row r="33" spans="1:17" ht="15" thickBot="1" x14ac:dyDescent="0.35">
      <c r="A33" s="4"/>
      <c r="B33" s="40" t="s">
        <v>8</v>
      </c>
      <c r="C33" s="16">
        <v>32354</v>
      </c>
      <c r="D33" s="16">
        <v>68217</v>
      </c>
      <c r="E33" s="16">
        <v>100571</v>
      </c>
      <c r="F33" s="16">
        <v>234</v>
      </c>
      <c r="G33" s="16">
        <v>41</v>
      </c>
      <c r="H33" s="16">
        <v>275</v>
      </c>
      <c r="I33" s="16">
        <v>9996</v>
      </c>
      <c r="J33" s="16">
        <v>15374</v>
      </c>
      <c r="K33" s="16">
        <v>25370</v>
      </c>
      <c r="L33" s="16">
        <v>2953</v>
      </c>
      <c r="M33" s="16">
        <v>9463</v>
      </c>
      <c r="N33" s="16">
        <v>12416</v>
      </c>
      <c r="O33" s="135">
        <v>45547</v>
      </c>
      <c r="P33" s="136">
        <v>93096</v>
      </c>
      <c r="Q33" s="137">
        <v>138643</v>
      </c>
    </row>
    <row r="34" spans="1:17" ht="15" thickTop="1" x14ac:dyDescent="0.3"/>
    <row r="35" spans="1:17" x14ac:dyDescent="0.3">
      <c r="B35" s="156"/>
      <c r="C35" s="157"/>
      <c r="D35" s="157"/>
      <c r="E35" s="157"/>
      <c r="F35" s="157"/>
      <c r="G35" s="157"/>
      <c r="H35" s="157"/>
      <c r="I35" s="157"/>
      <c r="J35" s="157"/>
    </row>
  </sheetData>
  <mergeCells count="11">
    <mergeCell ref="B35:J35"/>
    <mergeCell ref="B9:B11"/>
    <mergeCell ref="C10:E10"/>
    <mergeCell ref="F10:H10"/>
    <mergeCell ref="I10:K10"/>
    <mergeCell ref="C9:N9"/>
    <mergeCell ref="A1:N3"/>
    <mergeCell ref="B6:Q6"/>
    <mergeCell ref="B7:Q7"/>
    <mergeCell ref="L10:N10"/>
    <mergeCell ref="O9:Q10"/>
  </mergeCells>
  <pageMargins left="0.7" right="0.7" top="0.75" bottom="0.75" header="0.3" footer="0.3"/>
  <pageSetup paperSize="9" scale="64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WhiteSpace="0" workbookViewId="0">
      <selection activeCell="T39" sqref="T38:T39"/>
    </sheetView>
  </sheetViews>
  <sheetFormatPr defaultColWidth="9.109375" defaultRowHeight="14.4" x14ac:dyDescent="0.3"/>
  <cols>
    <col min="1" max="1" width="6.88671875" style="2" customWidth="1"/>
    <col min="2" max="2" width="20.44140625" style="2" bestFit="1" customWidth="1"/>
    <col min="3" max="16" width="7.5546875" style="2" customWidth="1"/>
    <col min="17" max="16384" width="9.109375" style="2"/>
  </cols>
  <sheetData>
    <row r="1" spans="1:17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7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7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7" x14ac:dyDescent="0.3">
      <c r="A4" s="15"/>
      <c r="B4" s="15"/>
      <c r="C4" s="15"/>
      <c r="D4" s="15"/>
      <c r="E4" s="15"/>
      <c r="F4" s="15"/>
      <c r="G4" s="15"/>
      <c r="H4" s="15"/>
    </row>
    <row r="5" spans="1:17" x14ac:dyDescent="0.3">
      <c r="A5" s="15"/>
      <c r="B5" s="15"/>
      <c r="C5" s="15"/>
      <c r="D5" s="15"/>
      <c r="E5" s="15"/>
      <c r="F5" s="15"/>
      <c r="G5" s="15"/>
      <c r="H5" s="15"/>
    </row>
    <row r="6" spans="1:17" x14ac:dyDescent="0.3">
      <c r="B6" s="165" t="s">
        <v>846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7" x14ac:dyDescent="0.3">
      <c r="B7" s="165" t="s">
        <v>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7" ht="15" thickBot="1" x14ac:dyDescent="0.3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 ht="15" thickTop="1" x14ac:dyDescent="0.3">
      <c r="A9" s="4"/>
      <c r="B9" s="183" t="s">
        <v>1</v>
      </c>
      <c r="C9" s="178" t="s">
        <v>19</v>
      </c>
      <c r="D9" s="179"/>
      <c r="E9" s="179"/>
      <c r="F9" s="179"/>
      <c r="G9" s="179"/>
      <c r="H9" s="179"/>
      <c r="I9" s="179"/>
      <c r="J9" s="179"/>
      <c r="K9" s="195" t="s">
        <v>13</v>
      </c>
      <c r="L9" s="196"/>
      <c r="M9" s="199" t="s">
        <v>523</v>
      </c>
      <c r="N9" s="200"/>
      <c r="O9" s="200"/>
      <c r="P9" s="201"/>
    </row>
    <row r="10" spans="1:17" ht="22.5" customHeight="1" x14ac:dyDescent="0.3">
      <c r="A10" s="4"/>
      <c r="B10" s="184"/>
      <c r="C10" s="181" t="s">
        <v>2</v>
      </c>
      <c r="D10" s="181"/>
      <c r="E10" s="181" t="s">
        <v>3</v>
      </c>
      <c r="F10" s="181"/>
      <c r="G10" s="181" t="s">
        <v>4</v>
      </c>
      <c r="H10" s="181"/>
      <c r="I10" s="181" t="s">
        <v>5</v>
      </c>
      <c r="J10" s="181"/>
      <c r="K10" s="197"/>
      <c r="L10" s="198"/>
      <c r="M10" s="181" t="s">
        <v>6</v>
      </c>
      <c r="N10" s="181"/>
      <c r="O10" s="181" t="s">
        <v>266</v>
      </c>
      <c r="P10" s="182"/>
    </row>
    <row r="11" spans="1:17" x14ac:dyDescent="0.3">
      <c r="A11" s="4"/>
      <c r="B11" s="184"/>
      <c r="C11" s="38" t="s">
        <v>13</v>
      </c>
      <c r="D11" s="38" t="s">
        <v>521</v>
      </c>
      <c r="E11" s="38" t="s">
        <v>13</v>
      </c>
      <c r="F11" s="38" t="s">
        <v>521</v>
      </c>
      <c r="G11" s="38" t="s">
        <v>13</v>
      </c>
      <c r="H11" s="38" t="s">
        <v>521</v>
      </c>
      <c r="I11" s="38" t="s">
        <v>13</v>
      </c>
      <c r="J11" s="38" t="s">
        <v>521</v>
      </c>
      <c r="K11" s="38" t="s">
        <v>13</v>
      </c>
      <c r="L11" s="38" t="s">
        <v>521</v>
      </c>
      <c r="M11" s="38" t="s">
        <v>13</v>
      </c>
      <c r="N11" s="38" t="s">
        <v>521</v>
      </c>
      <c r="O11" s="38" t="s">
        <v>13</v>
      </c>
      <c r="P11" s="38" t="s">
        <v>521</v>
      </c>
      <c r="Q11" s="3"/>
    </row>
    <row r="12" spans="1:17" x14ac:dyDescent="0.3">
      <c r="A12" s="4"/>
      <c r="B12" s="39" t="s">
        <v>18</v>
      </c>
      <c r="C12" s="43">
        <v>4280</v>
      </c>
      <c r="D12" s="102">
        <v>72.289719626168221</v>
      </c>
      <c r="E12" s="43">
        <v>21</v>
      </c>
      <c r="F12" s="102">
        <v>23.809523809523807</v>
      </c>
      <c r="G12" s="43">
        <v>1266</v>
      </c>
      <c r="H12" s="102">
        <v>68.009478672985779</v>
      </c>
      <c r="I12" s="43">
        <v>616</v>
      </c>
      <c r="J12" s="102">
        <v>81.168831168831161</v>
      </c>
      <c r="K12" s="43">
        <v>6183</v>
      </c>
      <c r="L12" s="102">
        <v>72.133268639818866</v>
      </c>
      <c r="M12" s="43">
        <v>1058</v>
      </c>
      <c r="N12" s="102">
        <v>40.264650283553877</v>
      </c>
      <c r="O12" s="43">
        <v>2593</v>
      </c>
      <c r="P12" s="102">
        <v>84.573852680293101</v>
      </c>
    </row>
    <row r="13" spans="1:17" x14ac:dyDescent="0.3">
      <c r="A13" s="4"/>
      <c r="B13" s="39" t="s">
        <v>509</v>
      </c>
      <c r="C13" s="43">
        <v>0</v>
      </c>
      <c r="D13" s="43" t="s">
        <v>11</v>
      </c>
      <c r="E13" s="43">
        <v>0</v>
      </c>
      <c r="F13" s="102" t="s">
        <v>11</v>
      </c>
      <c r="G13" s="43">
        <v>0</v>
      </c>
      <c r="H13" s="102" t="s">
        <v>11</v>
      </c>
      <c r="I13" s="43">
        <v>0</v>
      </c>
      <c r="J13" s="102" t="s">
        <v>11</v>
      </c>
      <c r="K13" s="43">
        <v>0</v>
      </c>
      <c r="L13" s="102" t="s">
        <v>11</v>
      </c>
      <c r="M13" s="43">
        <v>0</v>
      </c>
      <c r="N13" s="102" t="s">
        <v>11</v>
      </c>
      <c r="O13" s="43">
        <v>0</v>
      </c>
      <c r="P13" s="102" t="s">
        <v>11</v>
      </c>
    </row>
    <row r="14" spans="1:17" x14ac:dyDescent="0.3">
      <c r="A14" s="4"/>
      <c r="B14" s="39" t="s">
        <v>267</v>
      </c>
      <c r="C14" s="43">
        <v>53061</v>
      </c>
      <c r="D14" s="102">
        <v>73.654850078211865</v>
      </c>
      <c r="E14" s="43">
        <v>132</v>
      </c>
      <c r="F14" s="102">
        <v>15.151515151515152</v>
      </c>
      <c r="G14" s="43">
        <v>16158</v>
      </c>
      <c r="H14" s="102">
        <v>66.499566778066594</v>
      </c>
      <c r="I14" s="43">
        <v>7418</v>
      </c>
      <c r="J14" s="102">
        <v>83.620922081423572</v>
      </c>
      <c r="K14" s="43">
        <v>76769</v>
      </c>
      <c r="L14" s="102">
        <v>73.011241516758062</v>
      </c>
      <c r="M14" s="43">
        <v>11440</v>
      </c>
      <c r="N14" s="102">
        <v>43.75874125874126</v>
      </c>
      <c r="O14" s="43">
        <v>33072</v>
      </c>
      <c r="P14" s="102">
        <v>83.563134978229314</v>
      </c>
    </row>
    <row r="15" spans="1:17" x14ac:dyDescent="0.3">
      <c r="A15" s="4"/>
      <c r="B15" s="39" t="s">
        <v>510</v>
      </c>
      <c r="C15" s="43">
        <v>0</v>
      </c>
      <c r="D15" s="102" t="s">
        <v>11</v>
      </c>
      <c r="E15" s="43">
        <v>0</v>
      </c>
      <c r="F15" s="102" t="s">
        <v>11</v>
      </c>
      <c r="G15" s="43">
        <v>0</v>
      </c>
      <c r="H15" s="102" t="s">
        <v>11</v>
      </c>
      <c r="I15" s="43">
        <v>0</v>
      </c>
      <c r="J15" s="102" t="s">
        <v>11</v>
      </c>
      <c r="K15" s="43">
        <v>0</v>
      </c>
      <c r="L15" s="102" t="s">
        <v>11</v>
      </c>
      <c r="M15" s="43">
        <v>0</v>
      </c>
      <c r="N15" s="102" t="s">
        <v>11</v>
      </c>
      <c r="O15" s="43">
        <v>0</v>
      </c>
      <c r="P15" s="102" t="s">
        <v>11</v>
      </c>
    </row>
    <row r="16" spans="1:17" x14ac:dyDescent="0.3">
      <c r="A16" s="4"/>
      <c r="B16" s="39" t="s">
        <v>268</v>
      </c>
      <c r="C16" s="43">
        <v>0</v>
      </c>
      <c r="D16" s="102" t="s">
        <v>11</v>
      </c>
      <c r="E16" s="43">
        <v>0</v>
      </c>
      <c r="F16" s="102" t="s">
        <v>11</v>
      </c>
      <c r="G16" s="43">
        <v>0</v>
      </c>
      <c r="H16" s="102" t="s">
        <v>11</v>
      </c>
      <c r="I16" s="43">
        <v>0</v>
      </c>
      <c r="J16" s="102" t="s">
        <v>11</v>
      </c>
      <c r="K16" s="43">
        <v>0</v>
      </c>
      <c r="L16" s="102" t="s">
        <v>11</v>
      </c>
      <c r="M16" s="43">
        <v>0</v>
      </c>
      <c r="N16" s="102" t="s">
        <v>11</v>
      </c>
      <c r="O16" s="43">
        <v>0</v>
      </c>
      <c r="P16" s="102" t="s">
        <v>11</v>
      </c>
    </row>
    <row r="17" spans="1:16" x14ac:dyDescent="0.3">
      <c r="A17" s="4"/>
      <c r="B17" s="39" t="s">
        <v>64</v>
      </c>
      <c r="C17" s="43">
        <v>3348</v>
      </c>
      <c r="D17" s="102">
        <v>75.209080047789726</v>
      </c>
      <c r="E17" s="43">
        <v>10</v>
      </c>
      <c r="F17" s="102">
        <v>40</v>
      </c>
      <c r="G17" s="43">
        <v>884</v>
      </c>
      <c r="H17" s="102">
        <v>67.873303167420815</v>
      </c>
      <c r="I17" s="43">
        <v>390</v>
      </c>
      <c r="J17" s="102">
        <v>80.512820512820511</v>
      </c>
      <c r="K17" s="43">
        <v>4632</v>
      </c>
      <c r="L17" s="102">
        <v>74.17962003454231</v>
      </c>
      <c r="M17" s="43">
        <v>559</v>
      </c>
      <c r="N17" s="102">
        <v>45.080500894454381</v>
      </c>
      <c r="O17" s="43">
        <v>2375</v>
      </c>
      <c r="P17" s="102">
        <v>83.326315789473682</v>
      </c>
    </row>
    <row r="18" spans="1:16" x14ac:dyDescent="0.3">
      <c r="A18" s="4"/>
      <c r="B18" s="39" t="s">
        <v>7</v>
      </c>
      <c r="C18" s="43">
        <v>1882</v>
      </c>
      <c r="D18" s="102">
        <v>77.098831030818289</v>
      </c>
      <c r="E18" s="43">
        <v>4</v>
      </c>
      <c r="F18" s="102">
        <v>25</v>
      </c>
      <c r="G18" s="43">
        <v>620</v>
      </c>
      <c r="H18" s="102">
        <v>66.290322580645167</v>
      </c>
      <c r="I18" s="43">
        <v>212</v>
      </c>
      <c r="J18" s="102">
        <v>83.962264150943398</v>
      </c>
      <c r="K18" s="43">
        <v>2718</v>
      </c>
      <c r="L18" s="102">
        <v>75.091979396615159</v>
      </c>
      <c r="M18" s="43">
        <v>428</v>
      </c>
      <c r="N18" s="102">
        <v>42.289719626168228</v>
      </c>
      <c r="O18" s="43">
        <v>1177</v>
      </c>
      <c r="P18" s="102">
        <v>90.739167374681401</v>
      </c>
    </row>
    <row r="19" spans="1:16" x14ac:dyDescent="0.3">
      <c r="A19" s="4"/>
      <c r="B19" s="39" t="s">
        <v>269</v>
      </c>
      <c r="C19" s="43">
        <v>0</v>
      </c>
      <c r="D19" s="102" t="s">
        <v>11</v>
      </c>
      <c r="E19" s="43">
        <v>0</v>
      </c>
      <c r="F19" s="102" t="s">
        <v>11</v>
      </c>
      <c r="G19" s="43">
        <v>0</v>
      </c>
      <c r="H19" s="102" t="s">
        <v>11</v>
      </c>
      <c r="I19" s="43">
        <v>0</v>
      </c>
      <c r="J19" s="102" t="s">
        <v>11</v>
      </c>
      <c r="K19" s="43">
        <v>0</v>
      </c>
      <c r="L19" s="102" t="s">
        <v>11</v>
      </c>
      <c r="M19" s="43">
        <v>0</v>
      </c>
      <c r="N19" s="102" t="s">
        <v>11</v>
      </c>
      <c r="O19" s="43">
        <v>0</v>
      </c>
      <c r="P19" s="102" t="s">
        <v>11</v>
      </c>
    </row>
    <row r="20" spans="1:16" x14ac:dyDescent="0.3">
      <c r="A20" s="4"/>
      <c r="B20" s="39" t="s">
        <v>65</v>
      </c>
      <c r="C20" s="43">
        <v>1886</v>
      </c>
      <c r="D20" s="102">
        <v>71.580063626723216</v>
      </c>
      <c r="E20" s="43">
        <v>10</v>
      </c>
      <c r="F20" s="102">
        <v>10</v>
      </c>
      <c r="G20" s="43">
        <v>579</v>
      </c>
      <c r="H20" s="102">
        <v>71.675302245250421</v>
      </c>
      <c r="I20" s="43">
        <v>225</v>
      </c>
      <c r="J20" s="102">
        <v>84.444444444444443</v>
      </c>
      <c r="K20" s="43">
        <v>2700</v>
      </c>
      <c r="L20" s="102">
        <v>72.444444444444443</v>
      </c>
      <c r="M20" s="43">
        <v>449</v>
      </c>
      <c r="N20" s="102">
        <v>43.429844097995549</v>
      </c>
      <c r="O20" s="43">
        <v>1087</v>
      </c>
      <c r="P20" s="102">
        <v>81.140754369825203</v>
      </c>
    </row>
    <row r="21" spans="1:16" x14ac:dyDescent="0.3">
      <c r="A21" s="4"/>
      <c r="B21" s="39" t="s">
        <v>66</v>
      </c>
      <c r="C21" s="43">
        <v>0</v>
      </c>
      <c r="D21" s="102" t="s">
        <v>11</v>
      </c>
      <c r="E21" s="43">
        <v>0</v>
      </c>
      <c r="F21" s="102" t="s">
        <v>11</v>
      </c>
      <c r="G21" s="43">
        <v>0</v>
      </c>
      <c r="H21" s="102" t="s">
        <v>11</v>
      </c>
      <c r="I21" s="43">
        <v>0</v>
      </c>
      <c r="J21" s="102" t="s">
        <v>11</v>
      </c>
      <c r="K21" s="43">
        <v>0</v>
      </c>
      <c r="L21" s="102" t="s">
        <v>11</v>
      </c>
      <c r="M21" s="43">
        <v>0</v>
      </c>
      <c r="N21" s="102" t="s">
        <v>11</v>
      </c>
      <c r="O21" s="43">
        <v>0</v>
      </c>
      <c r="P21" s="102" t="s">
        <v>11</v>
      </c>
    </row>
    <row r="22" spans="1:16" x14ac:dyDescent="0.3">
      <c r="A22" s="4"/>
      <c r="B22" s="39" t="s">
        <v>511</v>
      </c>
      <c r="C22" s="43">
        <v>2902</v>
      </c>
      <c r="D22" s="102">
        <v>65.299793246037225</v>
      </c>
      <c r="E22" s="43">
        <v>9</v>
      </c>
      <c r="F22" s="102">
        <v>11.111111111111111</v>
      </c>
      <c r="G22" s="43">
        <v>636</v>
      </c>
      <c r="H22" s="102">
        <v>58.80503144654088</v>
      </c>
      <c r="I22" s="43">
        <v>242</v>
      </c>
      <c r="J22" s="102">
        <v>74.793388429752056</v>
      </c>
      <c r="K22" s="43">
        <v>3789</v>
      </c>
      <c r="L22" s="102">
        <v>64.687252573238325</v>
      </c>
      <c r="M22" s="43">
        <v>722</v>
      </c>
      <c r="N22" s="102">
        <v>40.166204986149587</v>
      </c>
      <c r="O22" s="43">
        <v>1774</v>
      </c>
      <c r="P22" s="102">
        <v>75.591882750845556</v>
      </c>
    </row>
    <row r="23" spans="1:16" x14ac:dyDescent="0.3">
      <c r="A23" s="4"/>
      <c r="B23" s="39" t="s">
        <v>270</v>
      </c>
      <c r="C23" s="43">
        <v>3959</v>
      </c>
      <c r="D23" s="102">
        <v>68.830512755746398</v>
      </c>
      <c r="E23" s="43">
        <v>6</v>
      </c>
      <c r="F23" s="102">
        <v>0</v>
      </c>
      <c r="G23" s="43">
        <v>889</v>
      </c>
      <c r="H23" s="102">
        <v>68.503937007874015</v>
      </c>
      <c r="I23" s="43">
        <v>344</v>
      </c>
      <c r="J23" s="102">
        <v>76.744186046511629</v>
      </c>
      <c r="K23" s="43">
        <v>5198</v>
      </c>
      <c r="L23" s="102">
        <v>69.218930357829933</v>
      </c>
      <c r="M23" s="43">
        <v>924</v>
      </c>
      <c r="N23" s="102">
        <v>43.290043290043286</v>
      </c>
      <c r="O23" s="43">
        <v>2484</v>
      </c>
      <c r="P23" s="102">
        <v>78.74396135265701</v>
      </c>
    </row>
    <row r="24" spans="1:16" x14ac:dyDescent="0.3">
      <c r="A24" s="4"/>
      <c r="B24" s="39" t="s">
        <v>67</v>
      </c>
      <c r="C24" s="43">
        <v>6525</v>
      </c>
      <c r="D24" s="102">
        <v>62.038314176245215</v>
      </c>
      <c r="E24" s="43">
        <v>21</v>
      </c>
      <c r="F24" s="102">
        <v>19.047619047619047</v>
      </c>
      <c r="G24" s="43">
        <v>768</v>
      </c>
      <c r="H24" s="102">
        <v>33.463541666666671</v>
      </c>
      <c r="I24" s="43">
        <v>705</v>
      </c>
      <c r="J24" s="102">
        <v>65.106382978723403</v>
      </c>
      <c r="K24" s="43">
        <v>8020</v>
      </c>
      <c r="L24" s="102">
        <v>59.451371571072322</v>
      </c>
      <c r="M24" s="43">
        <v>1701</v>
      </c>
      <c r="N24" s="102">
        <v>40.623162845385067</v>
      </c>
      <c r="O24" s="43">
        <v>4045</v>
      </c>
      <c r="P24" s="102">
        <v>71.545117428924598</v>
      </c>
    </row>
    <row r="25" spans="1:16" x14ac:dyDescent="0.3">
      <c r="A25" s="4"/>
      <c r="B25" s="39" t="s">
        <v>512</v>
      </c>
      <c r="C25" s="43">
        <v>0</v>
      </c>
      <c r="D25" s="102" t="s">
        <v>11</v>
      </c>
      <c r="E25" s="43">
        <v>0</v>
      </c>
      <c r="F25" s="102" t="s">
        <v>11</v>
      </c>
      <c r="G25" s="43">
        <v>0</v>
      </c>
      <c r="H25" s="102" t="s">
        <v>11</v>
      </c>
      <c r="I25" s="43">
        <v>0</v>
      </c>
      <c r="J25" s="102" t="s">
        <v>11</v>
      </c>
      <c r="K25" s="43">
        <v>0</v>
      </c>
      <c r="L25" s="102" t="s">
        <v>11</v>
      </c>
      <c r="M25" s="43">
        <v>0</v>
      </c>
      <c r="N25" s="102" t="s">
        <v>11</v>
      </c>
      <c r="O25" s="43">
        <v>0</v>
      </c>
      <c r="P25" s="102" t="s">
        <v>11</v>
      </c>
    </row>
    <row r="26" spans="1:16" x14ac:dyDescent="0.3">
      <c r="A26" s="4"/>
      <c r="B26" s="39" t="s">
        <v>271</v>
      </c>
      <c r="C26" s="43">
        <v>0</v>
      </c>
      <c r="D26" s="102" t="s">
        <v>11</v>
      </c>
      <c r="E26" s="43">
        <v>0</v>
      </c>
      <c r="F26" s="102" t="s">
        <v>11</v>
      </c>
      <c r="G26" s="43">
        <v>0</v>
      </c>
      <c r="H26" s="102" t="s">
        <v>11</v>
      </c>
      <c r="I26" s="43">
        <v>0</v>
      </c>
      <c r="J26" s="102" t="s">
        <v>11</v>
      </c>
      <c r="K26" s="43">
        <v>0</v>
      </c>
      <c r="L26" s="102" t="s">
        <v>11</v>
      </c>
      <c r="M26" s="43">
        <v>0</v>
      </c>
      <c r="N26" s="102" t="s">
        <v>11</v>
      </c>
      <c r="O26" s="43">
        <v>0</v>
      </c>
      <c r="P26" s="102" t="s">
        <v>11</v>
      </c>
    </row>
    <row r="27" spans="1:16" x14ac:dyDescent="0.3">
      <c r="A27" s="4"/>
      <c r="B27" s="39" t="s">
        <v>68</v>
      </c>
      <c r="C27" s="43">
        <v>8221</v>
      </c>
      <c r="D27" s="102">
        <v>49.896606252280748</v>
      </c>
      <c r="E27" s="43">
        <v>20</v>
      </c>
      <c r="F27" s="102">
        <v>0</v>
      </c>
      <c r="G27" s="43">
        <v>1150</v>
      </c>
      <c r="H27" s="102">
        <v>22</v>
      </c>
      <c r="I27" s="43">
        <v>778</v>
      </c>
      <c r="J27" s="102">
        <v>41.002570694087403</v>
      </c>
      <c r="K27" s="43">
        <v>10169</v>
      </c>
      <c r="L27" s="102">
        <v>45.963221555708529</v>
      </c>
      <c r="M27" s="43">
        <v>2244</v>
      </c>
      <c r="N27" s="102">
        <v>27.762923351158648</v>
      </c>
      <c r="O27" s="43">
        <v>5080</v>
      </c>
      <c r="P27" s="102">
        <v>60.15748031496063</v>
      </c>
    </row>
    <row r="28" spans="1:16" x14ac:dyDescent="0.3">
      <c r="A28" s="4"/>
      <c r="B28" s="39" t="s">
        <v>69</v>
      </c>
      <c r="C28" s="43">
        <v>0</v>
      </c>
      <c r="D28" s="102" t="s">
        <v>11</v>
      </c>
      <c r="E28" s="43">
        <v>0</v>
      </c>
      <c r="F28" s="102" t="s">
        <v>11</v>
      </c>
      <c r="G28" s="43">
        <v>0</v>
      </c>
      <c r="H28" s="102" t="s">
        <v>11</v>
      </c>
      <c r="I28" s="43">
        <v>0</v>
      </c>
      <c r="J28" s="102" t="s">
        <v>11</v>
      </c>
      <c r="K28" s="43">
        <v>0</v>
      </c>
      <c r="L28" s="102" t="s">
        <v>11</v>
      </c>
      <c r="M28" s="43">
        <v>0</v>
      </c>
      <c r="N28" s="102" t="s">
        <v>11</v>
      </c>
      <c r="O28" s="43">
        <v>0</v>
      </c>
      <c r="P28" s="102" t="s">
        <v>11</v>
      </c>
    </row>
    <row r="29" spans="1:16" x14ac:dyDescent="0.3">
      <c r="A29" s="4"/>
      <c r="B29" s="39" t="s">
        <v>272</v>
      </c>
      <c r="C29" s="43">
        <v>1503</v>
      </c>
      <c r="D29" s="102">
        <v>61.743180306054555</v>
      </c>
      <c r="E29" s="43">
        <v>5</v>
      </c>
      <c r="F29" s="102">
        <v>0</v>
      </c>
      <c r="G29" s="43">
        <v>248</v>
      </c>
      <c r="H29" s="102">
        <v>37.096774193548384</v>
      </c>
      <c r="I29" s="43">
        <v>117</v>
      </c>
      <c r="J29" s="102">
        <v>60.683760683760681</v>
      </c>
      <c r="K29" s="43">
        <v>1873</v>
      </c>
      <c r="L29" s="102">
        <v>58.248798718633211</v>
      </c>
      <c r="M29" s="43">
        <v>360</v>
      </c>
      <c r="N29" s="102">
        <v>35.555555555555557</v>
      </c>
      <c r="O29" s="43">
        <v>941</v>
      </c>
      <c r="P29" s="102">
        <v>72.369819341126458</v>
      </c>
    </row>
    <row r="30" spans="1:16" x14ac:dyDescent="0.3">
      <c r="A30" s="4"/>
      <c r="B30" s="39" t="s">
        <v>273</v>
      </c>
      <c r="C30" s="43">
        <v>3834</v>
      </c>
      <c r="D30" s="102">
        <v>55.033907146583203</v>
      </c>
      <c r="E30" s="43">
        <v>13</v>
      </c>
      <c r="F30" s="102">
        <v>23.076923076923077</v>
      </c>
      <c r="G30" s="43">
        <v>423</v>
      </c>
      <c r="H30" s="102">
        <v>27.659574468085108</v>
      </c>
      <c r="I30" s="43">
        <v>590</v>
      </c>
      <c r="J30" s="102">
        <v>53.728813559322028</v>
      </c>
      <c r="K30" s="43">
        <v>4860</v>
      </c>
      <c r="L30" s="102">
        <v>52.407407407407405</v>
      </c>
      <c r="M30" s="43">
        <v>1108</v>
      </c>
      <c r="N30" s="102">
        <v>32.129963898916969</v>
      </c>
      <c r="O30" s="43">
        <v>2254</v>
      </c>
      <c r="P30" s="102">
        <v>65.572315882874889</v>
      </c>
    </row>
    <row r="31" spans="1:16" x14ac:dyDescent="0.3">
      <c r="A31" s="4"/>
      <c r="B31" s="39" t="s">
        <v>70</v>
      </c>
      <c r="C31" s="43">
        <v>7781</v>
      </c>
      <c r="D31" s="102">
        <v>51.330163218095358</v>
      </c>
      <c r="E31" s="43">
        <v>21</v>
      </c>
      <c r="F31" s="102">
        <v>9.5238095238095237</v>
      </c>
      <c r="G31" s="43">
        <v>1387</v>
      </c>
      <c r="H31" s="102">
        <v>36.409516943042533</v>
      </c>
      <c r="I31" s="43">
        <v>682</v>
      </c>
      <c r="J31" s="102">
        <v>59.677419354838712</v>
      </c>
      <c r="K31" s="43">
        <v>9881</v>
      </c>
      <c r="L31" s="102">
        <v>49.681206355632021</v>
      </c>
      <c r="M31" s="43">
        <v>2406</v>
      </c>
      <c r="N31" s="102">
        <v>35.702410640066503</v>
      </c>
      <c r="O31" s="43">
        <v>4460</v>
      </c>
      <c r="P31" s="102">
        <v>57.44394618834081</v>
      </c>
    </row>
    <row r="32" spans="1:16" x14ac:dyDescent="0.3">
      <c r="A32" s="4"/>
      <c r="B32" s="39" t="s">
        <v>71</v>
      </c>
      <c r="C32" s="43">
        <v>1389</v>
      </c>
      <c r="D32" s="102">
        <v>66.234701223902093</v>
      </c>
      <c r="E32" s="43">
        <v>3</v>
      </c>
      <c r="F32" s="102">
        <v>0</v>
      </c>
      <c r="G32" s="43">
        <v>362</v>
      </c>
      <c r="H32" s="102">
        <v>37.292817679558013</v>
      </c>
      <c r="I32" s="43">
        <v>97</v>
      </c>
      <c r="J32" s="102">
        <v>61.855670103092784</v>
      </c>
      <c r="K32" s="43">
        <v>1851</v>
      </c>
      <c r="L32" s="102">
        <v>60.237709346299297</v>
      </c>
      <c r="M32" s="43">
        <v>417</v>
      </c>
      <c r="N32" s="102">
        <v>47.961630695443645</v>
      </c>
      <c r="O32" s="43">
        <v>751</v>
      </c>
      <c r="P32" s="102">
        <v>77.629826897470039</v>
      </c>
    </row>
    <row r="33" spans="1:16" ht="15" thickBot="1" x14ac:dyDescent="0.35">
      <c r="A33" s="4"/>
      <c r="B33" s="40" t="s">
        <v>8</v>
      </c>
      <c r="C33" s="16">
        <v>100571</v>
      </c>
      <c r="D33" s="101">
        <v>67.829692456075804</v>
      </c>
      <c r="E33" s="16">
        <v>275</v>
      </c>
      <c r="F33" s="101">
        <v>14.909090909090908</v>
      </c>
      <c r="G33" s="16">
        <v>25370</v>
      </c>
      <c r="H33" s="101">
        <v>60.599132834055972</v>
      </c>
      <c r="I33" s="16">
        <v>12416</v>
      </c>
      <c r="J33" s="101">
        <v>76.21617268041237</v>
      </c>
      <c r="K33" s="16">
        <v>138643</v>
      </c>
      <c r="L33" s="101">
        <v>67.147998817105801</v>
      </c>
      <c r="M33" s="16">
        <v>23816</v>
      </c>
      <c r="N33" s="101">
        <v>40.338427947598255</v>
      </c>
      <c r="O33" s="16">
        <v>62093</v>
      </c>
      <c r="P33" s="101">
        <v>77.801040374921499</v>
      </c>
    </row>
    <row r="34" spans="1:16" ht="15" thickTop="1" x14ac:dyDescent="0.3"/>
    <row r="35" spans="1:16" x14ac:dyDescent="0.3">
      <c r="B35" s="156" t="s">
        <v>274</v>
      </c>
      <c r="C35" s="157"/>
      <c r="D35" s="157"/>
      <c r="E35" s="157"/>
      <c r="F35" s="157"/>
      <c r="G35" s="157"/>
      <c r="H35" s="157"/>
      <c r="I35" s="157"/>
    </row>
  </sheetData>
  <mergeCells count="14">
    <mergeCell ref="A1:N3"/>
    <mergeCell ref="M10:N10"/>
    <mergeCell ref="O10:P10"/>
    <mergeCell ref="B35:I35"/>
    <mergeCell ref="B6:P6"/>
    <mergeCell ref="B7:P7"/>
    <mergeCell ref="B9:B11"/>
    <mergeCell ref="C9:J9"/>
    <mergeCell ref="K9:L10"/>
    <mergeCell ref="M9:P9"/>
    <mergeCell ref="C10:D10"/>
    <mergeCell ref="E10:F10"/>
    <mergeCell ref="G10:H10"/>
    <mergeCell ref="I10:J10"/>
  </mergeCells>
  <pageMargins left="0.7" right="0.7" top="0.75" bottom="0.75" header="0.3" footer="0.3"/>
  <pageSetup paperSize="9" scale="80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G10" sqref="G10"/>
    </sheetView>
  </sheetViews>
  <sheetFormatPr defaultRowHeight="14.4" x14ac:dyDescent="0.3"/>
  <cols>
    <col min="1" max="1" width="19.5546875" bestFit="1" customWidth="1"/>
  </cols>
  <sheetData>
    <row r="1" spans="1:2" x14ac:dyDescent="0.3">
      <c r="A1" s="143" t="s">
        <v>72</v>
      </c>
      <c r="B1" s="141"/>
    </row>
    <row r="2" spans="1:2" x14ac:dyDescent="0.3">
      <c r="A2" s="141" t="s">
        <v>4</v>
      </c>
      <c r="B2" s="144">
        <v>0.17699999999999999</v>
      </c>
    </row>
    <row r="3" spans="1:2" x14ac:dyDescent="0.3">
      <c r="A3" s="141" t="s">
        <v>3</v>
      </c>
      <c r="B3" s="144">
        <v>2E-3</v>
      </c>
    </row>
    <row r="4" spans="1:2" x14ac:dyDescent="0.3">
      <c r="A4" s="141" t="s">
        <v>2</v>
      </c>
      <c r="B4" s="144">
        <v>0.71</v>
      </c>
    </row>
    <row r="5" spans="1:2" x14ac:dyDescent="0.3">
      <c r="A5" s="141" t="s">
        <v>5</v>
      </c>
      <c r="B5" s="144">
        <v>0.111</v>
      </c>
    </row>
    <row r="6" spans="1:2" x14ac:dyDescent="0.3">
      <c r="A6" s="141"/>
      <c r="B6" s="141"/>
    </row>
    <row r="7" spans="1:2" x14ac:dyDescent="0.3">
      <c r="A7" s="143" t="s">
        <v>73</v>
      </c>
      <c r="B7" s="141"/>
    </row>
    <row r="8" spans="1:2" x14ac:dyDescent="0.3">
      <c r="A8" s="141" t="s">
        <v>74</v>
      </c>
      <c r="B8" s="144">
        <v>0.58499999999999996</v>
      </c>
    </row>
    <row r="9" spans="1:2" x14ac:dyDescent="0.3">
      <c r="A9" s="141" t="s">
        <v>6</v>
      </c>
      <c r="B9" s="144">
        <v>0.23400000000000001</v>
      </c>
    </row>
    <row r="10" spans="1:2" x14ac:dyDescent="0.3">
      <c r="A10" s="141" t="s">
        <v>75</v>
      </c>
      <c r="B10" s="144">
        <v>0.18099999999999999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showGridLines="0" zoomScale="80" zoomScaleNormal="80" workbookViewId="0">
      <selection activeCell="K53" sqref="K53"/>
    </sheetView>
  </sheetViews>
  <sheetFormatPr defaultColWidth="9.109375" defaultRowHeight="13.2" x14ac:dyDescent="0.25"/>
  <cols>
    <col min="1" max="1" width="1" style="8" customWidth="1"/>
    <col min="2" max="2" width="5" style="8" customWidth="1"/>
    <col min="3" max="3" width="36.6640625" style="8" bestFit="1" customWidth="1"/>
    <col min="4" max="5" width="17" style="8" customWidth="1"/>
    <col min="6" max="6" width="20" style="8" customWidth="1"/>
    <col min="7" max="7" width="21" style="8" customWidth="1"/>
    <col min="8" max="9" width="17" style="8" customWidth="1"/>
    <col min="10" max="10" width="8.109375" style="8" customWidth="1"/>
    <col min="11" max="11" width="20" style="8" customWidth="1"/>
    <col min="12" max="16384" width="9.109375" style="8"/>
  </cols>
  <sheetData>
    <row r="1" spans="1:14" x14ac:dyDescent="0.25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4" ht="18" customHeight="1" x14ac:dyDescent="0.25">
      <c r="B6" s="7"/>
      <c r="C6" s="188" t="s">
        <v>848</v>
      </c>
      <c r="D6" s="188"/>
      <c r="E6" s="188"/>
      <c r="F6" s="188"/>
      <c r="G6" s="1"/>
      <c r="H6" s="1"/>
      <c r="I6" s="1"/>
      <c r="J6" s="7"/>
      <c r="K6" s="7"/>
    </row>
    <row r="7" spans="1:14" x14ac:dyDescent="0.25">
      <c r="B7" s="7"/>
      <c r="C7" s="188" t="s">
        <v>0</v>
      </c>
      <c r="D7" s="188"/>
      <c r="E7" s="188"/>
      <c r="F7" s="188"/>
      <c r="G7" s="1"/>
      <c r="H7" s="1"/>
      <c r="I7" s="1"/>
      <c r="J7" s="1"/>
      <c r="K7" s="1"/>
    </row>
    <row r="8" spans="1:14" ht="4.5" customHeight="1" x14ac:dyDescent="0.25">
      <c r="B8" s="7"/>
      <c r="C8" s="9"/>
      <c r="D8" s="10"/>
      <c r="E8" s="10"/>
      <c r="F8" s="10"/>
    </row>
    <row r="9" spans="1:14" ht="15" customHeight="1" x14ac:dyDescent="0.25">
      <c r="B9" s="7"/>
      <c r="C9" s="11"/>
      <c r="D9" s="12" t="s">
        <v>513</v>
      </c>
      <c r="E9" s="12" t="s">
        <v>514</v>
      </c>
      <c r="F9" s="13" t="s">
        <v>13</v>
      </c>
      <c r="G9" s="190"/>
      <c r="H9" s="191"/>
    </row>
    <row r="10" spans="1:14" s="69" customFormat="1" ht="11.25" customHeight="1" x14ac:dyDescent="0.2">
      <c r="B10" s="66"/>
      <c r="C10" s="67" t="s">
        <v>14</v>
      </c>
      <c r="D10" s="68">
        <f>D11+D14+D20+D21+D22+D23+D24</f>
        <v>32354</v>
      </c>
      <c r="E10" s="68">
        <f>E11+E14+E20+E21+E22+E23+E24</f>
        <v>68217</v>
      </c>
      <c r="F10" s="68">
        <f t="shared" ref="F10:F15" si="0">D10+E10</f>
        <v>100571</v>
      </c>
    </row>
    <row r="11" spans="1:14" s="69" customFormat="1" ht="11.25" customHeight="1" x14ac:dyDescent="0.2">
      <c r="B11" s="66"/>
      <c r="C11" s="70" t="s">
        <v>22</v>
      </c>
      <c r="D11" s="71">
        <f>D12+D13</f>
        <v>14209</v>
      </c>
      <c r="E11" s="71">
        <f>E12+E13</f>
        <v>9607</v>
      </c>
      <c r="F11" s="71">
        <f t="shared" si="0"/>
        <v>23816</v>
      </c>
    </row>
    <row r="12" spans="1:14" s="69" customFormat="1" ht="11.25" customHeight="1" x14ac:dyDescent="0.2">
      <c r="B12" s="66"/>
      <c r="C12" s="72" t="s">
        <v>23</v>
      </c>
      <c r="D12" s="73">
        <v>14182</v>
      </c>
      <c r="E12" s="73">
        <v>9603</v>
      </c>
      <c r="F12" s="73">
        <f t="shared" si="0"/>
        <v>23785</v>
      </c>
    </row>
    <row r="13" spans="1:14" s="69" customFormat="1" ht="11.25" customHeight="1" x14ac:dyDescent="0.2">
      <c r="B13" s="66"/>
      <c r="C13" s="74" t="s">
        <v>24</v>
      </c>
      <c r="D13" s="75">
        <v>27</v>
      </c>
      <c r="E13" s="75">
        <v>4</v>
      </c>
      <c r="F13" s="75">
        <f t="shared" si="0"/>
        <v>31</v>
      </c>
    </row>
    <row r="14" spans="1:14" s="69" customFormat="1" ht="11.25" customHeight="1" x14ac:dyDescent="0.2">
      <c r="B14" s="66"/>
      <c r="C14" s="70" t="s">
        <v>25</v>
      </c>
      <c r="D14" s="71">
        <f>D15+D16+D17+D18+D19</f>
        <v>431</v>
      </c>
      <c r="E14" s="71">
        <f>E15+E16+E17+E18+E19</f>
        <v>1388</v>
      </c>
      <c r="F14" s="71">
        <f t="shared" si="0"/>
        <v>1819</v>
      </c>
    </row>
    <row r="15" spans="1:14" s="69" customFormat="1" ht="11.25" customHeight="1" x14ac:dyDescent="0.2">
      <c r="B15" s="66"/>
      <c r="C15" s="76" t="s">
        <v>27</v>
      </c>
      <c r="D15" s="75">
        <v>89</v>
      </c>
      <c r="E15" s="75">
        <v>312</v>
      </c>
      <c r="F15" s="75">
        <f t="shared" si="0"/>
        <v>401</v>
      </c>
    </row>
    <row r="16" spans="1:14" s="69" customFormat="1" ht="11.25" customHeight="1" x14ac:dyDescent="0.2">
      <c r="B16" s="66"/>
      <c r="C16" s="76" t="s">
        <v>28</v>
      </c>
      <c r="D16" s="75">
        <v>173</v>
      </c>
      <c r="E16" s="75">
        <v>711</v>
      </c>
      <c r="F16" s="75">
        <f t="shared" ref="F16:F19" si="1">D16+E16</f>
        <v>884</v>
      </c>
    </row>
    <row r="17" spans="2:6" s="69" customFormat="1" ht="11.25" customHeight="1" x14ac:dyDescent="0.2">
      <c r="B17" s="66"/>
      <c r="C17" s="76" t="s">
        <v>29</v>
      </c>
      <c r="D17" s="75">
        <v>26</v>
      </c>
      <c r="E17" s="75">
        <v>19</v>
      </c>
      <c r="F17" s="75">
        <f t="shared" si="1"/>
        <v>45</v>
      </c>
    </row>
    <row r="18" spans="2:6" s="69" customFormat="1" ht="11.25" customHeight="1" x14ac:dyDescent="0.2">
      <c r="B18" s="66"/>
      <c r="C18" s="76" t="s">
        <v>30</v>
      </c>
      <c r="D18" s="75">
        <v>70</v>
      </c>
      <c r="E18" s="75">
        <v>79</v>
      </c>
      <c r="F18" s="75">
        <f t="shared" si="1"/>
        <v>149</v>
      </c>
    </row>
    <row r="19" spans="2:6" s="69" customFormat="1" ht="11.25" customHeight="1" x14ac:dyDescent="0.2">
      <c r="B19" s="66"/>
      <c r="C19" s="74" t="s">
        <v>31</v>
      </c>
      <c r="D19" s="77">
        <v>73</v>
      </c>
      <c r="E19" s="77">
        <v>267</v>
      </c>
      <c r="F19" s="75">
        <f t="shared" si="1"/>
        <v>340</v>
      </c>
    </row>
    <row r="20" spans="2:6" s="69" customFormat="1" ht="11.25" customHeight="1" x14ac:dyDescent="0.2">
      <c r="B20" s="66"/>
      <c r="C20" s="78" t="s">
        <v>32</v>
      </c>
      <c r="D20" s="71">
        <v>25</v>
      </c>
      <c r="E20" s="71">
        <v>43</v>
      </c>
      <c r="F20" s="71">
        <f t="shared" ref="F20:F26" si="2">D20+E20</f>
        <v>68</v>
      </c>
    </row>
    <row r="21" spans="2:6" s="69" customFormat="1" ht="11.25" customHeight="1" x14ac:dyDescent="0.2">
      <c r="B21" s="66"/>
      <c r="C21" s="70" t="s">
        <v>33</v>
      </c>
      <c r="D21" s="71">
        <v>3198</v>
      </c>
      <c r="E21" s="71">
        <v>5585</v>
      </c>
      <c r="F21" s="71">
        <f t="shared" si="2"/>
        <v>8783</v>
      </c>
    </row>
    <row r="22" spans="2:6" s="69" customFormat="1" ht="11.25" customHeight="1" x14ac:dyDescent="0.2">
      <c r="B22" s="66"/>
      <c r="C22" s="78" t="s">
        <v>34</v>
      </c>
      <c r="D22" s="71">
        <v>663</v>
      </c>
      <c r="E22" s="71">
        <v>3078</v>
      </c>
      <c r="F22" s="71">
        <f t="shared" si="2"/>
        <v>3741</v>
      </c>
    </row>
    <row r="23" spans="2:6" s="69" customFormat="1" ht="11.25" customHeight="1" x14ac:dyDescent="0.2">
      <c r="B23" s="66"/>
      <c r="C23" s="70" t="s">
        <v>35</v>
      </c>
      <c r="D23" s="71">
        <v>44</v>
      </c>
      <c r="E23" s="71">
        <v>207</v>
      </c>
      <c r="F23" s="71">
        <f t="shared" si="2"/>
        <v>251</v>
      </c>
    </row>
    <row r="24" spans="2:6" s="69" customFormat="1" ht="11.25" customHeight="1" x14ac:dyDescent="0.2">
      <c r="B24" s="66"/>
      <c r="C24" s="79" t="s">
        <v>36</v>
      </c>
      <c r="D24" s="80">
        <f>D25+D26</f>
        <v>13784</v>
      </c>
      <c r="E24" s="80">
        <f>E25+E26</f>
        <v>48309</v>
      </c>
      <c r="F24" s="80">
        <f t="shared" si="2"/>
        <v>62093</v>
      </c>
    </row>
    <row r="25" spans="2:6" s="69" customFormat="1" ht="11.25" customHeight="1" x14ac:dyDescent="0.2">
      <c r="B25" s="66"/>
      <c r="C25" s="81" t="s">
        <v>37</v>
      </c>
      <c r="D25" s="82">
        <v>13269</v>
      </c>
      <c r="E25" s="82">
        <v>46519</v>
      </c>
      <c r="F25" s="83">
        <f t="shared" si="2"/>
        <v>59788</v>
      </c>
    </row>
    <row r="26" spans="2:6" s="69" customFormat="1" ht="11.25" customHeight="1" x14ac:dyDescent="0.2">
      <c r="B26" s="66"/>
      <c r="C26" s="84" t="s">
        <v>38</v>
      </c>
      <c r="D26" s="85">
        <v>515</v>
      </c>
      <c r="E26" s="85">
        <v>1790</v>
      </c>
      <c r="F26" s="86">
        <f t="shared" si="2"/>
        <v>2305</v>
      </c>
    </row>
    <row r="27" spans="2:6" s="69" customFormat="1" ht="6.75" customHeight="1" x14ac:dyDescent="0.2">
      <c r="B27" s="66"/>
      <c r="C27" s="87"/>
      <c r="D27" s="88"/>
      <c r="E27" s="88"/>
      <c r="F27" s="88"/>
    </row>
    <row r="28" spans="2:6" s="69" customFormat="1" ht="11.25" customHeight="1" x14ac:dyDescent="0.2">
      <c r="B28" s="66"/>
      <c r="C28" s="67" t="s">
        <v>17</v>
      </c>
      <c r="D28" s="68">
        <f>SUM(D29:D33)</f>
        <v>234</v>
      </c>
      <c r="E28" s="68">
        <f>SUM(E29:E33)</f>
        <v>41</v>
      </c>
      <c r="F28" s="68">
        <f t="shared" ref="F28:F33" si="3">D28+E28</f>
        <v>275</v>
      </c>
    </row>
    <row r="29" spans="2:6" s="69" customFormat="1" ht="11.25" customHeight="1" x14ac:dyDescent="0.2">
      <c r="B29" s="66"/>
      <c r="C29" s="89" t="s">
        <v>39</v>
      </c>
      <c r="D29" s="90">
        <v>15</v>
      </c>
      <c r="E29" s="90">
        <v>11</v>
      </c>
      <c r="F29" s="90">
        <f t="shared" si="3"/>
        <v>26</v>
      </c>
    </row>
    <row r="30" spans="2:6" s="69" customFormat="1" ht="11.25" customHeight="1" x14ac:dyDescent="0.2">
      <c r="B30" s="66"/>
      <c r="C30" s="78" t="s">
        <v>40</v>
      </c>
      <c r="D30" s="71">
        <v>124</v>
      </c>
      <c r="E30" s="71">
        <v>22</v>
      </c>
      <c r="F30" s="71">
        <f t="shared" si="3"/>
        <v>146</v>
      </c>
    </row>
    <row r="31" spans="2:6" s="69" customFormat="1" ht="11.25" customHeight="1" x14ac:dyDescent="0.2">
      <c r="B31" s="66"/>
      <c r="C31" s="78" t="s">
        <v>41</v>
      </c>
      <c r="D31" s="71">
        <v>28</v>
      </c>
      <c r="E31" s="71">
        <v>6</v>
      </c>
      <c r="F31" s="71">
        <f t="shared" si="3"/>
        <v>34</v>
      </c>
    </row>
    <row r="32" spans="2:6" s="69" customFormat="1" ht="11.25" customHeight="1" x14ac:dyDescent="0.2">
      <c r="B32" s="66"/>
      <c r="C32" s="78" t="s">
        <v>42</v>
      </c>
      <c r="D32" s="71">
        <v>0</v>
      </c>
      <c r="E32" s="71">
        <v>0</v>
      </c>
      <c r="F32" s="71">
        <f t="shared" si="3"/>
        <v>0</v>
      </c>
    </row>
    <row r="33" spans="2:6" s="69" customFormat="1" ht="11.25" customHeight="1" x14ac:dyDescent="0.2">
      <c r="B33" s="66"/>
      <c r="C33" s="78" t="s">
        <v>43</v>
      </c>
      <c r="D33" s="71">
        <v>67</v>
      </c>
      <c r="E33" s="71">
        <v>2</v>
      </c>
      <c r="F33" s="71">
        <f t="shared" si="3"/>
        <v>69</v>
      </c>
    </row>
    <row r="34" spans="2:6" s="69" customFormat="1" ht="6.75" customHeight="1" x14ac:dyDescent="0.2">
      <c r="B34" s="66"/>
      <c r="C34" s="87"/>
      <c r="D34" s="88"/>
      <c r="E34" s="88"/>
      <c r="F34" s="88"/>
    </row>
    <row r="35" spans="2:6" s="69" customFormat="1" ht="11.25" customHeight="1" x14ac:dyDescent="0.2">
      <c r="B35" s="66"/>
      <c r="C35" s="67" t="s">
        <v>9</v>
      </c>
      <c r="D35" s="68">
        <f>SUM(D36:D45)</f>
        <v>9996</v>
      </c>
      <c r="E35" s="68">
        <f>SUM(E36:E45)</f>
        <v>15374</v>
      </c>
      <c r="F35" s="68">
        <f>D35+E35</f>
        <v>25370</v>
      </c>
    </row>
    <row r="36" spans="2:6" s="69" customFormat="1" ht="11.25" customHeight="1" x14ac:dyDescent="0.2">
      <c r="C36" s="78" t="s">
        <v>44</v>
      </c>
      <c r="D36" s="71">
        <v>37</v>
      </c>
      <c r="E36" s="71">
        <v>11</v>
      </c>
      <c r="F36" s="71">
        <f>D36+E36</f>
        <v>48</v>
      </c>
    </row>
    <row r="37" spans="2:6" s="69" customFormat="1" ht="11.25" customHeight="1" x14ac:dyDescent="0.2">
      <c r="C37" s="70" t="s">
        <v>45</v>
      </c>
      <c r="D37" s="71">
        <v>2</v>
      </c>
      <c r="E37" s="71">
        <v>3</v>
      </c>
      <c r="F37" s="71">
        <f t="shared" ref="F37:F45" si="4">D37+E37</f>
        <v>5</v>
      </c>
    </row>
    <row r="38" spans="2:6" s="69" customFormat="1" ht="11.25" customHeight="1" x14ac:dyDescent="0.2">
      <c r="C38" s="78" t="s">
        <v>46</v>
      </c>
      <c r="D38" s="71">
        <v>5</v>
      </c>
      <c r="E38" s="71">
        <v>15</v>
      </c>
      <c r="F38" s="71">
        <f t="shared" si="4"/>
        <v>20</v>
      </c>
    </row>
    <row r="39" spans="2:6" s="69" customFormat="1" ht="11.25" customHeight="1" x14ac:dyDescent="0.2">
      <c r="C39" s="70" t="s">
        <v>47</v>
      </c>
      <c r="D39" s="71">
        <v>23</v>
      </c>
      <c r="E39" s="71">
        <v>321</v>
      </c>
      <c r="F39" s="71">
        <f t="shared" si="4"/>
        <v>344</v>
      </c>
    </row>
    <row r="40" spans="2:6" s="69" customFormat="1" ht="11.25" customHeight="1" x14ac:dyDescent="0.2">
      <c r="C40" s="70" t="s">
        <v>48</v>
      </c>
      <c r="D40" s="71">
        <v>449</v>
      </c>
      <c r="E40" s="71">
        <v>137</v>
      </c>
      <c r="F40" s="71">
        <f t="shared" si="4"/>
        <v>586</v>
      </c>
    </row>
    <row r="41" spans="2:6" s="69" customFormat="1" ht="11.25" customHeight="1" x14ac:dyDescent="0.2">
      <c r="C41" s="70" t="s">
        <v>49</v>
      </c>
      <c r="D41" s="71">
        <v>702</v>
      </c>
      <c r="E41" s="71">
        <v>78</v>
      </c>
      <c r="F41" s="71">
        <f t="shared" si="4"/>
        <v>780</v>
      </c>
    </row>
    <row r="42" spans="2:6" s="69" customFormat="1" ht="11.25" customHeight="1" x14ac:dyDescent="0.2">
      <c r="C42" s="78" t="s">
        <v>50</v>
      </c>
      <c r="D42" s="71">
        <v>109</v>
      </c>
      <c r="E42" s="71">
        <v>34</v>
      </c>
      <c r="F42" s="71">
        <f t="shared" si="4"/>
        <v>143</v>
      </c>
    </row>
    <row r="43" spans="2:6" s="69" customFormat="1" ht="11.25" customHeight="1" x14ac:dyDescent="0.2">
      <c r="C43" s="78" t="s">
        <v>51</v>
      </c>
      <c r="D43" s="71">
        <v>5033</v>
      </c>
      <c r="E43" s="71">
        <v>3559</v>
      </c>
      <c r="F43" s="71">
        <f t="shared" si="4"/>
        <v>8592</v>
      </c>
    </row>
    <row r="44" spans="2:6" s="69" customFormat="1" ht="11.25" customHeight="1" x14ac:dyDescent="0.2">
      <c r="C44" s="78" t="s">
        <v>52</v>
      </c>
      <c r="D44" s="71">
        <v>2467</v>
      </c>
      <c r="E44" s="71">
        <v>8308</v>
      </c>
      <c r="F44" s="71">
        <f t="shared" si="4"/>
        <v>10775</v>
      </c>
    </row>
    <row r="45" spans="2:6" s="69" customFormat="1" ht="11.25" customHeight="1" x14ac:dyDescent="0.2">
      <c r="C45" s="78" t="s">
        <v>53</v>
      </c>
      <c r="D45" s="71">
        <v>1169</v>
      </c>
      <c r="E45" s="71">
        <v>2908</v>
      </c>
      <c r="F45" s="71">
        <f t="shared" si="4"/>
        <v>4077</v>
      </c>
    </row>
    <row r="46" spans="2:6" s="69" customFormat="1" ht="6.75" customHeight="1" x14ac:dyDescent="0.2">
      <c r="B46" s="66"/>
      <c r="C46" s="87"/>
      <c r="D46" s="88"/>
      <c r="E46" s="88"/>
      <c r="F46" s="88"/>
    </row>
    <row r="47" spans="2:6" s="69" customFormat="1" ht="11.25" customHeight="1" x14ac:dyDescent="0.2">
      <c r="B47" s="66"/>
      <c r="C47" s="67" t="s">
        <v>15</v>
      </c>
      <c r="D47" s="68">
        <f>SUM(D48:D52)</f>
        <v>2953</v>
      </c>
      <c r="E47" s="68">
        <f>SUM(E48:E52)</f>
        <v>9463</v>
      </c>
      <c r="F47" s="68">
        <f>D47+E47</f>
        <v>12416</v>
      </c>
    </row>
    <row r="48" spans="2:6" s="69" customFormat="1" ht="11.25" customHeight="1" x14ac:dyDescent="0.2">
      <c r="C48" s="70" t="s">
        <v>54</v>
      </c>
      <c r="D48" s="71">
        <v>200</v>
      </c>
      <c r="E48" s="71">
        <v>228</v>
      </c>
      <c r="F48" s="71">
        <f>D48+E48</f>
        <v>428</v>
      </c>
    </row>
    <row r="49" spans="2:6" s="69" customFormat="1" ht="11.25" customHeight="1" x14ac:dyDescent="0.2">
      <c r="C49" s="78" t="s">
        <v>55</v>
      </c>
      <c r="D49" s="71">
        <v>716</v>
      </c>
      <c r="E49" s="71">
        <v>1905</v>
      </c>
      <c r="F49" s="71">
        <f t="shared" ref="F49:F52" si="5">D49+E49</f>
        <v>2621</v>
      </c>
    </row>
    <row r="50" spans="2:6" s="69" customFormat="1" ht="11.25" customHeight="1" x14ac:dyDescent="0.2">
      <c r="C50" s="78" t="s">
        <v>56</v>
      </c>
      <c r="D50" s="71">
        <v>929</v>
      </c>
      <c r="E50" s="71">
        <v>3877</v>
      </c>
      <c r="F50" s="71">
        <f t="shared" si="5"/>
        <v>4806</v>
      </c>
    </row>
    <row r="51" spans="2:6" s="69" customFormat="1" ht="11.25" customHeight="1" x14ac:dyDescent="0.2">
      <c r="C51" s="78" t="s">
        <v>57</v>
      </c>
      <c r="D51" s="71">
        <v>955</v>
      </c>
      <c r="E51" s="71">
        <v>3289</v>
      </c>
      <c r="F51" s="71">
        <f t="shared" si="5"/>
        <v>4244</v>
      </c>
    </row>
    <row r="52" spans="2:6" s="69" customFormat="1" ht="11.25" customHeight="1" x14ac:dyDescent="0.2">
      <c r="C52" s="78" t="s">
        <v>58</v>
      </c>
      <c r="D52" s="71">
        <v>153</v>
      </c>
      <c r="E52" s="71">
        <v>164</v>
      </c>
      <c r="F52" s="71">
        <f t="shared" si="5"/>
        <v>317</v>
      </c>
    </row>
    <row r="53" spans="2:6" s="69" customFormat="1" ht="6.75" customHeight="1" x14ac:dyDescent="0.2">
      <c r="B53" s="66"/>
      <c r="C53" s="87"/>
      <c r="D53" s="88"/>
      <c r="E53" s="88"/>
      <c r="F53" s="88"/>
    </row>
    <row r="54" spans="2:6" s="69" customFormat="1" ht="11.25" customHeight="1" x14ac:dyDescent="0.2">
      <c r="B54" s="66"/>
      <c r="C54" s="67" t="s">
        <v>16</v>
      </c>
      <c r="D54" s="68">
        <v>10</v>
      </c>
      <c r="E54" s="68">
        <v>1</v>
      </c>
      <c r="F54" s="68">
        <f>D54+E54</f>
        <v>11</v>
      </c>
    </row>
    <row r="55" spans="2:6" s="69" customFormat="1" ht="6.75" customHeight="1" x14ac:dyDescent="0.2">
      <c r="B55" s="66"/>
      <c r="C55" s="87"/>
      <c r="D55" s="88"/>
      <c r="E55" s="88"/>
      <c r="F55" s="88"/>
    </row>
    <row r="56" spans="2:6" s="69" customFormat="1" ht="11.25" customHeight="1" x14ac:dyDescent="0.2">
      <c r="B56" s="66"/>
      <c r="C56" s="67" t="s">
        <v>13</v>
      </c>
      <c r="D56" s="68">
        <f>D63-D58</f>
        <v>45547</v>
      </c>
      <c r="E56" s="68">
        <f t="shared" ref="E56:F56" si="6">E63-E58</f>
        <v>93096</v>
      </c>
      <c r="F56" s="68">
        <f t="shared" si="6"/>
        <v>138643</v>
      </c>
    </row>
    <row r="57" spans="2:6" s="69" customFormat="1" ht="6.75" customHeight="1" x14ac:dyDescent="0.2">
      <c r="B57" s="66"/>
      <c r="C57" s="87"/>
      <c r="D57" s="88"/>
      <c r="E57" s="88"/>
      <c r="F57" s="88"/>
    </row>
    <row r="58" spans="2:6" s="69" customFormat="1" ht="11.25" customHeight="1" x14ac:dyDescent="0.2">
      <c r="B58" s="66"/>
      <c r="C58" s="67" t="s">
        <v>10</v>
      </c>
      <c r="D58" s="68">
        <f>SUM(D59:D61)</f>
        <v>1</v>
      </c>
      <c r="E58" s="68">
        <f>SUM(E59:E61)</f>
        <v>0</v>
      </c>
      <c r="F58" s="68">
        <f>D58+E58</f>
        <v>1</v>
      </c>
    </row>
    <row r="59" spans="2:6" s="69" customFormat="1" ht="11.25" customHeight="1" x14ac:dyDescent="0.2">
      <c r="C59" s="78" t="s">
        <v>59</v>
      </c>
      <c r="D59" s="71">
        <v>0</v>
      </c>
      <c r="E59" s="71">
        <v>0</v>
      </c>
      <c r="F59" s="71">
        <f>D59+E59</f>
        <v>0</v>
      </c>
    </row>
    <row r="60" spans="2:6" s="69" customFormat="1" ht="11.25" customHeight="1" x14ac:dyDescent="0.2">
      <c r="C60" s="78" t="s">
        <v>60</v>
      </c>
      <c r="D60" s="71">
        <v>1</v>
      </c>
      <c r="E60" s="71">
        <v>0</v>
      </c>
      <c r="F60" s="71">
        <f>D60+E60</f>
        <v>1</v>
      </c>
    </row>
    <row r="61" spans="2:6" s="69" customFormat="1" ht="11.25" customHeight="1" x14ac:dyDescent="0.2">
      <c r="C61" s="78" t="s">
        <v>61</v>
      </c>
      <c r="D61" s="71">
        <v>0</v>
      </c>
      <c r="E61" s="71">
        <v>0</v>
      </c>
      <c r="F61" s="71">
        <f>D61+E61</f>
        <v>0</v>
      </c>
    </row>
    <row r="62" spans="2:6" s="69" customFormat="1" ht="6.75" customHeight="1" x14ac:dyDescent="0.2">
      <c r="B62" s="66"/>
      <c r="C62" s="87"/>
      <c r="D62" s="88"/>
      <c r="E62" s="88"/>
      <c r="F62" s="88"/>
    </row>
    <row r="63" spans="2:6" s="69" customFormat="1" ht="11.25" customHeight="1" x14ac:dyDescent="0.2">
      <c r="B63" s="66"/>
      <c r="C63" s="67" t="s">
        <v>12</v>
      </c>
      <c r="D63" s="68">
        <f>D10+D28+D35+D47+D54++D58</f>
        <v>45548</v>
      </c>
      <c r="E63" s="68">
        <f>E10+E28+E35+E47+E54++E58</f>
        <v>93096</v>
      </c>
      <c r="F63" s="68">
        <f>D63+E63</f>
        <v>138644</v>
      </c>
    </row>
    <row r="64" spans="2:6" ht="4.5" customHeight="1" x14ac:dyDescent="0.25">
      <c r="B64" s="7"/>
      <c r="C64" s="9"/>
      <c r="D64" s="10"/>
      <c r="E64" s="10"/>
      <c r="F64" s="10"/>
    </row>
    <row r="65" spans="3:6" x14ac:dyDescent="0.25">
      <c r="C65" s="14"/>
      <c r="F65" s="14"/>
    </row>
  </sheetData>
  <mergeCells count="4">
    <mergeCell ref="C6:F6"/>
    <mergeCell ref="C7:F7"/>
    <mergeCell ref="G9:H9"/>
    <mergeCell ref="A1:N3"/>
  </mergeCells>
  <pageMargins left="0.7" right="0.7" top="0.75" bottom="0.75" header="0.3" footer="0.3"/>
  <pageSetup paperSize="9" scale="48" fitToHeight="0" orientation="portrait" r:id="rId1"/>
  <headerFooter>
    <oddHeader>&amp;L&amp;10MINISTERO DELLA SALUTEDIREZIONE GENERALE DELLA DIGITALIZZAZIONE, DEL SISTEMA INFORMATIVO SANITARIO E DELLA STATISTICAUFFICIO DI STATISTICA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WhiteSpace="0" topLeftCell="A22" workbookViewId="0">
      <selection activeCell="G75" sqref="G75"/>
    </sheetView>
  </sheetViews>
  <sheetFormatPr defaultColWidth="9.109375" defaultRowHeight="23.25" customHeight="1" x14ac:dyDescent="0.3"/>
  <cols>
    <col min="1" max="1" width="6.88671875" style="2" customWidth="1"/>
    <col min="2" max="2" width="15.5546875" style="2" bestFit="1" customWidth="1"/>
    <col min="3" max="3" width="7.44140625" style="2" bestFit="1" customWidth="1"/>
    <col min="4" max="4" width="7.5546875" style="2" customWidth="1"/>
    <col min="5" max="5" width="29" style="2" bestFit="1" customWidth="1"/>
    <col min="6" max="6" width="26" style="2" customWidth="1"/>
    <col min="7" max="7" width="15.109375" style="2" bestFit="1" customWidth="1"/>
    <col min="8" max="8" width="8" style="2" customWidth="1"/>
    <col min="9" max="9" width="9" style="2" customWidth="1"/>
    <col min="10" max="10" width="10.33203125" style="2" customWidth="1"/>
    <col min="11" max="16384" width="9.109375" style="2"/>
  </cols>
  <sheetData>
    <row r="1" spans="1:14" ht="14.4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4.4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4.4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14.4" x14ac:dyDescent="0.3">
      <c r="A4" s="15"/>
      <c r="B4" s="15"/>
      <c r="C4" s="15"/>
      <c r="D4" s="15"/>
      <c r="E4" s="15"/>
      <c r="F4" s="15"/>
      <c r="G4" s="15"/>
      <c r="H4" s="15"/>
    </row>
    <row r="5" spans="1:14" ht="14.4" x14ac:dyDescent="0.3">
      <c r="A5" s="15"/>
      <c r="B5" s="15"/>
      <c r="C5" s="15"/>
      <c r="D5" s="15"/>
      <c r="E5" s="15"/>
      <c r="F5" s="15"/>
      <c r="G5" s="15"/>
      <c r="H5" s="15"/>
    </row>
    <row r="6" spans="1:14" ht="23.25" customHeight="1" x14ac:dyDescent="0.3">
      <c r="B6" s="165" t="s">
        <v>544</v>
      </c>
      <c r="C6" s="165"/>
      <c r="D6" s="165"/>
      <c r="E6" s="165"/>
      <c r="F6" s="165"/>
      <c r="G6" s="165"/>
      <c r="H6" s="165"/>
      <c r="I6" s="165"/>
      <c r="J6" s="165"/>
    </row>
    <row r="7" spans="1:14" ht="23.25" customHeight="1" x14ac:dyDescent="0.3">
      <c r="B7" s="165" t="s">
        <v>0</v>
      </c>
      <c r="C7" s="165"/>
      <c r="D7" s="165"/>
      <c r="E7" s="165"/>
      <c r="F7" s="165"/>
      <c r="G7" s="165"/>
      <c r="H7" s="165"/>
      <c r="I7" s="165"/>
      <c r="J7" s="165"/>
    </row>
    <row r="8" spans="1:14" ht="15" thickBot="1" x14ac:dyDescent="0.35">
      <c r="A8" s="15"/>
      <c r="B8" s="15"/>
      <c r="C8" s="15"/>
      <c r="D8" s="15"/>
      <c r="E8" s="15"/>
      <c r="F8" s="15"/>
      <c r="G8" s="15"/>
      <c r="H8" s="15"/>
    </row>
    <row r="9" spans="1:14" ht="23.25" customHeight="1" thickTop="1" x14ac:dyDescent="0.3">
      <c r="A9" s="4"/>
      <c r="B9" s="148" t="s">
        <v>93</v>
      </c>
      <c r="C9" s="31" t="s">
        <v>94</v>
      </c>
      <c r="D9" s="31" t="s">
        <v>95</v>
      </c>
      <c r="E9" s="31" t="s">
        <v>96</v>
      </c>
      <c r="F9" s="31" t="s">
        <v>97</v>
      </c>
      <c r="G9" s="31" t="s">
        <v>98</v>
      </c>
      <c r="H9" s="31" t="s">
        <v>99</v>
      </c>
      <c r="I9" s="31" t="s">
        <v>100</v>
      </c>
      <c r="J9" s="149" t="s">
        <v>101</v>
      </c>
    </row>
    <row r="10" spans="1:14" ht="23.25" customHeight="1" x14ac:dyDescent="0.3">
      <c r="A10" s="4"/>
      <c r="B10" s="32" t="s">
        <v>18</v>
      </c>
      <c r="C10" s="33">
        <v>201</v>
      </c>
      <c r="D10" s="33" t="s">
        <v>545</v>
      </c>
      <c r="E10" s="34" t="s">
        <v>546</v>
      </c>
      <c r="F10" s="35" t="s">
        <v>547</v>
      </c>
      <c r="G10" s="33" t="s">
        <v>102</v>
      </c>
      <c r="H10" s="33" t="s">
        <v>103</v>
      </c>
      <c r="I10" s="36">
        <v>1711</v>
      </c>
      <c r="J10" s="150">
        <v>6</v>
      </c>
    </row>
    <row r="11" spans="1:14" ht="23.25" customHeight="1" x14ac:dyDescent="0.3">
      <c r="A11" s="4"/>
      <c r="B11" s="32" t="s">
        <v>81</v>
      </c>
      <c r="C11" s="33" t="s">
        <v>548</v>
      </c>
      <c r="D11" s="33" t="s">
        <v>549</v>
      </c>
      <c r="E11" s="34" t="s">
        <v>550</v>
      </c>
      <c r="F11" s="35" t="s">
        <v>551</v>
      </c>
      <c r="G11" s="33" t="s">
        <v>552</v>
      </c>
      <c r="H11" s="33" t="s">
        <v>553</v>
      </c>
      <c r="I11" s="36">
        <v>2256</v>
      </c>
      <c r="J11" s="150">
        <v>0</v>
      </c>
    </row>
    <row r="12" spans="1:14" ht="23.25" customHeight="1" x14ac:dyDescent="0.3">
      <c r="A12" s="4"/>
      <c r="B12" s="32" t="s">
        <v>81</v>
      </c>
      <c r="C12" s="33" t="s">
        <v>554</v>
      </c>
      <c r="D12" s="33" t="s">
        <v>555</v>
      </c>
      <c r="E12" s="34" t="s">
        <v>556</v>
      </c>
      <c r="F12" s="35" t="s">
        <v>557</v>
      </c>
      <c r="G12" s="33" t="s">
        <v>558</v>
      </c>
      <c r="H12" s="33" t="s">
        <v>559</v>
      </c>
      <c r="I12" s="36">
        <v>2216</v>
      </c>
      <c r="J12" s="150">
        <v>0</v>
      </c>
    </row>
    <row r="13" spans="1:14" ht="23.25" customHeight="1" x14ac:dyDescent="0.3">
      <c r="A13" s="4"/>
      <c r="B13" s="32" t="s">
        <v>291</v>
      </c>
      <c r="C13" s="33" t="s">
        <v>560</v>
      </c>
      <c r="D13" s="33" t="s">
        <v>561</v>
      </c>
      <c r="E13" s="34" t="s">
        <v>562</v>
      </c>
      <c r="F13" s="35" t="s">
        <v>563</v>
      </c>
      <c r="G13" s="33" t="s">
        <v>564</v>
      </c>
      <c r="H13" s="33" t="s">
        <v>565</v>
      </c>
      <c r="I13" s="36">
        <v>3661</v>
      </c>
      <c r="J13" s="150">
        <v>0</v>
      </c>
    </row>
    <row r="14" spans="1:14" ht="23.25" customHeight="1" x14ac:dyDescent="0.3">
      <c r="A14" s="4"/>
      <c r="B14" s="32" t="s">
        <v>291</v>
      </c>
      <c r="C14" s="33" t="s">
        <v>560</v>
      </c>
      <c r="D14" s="33" t="s">
        <v>566</v>
      </c>
      <c r="E14" s="34" t="s">
        <v>567</v>
      </c>
      <c r="F14" s="35" t="s">
        <v>568</v>
      </c>
      <c r="G14" s="33" t="s">
        <v>569</v>
      </c>
      <c r="H14" s="33" t="s">
        <v>565</v>
      </c>
      <c r="I14" s="36">
        <v>1869</v>
      </c>
      <c r="J14" s="150">
        <v>0</v>
      </c>
    </row>
    <row r="15" spans="1:14" ht="23.25" customHeight="1" x14ac:dyDescent="0.3">
      <c r="A15" s="4"/>
      <c r="B15" s="32" t="s">
        <v>291</v>
      </c>
      <c r="C15" s="33" t="s">
        <v>560</v>
      </c>
      <c r="D15" s="33" t="s">
        <v>570</v>
      </c>
      <c r="E15" s="34" t="s">
        <v>571</v>
      </c>
      <c r="F15" s="35" t="s">
        <v>572</v>
      </c>
      <c r="G15" s="33" t="s">
        <v>573</v>
      </c>
      <c r="H15" s="33" t="s">
        <v>565</v>
      </c>
      <c r="I15" s="36">
        <v>2227</v>
      </c>
      <c r="J15" s="150">
        <v>0</v>
      </c>
    </row>
    <row r="16" spans="1:14" ht="23.25" customHeight="1" x14ac:dyDescent="0.3">
      <c r="A16" s="4"/>
      <c r="B16" s="32" t="s">
        <v>291</v>
      </c>
      <c r="C16" s="33" t="s">
        <v>298</v>
      </c>
      <c r="D16" s="33" t="s">
        <v>574</v>
      </c>
      <c r="E16" s="34" t="s">
        <v>575</v>
      </c>
      <c r="F16" s="35" t="s">
        <v>576</v>
      </c>
      <c r="G16" s="33" t="s">
        <v>398</v>
      </c>
      <c r="H16" s="33" t="s">
        <v>418</v>
      </c>
      <c r="I16" s="36">
        <v>5845</v>
      </c>
      <c r="J16" s="150">
        <v>154</v>
      </c>
    </row>
    <row r="17" spans="1:10" ht="23.25" customHeight="1" x14ac:dyDescent="0.3">
      <c r="A17" s="4"/>
      <c r="B17" s="32" t="s">
        <v>291</v>
      </c>
      <c r="C17" s="33" t="s">
        <v>298</v>
      </c>
      <c r="D17" s="33" t="s">
        <v>577</v>
      </c>
      <c r="E17" s="34" t="s">
        <v>578</v>
      </c>
      <c r="F17" s="35" t="s">
        <v>579</v>
      </c>
      <c r="G17" s="33" t="s">
        <v>580</v>
      </c>
      <c r="H17" s="33" t="s">
        <v>418</v>
      </c>
      <c r="I17" s="36">
        <v>1337</v>
      </c>
      <c r="J17" s="150">
        <v>0</v>
      </c>
    </row>
    <row r="18" spans="1:10" ht="23.25" customHeight="1" x14ac:dyDescent="0.3">
      <c r="A18" s="4"/>
      <c r="B18" s="32" t="s">
        <v>291</v>
      </c>
      <c r="C18" s="33" t="s">
        <v>298</v>
      </c>
      <c r="D18" s="33" t="s">
        <v>581</v>
      </c>
      <c r="E18" s="34" t="s">
        <v>582</v>
      </c>
      <c r="F18" s="35" t="s">
        <v>583</v>
      </c>
      <c r="G18" s="33" t="s">
        <v>584</v>
      </c>
      <c r="H18" s="33" t="s">
        <v>418</v>
      </c>
      <c r="I18" s="36">
        <v>2470</v>
      </c>
      <c r="J18" s="150">
        <v>0</v>
      </c>
    </row>
    <row r="19" spans="1:10" ht="23.25" customHeight="1" x14ac:dyDescent="0.3">
      <c r="A19" s="4"/>
      <c r="B19" s="32" t="s">
        <v>291</v>
      </c>
      <c r="C19" s="33" t="s">
        <v>585</v>
      </c>
      <c r="D19" s="33" t="s">
        <v>586</v>
      </c>
      <c r="E19" s="34" t="s">
        <v>587</v>
      </c>
      <c r="F19" s="35" t="s">
        <v>588</v>
      </c>
      <c r="G19" s="33" t="s">
        <v>589</v>
      </c>
      <c r="H19" s="33" t="s">
        <v>590</v>
      </c>
      <c r="I19" s="36">
        <v>3184</v>
      </c>
      <c r="J19" s="150">
        <v>0</v>
      </c>
    </row>
    <row r="20" spans="1:10" ht="23.25" customHeight="1" x14ac:dyDescent="0.3">
      <c r="A20" s="4"/>
      <c r="B20" s="32" t="s">
        <v>291</v>
      </c>
      <c r="C20" s="33" t="s">
        <v>591</v>
      </c>
      <c r="D20" s="33" t="s">
        <v>592</v>
      </c>
      <c r="E20" s="34" t="s">
        <v>593</v>
      </c>
      <c r="F20" s="35" t="s">
        <v>594</v>
      </c>
      <c r="G20" s="33" t="s">
        <v>595</v>
      </c>
      <c r="H20" s="33" t="s">
        <v>596</v>
      </c>
      <c r="I20" s="36">
        <v>2319</v>
      </c>
      <c r="J20" s="150">
        <v>0</v>
      </c>
    </row>
    <row r="21" spans="1:10" ht="23.25" customHeight="1" x14ac:dyDescent="0.3">
      <c r="A21" s="4"/>
      <c r="B21" s="32" t="s">
        <v>291</v>
      </c>
      <c r="C21" s="33" t="s">
        <v>591</v>
      </c>
      <c r="D21" s="33" t="s">
        <v>597</v>
      </c>
      <c r="E21" s="34" t="s">
        <v>598</v>
      </c>
      <c r="F21" s="35" t="s">
        <v>599</v>
      </c>
      <c r="G21" s="33" t="s">
        <v>600</v>
      </c>
      <c r="H21" s="33" t="s">
        <v>596</v>
      </c>
      <c r="I21" s="36">
        <v>1282</v>
      </c>
      <c r="J21" s="150">
        <v>0</v>
      </c>
    </row>
    <row r="22" spans="1:10" ht="23.25" customHeight="1" x14ac:dyDescent="0.3">
      <c r="A22" s="4"/>
      <c r="B22" s="32" t="s">
        <v>291</v>
      </c>
      <c r="C22" s="33" t="s">
        <v>297</v>
      </c>
      <c r="D22" s="33" t="s">
        <v>601</v>
      </c>
      <c r="E22" s="34" t="s">
        <v>602</v>
      </c>
      <c r="F22" s="35" t="s">
        <v>603</v>
      </c>
      <c r="G22" s="33" t="s">
        <v>604</v>
      </c>
      <c r="H22" s="33" t="s">
        <v>417</v>
      </c>
      <c r="I22" s="36">
        <v>2849</v>
      </c>
      <c r="J22" s="150">
        <v>1</v>
      </c>
    </row>
    <row r="23" spans="1:10" ht="23.25" customHeight="1" x14ac:dyDescent="0.3">
      <c r="A23" s="4"/>
      <c r="B23" s="32" t="s">
        <v>291</v>
      </c>
      <c r="C23" s="33" t="s">
        <v>605</v>
      </c>
      <c r="D23" s="33" t="s">
        <v>606</v>
      </c>
      <c r="E23" s="34" t="s">
        <v>607</v>
      </c>
      <c r="F23" s="35" t="s">
        <v>608</v>
      </c>
      <c r="G23" s="33" t="s">
        <v>609</v>
      </c>
      <c r="H23" s="33" t="s">
        <v>610</v>
      </c>
      <c r="I23" s="36">
        <v>2131</v>
      </c>
      <c r="J23" s="150">
        <v>1</v>
      </c>
    </row>
    <row r="24" spans="1:10" ht="23.25" customHeight="1" x14ac:dyDescent="0.3">
      <c r="A24" s="4"/>
      <c r="B24" s="32" t="s">
        <v>291</v>
      </c>
      <c r="C24" s="33" t="s">
        <v>299</v>
      </c>
      <c r="D24" s="33" t="s">
        <v>611</v>
      </c>
      <c r="E24" s="34" t="s">
        <v>612</v>
      </c>
      <c r="F24" s="35" t="s">
        <v>613</v>
      </c>
      <c r="G24" s="33" t="s">
        <v>614</v>
      </c>
      <c r="H24" s="33" t="s">
        <v>419</v>
      </c>
      <c r="I24" s="36">
        <v>3628</v>
      </c>
      <c r="J24" s="150">
        <v>2</v>
      </c>
    </row>
    <row r="25" spans="1:10" ht="23.25" customHeight="1" x14ac:dyDescent="0.3">
      <c r="A25" s="4"/>
      <c r="B25" s="32" t="s">
        <v>291</v>
      </c>
      <c r="C25" s="33" t="s">
        <v>300</v>
      </c>
      <c r="D25" s="33" t="s">
        <v>615</v>
      </c>
      <c r="E25" s="34" t="s">
        <v>616</v>
      </c>
      <c r="F25" s="35" t="s">
        <v>617</v>
      </c>
      <c r="G25" s="33" t="s">
        <v>395</v>
      </c>
      <c r="H25" s="33" t="s">
        <v>420</v>
      </c>
      <c r="I25" s="36">
        <v>1729</v>
      </c>
      <c r="J25" s="150">
        <v>37</v>
      </c>
    </row>
    <row r="26" spans="1:10" ht="23.25" customHeight="1" x14ac:dyDescent="0.3">
      <c r="A26" s="4"/>
      <c r="B26" s="32" t="s">
        <v>291</v>
      </c>
      <c r="C26" s="33" t="s">
        <v>300</v>
      </c>
      <c r="D26" s="33" t="s">
        <v>618</v>
      </c>
      <c r="E26" s="34" t="s">
        <v>619</v>
      </c>
      <c r="F26" s="35" t="s">
        <v>620</v>
      </c>
      <c r="G26" s="33" t="s">
        <v>395</v>
      </c>
      <c r="H26" s="33" t="s">
        <v>420</v>
      </c>
      <c r="I26" s="36">
        <v>3886</v>
      </c>
      <c r="J26" s="150">
        <v>7</v>
      </c>
    </row>
    <row r="27" spans="1:10" ht="23.25" customHeight="1" x14ac:dyDescent="0.3">
      <c r="A27" s="4"/>
      <c r="B27" s="32" t="s">
        <v>291</v>
      </c>
      <c r="C27" s="33" t="s">
        <v>300</v>
      </c>
      <c r="D27" s="33" t="s">
        <v>621</v>
      </c>
      <c r="E27" s="34" t="s">
        <v>622</v>
      </c>
      <c r="F27" s="35" t="s">
        <v>623</v>
      </c>
      <c r="G27" s="33" t="s">
        <v>395</v>
      </c>
      <c r="H27" s="33" t="s">
        <v>420</v>
      </c>
      <c r="I27" s="36">
        <v>2971</v>
      </c>
      <c r="J27" s="150">
        <v>3</v>
      </c>
    </row>
    <row r="28" spans="1:10" ht="23.25" customHeight="1" x14ac:dyDescent="0.3">
      <c r="A28" s="4"/>
      <c r="B28" s="32" t="s">
        <v>291</v>
      </c>
      <c r="C28" s="33" t="s">
        <v>300</v>
      </c>
      <c r="D28" s="33" t="s">
        <v>624</v>
      </c>
      <c r="E28" s="34" t="s">
        <v>625</v>
      </c>
      <c r="F28" s="35" t="s">
        <v>626</v>
      </c>
      <c r="G28" s="33" t="s">
        <v>395</v>
      </c>
      <c r="H28" s="33" t="s">
        <v>420</v>
      </c>
      <c r="I28" s="36">
        <v>1675</v>
      </c>
      <c r="J28" s="150">
        <v>4</v>
      </c>
    </row>
    <row r="29" spans="1:10" ht="23.25" customHeight="1" x14ac:dyDescent="0.3">
      <c r="A29" s="4"/>
      <c r="B29" s="32" t="s">
        <v>291</v>
      </c>
      <c r="C29" s="33" t="s">
        <v>300</v>
      </c>
      <c r="D29" s="33" t="s">
        <v>627</v>
      </c>
      <c r="E29" s="34" t="s">
        <v>628</v>
      </c>
      <c r="F29" s="35" t="s">
        <v>629</v>
      </c>
      <c r="G29" s="33" t="s">
        <v>395</v>
      </c>
      <c r="H29" s="33" t="s">
        <v>420</v>
      </c>
      <c r="I29" s="36">
        <v>1788</v>
      </c>
      <c r="J29" s="150">
        <v>60</v>
      </c>
    </row>
    <row r="30" spans="1:10" ht="23.25" customHeight="1" x14ac:dyDescent="0.3">
      <c r="A30" s="4"/>
      <c r="B30" s="32" t="s">
        <v>291</v>
      </c>
      <c r="C30" s="33" t="s">
        <v>300</v>
      </c>
      <c r="D30" s="33" t="s">
        <v>630</v>
      </c>
      <c r="E30" s="34" t="s">
        <v>631</v>
      </c>
      <c r="F30" s="35" t="s">
        <v>632</v>
      </c>
      <c r="G30" s="33" t="s">
        <v>395</v>
      </c>
      <c r="H30" s="33" t="s">
        <v>420</v>
      </c>
      <c r="I30" s="36">
        <v>753</v>
      </c>
      <c r="J30" s="150">
        <v>5</v>
      </c>
    </row>
    <row r="31" spans="1:10" ht="23.25" customHeight="1" x14ac:dyDescent="0.3">
      <c r="A31" s="4"/>
      <c r="B31" s="32" t="s">
        <v>291</v>
      </c>
      <c r="C31" s="33" t="s">
        <v>300</v>
      </c>
      <c r="D31" s="33" t="s">
        <v>633</v>
      </c>
      <c r="E31" s="34" t="s">
        <v>634</v>
      </c>
      <c r="F31" s="35" t="s">
        <v>635</v>
      </c>
      <c r="G31" s="33" t="s">
        <v>395</v>
      </c>
      <c r="H31" s="33" t="s">
        <v>420</v>
      </c>
      <c r="I31" s="36">
        <v>1908</v>
      </c>
      <c r="J31" s="150">
        <v>2</v>
      </c>
    </row>
    <row r="32" spans="1:10" ht="23.25" customHeight="1" x14ac:dyDescent="0.3">
      <c r="A32" s="4"/>
      <c r="B32" s="32" t="s">
        <v>291</v>
      </c>
      <c r="C32" s="33" t="s">
        <v>636</v>
      </c>
      <c r="D32" s="33" t="s">
        <v>637</v>
      </c>
      <c r="E32" s="34" t="s">
        <v>638</v>
      </c>
      <c r="F32" s="35" t="s">
        <v>639</v>
      </c>
      <c r="G32" s="33" t="s">
        <v>640</v>
      </c>
      <c r="H32" s="33" t="s">
        <v>420</v>
      </c>
      <c r="I32" s="36">
        <v>3614</v>
      </c>
      <c r="J32" s="150">
        <v>0</v>
      </c>
    </row>
    <row r="33" spans="1:10" ht="23.25" customHeight="1" x14ac:dyDescent="0.3">
      <c r="A33" s="4"/>
      <c r="B33" s="32" t="s">
        <v>291</v>
      </c>
      <c r="C33" s="33" t="s">
        <v>636</v>
      </c>
      <c r="D33" s="33" t="s">
        <v>641</v>
      </c>
      <c r="E33" s="34" t="s">
        <v>642</v>
      </c>
      <c r="F33" s="35" t="s">
        <v>643</v>
      </c>
      <c r="G33" s="33" t="s">
        <v>644</v>
      </c>
      <c r="H33" s="33" t="s">
        <v>420</v>
      </c>
      <c r="I33" s="36">
        <v>3221</v>
      </c>
      <c r="J33" s="150">
        <v>0</v>
      </c>
    </row>
    <row r="34" spans="1:10" ht="23.25" customHeight="1" x14ac:dyDescent="0.3">
      <c r="A34" s="4"/>
      <c r="B34" s="32" t="s">
        <v>291</v>
      </c>
      <c r="C34" s="33" t="s">
        <v>302</v>
      </c>
      <c r="D34" s="33" t="s">
        <v>645</v>
      </c>
      <c r="E34" s="34" t="s">
        <v>646</v>
      </c>
      <c r="F34" s="35" t="s">
        <v>647</v>
      </c>
      <c r="G34" s="33" t="s">
        <v>648</v>
      </c>
      <c r="H34" s="33" t="s">
        <v>420</v>
      </c>
      <c r="I34" s="36">
        <v>2413</v>
      </c>
      <c r="J34" s="150">
        <v>0</v>
      </c>
    </row>
    <row r="35" spans="1:10" ht="23.25" customHeight="1" x14ac:dyDescent="0.3">
      <c r="A35" s="4"/>
      <c r="B35" s="32" t="s">
        <v>291</v>
      </c>
      <c r="C35" s="33" t="s">
        <v>303</v>
      </c>
      <c r="D35" s="33" t="s">
        <v>649</v>
      </c>
      <c r="E35" s="34" t="s">
        <v>650</v>
      </c>
      <c r="F35" s="35" t="s">
        <v>651</v>
      </c>
      <c r="G35" s="33" t="s">
        <v>652</v>
      </c>
      <c r="H35" s="33" t="s">
        <v>422</v>
      </c>
      <c r="I35" s="36">
        <v>3117</v>
      </c>
      <c r="J35" s="150">
        <v>3</v>
      </c>
    </row>
    <row r="36" spans="1:10" ht="23.25" customHeight="1" x14ac:dyDescent="0.3">
      <c r="A36" s="4"/>
      <c r="B36" s="32" t="s">
        <v>291</v>
      </c>
      <c r="C36" s="33" t="s">
        <v>303</v>
      </c>
      <c r="D36" s="33" t="s">
        <v>653</v>
      </c>
      <c r="E36" s="34" t="s">
        <v>654</v>
      </c>
      <c r="F36" s="35" t="s">
        <v>655</v>
      </c>
      <c r="G36" s="33" t="s">
        <v>656</v>
      </c>
      <c r="H36" s="33" t="s">
        <v>422</v>
      </c>
      <c r="I36" s="36">
        <v>2827</v>
      </c>
      <c r="J36" s="150">
        <v>43</v>
      </c>
    </row>
    <row r="37" spans="1:10" ht="23.25" customHeight="1" x14ac:dyDescent="0.3">
      <c r="A37" s="4"/>
      <c r="B37" s="32" t="s">
        <v>291</v>
      </c>
      <c r="C37" s="33" t="s">
        <v>301</v>
      </c>
      <c r="D37" s="33" t="s">
        <v>657</v>
      </c>
      <c r="E37" s="34" t="s">
        <v>658</v>
      </c>
      <c r="F37" s="35" t="s">
        <v>659</v>
      </c>
      <c r="G37" s="33" t="s">
        <v>396</v>
      </c>
      <c r="H37" s="33" t="s">
        <v>421</v>
      </c>
      <c r="I37" s="36">
        <v>2725</v>
      </c>
      <c r="J37" s="150">
        <v>2</v>
      </c>
    </row>
    <row r="38" spans="1:10" ht="23.25" customHeight="1" x14ac:dyDescent="0.3">
      <c r="A38" s="4"/>
      <c r="B38" s="32" t="s">
        <v>291</v>
      </c>
      <c r="C38" s="33" t="s">
        <v>660</v>
      </c>
      <c r="D38" s="33" t="s">
        <v>661</v>
      </c>
      <c r="E38" s="34" t="s">
        <v>662</v>
      </c>
      <c r="F38" s="35" t="s">
        <v>663</v>
      </c>
      <c r="G38" s="33" t="s">
        <v>664</v>
      </c>
      <c r="H38" s="33" t="s">
        <v>665</v>
      </c>
      <c r="I38" s="36">
        <v>2884</v>
      </c>
      <c r="J38" s="150">
        <v>0</v>
      </c>
    </row>
    <row r="39" spans="1:10" ht="23.25" customHeight="1" x14ac:dyDescent="0.3">
      <c r="A39" s="4"/>
      <c r="B39" s="32" t="s">
        <v>291</v>
      </c>
      <c r="C39" s="33" t="s">
        <v>296</v>
      </c>
      <c r="D39" s="33" t="s">
        <v>666</v>
      </c>
      <c r="E39" s="34" t="s">
        <v>667</v>
      </c>
      <c r="F39" s="35" t="s">
        <v>668</v>
      </c>
      <c r="G39" s="33" t="s">
        <v>669</v>
      </c>
      <c r="H39" s="33" t="s">
        <v>416</v>
      </c>
      <c r="I39" s="36">
        <v>3681</v>
      </c>
      <c r="J39" s="150">
        <v>79</v>
      </c>
    </row>
    <row r="40" spans="1:10" ht="23.25" customHeight="1" x14ac:dyDescent="0.3">
      <c r="A40" s="4"/>
      <c r="B40" s="32" t="s">
        <v>291</v>
      </c>
      <c r="C40" s="33" t="s">
        <v>296</v>
      </c>
      <c r="D40" s="33" t="s">
        <v>670</v>
      </c>
      <c r="E40" s="34" t="s">
        <v>671</v>
      </c>
      <c r="F40" s="35" t="s">
        <v>672</v>
      </c>
      <c r="G40" s="33" t="s">
        <v>673</v>
      </c>
      <c r="H40" s="33" t="s">
        <v>416</v>
      </c>
      <c r="I40" s="36">
        <v>1688</v>
      </c>
      <c r="J40" s="150">
        <v>0</v>
      </c>
    </row>
    <row r="41" spans="1:10" ht="23.25" customHeight="1" x14ac:dyDescent="0.3">
      <c r="A41" s="4"/>
      <c r="B41" s="32" t="s">
        <v>291</v>
      </c>
      <c r="C41" s="33" t="s">
        <v>296</v>
      </c>
      <c r="D41" s="33" t="s">
        <v>674</v>
      </c>
      <c r="E41" s="34" t="s">
        <v>675</v>
      </c>
      <c r="F41" s="35" t="s">
        <v>676</v>
      </c>
      <c r="G41" s="33" t="s">
        <v>677</v>
      </c>
      <c r="H41" s="33" t="s">
        <v>416</v>
      </c>
      <c r="I41" s="36">
        <v>3087</v>
      </c>
      <c r="J41" s="150">
        <v>0</v>
      </c>
    </row>
    <row r="42" spans="1:10" ht="23.25" customHeight="1" x14ac:dyDescent="0.3">
      <c r="A42" s="4"/>
      <c r="B42" s="32" t="s">
        <v>82</v>
      </c>
      <c r="C42" s="33" t="s">
        <v>445</v>
      </c>
      <c r="D42" s="33" t="s">
        <v>678</v>
      </c>
      <c r="E42" s="34" t="s">
        <v>679</v>
      </c>
      <c r="F42" s="35" t="s">
        <v>680</v>
      </c>
      <c r="G42" s="33" t="s">
        <v>487</v>
      </c>
      <c r="H42" s="33" t="s">
        <v>493</v>
      </c>
      <c r="I42" s="36">
        <v>4632</v>
      </c>
      <c r="J42" s="150">
        <v>507</v>
      </c>
    </row>
    <row r="43" spans="1:10" ht="23.25" customHeight="1" x14ac:dyDescent="0.3">
      <c r="A43" s="4"/>
      <c r="B43" s="32" t="s">
        <v>7</v>
      </c>
      <c r="C43" s="33" t="s">
        <v>307</v>
      </c>
      <c r="D43" s="33" t="s">
        <v>681</v>
      </c>
      <c r="E43" s="34" t="s">
        <v>682</v>
      </c>
      <c r="F43" s="35" t="s">
        <v>683</v>
      </c>
      <c r="G43" s="33" t="s">
        <v>684</v>
      </c>
      <c r="H43" s="33" t="s">
        <v>494</v>
      </c>
      <c r="I43" s="36">
        <v>2718</v>
      </c>
      <c r="J43" s="150">
        <v>0</v>
      </c>
    </row>
    <row r="44" spans="1:10" ht="23.25" customHeight="1" x14ac:dyDescent="0.3">
      <c r="A44" s="4"/>
      <c r="B44" s="32" t="s">
        <v>83</v>
      </c>
      <c r="C44" s="33" t="s">
        <v>254</v>
      </c>
      <c r="D44" s="33" t="s">
        <v>685</v>
      </c>
      <c r="E44" s="34" t="s">
        <v>686</v>
      </c>
      <c r="F44" s="35" t="s">
        <v>687</v>
      </c>
      <c r="G44" s="33" t="s">
        <v>688</v>
      </c>
      <c r="H44" s="33" t="s">
        <v>689</v>
      </c>
      <c r="I44" s="36">
        <v>2700</v>
      </c>
      <c r="J44" s="150">
        <v>1</v>
      </c>
    </row>
    <row r="45" spans="1:10" ht="23.25" customHeight="1" x14ac:dyDescent="0.3">
      <c r="A45" s="4"/>
      <c r="B45" s="32" t="s">
        <v>690</v>
      </c>
      <c r="C45" s="33" t="s">
        <v>104</v>
      </c>
      <c r="D45" s="33" t="s">
        <v>691</v>
      </c>
      <c r="E45" s="34" t="s">
        <v>692</v>
      </c>
      <c r="F45" s="35" t="s">
        <v>693</v>
      </c>
      <c r="G45" s="33" t="s">
        <v>694</v>
      </c>
      <c r="H45" s="33" t="s">
        <v>695</v>
      </c>
      <c r="I45" s="36">
        <v>2243</v>
      </c>
      <c r="J45" s="150">
        <v>245</v>
      </c>
    </row>
    <row r="46" spans="1:10" ht="23.25" customHeight="1" x14ac:dyDescent="0.3">
      <c r="A46" s="4"/>
      <c r="B46" s="32" t="s">
        <v>690</v>
      </c>
      <c r="C46" s="33" t="s">
        <v>306</v>
      </c>
      <c r="D46" s="33" t="s">
        <v>696</v>
      </c>
      <c r="E46" s="34" t="s">
        <v>697</v>
      </c>
      <c r="F46" s="35" t="s">
        <v>698</v>
      </c>
      <c r="G46" s="33" t="s">
        <v>699</v>
      </c>
      <c r="H46" s="33" t="s">
        <v>700</v>
      </c>
      <c r="I46" s="36">
        <v>1546</v>
      </c>
      <c r="J46" s="150">
        <v>26</v>
      </c>
    </row>
    <row r="47" spans="1:10" ht="23.25" customHeight="1" x14ac:dyDescent="0.3">
      <c r="A47" s="4"/>
      <c r="B47" s="32" t="s">
        <v>442</v>
      </c>
      <c r="C47" s="33" t="s">
        <v>104</v>
      </c>
      <c r="D47" s="33" t="s">
        <v>701</v>
      </c>
      <c r="E47" s="34" t="s">
        <v>702</v>
      </c>
      <c r="F47" s="35" t="s">
        <v>703</v>
      </c>
      <c r="G47" s="33" t="s">
        <v>704</v>
      </c>
      <c r="H47" s="33" t="s">
        <v>705</v>
      </c>
      <c r="I47" s="36">
        <v>1985</v>
      </c>
      <c r="J47" s="150">
        <v>0</v>
      </c>
    </row>
    <row r="48" spans="1:10" ht="23.25" customHeight="1" x14ac:dyDescent="0.3">
      <c r="A48" s="4"/>
      <c r="B48" s="32" t="s">
        <v>442</v>
      </c>
      <c r="C48" s="33" t="s">
        <v>104</v>
      </c>
      <c r="D48" s="33" t="s">
        <v>706</v>
      </c>
      <c r="E48" s="34" t="s">
        <v>707</v>
      </c>
      <c r="F48" s="35" t="s">
        <v>708</v>
      </c>
      <c r="G48" s="33" t="s">
        <v>489</v>
      </c>
      <c r="H48" s="33" t="s">
        <v>495</v>
      </c>
      <c r="I48" s="36">
        <v>3213</v>
      </c>
      <c r="J48" s="150">
        <v>133</v>
      </c>
    </row>
    <row r="49" spans="1:10" ht="23.25" customHeight="1" x14ac:dyDescent="0.3">
      <c r="A49" s="4"/>
      <c r="B49" s="32" t="s">
        <v>85</v>
      </c>
      <c r="C49" s="33" t="s">
        <v>254</v>
      </c>
      <c r="D49" s="33" t="s">
        <v>709</v>
      </c>
      <c r="E49" s="34" t="s">
        <v>710</v>
      </c>
      <c r="F49" s="35" t="s">
        <v>711</v>
      </c>
      <c r="G49" s="33" t="s">
        <v>105</v>
      </c>
      <c r="H49" s="33" t="s">
        <v>106</v>
      </c>
      <c r="I49" s="36">
        <v>2194</v>
      </c>
      <c r="J49" s="150">
        <v>0</v>
      </c>
    </row>
    <row r="50" spans="1:10" ht="23.25" customHeight="1" x14ac:dyDescent="0.3">
      <c r="A50" s="4"/>
      <c r="B50" s="32" t="s">
        <v>85</v>
      </c>
      <c r="C50" s="33" t="s">
        <v>107</v>
      </c>
      <c r="D50" s="33" t="s">
        <v>712</v>
      </c>
      <c r="E50" s="34" t="s">
        <v>713</v>
      </c>
      <c r="F50" s="35" t="s">
        <v>714</v>
      </c>
      <c r="G50" s="33" t="s">
        <v>105</v>
      </c>
      <c r="H50" s="33" t="s">
        <v>106</v>
      </c>
      <c r="I50" s="36">
        <v>4049</v>
      </c>
      <c r="J50" s="150">
        <v>7</v>
      </c>
    </row>
    <row r="51" spans="1:10" ht="23.25" customHeight="1" x14ac:dyDescent="0.3">
      <c r="A51" s="4"/>
      <c r="B51" s="32" t="s">
        <v>85</v>
      </c>
      <c r="C51" s="33" t="s">
        <v>108</v>
      </c>
      <c r="D51" s="33" t="s">
        <v>715</v>
      </c>
      <c r="E51" s="34" t="s">
        <v>716</v>
      </c>
      <c r="F51" s="35" t="s">
        <v>717</v>
      </c>
      <c r="G51" s="33" t="s">
        <v>105</v>
      </c>
      <c r="H51" s="33" t="s">
        <v>106</v>
      </c>
      <c r="I51" s="36">
        <v>1777</v>
      </c>
      <c r="J51" s="150">
        <v>0</v>
      </c>
    </row>
    <row r="52" spans="1:10" ht="23.25" customHeight="1" x14ac:dyDescent="0.3">
      <c r="A52" s="4"/>
      <c r="B52" s="32" t="s">
        <v>86</v>
      </c>
      <c r="C52" s="33" t="s">
        <v>104</v>
      </c>
      <c r="D52" s="33" t="s">
        <v>718</v>
      </c>
      <c r="E52" s="34" t="s">
        <v>719</v>
      </c>
      <c r="F52" s="35" t="s">
        <v>720</v>
      </c>
      <c r="G52" s="33" t="s">
        <v>721</v>
      </c>
      <c r="H52" s="33" t="s">
        <v>722</v>
      </c>
      <c r="I52" s="36">
        <v>1430</v>
      </c>
      <c r="J52" s="150">
        <v>0</v>
      </c>
    </row>
    <row r="53" spans="1:10" ht="23.25" customHeight="1" x14ac:dyDescent="0.3">
      <c r="A53" s="4"/>
      <c r="B53" s="32" t="s">
        <v>86</v>
      </c>
      <c r="C53" s="33" t="s">
        <v>306</v>
      </c>
      <c r="D53" s="33" t="s">
        <v>723</v>
      </c>
      <c r="E53" s="34" t="s">
        <v>724</v>
      </c>
      <c r="F53" s="35" t="s">
        <v>725</v>
      </c>
      <c r="G53" s="33" t="s">
        <v>726</v>
      </c>
      <c r="H53" s="33" t="s">
        <v>429</v>
      </c>
      <c r="I53" s="36">
        <v>1169</v>
      </c>
      <c r="J53" s="150">
        <v>0</v>
      </c>
    </row>
    <row r="54" spans="1:10" ht="23.25" customHeight="1" x14ac:dyDescent="0.3">
      <c r="A54" s="4"/>
      <c r="B54" s="32" t="s">
        <v>86</v>
      </c>
      <c r="C54" s="33" t="s">
        <v>109</v>
      </c>
      <c r="D54" s="33" t="s">
        <v>727</v>
      </c>
      <c r="E54" s="34" t="s">
        <v>728</v>
      </c>
      <c r="F54" s="35" t="s">
        <v>729</v>
      </c>
      <c r="G54" s="33" t="s">
        <v>730</v>
      </c>
      <c r="H54" s="33" t="s">
        <v>731</v>
      </c>
      <c r="I54" s="36">
        <v>1349</v>
      </c>
      <c r="J54" s="150">
        <v>0</v>
      </c>
    </row>
    <row r="55" spans="1:10" ht="23.25" customHeight="1" x14ac:dyDescent="0.3">
      <c r="A55" s="4"/>
      <c r="B55" s="32" t="s">
        <v>86</v>
      </c>
      <c r="C55" s="33" t="s">
        <v>110</v>
      </c>
      <c r="D55" s="33" t="s">
        <v>732</v>
      </c>
      <c r="E55" s="34" t="s">
        <v>733</v>
      </c>
      <c r="F55" s="35" t="s">
        <v>734</v>
      </c>
      <c r="G55" s="33" t="s">
        <v>111</v>
      </c>
      <c r="H55" s="33" t="s">
        <v>112</v>
      </c>
      <c r="I55" s="36">
        <v>2879</v>
      </c>
      <c r="J55" s="150">
        <v>0</v>
      </c>
    </row>
    <row r="56" spans="1:10" ht="23.25" customHeight="1" x14ac:dyDescent="0.3">
      <c r="A56" s="4"/>
      <c r="B56" s="32" t="s">
        <v>86</v>
      </c>
      <c r="C56" s="33" t="s">
        <v>110</v>
      </c>
      <c r="D56" s="33" t="s">
        <v>735</v>
      </c>
      <c r="E56" s="34" t="s">
        <v>736</v>
      </c>
      <c r="F56" s="35" t="s">
        <v>737</v>
      </c>
      <c r="G56" s="33" t="s">
        <v>111</v>
      </c>
      <c r="H56" s="33" t="s">
        <v>112</v>
      </c>
      <c r="I56" s="36">
        <v>1285</v>
      </c>
      <c r="J56" s="150">
        <v>0</v>
      </c>
    </row>
    <row r="57" spans="1:10" ht="23.25" customHeight="1" x14ac:dyDescent="0.3">
      <c r="A57" s="4"/>
      <c r="B57" s="32" t="s">
        <v>86</v>
      </c>
      <c r="C57" s="33" t="s">
        <v>110</v>
      </c>
      <c r="D57" s="33" t="s">
        <v>738</v>
      </c>
      <c r="E57" s="34" t="s">
        <v>739</v>
      </c>
      <c r="F57" s="35" t="s">
        <v>740</v>
      </c>
      <c r="G57" s="33" t="s">
        <v>111</v>
      </c>
      <c r="H57" s="33" t="s">
        <v>112</v>
      </c>
      <c r="I57" s="36">
        <v>2057</v>
      </c>
      <c r="J57" s="150">
        <v>0</v>
      </c>
    </row>
    <row r="58" spans="1:10" ht="23.25" customHeight="1" x14ac:dyDescent="0.3">
      <c r="A58" s="4"/>
      <c r="B58" s="32" t="s">
        <v>443</v>
      </c>
      <c r="C58" s="33" t="s">
        <v>104</v>
      </c>
      <c r="D58" s="33" t="s">
        <v>741</v>
      </c>
      <c r="E58" s="34" t="s">
        <v>742</v>
      </c>
      <c r="F58" s="35" t="s">
        <v>743</v>
      </c>
      <c r="G58" s="33" t="s">
        <v>744</v>
      </c>
      <c r="H58" s="33" t="s">
        <v>496</v>
      </c>
      <c r="I58" s="36">
        <v>1873</v>
      </c>
      <c r="J58" s="150">
        <v>0</v>
      </c>
    </row>
    <row r="59" spans="1:10" ht="23.25" customHeight="1" x14ac:dyDescent="0.3">
      <c r="A59" s="4"/>
      <c r="B59" s="32" t="s">
        <v>444</v>
      </c>
      <c r="C59" s="33" t="s">
        <v>104</v>
      </c>
      <c r="D59" s="33" t="s">
        <v>745</v>
      </c>
      <c r="E59" s="34" t="s">
        <v>746</v>
      </c>
      <c r="F59" s="35" t="s">
        <v>747</v>
      </c>
      <c r="G59" s="33" t="s">
        <v>492</v>
      </c>
      <c r="H59" s="33" t="s">
        <v>497</v>
      </c>
      <c r="I59" s="36">
        <v>1465</v>
      </c>
      <c r="J59" s="150">
        <v>0</v>
      </c>
    </row>
    <row r="60" spans="1:10" ht="23.25" customHeight="1" x14ac:dyDescent="0.3">
      <c r="A60" s="4"/>
      <c r="B60" s="32" t="s">
        <v>444</v>
      </c>
      <c r="C60" s="33" t="s">
        <v>109</v>
      </c>
      <c r="D60" s="33" t="s">
        <v>748</v>
      </c>
      <c r="E60" s="34" t="s">
        <v>749</v>
      </c>
      <c r="F60" s="35" t="s">
        <v>750</v>
      </c>
      <c r="G60" s="33" t="s">
        <v>751</v>
      </c>
      <c r="H60" s="33" t="s">
        <v>752</v>
      </c>
      <c r="I60" s="36">
        <v>1550</v>
      </c>
      <c r="J60" s="150">
        <v>6</v>
      </c>
    </row>
    <row r="61" spans="1:10" ht="23.25" customHeight="1" x14ac:dyDescent="0.3">
      <c r="A61" s="4"/>
      <c r="B61" s="32" t="s">
        <v>444</v>
      </c>
      <c r="C61" s="33" t="s">
        <v>109</v>
      </c>
      <c r="D61" s="33" t="s">
        <v>753</v>
      </c>
      <c r="E61" s="34" t="s">
        <v>754</v>
      </c>
      <c r="F61" s="35" t="s">
        <v>755</v>
      </c>
      <c r="G61" s="33" t="s">
        <v>751</v>
      </c>
      <c r="H61" s="33" t="s">
        <v>752</v>
      </c>
      <c r="I61" s="36">
        <v>555</v>
      </c>
      <c r="J61" s="150">
        <v>101</v>
      </c>
    </row>
    <row r="62" spans="1:10" ht="23.25" customHeight="1" x14ac:dyDescent="0.3">
      <c r="A62" s="4"/>
      <c r="B62" s="32" t="s">
        <v>444</v>
      </c>
      <c r="C62" s="33" t="s">
        <v>113</v>
      </c>
      <c r="D62" s="33" t="s">
        <v>756</v>
      </c>
      <c r="E62" s="34" t="s">
        <v>757</v>
      </c>
      <c r="F62" s="35" t="s">
        <v>758</v>
      </c>
      <c r="G62" s="33" t="s">
        <v>759</v>
      </c>
      <c r="H62" s="33" t="s">
        <v>760</v>
      </c>
      <c r="I62" s="36">
        <v>1290</v>
      </c>
      <c r="J62" s="150">
        <v>0</v>
      </c>
    </row>
    <row r="63" spans="1:10" ht="23.25" customHeight="1" x14ac:dyDescent="0.3">
      <c r="A63" s="4"/>
      <c r="B63" s="32" t="s">
        <v>88</v>
      </c>
      <c r="C63" s="33" t="s">
        <v>109</v>
      </c>
      <c r="D63" s="33" t="s">
        <v>761</v>
      </c>
      <c r="E63" s="34" t="s">
        <v>762</v>
      </c>
      <c r="F63" s="35" t="s">
        <v>763</v>
      </c>
      <c r="G63" s="33" t="s">
        <v>114</v>
      </c>
      <c r="H63" s="33" t="s">
        <v>115</v>
      </c>
      <c r="I63" s="36">
        <v>1344</v>
      </c>
      <c r="J63" s="150">
        <v>23</v>
      </c>
    </row>
    <row r="64" spans="1:10" ht="23.25" customHeight="1" x14ac:dyDescent="0.3">
      <c r="A64" s="4"/>
      <c r="B64" s="32" t="s">
        <v>88</v>
      </c>
      <c r="C64" s="33" t="s">
        <v>109</v>
      </c>
      <c r="D64" s="33" t="s">
        <v>764</v>
      </c>
      <c r="E64" s="34" t="s">
        <v>765</v>
      </c>
      <c r="F64" s="35" t="s">
        <v>766</v>
      </c>
      <c r="G64" s="33" t="s">
        <v>114</v>
      </c>
      <c r="H64" s="33" t="s">
        <v>115</v>
      </c>
      <c r="I64" s="36">
        <v>1926</v>
      </c>
      <c r="J64" s="150">
        <v>22</v>
      </c>
    </row>
    <row r="65" spans="1:10" ht="23.25" customHeight="1" x14ac:dyDescent="0.3">
      <c r="A65" s="4"/>
      <c r="B65" s="32" t="s">
        <v>88</v>
      </c>
      <c r="C65" s="33" t="s">
        <v>113</v>
      </c>
      <c r="D65" s="33" t="s">
        <v>767</v>
      </c>
      <c r="E65" s="34" t="s">
        <v>768</v>
      </c>
      <c r="F65" s="35" t="s">
        <v>769</v>
      </c>
      <c r="G65" s="33" t="s">
        <v>116</v>
      </c>
      <c r="H65" s="33" t="s">
        <v>117</v>
      </c>
      <c r="I65" s="36">
        <v>1493</v>
      </c>
      <c r="J65" s="150">
        <v>0</v>
      </c>
    </row>
    <row r="66" spans="1:10" ht="23.25" customHeight="1" x14ac:dyDescent="0.3">
      <c r="A66" s="4"/>
      <c r="B66" s="32" t="s">
        <v>88</v>
      </c>
      <c r="C66" s="33" t="s">
        <v>118</v>
      </c>
      <c r="D66" s="33" t="s">
        <v>770</v>
      </c>
      <c r="E66" s="34" t="s">
        <v>771</v>
      </c>
      <c r="F66" s="35" t="s">
        <v>772</v>
      </c>
      <c r="G66" s="33" t="s">
        <v>119</v>
      </c>
      <c r="H66" s="33" t="s">
        <v>120</v>
      </c>
      <c r="I66" s="36">
        <v>2355</v>
      </c>
      <c r="J66" s="150">
        <v>6</v>
      </c>
    </row>
    <row r="67" spans="1:10" ht="23.25" customHeight="1" x14ac:dyDescent="0.3">
      <c r="A67" s="4"/>
      <c r="B67" s="32" t="s">
        <v>88</v>
      </c>
      <c r="C67" s="33" t="s">
        <v>118</v>
      </c>
      <c r="D67" s="33" t="s">
        <v>773</v>
      </c>
      <c r="E67" s="34" t="s">
        <v>774</v>
      </c>
      <c r="F67" s="35" t="s">
        <v>775</v>
      </c>
      <c r="G67" s="33" t="s">
        <v>119</v>
      </c>
      <c r="H67" s="33" t="s">
        <v>120</v>
      </c>
      <c r="I67" s="36">
        <v>2763</v>
      </c>
      <c r="J67" s="150">
        <v>0</v>
      </c>
    </row>
    <row r="68" spans="1:10" ht="23.25" customHeight="1" x14ac:dyDescent="0.3">
      <c r="A68" s="4"/>
      <c r="B68" s="32" t="s">
        <v>89</v>
      </c>
      <c r="C68" s="33" t="s">
        <v>121</v>
      </c>
      <c r="D68" s="33" t="s">
        <v>776</v>
      </c>
      <c r="E68" s="34" t="s">
        <v>777</v>
      </c>
      <c r="F68" s="35" t="s">
        <v>778</v>
      </c>
      <c r="G68" s="33" t="s">
        <v>122</v>
      </c>
      <c r="H68" s="33" t="s">
        <v>123</v>
      </c>
      <c r="I68" s="36">
        <v>1851</v>
      </c>
      <c r="J68" s="150">
        <v>0</v>
      </c>
    </row>
    <row r="69" spans="1:10" ht="23.25" customHeight="1" thickBot="1" x14ac:dyDescent="0.35">
      <c r="A69" s="4"/>
      <c r="B69" s="106" t="s">
        <v>124</v>
      </c>
      <c r="C69" s="107"/>
      <c r="D69" s="107"/>
      <c r="E69" s="107"/>
      <c r="F69" s="107"/>
      <c r="G69" s="107"/>
      <c r="H69" s="108"/>
      <c r="I69" s="16">
        <v>138643</v>
      </c>
      <c r="J69" s="140">
        <v>1486</v>
      </c>
    </row>
    <row r="70" spans="1:10" ht="23.25" customHeight="1" thickTop="1" x14ac:dyDescent="0.3"/>
  </sheetData>
  <mergeCells count="3">
    <mergeCell ref="B6:J6"/>
    <mergeCell ref="B7:J7"/>
    <mergeCell ref="A1:N3"/>
  </mergeCells>
  <pageMargins left="0.7" right="0.7" top="0.75" bottom="0.75" header="0.3" footer="0.3"/>
  <pageSetup paperSize="9" scale="64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9" workbookViewId="0">
      <selection activeCell="P37" sqref="P37"/>
    </sheetView>
  </sheetViews>
  <sheetFormatPr defaultColWidth="9.109375" defaultRowHeight="14.4" x14ac:dyDescent="0.3"/>
  <cols>
    <col min="1" max="1" width="14.88671875" style="2" bestFit="1" customWidth="1"/>
    <col min="2" max="16384" width="9.109375" style="2"/>
  </cols>
  <sheetData>
    <row r="1" spans="1:16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6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6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6" x14ac:dyDescent="0.3">
      <c r="B6" s="154" t="s">
        <v>813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x14ac:dyDescent="0.3">
      <c r="B7" s="154" t="s">
        <v>0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10" spans="1:16" x14ac:dyDescent="0.3">
      <c r="B10" s="121"/>
      <c r="M10" s="121"/>
      <c r="N10" s="121"/>
    </row>
    <row r="25" spans="2:10" x14ac:dyDescent="0.3">
      <c r="B25" s="125" t="s">
        <v>814</v>
      </c>
      <c r="J25" s="125" t="s">
        <v>815</v>
      </c>
    </row>
  </sheetData>
  <mergeCells count="3">
    <mergeCell ref="A1:N3"/>
    <mergeCell ref="B6:P6"/>
    <mergeCell ref="B7:P7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S23" sqref="S23"/>
    </sheetView>
  </sheetViews>
  <sheetFormatPr defaultRowHeight="14.4" x14ac:dyDescent="0.3"/>
  <sheetData>
    <row r="1" spans="1:12" x14ac:dyDescent="0.3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x14ac:dyDescent="0.3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x14ac:dyDescent="0.3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x14ac:dyDescent="0.3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x14ac:dyDescent="0.3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x14ac:dyDescent="0.3">
      <c r="A6" s="143" t="s">
        <v>72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x14ac:dyDescent="0.3">
      <c r="A7" s="141" t="s">
        <v>4</v>
      </c>
      <c r="B7" s="144">
        <v>0.16800000000000001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2" x14ac:dyDescent="0.3">
      <c r="A8" s="141" t="s">
        <v>3</v>
      </c>
      <c r="B8" s="144">
        <v>1E-3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12" x14ac:dyDescent="0.3">
      <c r="A9" s="141" t="s">
        <v>2</v>
      </c>
      <c r="B9" s="144">
        <v>0.78500000000000003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2" x14ac:dyDescent="0.3">
      <c r="A10" s="141" t="s">
        <v>5</v>
      </c>
      <c r="B10" s="144">
        <v>4.5999999999999999E-2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</row>
    <row r="11" spans="1:12" x14ac:dyDescent="0.3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2" x14ac:dyDescent="0.3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</row>
    <row r="13" spans="1:12" x14ac:dyDescent="0.3">
      <c r="A13" s="143" t="s">
        <v>73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 x14ac:dyDescent="0.3">
      <c r="A14" s="141" t="s">
        <v>74</v>
      </c>
      <c r="B14" s="144">
        <v>0.61799999999999999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2" x14ac:dyDescent="0.3">
      <c r="A15" s="141" t="s">
        <v>6</v>
      </c>
      <c r="B15" s="144">
        <v>0.247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</row>
    <row r="16" spans="1:12" x14ac:dyDescent="0.3">
      <c r="A16" s="141" t="s">
        <v>75</v>
      </c>
      <c r="B16" s="144">
        <v>0.13500000000000001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</row>
    <row r="17" spans="1:12" x14ac:dyDescent="0.3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</row>
    <row r="18" spans="1:12" x14ac:dyDescent="0.3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</row>
    <row r="19" spans="1:12" x14ac:dyDescent="0.3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2" x14ac:dyDescent="0.3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</row>
    <row r="21" spans="1:12" x14ac:dyDescent="0.3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</row>
    <row r="22" spans="1:12" x14ac:dyDescent="0.3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</row>
    <row r="23" spans="1:12" x14ac:dyDescent="0.3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</row>
    <row r="24" spans="1:12" x14ac:dyDescent="0.3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</row>
    <row r="25" spans="1:12" x14ac:dyDescent="0.3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</row>
    <row r="26" spans="1:12" x14ac:dyDescent="0.3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</row>
    <row r="27" spans="1:12" x14ac:dyDescent="0.3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</row>
    <row r="28" spans="1:12" x14ac:dyDescent="0.3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</row>
    <row r="29" spans="1:12" x14ac:dyDescent="0.3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</row>
    <row r="30" spans="1:12" x14ac:dyDescent="0.3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</row>
    <row r="31" spans="1:12" x14ac:dyDescent="0.3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2" x14ac:dyDescent="0.3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1:12" x14ac:dyDescent="0.3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x14ac:dyDescent="0.3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  <row r="35" spans="1:12" x14ac:dyDescent="0.3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</row>
    <row r="36" spans="1:12" x14ac:dyDescent="0.3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</row>
    <row r="37" spans="1:12" x14ac:dyDescent="0.3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</row>
    <row r="38" spans="1:12" x14ac:dyDescent="0.3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</row>
    <row r="39" spans="1:12" x14ac:dyDescent="0.3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</row>
    <row r="40" spans="1:12" x14ac:dyDescent="0.3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</row>
    <row r="41" spans="1:12" x14ac:dyDescent="0.3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</row>
    <row r="42" spans="1:12" x14ac:dyDescent="0.3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</row>
    <row r="43" spans="1:12" x14ac:dyDescent="0.3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</row>
    <row r="44" spans="1:12" x14ac:dyDescent="0.3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</row>
    <row r="45" spans="1:12" x14ac:dyDescent="0.3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</row>
    <row r="46" spans="1:12" x14ac:dyDescent="0.3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</row>
    <row r="47" spans="1:12" x14ac:dyDescent="0.3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</row>
    <row r="48" spans="1:12" x14ac:dyDescent="0.3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</row>
    <row r="49" spans="1:12" x14ac:dyDescent="0.3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</row>
    <row r="50" spans="1:12" x14ac:dyDescent="0.3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WhiteSpace="0" workbookViewId="0">
      <selection activeCell="H43" sqref="H43"/>
    </sheetView>
  </sheetViews>
  <sheetFormatPr defaultColWidth="9.109375" defaultRowHeight="14.4" x14ac:dyDescent="0.3"/>
  <cols>
    <col min="1" max="1" width="6.88671875" style="2" customWidth="1"/>
    <col min="2" max="2" width="17.5546875" style="2" bestFit="1" customWidth="1"/>
    <col min="3" max="3" width="7.88671875" style="2" bestFit="1" customWidth="1"/>
    <col min="4" max="4" width="11.5546875" style="2" bestFit="1" customWidth="1"/>
    <col min="5" max="5" width="7.44140625" style="2" bestFit="1" customWidth="1"/>
    <col min="6" max="6" width="12.44140625" style="2" bestFit="1" customWidth="1"/>
    <col min="7" max="7" width="8.88671875" style="2" customWidth="1"/>
    <col min="8" max="8" width="7.44140625" style="2" bestFit="1" customWidth="1"/>
    <col min="9" max="9" width="9.5546875" style="2" bestFit="1" customWidth="1"/>
    <col min="10" max="10" width="11.88671875" style="2" bestFit="1" customWidth="1"/>
    <col min="11" max="16384" width="9.109375" style="2"/>
  </cols>
  <sheetData>
    <row r="1" spans="1:15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x14ac:dyDescent="0.3">
      <c r="A4" s="20"/>
      <c r="B4" s="20"/>
      <c r="C4" s="20"/>
      <c r="D4" s="20"/>
      <c r="E4" s="20"/>
    </row>
    <row r="5" spans="1:15" x14ac:dyDescent="0.3">
      <c r="A5" s="20"/>
      <c r="B5" s="20"/>
      <c r="C5" s="20"/>
      <c r="D5" s="20"/>
      <c r="E5" s="20"/>
    </row>
    <row r="6" spans="1:15" x14ac:dyDescent="0.3">
      <c r="B6" s="154" t="s">
        <v>779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1:15" x14ac:dyDescent="0.3">
      <c r="B7" s="154" t="s">
        <v>0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</row>
    <row r="8" spans="1:15" ht="15" thickBot="1" x14ac:dyDescent="0.35">
      <c r="B8" s="5"/>
      <c r="C8" s="5"/>
      <c r="D8" s="5"/>
      <c r="E8" s="5"/>
      <c r="F8" s="5"/>
      <c r="G8" s="3"/>
      <c r="H8" s="3"/>
      <c r="I8" s="5"/>
      <c r="J8" s="5"/>
    </row>
    <row r="9" spans="1:15" ht="15" thickTop="1" x14ac:dyDescent="0.3">
      <c r="A9" s="4"/>
      <c r="B9" s="158" t="s">
        <v>1</v>
      </c>
      <c r="C9" s="160" t="s">
        <v>19</v>
      </c>
      <c r="D9" s="161"/>
      <c r="E9" s="161"/>
      <c r="F9" s="161"/>
      <c r="G9" s="162" t="s">
        <v>842</v>
      </c>
      <c r="H9" s="162" t="s">
        <v>13</v>
      </c>
      <c r="I9" s="160" t="s">
        <v>20</v>
      </c>
      <c r="J9" s="164"/>
      <c r="K9" s="160" t="s">
        <v>76</v>
      </c>
      <c r="L9" s="164"/>
    </row>
    <row r="10" spans="1:15" ht="22.5" customHeight="1" x14ac:dyDescent="0.3">
      <c r="A10" s="4"/>
      <c r="B10" s="159"/>
      <c r="C10" s="21" t="s">
        <v>2</v>
      </c>
      <c r="D10" s="21" t="s">
        <v>3</v>
      </c>
      <c r="E10" s="21" t="s">
        <v>4</v>
      </c>
      <c r="F10" s="21" t="s">
        <v>5</v>
      </c>
      <c r="G10" s="163"/>
      <c r="H10" s="163"/>
      <c r="I10" s="21" t="s">
        <v>6</v>
      </c>
      <c r="J10" s="114" t="s">
        <v>21</v>
      </c>
      <c r="K10" s="21" t="s">
        <v>77</v>
      </c>
      <c r="L10" s="114" t="s">
        <v>78</v>
      </c>
    </row>
    <row r="11" spans="1:15" x14ac:dyDescent="0.3">
      <c r="A11" s="4"/>
      <c r="B11" s="23" t="s">
        <v>18</v>
      </c>
      <c r="C11" s="6">
        <v>16836</v>
      </c>
      <c r="D11" s="6">
        <v>19</v>
      </c>
      <c r="E11" s="6">
        <v>3817</v>
      </c>
      <c r="F11" s="6">
        <v>1381</v>
      </c>
      <c r="G11" s="24">
        <v>314</v>
      </c>
      <c r="H11" s="24">
        <v>22367</v>
      </c>
      <c r="I11" s="6">
        <v>4112</v>
      </c>
      <c r="J11" s="17">
        <v>9965</v>
      </c>
      <c r="K11" s="6">
        <v>22</v>
      </c>
      <c r="L11" s="17">
        <v>22</v>
      </c>
      <c r="M11" s="18"/>
      <c r="N11" s="18"/>
    </row>
    <row r="12" spans="1:15" x14ac:dyDescent="0.3">
      <c r="A12" s="4"/>
      <c r="B12" s="23" t="s">
        <v>509</v>
      </c>
      <c r="C12" s="6">
        <v>1097</v>
      </c>
      <c r="D12" s="6">
        <v>1</v>
      </c>
      <c r="E12" s="6">
        <v>169</v>
      </c>
      <c r="F12" s="6">
        <v>105</v>
      </c>
      <c r="G12" s="24">
        <v>120</v>
      </c>
      <c r="H12" s="24">
        <v>1492</v>
      </c>
      <c r="I12" s="6">
        <v>323</v>
      </c>
      <c r="J12" s="17">
        <v>569</v>
      </c>
      <c r="K12" s="6">
        <v>1</v>
      </c>
      <c r="L12" s="17">
        <v>1</v>
      </c>
      <c r="M12" s="18"/>
      <c r="N12" s="18"/>
    </row>
    <row r="13" spans="1:15" x14ac:dyDescent="0.3">
      <c r="A13" s="4"/>
      <c r="B13" s="23" t="s">
        <v>267</v>
      </c>
      <c r="C13" s="6">
        <v>713</v>
      </c>
      <c r="D13" s="6">
        <v>1</v>
      </c>
      <c r="E13" s="6">
        <v>227</v>
      </c>
      <c r="F13" s="6">
        <v>56</v>
      </c>
      <c r="G13" s="24">
        <v>0</v>
      </c>
      <c r="H13" s="24">
        <v>997</v>
      </c>
      <c r="I13" s="6">
        <v>139</v>
      </c>
      <c r="J13" s="17">
        <v>462</v>
      </c>
      <c r="K13" s="6">
        <v>1</v>
      </c>
      <c r="L13" s="17">
        <v>1</v>
      </c>
      <c r="M13" s="18"/>
      <c r="N13" s="18"/>
    </row>
    <row r="14" spans="1:15" x14ac:dyDescent="0.3">
      <c r="A14" s="4"/>
      <c r="B14" s="23" t="s">
        <v>510</v>
      </c>
      <c r="C14" s="6">
        <v>5239</v>
      </c>
      <c r="D14" s="6">
        <v>24</v>
      </c>
      <c r="E14" s="6">
        <v>1979</v>
      </c>
      <c r="F14" s="6">
        <v>803</v>
      </c>
      <c r="G14" s="24">
        <v>518</v>
      </c>
      <c r="H14" s="24">
        <v>8563</v>
      </c>
      <c r="I14" s="6">
        <v>891</v>
      </c>
      <c r="J14" s="17">
        <v>3082</v>
      </c>
      <c r="K14" s="6">
        <v>7</v>
      </c>
      <c r="L14" s="17">
        <v>7</v>
      </c>
      <c r="M14" s="18"/>
      <c r="N14" s="18"/>
    </row>
    <row r="15" spans="1:15" x14ac:dyDescent="0.3">
      <c r="A15" s="4"/>
      <c r="B15" s="23" t="s">
        <v>268</v>
      </c>
      <c r="C15" s="6">
        <v>3959</v>
      </c>
      <c r="D15" s="6">
        <v>6</v>
      </c>
      <c r="E15" s="6">
        <v>1533</v>
      </c>
      <c r="F15" s="6">
        <v>452</v>
      </c>
      <c r="G15" s="24">
        <v>0</v>
      </c>
      <c r="H15" s="24">
        <v>5950</v>
      </c>
      <c r="I15" s="6">
        <v>854</v>
      </c>
      <c r="J15" s="17">
        <v>2412</v>
      </c>
      <c r="K15" s="6">
        <v>7</v>
      </c>
      <c r="L15" s="17">
        <v>7</v>
      </c>
      <c r="M15" s="18"/>
      <c r="N15" s="18"/>
    </row>
    <row r="16" spans="1:15" x14ac:dyDescent="0.3">
      <c r="A16" s="4"/>
      <c r="B16" s="23" t="s">
        <v>64</v>
      </c>
      <c r="C16" s="6">
        <v>24141</v>
      </c>
      <c r="D16" s="6">
        <v>13</v>
      </c>
      <c r="E16" s="6">
        <v>6681</v>
      </c>
      <c r="F16" s="6">
        <v>1648</v>
      </c>
      <c r="G16" s="24">
        <v>11</v>
      </c>
      <c r="H16" s="24">
        <v>32494</v>
      </c>
      <c r="I16" s="6">
        <v>5417</v>
      </c>
      <c r="J16" s="17">
        <v>15557</v>
      </c>
      <c r="K16" s="6">
        <v>21</v>
      </c>
      <c r="L16" s="17">
        <v>21</v>
      </c>
      <c r="M16" s="18"/>
      <c r="N16" s="18"/>
    </row>
    <row r="17" spans="1:14" x14ac:dyDescent="0.3">
      <c r="A17" s="4"/>
      <c r="B17" s="23" t="s">
        <v>7</v>
      </c>
      <c r="C17" s="6">
        <v>2981</v>
      </c>
      <c r="D17" s="6">
        <v>0</v>
      </c>
      <c r="E17" s="6">
        <v>932</v>
      </c>
      <c r="F17" s="6">
        <v>152</v>
      </c>
      <c r="G17" s="24">
        <v>0</v>
      </c>
      <c r="H17" s="24">
        <v>4065</v>
      </c>
      <c r="I17" s="6">
        <v>677</v>
      </c>
      <c r="J17" s="17">
        <v>1845</v>
      </c>
      <c r="K17" s="6">
        <v>8</v>
      </c>
      <c r="L17" s="17">
        <v>8</v>
      </c>
      <c r="M17" s="18"/>
      <c r="N17" s="18"/>
    </row>
    <row r="18" spans="1:14" x14ac:dyDescent="0.3">
      <c r="A18" s="4"/>
      <c r="B18" s="23" t="s">
        <v>269</v>
      </c>
      <c r="C18" s="6">
        <v>8057</v>
      </c>
      <c r="D18" s="6">
        <v>6</v>
      </c>
      <c r="E18" s="6">
        <v>1526</v>
      </c>
      <c r="F18" s="6">
        <v>514</v>
      </c>
      <c r="G18" s="24">
        <v>0</v>
      </c>
      <c r="H18" s="24">
        <v>10103</v>
      </c>
      <c r="I18" s="6">
        <v>1999</v>
      </c>
      <c r="J18" s="17">
        <v>4913</v>
      </c>
      <c r="K18" s="6">
        <v>6</v>
      </c>
      <c r="L18" s="17">
        <v>6</v>
      </c>
      <c r="M18" s="18"/>
      <c r="N18" s="18"/>
    </row>
    <row r="19" spans="1:14" x14ac:dyDescent="0.3">
      <c r="A19" s="4"/>
      <c r="B19" s="23" t="s">
        <v>65</v>
      </c>
      <c r="C19" s="6">
        <v>19658</v>
      </c>
      <c r="D19" s="6">
        <v>2</v>
      </c>
      <c r="E19" s="6">
        <v>4382</v>
      </c>
      <c r="F19" s="6">
        <v>826</v>
      </c>
      <c r="G19" s="24">
        <v>1</v>
      </c>
      <c r="H19" s="24">
        <v>24869</v>
      </c>
      <c r="I19" s="6">
        <v>4625</v>
      </c>
      <c r="J19" s="17">
        <v>12162</v>
      </c>
      <c r="K19" s="6">
        <v>20</v>
      </c>
      <c r="L19" s="17">
        <v>20</v>
      </c>
      <c r="M19" s="18"/>
      <c r="N19" s="18"/>
    </row>
    <row r="20" spans="1:14" x14ac:dyDescent="0.3">
      <c r="A20" s="4"/>
      <c r="B20" s="23" t="s">
        <v>66</v>
      </c>
      <c r="C20" s="6">
        <v>17864</v>
      </c>
      <c r="D20" s="6">
        <v>10</v>
      </c>
      <c r="E20" s="6">
        <v>3129</v>
      </c>
      <c r="F20" s="6">
        <v>443</v>
      </c>
      <c r="G20" s="24">
        <v>241</v>
      </c>
      <c r="H20" s="24">
        <v>21687</v>
      </c>
      <c r="I20" s="6">
        <v>4529</v>
      </c>
      <c r="J20" s="17">
        <v>10947</v>
      </c>
      <c r="K20" s="6">
        <v>31</v>
      </c>
      <c r="L20" s="17">
        <v>31</v>
      </c>
      <c r="M20" s="18"/>
      <c r="N20" s="18"/>
    </row>
    <row r="21" spans="1:14" x14ac:dyDescent="0.3">
      <c r="A21" s="4"/>
      <c r="B21" s="23" t="s">
        <v>511</v>
      </c>
      <c r="C21" s="6">
        <v>3317</v>
      </c>
      <c r="D21" s="6">
        <v>4</v>
      </c>
      <c r="E21" s="6">
        <v>659</v>
      </c>
      <c r="F21" s="6">
        <v>83</v>
      </c>
      <c r="G21" s="24">
        <v>0</v>
      </c>
      <c r="H21" s="24">
        <v>4063</v>
      </c>
      <c r="I21" s="6">
        <v>884</v>
      </c>
      <c r="J21" s="17">
        <v>1970</v>
      </c>
      <c r="K21" s="6">
        <v>8</v>
      </c>
      <c r="L21" s="17">
        <v>8</v>
      </c>
      <c r="M21" s="18"/>
      <c r="N21" s="18"/>
    </row>
    <row r="22" spans="1:14" x14ac:dyDescent="0.3">
      <c r="A22" s="4"/>
      <c r="B22" s="23" t="s">
        <v>270</v>
      </c>
      <c r="C22" s="6">
        <v>8797</v>
      </c>
      <c r="D22" s="6">
        <v>2</v>
      </c>
      <c r="E22" s="6">
        <v>2067</v>
      </c>
      <c r="F22" s="6">
        <v>574</v>
      </c>
      <c r="G22" s="24">
        <v>1</v>
      </c>
      <c r="H22" s="24">
        <v>11441</v>
      </c>
      <c r="I22" s="6">
        <v>2127</v>
      </c>
      <c r="J22" s="17">
        <v>5537</v>
      </c>
      <c r="K22" s="6">
        <v>13</v>
      </c>
      <c r="L22" s="17">
        <v>13</v>
      </c>
      <c r="M22" s="18"/>
      <c r="N22" s="18"/>
    </row>
    <row r="23" spans="1:14" x14ac:dyDescent="0.3">
      <c r="A23" s="4"/>
      <c r="B23" s="23" t="s">
        <v>67</v>
      </c>
      <c r="C23" s="6">
        <v>14453</v>
      </c>
      <c r="D23" s="6">
        <v>23</v>
      </c>
      <c r="E23" s="6">
        <v>1972</v>
      </c>
      <c r="F23" s="6">
        <v>897</v>
      </c>
      <c r="G23" s="24">
        <v>6</v>
      </c>
      <c r="H23" s="24">
        <v>17351</v>
      </c>
      <c r="I23" s="6">
        <v>3697</v>
      </c>
      <c r="J23" s="17">
        <v>8956</v>
      </c>
      <c r="K23" s="6">
        <v>35</v>
      </c>
      <c r="L23" s="17">
        <v>35</v>
      </c>
      <c r="M23" s="18"/>
      <c r="N23" s="18"/>
    </row>
    <row r="24" spans="1:14" x14ac:dyDescent="0.3">
      <c r="A24" s="4"/>
      <c r="B24" s="23" t="s">
        <v>512</v>
      </c>
      <c r="C24" s="6">
        <v>8343</v>
      </c>
      <c r="D24" s="6">
        <v>6</v>
      </c>
      <c r="E24" s="6">
        <v>1535</v>
      </c>
      <c r="F24" s="6">
        <v>433</v>
      </c>
      <c r="G24" s="24">
        <v>0</v>
      </c>
      <c r="H24" s="24">
        <v>10317</v>
      </c>
      <c r="I24" s="6">
        <v>2122</v>
      </c>
      <c r="J24" s="17">
        <v>5244</v>
      </c>
      <c r="K24" s="6">
        <v>18</v>
      </c>
      <c r="L24" s="17">
        <v>18</v>
      </c>
      <c r="M24" s="18"/>
      <c r="N24" s="18"/>
    </row>
    <row r="25" spans="1:14" x14ac:dyDescent="0.3">
      <c r="A25" s="4"/>
      <c r="B25" s="23" t="s">
        <v>271</v>
      </c>
      <c r="C25" s="6">
        <v>1761</v>
      </c>
      <c r="D25" s="6">
        <v>1</v>
      </c>
      <c r="E25" s="6">
        <v>344</v>
      </c>
      <c r="F25" s="6">
        <v>46</v>
      </c>
      <c r="G25" s="24">
        <v>4</v>
      </c>
      <c r="H25" s="24">
        <v>2156</v>
      </c>
      <c r="I25" s="6">
        <v>395</v>
      </c>
      <c r="J25" s="17">
        <v>1073</v>
      </c>
      <c r="K25" s="6">
        <v>3</v>
      </c>
      <c r="L25" s="17">
        <v>3</v>
      </c>
      <c r="M25" s="18"/>
      <c r="N25" s="18"/>
    </row>
    <row r="26" spans="1:14" x14ac:dyDescent="0.3">
      <c r="A26" s="4"/>
      <c r="B26" s="23" t="s">
        <v>68</v>
      </c>
      <c r="C26" s="6">
        <v>12641</v>
      </c>
      <c r="D26" s="6">
        <v>11</v>
      </c>
      <c r="E26" s="6">
        <v>1997</v>
      </c>
      <c r="F26" s="6">
        <v>651</v>
      </c>
      <c r="G26" s="24">
        <v>21</v>
      </c>
      <c r="H26" s="24">
        <v>15321</v>
      </c>
      <c r="I26" s="6">
        <v>3268</v>
      </c>
      <c r="J26" s="17">
        <v>7996</v>
      </c>
      <c r="K26" s="6">
        <v>34</v>
      </c>
      <c r="L26" s="17">
        <v>34</v>
      </c>
      <c r="M26" s="18"/>
      <c r="N26" s="18"/>
    </row>
    <row r="27" spans="1:14" x14ac:dyDescent="0.3">
      <c r="A27" s="4"/>
      <c r="B27" s="23" t="s">
        <v>69</v>
      </c>
      <c r="C27" s="6">
        <v>14167</v>
      </c>
      <c r="D27" s="6">
        <v>23</v>
      </c>
      <c r="E27" s="6">
        <v>2419</v>
      </c>
      <c r="F27" s="6">
        <v>923</v>
      </c>
      <c r="G27" s="24">
        <v>46</v>
      </c>
      <c r="H27" s="24">
        <v>17578</v>
      </c>
      <c r="I27" s="6">
        <v>3646</v>
      </c>
      <c r="J27" s="17">
        <v>9059</v>
      </c>
      <c r="K27" s="6">
        <v>25</v>
      </c>
      <c r="L27" s="17">
        <v>25</v>
      </c>
      <c r="M27" s="18"/>
      <c r="N27" s="18"/>
    </row>
    <row r="28" spans="1:14" x14ac:dyDescent="0.3">
      <c r="A28" s="4"/>
      <c r="B28" s="23" t="s">
        <v>272</v>
      </c>
      <c r="C28" s="6">
        <v>2357</v>
      </c>
      <c r="D28" s="6">
        <v>1</v>
      </c>
      <c r="E28" s="6">
        <v>645</v>
      </c>
      <c r="F28" s="6">
        <v>68</v>
      </c>
      <c r="G28" s="24">
        <v>0</v>
      </c>
      <c r="H28" s="24">
        <v>3071</v>
      </c>
      <c r="I28" s="6">
        <v>570</v>
      </c>
      <c r="J28" s="17">
        <v>1457</v>
      </c>
      <c r="K28" s="6">
        <v>7</v>
      </c>
      <c r="L28" s="17">
        <v>7</v>
      </c>
      <c r="M28" s="18"/>
      <c r="N28" s="18"/>
    </row>
    <row r="29" spans="1:14" x14ac:dyDescent="0.3">
      <c r="A29" s="4"/>
      <c r="B29" s="23" t="s">
        <v>273</v>
      </c>
      <c r="C29" s="6">
        <v>4897</v>
      </c>
      <c r="D29" s="6">
        <v>13</v>
      </c>
      <c r="E29" s="6">
        <v>911</v>
      </c>
      <c r="F29" s="6">
        <v>290</v>
      </c>
      <c r="G29" s="24">
        <v>12</v>
      </c>
      <c r="H29" s="24">
        <v>6123</v>
      </c>
      <c r="I29" s="6">
        <v>1277</v>
      </c>
      <c r="J29" s="17">
        <v>3014</v>
      </c>
      <c r="K29" s="6">
        <v>17</v>
      </c>
      <c r="L29" s="17">
        <v>17</v>
      </c>
      <c r="M29" s="18"/>
      <c r="N29" s="18"/>
    </row>
    <row r="30" spans="1:14" x14ac:dyDescent="0.3">
      <c r="A30" s="4"/>
      <c r="B30" s="23" t="s">
        <v>70</v>
      </c>
      <c r="C30" s="6">
        <v>13434</v>
      </c>
      <c r="D30" s="6">
        <v>12</v>
      </c>
      <c r="E30" s="6">
        <v>2731</v>
      </c>
      <c r="F30" s="6">
        <v>614</v>
      </c>
      <c r="G30" s="24">
        <v>35</v>
      </c>
      <c r="H30" s="24">
        <v>16826</v>
      </c>
      <c r="I30" s="6">
        <v>3782</v>
      </c>
      <c r="J30" s="17">
        <v>8157</v>
      </c>
      <c r="K30" s="6">
        <v>53</v>
      </c>
      <c r="L30" s="17">
        <v>53</v>
      </c>
      <c r="M30" s="18"/>
      <c r="N30" s="18"/>
    </row>
    <row r="31" spans="1:14" x14ac:dyDescent="0.3">
      <c r="A31" s="4"/>
      <c r="B31" s="23" t="s">
        <v>71</v>
      </c>
      <c r="C31" s="6">
        <v>8402</v>
      </c>
      <c r="D31" s="6">
        <v>10</v>
      </c>
      <c r="E31" s="6">
        <v>1513</v>
      </c>
      <c r="F31" s="6">
        <v>283</v>
      </c>
      <c r="G31" s="24">
        <v>122</v>
      </c>
      <c r="H31" s="24">
        <v>10330</v>
      </c>
      <c r="I31" s="6">
        <v>2426</v>
      </c>
      <c r="J31" s="17">
        <v>4831</v>
      </c>
      <c r="K31" s="6">
        <v>25</v>
      </c>
      <c r="L31" s="17">
        <v>25</v>
      </c>
      <c r="M31" s="18"/>
      <c r="N31" s="18"/>
    </row>
    <row r="32" spans="1:14" ht="15" thickBot="1" x14ac:dyDescent="0.35">
      <c r="A32" s="4"/>
      <c r="B32" s="25" t="s">
        <v>8</v>
      </c>
      <c r="C32" s="26">
        <v>193114</v>
      </c>
      <c r="D32" s="26">
        <v>188</v>
      </c>
      <c r="E32" s="26">
        <v>41168</v>
      </c>
      <c r="F32" s="26">
        <v>11242</v>
      </c>
      <c r="G32" s="26">
        <v>1452</v>
      </c>
      <c r="H32" s="26">
        <v>247164</v>
      </c>
      <c r="I32" s="26">
        <v>47760</v>
      </c>
      <c r="J32" s="27">
        <v>119208</v>
      </c>
      <c r="K32" s="26">
        <v>362</v>
      </c>
      <c r="L32" s="27">
        <v>362</v>
      </c>
      <c r="M32" s="18"/>
    </row>
    <row r="33" spans="2:13" ht="15" thickTop="1" x14ac:dyDescent="0.3"/>
    <row r="34" spans="2:13" x14ac:dyDescent="0.3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2:13" x14ac:dyDescent="0.3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</sheetData>
  <mergeCells count="9">
    <mergeCell ref="A1:O3"/>
    <mergeCell ref="B6:L6"/>
    <mergeCell ref="B7:L7"/>
    <mergeCell ref="B9:B10"/>
    <mergeCell ref="C9:F9"/>
    <mergeCell ref="H9:H10"/>
    <mergeCell ref="I9:J9"/>
    <mergeCell ref="K9:L9"/>
    <mergeCell ref="G9:G10"/>
  </mergeCells>
  <pageMargins left="0.7" right="0.7" top="0.75" bottom="0.75" header="0.3" footer="0.3"/>
  <pageSetup paperSize="9" scale="65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showGridLines="0" zoomScale="80" zoomScaleNormal="80" workbookViewId="0">
      <selection activeCell="I59" sqref="I59"/>
    </sheetView>
  </sheetViews>
  <sheetFormatPr defaultColWidth="9.109375" defaultRowHeight="13.2" x14ac:dyDescent="0.25"/>
  <cols>
    <col min="1" max="1" width="1" style="8" customWidth="1"/>
    <col min="2" max="2" width="5" style="8" customWidth="1"/>
    <col min="3" max="3" width="36.6640625" style="8" bestFit="1" customWidth="1"/>
    <col min="4" max="5" width="17" style="8" customWidth="1"/>
    <col min="6" max="6" width="20" style="8" customWidth="1"/>
    <col min="7" max="7" width="21" style="8" customWidth="1"/>
    <col min="8" max="9" width="17" style="8" customWidth="1"/>
    <col min="10" max="10" width="8.109375" style="8" customWidth="1"/>
    <col min="11" max="11" width="20" style="8" customWidth="1"/>
    <col min="12" max="16384" width="9.109375" style="8"/>
  </cols>
  <sheetData>
    <row r="1" spans="1:14" x14ac:dyDescent="0.25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4" ht="29.25" customHeight="1" x14ac:dyDescent="0.25">
      <c r="B6" s="7"/>
      <c r="C6" s="189" t="s">
        <v>780</v>
      </c>
      <c r="D6" s="189"/>
      <c r="E6" s="103"/>
      <c r="F6" s="103"/>
      <c r="G6" s="1"/>
      <c r="H6" s="1"/>
      <c r="I6" s="1"/>
      <c r="J6" s="7"/>
      <c r="K6" s="7"/>
    </row>
    <row r="7" spans="1:14" x14ac:dyDescent="0.25">
      <c r="B7" s="7"/>
      <c r="C7" s="188" t="s">
        <v>0</v>
      </c>
      <c r="D7" s="188"/>
      <c r="E7" s="103"/>
      <c r="F7" s="103"/>
      <c r="G7" s="1"/>
      <c r="H7" s="1"/>
      <c r="I7" s="1"/>
      <c r="J7" s="1"/>
      <c r="K7" s="1"/>
    </row>
    <row r="8" spans="1:14" ht="4.5" customHeight="1" x14ac:dyDescent="0.25">
      <c r="B8" s="7"/>
      <c r="C8" s="9"/>
      <c r="D8" s="10"/>
      <c r="E8" s="10"/>
      <c r="F8" s="10"/>
    </row>
    <row r="9" spans="1:14" ht="11.25" customHeight="1" x14ac:dyDescent="0.25">
      <c r="B9" s="7"/>
      <c r="C9" s="67" t="s">
        <v>14</v>
      </c>
      <c r="D9" s="68">
        <f>D10+D13+D19+D20+D21+D22+D23</f>
        <v>193114</v>
      </c>
      <c r="E9" s="10"/>
      <c r="F9" s="10"/>
    </row>
    <row r="10" spans="1:14" ht="11.25" customHeight="1" x14ac:dyDescent="0.25">
      <c r="B10" s="7"/>
      <c r="C10" s="70" t="s">
        <v>22</v>
      </c>
      <c r="D10" s="71">
        <f>D11+D12</f>
        <v>47760</v>
      </c>
      <c r="F10" s="14"/>
    </row>
    <row r="11" spans="1:14" ht="11.25" customHeight="1" x14ac:dyDescent="0.25">
      <c r="B11" s="7"/>
      <c r="C11" s="72" t="s">
        <v>23</v>
      </c>
      <c r="D11" s="73">
        <v>47675</v>
      </c>
    </row>
    <row r="12" spans="1:14" ht="11.25" customHeight="1" x14ac:dyDescent="0.25">
      <c r="B12" s="7"/>
      <c r="C12" s="74" t="s">
        <v>24</v>
      </c>
      <c r="D12" s="75">
        <v>85</v>
      </c>
    </row>
    <row r="13" spans="1:14" ht="11.25" customHeight="1" x14ac:dyDescent="0.25">
      <c r="B13" s="7"/>
      <c r="C13" s="70" t="s">
        <v>25</v>
      </c>
      <c r="D13" s="71">
        <f>D18+D17+D16+D15+D14</f>
        <v>3005</v>
      </c>
    </row>
    <row r="14" spans="1:14" ht="11.25" customHeight="1" x14ac:dyDescent="0.25">
      <c r="B14" s="7"/>
      <c r="C14" s="72" t="s">
        <v>27</v>
      </c>
      <c r="D14" s="73">
        <v>862</v>
      </c>
    </row>
    <row r="15" spans="1:14" ht="11.25" customHeight="1" x14ac:dyDescent="0.25">
      <c r="B15" s="7"/>
      <c r="C15" s="76" t="s">
        <v>28</v>
      </c>
      <c r="D15" s="75">
        <v>1467</v>
      </c>
    </row>
    <row r="16" spans="1:14" ht="11.25" customHeight="1" x14ac:dyDescent="0.25">
      <c r="B16" s="7"/>
      <c r="C16" s="76" t="s">
        <v>29</v>
      </c>
      <c r="D16" s="75">
        <v>74</v>
      </c>
    </row>
    <row r="17" spans="2:6" ht="11.25" customHeight="1" x14ac:dyDescent="0.25">
      <c r="B17" s="7"/>
      <c r="C17" s="76" t="s">
        <v>30</v>
      </c>
      <c r="D17" s="75">
        <v>144</v>
      </c>
    </row>
    <row r="18" spans="2:6" ht="11.25" customHeight="1" x14ac:dyDescent="0.25">
      <c r="B18" s="7"/>
      <c r="C18" s="76" t="s">
        <v>31</v>
      </c>
      <c r="D18" s="75">
        <v>458</v>
      </c>
    </row>
    <row r="19" spans="2:6" ht="11.25" customHeight="1" x14ac:dyDescent="0.25">
      <c r="B19" s="7"/>
      <c r="C19" s="78" t="s">
        <v>32</v>
      </c>
      <c r="D19" s="71">
        <v>56</v>
      </c>
    </row>
    <row r="20" spans="2:6" ht="11.25" customHeight="1" x14ac:dyDescent="0.25">
      <c r="B20" s="7"/>
      <c r="C20" s="70" t="s">
        <v>33</v>
      </c>
      <c r="D20" s="71">
        <v>16970</v>
      </c>
    </row>
    <row r="21" spans="2:6" ht="11.25" customHeight="1" x14ac:dyDescent="0.25">
      <c r="B21" s="7"/>
      <c r="C21" s="78" t="s">
        <v>34</v>
      </c>
      <c r="D21" s="71">
        <v>5702</v>
      </c>
    </row>
    <row r="22" spans="2:6" ht="11.25" customHeight="1" x14ac:dyDescent="0.25">
      <c r="B22" s="7"/>
      <c r="C22" s="70" t="s">
        <v>35</v>
      </c>
      <c r="D22" s="71">
        <v>413</v>
      </c>
    </row>
    <row r="23" spans="2:6" ht="11.25" customHeight="1" x14ac:dyDescent="0.25">
      <c r="B23" s="7"/>
      <c r="C23" s="79" t="s">
        <v>36</v>
      </c>
      <c r="D23" s="117">
        <v>119208</v>
      </c>
    </row>
    <row r="24" spans="2:6" s="69" customFormat="1" ht="6.75" customHeight="1" x14ac:dyDescent="0.25">
      <c r="B24" s="66"/>
      <c r="C24" s="116"/>
      <c r="D24" s="88"/>
      <c r="E24" s="8"/>
      <c r="F24" s="8"/>
    </row>
    <row r="25" spans="2:6" ht="11.25" customHeight="1" x14ac:dyDescent="0.25">
      <c r="B25" s="7"/>
      <c r="C25" s="67" t="s">
        <v>17</v>
      </c>
      <c r="D25" s="68">
        <f>SUM(D26:D30)</f>
        <v>188</v>
      </c>
    </row>
    <row r="26" spans="2:6" ht="11.25" customHeight="1" x14ac:dyDescent="0.25">
      <c r="B26" s="7"/>
      <c r="C26" s="89" t="s">
        <v>39</v>
      </c>
      <c r="D26" s="90">
        <v>5</v>
      </c>
    </row>
    <row r="27" spans="2:6" ht="11.25" customHeight="1" x14ac:dyDescent="0.25">
      <c r="B27" s="7"/>
      <c r="C27" s="78" t="s">
        <v>40</v>
      </c>
      <c r="D27" s="71">
        <v>36</v>
      </c>
    </row>
    <row r="28" spans="2:6" ht="11.25" customHeight="1" x14ac:dyDescent="0.25">
      <c r="B28" s="7"/>
      <c r="C28" s="78" t="s">
        <v>41</v>
      </c>
      <c r="D28" s="71">
        <v>1</v>
      </c>
    </row>
    <row r="29" spans="2:6" ht="11.25" customHeight="1" x14ac:dyDescent="0.25">
      <c r="B29" s="7"/>
      <c r="C29" s="78" t="s">
        <v>42</v>
      </c>
      <c r="D29" s="71">
        <v>0</v>
      </c>
    </row>
    <row r="30" spans="2:6" ht="11.25" customHeight="1" x14ac:dyDescent="0.25">
      <c r="B30" s="7"/>
      <c r="C30" s="78" t="s">
        <v>43</v>
      </c>
      <c r="D30" s="71">
        <v>146</v>
      </c>
    </row>
    <row r="31" spans="2:6" s="69" customFormat="1" ht="6.75" customHeight="1" x14ac:dyDescent="0.25">
      <c r="B31" s="66"/>
      <c r="C31" s="87"/>
      <c r="D31" s="88"/>
      <c r="E31" s="8"/>
      <c r="F31" s="8"/>
    </row>
    <row r="32" spans="2:6" ht="11.25" customHeight="1" x14ac:dyDescent="0.25">
      <c r="B32" s="7"/>
      <c r="C32" s="67" t="s">
        <v>9</v>
      </c>
      <c r="D32" s="68">
        <f>SUM(D33:D42)</f>
        <v>41168</v>
      </c>
    </row>
    <row r="33" spans="2:6" ht="11.25" customHeight="1" x14ac:dyDescent="0.25">
      <c r="C33" s="78" t="s">
        <v>44</v>
      </c>
      <c r="D33" s="71">
        <v>19</v>
      </c>
    </row>
    <row r="34" spans="2:6" ht="11.25" customHeight="1" x14ac:dyDescent="0.25">
      <c r="C34" s="70" t="s">
        <v>45</v>
      </c>
      <c r="D34" s="71">
        <v>9</v>
      </c>
    </row>
    <row r="35" spans="2:6" ht="11.25" customHeight="1" x14ac:dyDescent="0.25">
      <c r="C35" s="78" t="s">
        <v>46</v>
      </c>
      <c r="D35" s="71">
        <v>21</v>
      </c>
    </row>
    <row r="36" spans="2:6" ht="11.25" customHeight="1" x14ac:dyDescent="0.25">
      <c r="C36" s="70" t="s">
        <v>47</v>
      </c>
      <c r="D36" s="71">
        <v>402</v>
      </c>
    </row>
    <row r="37" spans="2:6" ht="11.25" customHeight="1" x14ac:dyDescent="0.25">
      <c r="C37" s="70" t="s">
        <v>48</v>
      </c>
      <c r="D37" s="71">
        <v>304</v>
      </c>
    </row>
    <row r="38" spans="2:6" ht="11.25" customHeight="1" x14ac:dyDescent="0.25">
      <c r="C38" s="70" t="s">
        <v>49</v>
      </c>
      <c r="D38" s="71">
        <v>582</v>
      </c>
    </row>
    <row r="39" spans="2:6" ht="11.25" customHeight="1" x14ac:dyDescent="0.25">
      <c r="C39" s="78" t="s">
        <v>50</v>
      </c>
      <c r="D39" s="71">
        <v>48</v>
      </c>
    </row>
    <row r="40" spans="2:6" ht="11.25" customHeight="1" x14ac:dyDescent="0.25">
      <c r="C40" s="78" t="s">
        <v>51</v>
      </c>
      <c r="D40" s="71">
        <v>12470</v>
      </c>
    </row>
    <row r="41" spans="2:6" ht="11.25" customHeight="1" x14ac:dyDescent="0.25">
      <c r="C41" s="78" t="s">
        <v>52</v>
      </c>
      <c r="D41" s="71">
        <v>19977</v>
      </c>
    </row>
    <row r="42" spans="2:6" ht="11.25" customHeight="1" x14ac:dyDescent="0.25">
      <c r="C42" s="78" t="s">
        <v>53</v>
      </c>
      <c r="D42" s="71">
        <v>7336</v>
      </c>
    </row>
    <row r="43" spans="2:6" s="69" customFormat="1" ht="6.75" customHeight="1" x14ac:dyDescent="0.25">
      <c r="B43" s="66"/>
      <c r="C43" s="87"/>
      <c r="D43" s="88"/>
      <c r="E43" s="8"/>
      <c r="F43" s="8"/>
    </row>
    <row r="44" spans="2:6" ht="11.25" customHeight="1" x14ac:dyDescent="0.25">
      <c r="B44" s="7"/>
      <c r="C44" s="67" t="s">
        <v>15</v>
      </c>
      <c r="D44" s="68">
        <f>SUM(D45:D49)</f>
        <v>11242</v>
      </c>
    </row>
    <row r="45" spans="2:6" ht="11.25" customHeight="1" x14ac:dyDescent="0.25">
      <c r="C45" s="70" t="s">
        <v>54</v>
      </c>
      <c r="D45" s="71">
        <v>210</v>
      </c>
    </row>
    <row r="46" spans="2:6" ht="11.25" customHeight="1" x14ac:dyDescent="0.25">
      <c r="C46" s="78" t="s">
        <v>55</v>
      </c>
      <c r="D46" s="71">
        <v>1921</v>
      </c>
    </row>
    <row r="47" spans="2:6" ht="11.25" customHeight="1" x14ac:dyDescent="0.25">
      <c r="C47" s="78" t="s">
        <v>56</v>
      </c>
      <c r="D47" s="71">
        <v>4555</v>
      </c>
    </row>
    <row r="48" spans="2:6" ht="11.25" customHeight="1" x14ac:dyDescent="0.25">
      <c r="C48" s="78" t="s">
        <v>57</v>
      </c>
      <c r="D48" s="71">
        <v>4039</v>
      </c>
    </row>
    <row r="49" spans="2:6" ht="11.25" customHeight="1" x14ac:dyDescent="0.25">
      <c r="C49" s="78" t="s">
        <v>58</v>
      </c>
      <c r="D49" s="71">
        <v>517</v>
      </c>
    </row>
    <row r="50" spans="2:6" s="69" customFormat="1" ht="6.75" customHeight="1" x14ac:dyDescent="0.25">
      <c r="B50" s="66"/>
      <c r="C50" s="87"/>
      <c r="D50" s="88"/>
      <c r="E50" s="8"/>
      <c r="F50" s="8"/>
    </row>
    <row r="51" spans="2:6" ht="11.25" customHeight="1" x14ac:dyDescent="0.25">
      <c r="B51" s="7"/>
      <c r="C51" s="67" t="s">
        <v>16</v>
      </c>
      <c r="D51" s="68">
        <v>1452</v>
      </c>
    </row>
    <row r="52" spans="2:6" s="69" customFormat="1" ht="6.75" customHeight="1" x14ac:dyDescent="0.25">
      <c r="B52" s="66"/>
      <c r="C52" s="87"/>
      <c r="D52" s="88"/>
      <c r="E52" s="8"/>
      <c r="F52" s="8"/>
    </row>
    <row r="53" spans="2:6" ht="11.25" customHeight="1" x14ac:dyDescent="0.25">
      <c r="B53" s="7"/>
      <c r="C53" s="67" t="s">
        <v>12</v>
      </c>
      <c r="D53" s="68">
        <f>D9+D25+D32+D44+D51</f>
        <v>247164</v>
      </c>
    </row>
    <row r="54" spans="2:6" ht="4.5" customHeight="1" x14ac:dyDescent="0.25">
      <c r="B54" s="7"/>
      <c r="C54" s="9"/>
      <c r="D54" s="10"/>
    </row>
    <row r="55" spans="2:6" x14ac:dyDescent="0.25">
      <c r="C55" s="14"/>
    </row>
    <row r="56" spans="2:6" x14ac:dyDescent="0.25">
      <c r="C56" s="208" t="s">
        <v>784</v>
      </c>
      <c r="D56" s="208"/>
    </row>
    <row r="57" spans="2:6" x14ac:dyDescent="0.25">
      <c r="C57" s="209"/>
      <c r="D57" s="209"/>
    </row>
  </sheetData>
  <mergeCells count="5">
    <mergeCell ref="C6:D6"/>
    <mergeCell ref="C7:D7"/>
    <mergeCell ref="C56:D56"/>
    <mergeCell ref="C57:D57"/>
    <mergeCell ref="A1:N3"/>
  </mergeCells>
  <pageMargins left="0.7" right="0.7" top="0.75" bottom="0.75" header="0.3" footer="0.3"/>
  <pageSetup paperSize="9" scale="48" fitToHeight="0" orientation="portrait" r:id="rId1"/>
  <headerFooter>
    <oddHeader>&amp;L&amp;10MINISTERO DELLA SALUTEDIREZIONE GENERALE DELLA DIGITALIZZAZIONE, DEL SISTEMA INFORMATIVO SANITARIO E DELLA STATISTICAUFFICIO DI STATISTICA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WhiteSpace="0" workbookViewId="0">
      <selection activeCell="O36" sqref="O36"/>
    </sheetView>
  </sheetViews>
  <sheetFormatPr defaultColWidth="9.109375" defaultRowHeight="14.4" x14ac:dyDescent="0.3"/>
  <cols>
    <col min="1" max="1" width="6.88671875" style="2" customWidth="1"/>
    <col min="2" max="2" width="20.44140625" style="2" customWidth="1"/>
    <col min="3" max="3" width="8.44140625" style="2" customWidth="1"/>
    <col min="4" max="4" width="11.33203125" style="2" customWidth="1"/>
    <col min="5" max="5" width="12.33203125" style="2" customWidth="1"/>
    <col min="6" max="6" width="12" style="2" customWidth="1"/>
    <col min="7" max="7" width="12.44140625" style="2" customWidth="1"/>
    <col min="8" max="8" width="13.33203125" style="2" customWidth="1"/>
    <col min="9" max="9" width="12.6640625" style="2" customWidth="1"/>
    <col min="10" max="16384" width="9.109375" style="2"/>
  </cols>
  <sheetData>
    <row r="1" spans="1:14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x14ac:dyDescent="0.3">
      <c r="A4" s="20"/>
      <c r="B4" s="20"/>
      <c r="C4" s="20"/>
      <c r="D4" s="20"/>
      <c r="E4" s="20"/>
      <c r="F4" s="20"/>
      <c r="G4" s="20"/>
      <c r="H4" s="20"/>
    </row>
    <row r="5" spans="1:14" x14ac:dyDescent="0.3">
      <c r="A5" s="20"/>
      <c r="B5" s="20"/>
      <c r="C5" s="20"/>
      <c r="D5" s="20"/>
      <c r="E5" s="20"/>
      <c r="F5" s="20"/>
      <c r="G5" s="20"/>
      <c r="H5" s="20"/>
    </row>
    <row r="6" spans="1:14" x14ac:dyDescent="0.3">
      <c r="B6" s="154" t="s">
        <v>781</v>
      </c>
      <c r="C6" s="154"/>
      <c r="D6" s="154"/>
      <c r="E6" s="154"/>
      <c r="F6" s="154"/>
      <c r="G6" s="154"/>
      <c r="H6" s="154"/>
      <c r="I6" s="154"/>
    </row>
    <row r="7" spans="1:14" x14ac:dyDescent="0.3">
      <c r="B7" s="154" t="s">
        <v>0</v>
      </c>
      <c r="C7" s="154"/>
      <c r="D7" s="154"/>
      <c r="E7" s="154"/>
      <c r="F7" s="154"/>
      <c r="G7" s="154"/>
      <c r="H7" s="154"/>
      <c r="I7" s="154"/>
    </row>
    <row r="8" spans="1:14" ht="15" thickBot="1" x14ac:dyDescent="0.35">
      <c r="B8" s="5"/>
      <c r="C8" s="5"/>
      <c r="D8" s="5"/>
      <c r="E8" s="5"/>
      <c r="F8" s="5"/>
      <c r="G8" s="5"/>
      <c r="H8" s="5"/>
      <c r="I8" s="3"/>
    </row>
    <row r="9" spans="1:14" ht="15" thickTop="1" x14ac:dyDescent="0.3">
      <c r="A9" s="4"/>
      <c r="B9" s="158" t="s">
        <v>1</v>
      </c>
      <c r="C9" s="160" t="s">
        <v>279</v>
      </c>
      <c r="D9" s="161"/>
      <c r="E9" s="161"/>
      <c r="F9" s="161"/>
      <c r="G9" s="161"/>
      <c r="H9" s="161"/>
      <c r="I9" s="210" t="s">
        <v>280</v>
      </c>
    </row>
    <row r="10" spans="1:14" ht="22.5" customHeight="1" x14ac:dyDescent="0.3">
      <c r="A10" s="4"/>
      <c r="B10" s="159"/>
      <c r="C10" s="42" t="s">
        <v>281</v>
      </c>
      <c r="D10" s="42" t="s">
        <v>282</v>
      </c>
      <c r="E10" s="42" t="s">
        <v>283</v>
      </c>
      <c r="F10" s="42" t="s">
        <v>782</v>
      </c>
      <c r="G10" s="42" t="s">
        <v>540</v>
      </c>
      <c r="H10" s="42" t="s">
        <v>783</v>
      </c>
      <c r="I10" s="211"/>
    </row>
    <row r="11" spans="1:14" x14ac:dyDescent="0.3">
      <c r="A11" s="4"/>
      <c r="B11" s="23" t="s">
        <v>81</v>
      </c>
      <c r="C11" s="43">
        <v>1</v>
      </c>
      <c r="D11" s="43">
        <v>3</v>
      </c>
      <c r="E11" s="43">
        <v>6</v>
      </c>
      <c r="F11" s="43">
        <v>10</v>
      </c>
      <c r="G11" s="43">
        <v>1</v>
      </c>
      <c r="H11" s="43">
        <v>1</v>
      </c>
      <c r="I11" s="44">
        <v>22367</v>
      </c>
    </row>
    <row r="12" spans="1:14" x14ac:dyDescent="0.3">
      <c r="A12" s="4"/>
      <c r="B12" s="23" t="s">
        <v>816</v>
      </c>
      <c r="C12" s="43" t="s">
        <v>11</v>
      </c>
      <c r="D12" s="43" t="s">
        <v>11</v>
      </c>
      <c r="E12" s="43" t="s">
        <v>11</v>
      </c>
      <c r="F12" s="43">
        <v>1</v>
      </c>
      <c r="G12" s="43" t="s">
        <v>11</v>
      </c>
      <c r="H12" s="43" t="s">
        <v>11</v>
      </c>
      <c r="I12" s="44">
        <v>1492</v>
      </c>
    </row>
    <row r="13" spans="1:14" x14ac:dyDescent="0.3">
      <c r="A13" s="4"/>
      <c r="B13" s="23" t="s">
        <v>291</v>
      </c>
      <c r="C13" s="43" t="s">
        <v>11</v>
      </c>
      <c r="D13" s="43" t="s">
        <v>11</v>
      </c>
      <c r="E13" s="43">
        <v>1</v>
      </c>
      <c r="F13" s="43" t="s">
        <v>11</v>
      </c>
      <c r="G13" s="43" t="s">
        <v>11</v>
      </c>
      <c r="H13" s="43" t="s">
        <v>11</v>
      </c>
      <c r="I13" s="44">
        <v>997</v>
      </c>
    </row>
    <row r="14" spans="1:14" x14ac:dyDescent="0.3">
      <c r="A14" s="4"/>
      <c r="B14" s="23" t="s">
        <v>817</v>
      </c>
      <c r="C14" s="43" t="s">
        <v>11</v>
      </c>
      <c r="D14" s="43">
        <v>3</v>
      </c>
      <c r="E14" s="43" t="s">
        <v>11</v>
      </c>
      <c r="F14" s="43">
        <v>2</v>
      </c>
      <c r="G14" s="43">
        <v>1</v>
      </c>
      <c r="H14" s="43">
        <v>1</v>
      </c>
      <c r="I14" s="44">
        <v>8563</v>
      </c>
    </row>
    <row r="15" spans="1:14" x14ac:dyDescent="0.3">
      <c r="A15" s="4"/>
      <c r="B15" s="23" t="s">
        <v>818</v>
      </c>
      <c r="C15" s="43" t="s">
        <v>11</v>
      </c>
      <c r="D15" s="43">
        <v>5</v>
      </c>
      <c r="E15" s="43" t="s">
        <v>11</v>
      </c>
      <c r="F15" s="43">
        <v>1</v>
      </c>
      <c r="G15" s="43" t="s">
        <v>11</v>
      </c>
      <c r="H15" s="43">
        <v>1</v>
      </c>
      <c r="I15" s="44">
        <v>5950</v>
      </c>
    </row>
    <row r="16" spans="1:14" x14ac:dyDescent="0.3">
      <c r="A16" s="4"/>
      <c r="B16" s="23" t="s">
        <v>82</v>
      </c>
      <c r="C16" s="43" t="s">
        <v>11</v>
      </c>
      <c r="D16" s="43">
        <v>2</v>
      </c>
      <c r="E16" s="43">
        <v>1</v>
      </c>
      <c r="F16" s="43">
        <v>8</v>
      </c>
      <c r="G16" s="43">
        <v>6</v>
      </c>
      <c r="H16" s="43">
        <v>4</v>
      </c>
      <c r="I16" s="44">
        <v>32494</v>
      </c>
    </row>
    <row r="17" spans="1:9" x14ac:dyDescent="0.3">
      <c r="A17" s="4"/>
      <c r="B17" s="23" t="s">
        <v>7</v>
      </c>
      <c r="C17" s="43" t="s">
        <v>11</v>
      </c>
      <c r="D17" s="43">
        <v>3</v>
      </c>
      <c r="E17" s="43">
        <v>5</v>
      </c>
      <c r="F17" s="43" t="s">
        <v>11</v>
      </c>
      <c r="G17" s="43" t="s">
        <v>11</v>
      </c>
      <c r="H17" s="43" t="s">
        <v>11</v>
      </c>
      <c r="I17" s="44">
        <v>4065</v>
      </c>
    </row>
    <row r="18" spans="1:9" x14ac:dyDescent="0.3">
      <c r="A18" s="4"/>
      <c r="B18" s="23" t="s">
        <v>292</v>
      </c>
      <c r="C18" s="43" t="s">
        <v>11</v>
      </c>
      <c r="D18" s="43" t="s">
        <v>11</v>
      </c>
      <c r="E18" s="43" t="s">
        <v>11</v>
      </c>
      <c r="F18" s="43">
        <v>1</v>
      </c>
      <c r="G18" s="43">
        <v>4</v>
      </c>
      <c r="H18" s="43">
        <v>1</v>
      </c>
      <c r="I18" s="44">
        <v>10103</v>
      </c>
    </row>
    <row r="19" spans="1:9" x14ac:dyDescent="0.3">
      <c r="A19" s="4"/>
      <c r="B19" s="23" t="s">
        <v>83</v>
      </c>
      <c r="C19" s="43">
        <v>2</v>
      </c>
      <c r="D19" s="43">
        <v>4</v>
      </c>
      <c r="E19" s="43">
        <v>4</v>
      </c>
      <c r="F19" s="43">
        <v>2</v>
      </c>
      <c r="G19" s="43">
        <v>5</v>
      </c>
      <c r="H19" s="43">
        <v>3</v>
      </c>
      <c r="I19" s="44">
        <v>24869</v>
      </c>
    </row>
    <row r="20" spans="1:9" x14ac:dyDescent="0.3">
      <c r="A20" s="4"/>
      <c r="B20" s="23" t="s">
        <v>84</v>
      </c>
      <c r="C20" s="43">
        <v>2</v>
      </c>
      <c r="D20" s="43">
        <v>13</v>
      </c>
      <c r="E20" s="43">
        <v>6</v>
      </c>
      <c r="F20" s="43">
        <v>6</v>
      </c>
      <c r="G20" s="43">
        <v>4</v>
      </c>
      <c r="H20" s="43" t="s">
        <v>11</v>
      </c>
      <c r="I20" s="44">
        <v>21687</v>
      </c>
    </row>
    <row r="21" spans="1:9" x14ac:dyDescent="0.3">
      <c r="A21" s="4"/>
      <c r="B21" s="23" t="s">
        <v>690</v>
      </c>
      <c r="C21" s="43">
        <v>1</v>
      </c>
      <c r="D21" s="43">
        <v>4</v>
      </c>
      <c r="E21" s="43">
        <v>3</v>
      </c>
      <c r="F21" s="43" t="s">
        <v>11</v>
      </c>
      <c r="G21" s="43" t="s">
        <v>11</v>
      </c>
      <c r="H21" s="43" t="s">
        <v>11</v>
      </c>
      <c r="I21" s="44">
        <v>4063</v>
      </c>
    </row>
    <row r="22" spans="1:9" x14ac:dyDescent="0.3">
      <c r="A22" s="4"/>
      <c r="B22" s="23" t="s">
        <v>442</v>
      </c>
      <c r="C22" s="43" t="s">
        <v>11</v>
      </c>
      <c r="D22" s="43">
        <v>4</v>
      </c>
      <c r="E22" s="43">
        <v>6</v>
      </c>
      <c r="F22" s="43" t="s">
        <v>11</v>
      </c>
      <c r="G22" s="43">
        <v>1</v>
      </c>
      <c r="H22" s="43">
        <v>2</v>
      </c>
      <c r="I22" s="44">
        <v>11441</v>
      </c>
    </row>
    <row r="23" spans="1:9" x14ac:dyDescent="0.3">
      <c r="A23" s="4"/>
      <c r="B23" s="23" t="s">
        <v>85</v>
      </c>
      <c r="C23" s="43">
        <v>1</v>
      </c>
      <c r="D23" s="43">
        <v>21</v>
      </c>
      <c r="E23" s="43">
        <v>10</v>
      </c>
      <c r="F23" s="43">
        <v>2</v>
      </c>
      <c r="G23" s="43" t="s">
        <v>11</v>
      </c>
      <c r="H23" s="43">
        <v>1</v>
      </c>
      <c r="I23" s="44">
        <v>17351</v>
      </c>
    </row>
    <row r="24" spans="1:9" x14ac:dyDescent="0.3">
      <c r="A24" s="4"/>
      <c r="B24" s="23" t="s">
        <v>819</v>
      </c>
      <c r="C24" s="43">
        <v>1</v>
      </c>
      <c r="D24" s="43">
        <v>10</v>
      </c>
      <c r="E24" s="43">
        <v>3</v>
      </c>
      <c r="F24" s="43">
        <v>3</v>
      </c>
      <c r="G24" s="43">
        <v>1</v>
      </c>
      <c r="H24" s="43" t="s">
        <v>11</v>
      </c>
      <c r="I24" s="44">
        <v>10317</v>
      </c>
    </row>
    <row r="25" spans="1:9" x14ac:dyDescent="0.3">
      <c r="A25" s="4"/>
      <c r="B25" s="23" t="s">
        <v>293</v>
      </c>
      <c r="C25" s="43" t="s">
        <v>11</v>
      </c>
      <c r="D25" s="43" t="s">
        <v>11</v>
      </c>
      <c r="E25" s="43">
        <v>3</v>
      </c>
      <c r="F25" s="43" t="s">
        <v>11</v>
      </c>
      <c r="G25" s="43" t="s">
        <v>11</v>
      </c>
      <c r="H25" s="43" t="s">
        <v>11</v>
      </c>
      <c r="I25" s="44">
        <v>2156</v>
      </c>
    </row>
    <row r="26" spans="1:9" x14ac:dyDescent="0.3">
      <c r="A26" s="4"/>
      <c r="B26" s="23" t="s">
        <v>86</v>
      </c>
      <c r="C26" s="43">
        <v>1</v>
      </c>
      <c r="D26" s="43">
        <v>24</v>
      </c>
      <c r="E26" s="43">
        <v>6</v>
      </c>
      <c r="F26" s="43">
        <v>1</v>
      </c>
      <c r="G26" s="43">
        <v>1</v>
      </c>
      <c r="H26" s="43">
        <v>1</v>
      </c>
      <c r="I26" s="44">
        <v>15321</v>
      </c>
    </row>
    <row r="27" spans="1:9" x14ac:dyDescent="0.3">
      <c r="A27" s="4"/>
      <c r="B27" s="23" t="s">
        <v>87</v>
      </c>
      <c r="C27" s="43" t="s">
        <v>11</v>
      </c>
      <c r="D27" s="43">
        <v>10</v>
      </c>
      <c r="E27" s="43">
        <v>10</v>
      </c>
      <c r="F27" s="43">
        <v>2</v>
      </c>
      <c r="G27" s="43">
        <v>3</v>
      </c>
      <c r="H27" s="43" t="s">
        <v>11</v>
      </c>
      <c r="I27" s="44">
        <v>17578</v>
      </c>
    </row>
    <row r="28" spans="1:9" x14ac:dyDescent="0.3">
      <c r="A28" s="4"/>
      <c r="B28" s="23" t="s">
        <v>443</v>
      </c>
      <c r="C28" s="43">
        <v>1</v>
      </c>
      <c r="D28" s="43">
        <v>3</v>
      </c>
      <c r="E28" s="43">
        <v>3</v>
      </c>
      <c r="F28" s="43" t="s">
        <v>11</v>
      </c>
      <c r="G28" s="43" t="s">
        <v>11</v>
      </c>
      <c r="H28" s="43" t="s">
        <v>11</v>
      </c>
      <c r="I28" s="44">
        <v>3071</v>
      </c>
    </row>
    <row r="29" spans="1:9" x14ac:dyDescent="0.3">
      <c r="A29" s="4"/>
      <c r="B29" s="23" t="s">
        <v>444</v>
      </c>
      <c r="C29" s="43">
        <v>1</v>
      </c>
      <c r="D29" s="43">
        <v>10</v>
      </c>
      <c r="E29" s="43">
        <v>6</v>
      </c>
      <c r="F29" s="43" t="s">
        <v>11</v>
      </c>
      <c r="G29" s="43" t="s">
        <v>11</v>
      </c>
      <c r="H29" s="43" t="s">
        <v>11</v>
      </c>
      <c r="I29" s="44">
        <v>6123</v>
      </c>
    </row>
    <row r="30" spans="1:9" x14ac:dyDescent="0.3">
      <c r="A30" s="4"/>
      <c r="B30" s="23" t="s">
        <v>88</v>
      </c>
      <c r="C30" s="43">
        <v>5</v>
      </c>
      <c r="D30" s="43">
        <v>38</v>
      </c>
      <c r="E30" s="43">
        <v>10</v>
      </c>
      <c r="F30" s="43" t="s">
        <v>11</v>
      </c>
      <c r="G30" s="43" t="s">
        <v>11</v>
      </c>
      <c r="H30" s="43" t="s">
        <v>11</v>
      </c>
      <c r="I30" s="44">
        <v>16826</v>
      </c>
    </row>
    <row r="31" spans="1:9" ht="15" thickBot="1" x14ac:dyDescent="0.35">
      <c r="A31" s="4"/>
      <c r="B31" s="110" t="s">
        <v>89</v>
      </c>
      <c r="C31" s="111">
        <v>1</v>
      </c>
      <c r="D31" s="111">
        <v>17</v>
      </c>
      <c r="E31" s="111">
        <v>5</v>
      </c>
      <c r="F31" s="111">
        <v>2</v>
      </c>
      <c r="G31" s="111" t="s">
        <v>11</v>
      </c>
      <c r="H31" s="111" t="s">
        <v>11</v>
      </c>
      <c r="I31" s="112">
        <v>10330</v>
      </c>
    </row>
    <row r="32" spans="1:9" ht="15" thickTop="1" x14ac:dyDescent="0.3">
      <c r="A32" s="4"/>
      <c r="B32" s="109" t="s">
        <v>8</v>
      </c>
      <c r="C32" s="104">
        <v>17</v>
      </c>
      <c r="D32" s="104">
        <v>174</v>
      </c>
      <c r="E32" s="104">
        <v>88</v>
      </c>
      <c r="F32" s="104">
        <v>41</v>
      </c>
      <c r="G32" s="104">
        <v>27</v>
      </c>
      <c r="H32" s="104">
        <v>15</v>
      </c>
      <c r="I32" s="105">
        <v>247164</v>
      </c>
    </row>
  </sheetData>
  <mergeCells count="6">
    <mergeCell ref="A1:N3"/>
    <mergeCell ref="B6:I6"/>
    <mergeCell ref="B7:I7"/>
    <mergeCell ref="B9:B10"/>
    <mergeCell ref="C9:H9"/>
    <mergeCell ref="I9:I10"/>
  </mergeCells>
  <pageMargins left="0.7" right="0.7" top="0.75" bottom="0.75" header="0.3" footer="0.3"/>
  <pageSetup paperSize="9" scale="56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P46" sqref="P46"/>
    </sheetView>
  </sheetViews>
  <sheetFormatPr defaultColWidth="9.109375" defaultRowHeight="14.4" x14ac:dyDescent="0.3"/>
  <cols>
    <col min="1" max="1" width="14.88671875" style="2" bestFit="1" customWidth="1"/>
    <col min="2" max="16384" width="9.109375" style="2"/>
  </cols>
  <sheetData>
    <row r="1" spans="1:16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6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6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6" x14ac:dyDescent="0.3">
      <c r="B6" s="154" t="s">
        <v>90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x14ac:dyDescent="0.3">
      <c r="B7" s="154" t="s">
        <v>0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10" spans="1:16" x14ac:dyDescent="0.3">
      <c r="B10" s="121"/>
      <c r="M10" s="121"/>
      <c r="N10" s="121"/>
    </row>
    <row r="25" spans="2:10" x14ac:dyDescent="0.3">
      <c r="B25" s="125" t="s">
        <v>820</v>
      </c>
      <c r="J25" s="125" t="s">
        <v>821</v>
      </c>
    </row>
  </sheetData>
  <mergeCells count="3">
    <mergeCell ref="A1:N3"/>
    <mergeCell ref="B6:P6"/>
    <mergeCell ref="B7:P7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workbookViewId="0">
      <selection activeCell="R27" sqref="R27"/>
    </sheetView>
  </sheetViews>
  <sheetFormatPr defaultRowHeight="14.4" x14ac:dyDescent="0.3"/>
  <sheetData>
    <row r="1" spans="1:11" x14ac:dyDescent="0.3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x14ac:dyDescent="0.3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x14ac:dyDescent="0.3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x14ac:dyDescent="0.3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x14ac:dyDescent="0.3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x14ac:dyDescent="0.3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1" x14ac:dyDescent="0.3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11" x14ac:dyDescent="0.3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1" x14ac:dyDescent="0.3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x14ac:dyDescent="0.3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</row>
    <row r="11" spans="1:11" x14ac:dyDescent="0.3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</row>
    <row r="12" spans="1:11" x14ac:dyDescent="0.3">
      <c r="A12" s="143" t="s">
        <v>72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</row>
    <row r="13" spans="1:11" x14ac:dyDescent="0.3">
      <c r="A13" s="141" t="s">
        <v>4</v>
      </c>
      <c r="B13" s="144">
        <v>0.186</v>
      </c>
      <c r="C13" s="141"/>
      <c r="D13" s="141"/>
      <c r="E13" s="141"/>
      <c r="F13" s="141"/>
      <c r="G13" s="141"/>
      <c r="H13" s="141"/>
      <c r="I13" s="141"/>
      <c r="J13" s="141"/>
      <c r="K13" s="141"/>
    </row>
    <row r="14" spans="1:11" x14ac:dyDescent="0.3">
      <c r="A14" s="141" t="s">
        <v>3</v>
      </c>
      <c r="B14" s="144">
        <v>2E-3</v>
      </c>
      <c r="C14" s="141"/>
      <c r="D14" s="141"/>
      <c r="E14" s="141"/>
      <c r="F14" s="141"/>
      <c r="G14" s="141"/>
      <c r="H14" s="141"/>
      <c r="I14" s="141"/>
      <c r="J14" s="141"/>
      <c r="K14" s="141"/>
    </row>
    <row r="15" spans="1:11" x14ac:dyDescent="0.3">
      <c r="A15" s="141" t="s">
        <v>2</v>
      </c>
      <c r="B15" s="144">
        <v>0.71099999999999997</v>
      </c>
      <c r="C15" s="141"/>
      <c r="D15" s="141"/>
      <c r="E15" s="141"/>
      <c r="F15" s="141"/>
      <c r="G15" s="141"/>
      <c r="H15" s="141"/>
      <c r="I15" s="141"/>
      <c r="J15" s="141"/>
      <c r="K15" s="141"/>
    </row>
    <row r="16" spans="1:11" x14ac:dyDescent="0.3">
      <c r="A16" s="141" t="s">
        <v>5</v>
      </c>
      <c r="B16" s="144">
        <v>0.10100000000000001</v>
      </c>
      <c r="C16" s="141"/>
      <c r="D16" s="141"/>
      <c r="E16" s="141"/>
      <c r="F16" s="141"/>
      <c r="G16" s="141"/>
      <c r="H16" s="141"/>
      <c r="I16" s="141"/>
      <c r="J16" s="141"/>
      <c r="K16" s="141"/>
    </row>
    <row r="17" spans="1:11" x14ac:dyDescent="0.3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</row>
    <row r="18" spans="1:11" x14ac:dyDescent="0.3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</row>
    <row r="19" spans="1:11" x14ac:dyDescent="0.3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</row>
    <row r="20" spans="1:11" x14ac:dyDescent="0.3">
      <c r="A20" s="143" t="s">
        <v>73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</row>
    <row r="21" spans="1:11" x14ac:dyDescent="0.3">
      <c r="A21" s="141" t="s">
        <v>74</v>
      </c>
      <c r="B21" s="144">
        <v>0.57599999999999996</v>
      </c>
      <c r="C21" s="141"/>
      <c r="D21" s="141"/>
      <c r="E21" s="141"/>
      <c r="F21" s="141"/>
      <c r="G21" s="141"/>
      <c r="H21" s="141"/>
      <c r="I21" s="141"/>
      <c r="J21" s="141"/>
      <c r="K21" s="141"/>
    </row>
    <row r="22" spans="1:11" x14ac:dyDescent="0.3">
      <c r="A22" s="141" t="s">
        <v>6</v>
      </c>
      <c r="B22" s="144">
        <v>0.27400000000000002</v>
      </c>
      <c r="C22" s="141"/>
      <c r="D22" s="141"/>
      <c r="E22" s="141"/>
      <c r="F22" s="141"/>
      <c r="G22" s="141"/>
      <c r="H22" s="141"/>
      <c r="I22" s="141"/>
      <c r="J22" s="141"/>
      <c r="K22" s="141"/>
    </row>
    <row r="23" spans="1:11" x14ac:dyDescent="0.3">
      <c r="A23" s="141" t="s">
        <v>75</v>
      </c>
      <c r="B23" s="144">
        <v>0.15</v>
      </c>
      <c r="C23" s="141"/>
      <c r="D23" s="141"/>
      <c r="E23" s="141"/>
      <c r="F23" s="141"/>
      <c r="G23" s="141"/>
      <c r="H23" s="141"/>
      <c r="I23" s="141"/>
      <c r="J23" s="141"/>
      <c r="K23" s="141"/>
    </row>
    <row r="24" spans="1:11" x14ac:dyDescent="0.3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</row>
    <row r="25" spans="1:11" x14ac:dyDescent="0.3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</row>
    <row r="26" spans="1:11" x14ac:dyDescent="0.3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</row>
    <row r="27" spans="1:11" x14ac:dyDescent="0.3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11" x14ac:dyDescent="0.3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</row>
    <row r="29" spans="1:11" x14ac:dyDescent="0.3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11" x14ac:dyDescent="0.3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</row>
    <row r="31" spans="1:11" x14ac:dyDescent="0.3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</row>
    <row r="32" spans="1:11" x14ac:dyDescent="0.3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</row>
    <row r="33" spans="1:11" x14ac:dyDescent="0.3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</row>
    <row r="34" spans="1:11" x14ac:dyDescent="0.3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</row>
    <row r="35" spans="1:11" x14ac:dyDescent="0.3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</row>
    <row r="36" spans="1:11" x14ac:dyDescent="0.3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</row>
    <row r="37" spans="1:11" x14ac:dyDescent="0.3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</row>
    <row r="38" spans="1:11" x14ac:dyDescent="0.3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</row>
    <row r="39" spans="1:11" x14ac:dyDescent="0.3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</row>
    <row r="40" spans="1:11" x14ac:dyDescent="0.3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</row>
    <row r="41" spans="1:11" x14ac:dyDescent="0.3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</row>
    <row r="42" spans="1:11" x14ac:dyDescent="0.3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</row>
    <row r="43" spans="1:11" x14ac:dyDescent="0.3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</row>
    <row r="44" spans="1:11" x14ac:dyDescent="0.3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</row>
    <row r="45" spans="1:11" x14ac:dyDescent="0.3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</row>
    <row r="46" spans="1:11" x14ac:dyDescent="0.3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</row>
    <row r="47" spans="1:11" x14ac:dyDescent="0.3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</row>
    <row r="48" spans="1:11" x14ac:dyDescent="0.3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</row>
    <row r="49" spans="1:11" x14ac:dyDescent="0.3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</row>
    <row r="50" spans="1:11" x14ac:dyDescent="0.3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</row>
    <row r="51" spans="1:11" x14ac:dyDescent="0.3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</row>
    <row r="52" spans="1:11" x14ac:dyDescent="0.3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</row>
    <row r="53" spans="1:11" x14ac:dyDescent="0.3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</row>
    <row r="54" spans="1:11" x14ac:dyDescent="0.3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</row>
    <row r="55" spans="1:11" x14ac:dyDescent="0.3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</row>
    <row r="56" spans="1:11" x14ac:dyDescent="0.3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</row>
    <row r="57" spans="1:11" x14ac:dyDescent="0.3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</row>
    <row r="58" spans="1:11" x14ac:dyDescent="0.3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</row>
    <row r="59" spans="1:11" x14ac:dyDescent="0.3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</row>
    <row r="60" spans="1:11" x14ac:dyDescent="0.3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</row>
    <row r="61" spans="1:11" x14ac:dyDescent="0.3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</row>
    <row r="62" spans="1:11" x14ac:dyDescent="0.3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</row>
    <row r="63" spans="1:11" x14ac:dyDescent="0.3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</row>
    <row r="64" spans="1:11" x14ac:dyDescent="0.3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</row>
    <row r="65" spans="1:11" x14ac:dyDescent="0.3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</row>
    <row r="66" spans="1:11" x14ac:dyDescent="0.3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</row>
    <row r="67" spans="1:11" x14ac:dyDescent="0.3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</row>
    <row r="68" spans="1:11" x14ac:dyDescent="0.3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</row>
    <row r="69" spans="1:11" x14ac:dyDescent="0.3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</row>
    <row r="70" spans="1:11" x14ac:dyDescent="0.3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</row>
    <row r="71" spans="1:11" x14ac:dyDescent="0.3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</row>
    <row r="72" spans="1:11" x14ac:dyDescent="0.3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</row>
    <row r="73" spans="1:11" x14ac:dyDescent="0.3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</row>
    <row r="74" spans="1:11" x14ac:dyDescent="0.3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</row>
    <row r="75" spans="1:11" x14ac:dyDescent="0.3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</row>
    <row r="76" spans="1:11" x14ac:dyDescent="0.3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</row>
    <row r="77" spans="1:11" x14ac:dyDescent="0.3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</row>
    <row r="78" spans="1:11" x14ac:dyDescent="0.3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</row>
    <row r="79" spans="1:11" x14ac:dyDescent="0.3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</row>
    <row r="80" spans="1:11" x14ac:dyDescent="0.3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</row>
    <row r="81" spans="1:11" x14ac:dyDescent="0.3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</row>
    <row r="82" spans="1:11" x14ac:dyDescent="0.3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</row>
    <row r="83" spans="1:11" x14ac:dyDescent="0.3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</row>
    <row r="84" spans="1:11" x14ac:dyDescent="0.3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</row>
    <row r="85" spans="1:11" x14ac:dyDescent="0.3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</row>
    <row r="86" spans="1:11" x14ac:dyDescent="0.3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</row>
    <row r="87" spans="1:11" x14ac:dyDescent="0.3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</row>
    <row r="88" spans="1:11" x14ac:dyDescent="0.3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</row>
    <row r="89" spans="1:11" x14ac:dyDescent="0.3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</row>
    <row r="90" spans="1:11" x14ac:dyDescent="0.3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</row>
    <row r="91" spans="1:11" x14ac:dyDescent="0.3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</row>
    <row r="92" spans="1:11" x14ac:dyDescent="0.3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</row>
    <row r="93" spans="1:11" x14ac:dyDescent="0.3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</row>
    <row r="94" spans="1:11" x14ac:dyDescent="0.3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</row>
    <row r="95" spans="1:11" x14ac:dyDescent="0.3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</row>
    <row r="96" spans="1:11" x14ac:dyDescent="0.3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</row>
    <row r="97" spans="1:11" x14ac:dyDescent="0.3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</row>
    <row r="98" spans="1:11" x14ac:dyDescent="0.3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</row>
    <row r="99" spans="1:11" x14ac:dyDescent="0.3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</row>
    <row r="100" spans="1:11" x14ac:dyDescent="0.3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</row>
    <row r="101" spans="1:11" x14ac:dyDescent="0.3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</row>
    <row r="102" spans="1:11" x14ac:dyDescent="0.3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</row>
    <row r="103" spans="1:11" x14ac:dyDescent="0.3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</row>
    <row r="104" spans="1:11" x14ac:dyDescent="0.3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</row>
    <row r="105" spans="1:11" x14ac:dyDescent="0.3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</row>
    <row r="106" spans="1:11" x14ac:dyDescent="0.3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</row>
    <row r="107" spans="1:11" x14ac:dyDescent="0.3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</row>
    <row r="108" spans="1:11" x14ac:dyDescent="0.3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</row>
    <row r="109" spans="1:11" x14ac:dyDescent="0.3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</row>
    <row r="110" spans="1:11" x14ac:dyDescent="0.3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</row>
    <row r="111" spans="1:11" x14ac:dyDescent="0.3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</row>
    <row r="112" spans="1:11" x14ac:dyDescent="0.3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</row>
    <row r="113" spans="1:11" x14ac:dyDescent="0.3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</row>
    <row r="114" spans="1:11" x14ac:dyDescent="0.3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</row>
    <row r="115" spans="1:11" x14ac:dyDescent="0.3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</row>
    <row r="116" spans="1:11" x14ac:dyDescent="0.3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</row>
    <row r="117" spans="1:11" x14ac:dyDescent="0.3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</row>
    <row r="118" spans="1:11" x14ac:dyDescent="0.3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</row>
    <row r="119" spans="1:11" x14ac:dyDescent="0.3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</row>
    <row r="120" spans="1:11" x14ac:dyDescent="0.3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</row>
    <row r="121" spans="1:11" x14ac:dyDescent="0.3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</row>
    <row r="122" spans="1:11" x14ac:dyDescent="0.3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</row>
    <row r="123" spans="1:11" x14ac:dyDescent="0.3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</row>
    <row r="124" spans="1:11" x14ac:dyDescent="0.3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</row>
    <row r="125" spans="1:11" x14ac:dyDescent="0.3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</row>
    <row r="126" spans="1:11" x14ac:dyDescent="0.3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</row>
    <row r="127" spans="1:11" x14ac:dyDescent="0.3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</row>
    <row r="128" spans="1:11" x14ac:dyDescent="0.3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</row>
    <row r="129" spans="1:11" x14ac:dyDescent="0.3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</row>
    <row r="130" spans="1:11" x14ac:dyDescent="0.3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</row>
    <row r="131" spans="1:11" x14ac:dyDescent="0.3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</row>
    <row r="132" spans="1:11" x14ac:dyDescent="0.3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</row>
    <row r="133" spans="1:11" x14ac:dyDescent="0.3">
      <c r="A133" s="141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</row>
    <row r="134" spans="1:11" x14ac:dyDescent="0.3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</row>
    <row r="135" spans="1:11" x14ac:dyDescent="0.3">
      <c r="A135" s="141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</row>
    <row r="136" spans="1:11" x14ac:dyDescent="0.3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</row>
    <row r="137" spans="1:11" x14ac:dyDescent="0.3">
      <c r="A137" s="141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</row>
    <row r="138" spans="1:11" x14ac:dyDescent="0.3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</row>
    <row r="139" spans="1:11" x14ac:dyDescent="0.3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</row>
    <row r="140" spans="1:11" x14ac:dyDescent="0.3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</row>
    <row r="141" spans="1:11" x14ac:dyDescent="0.3">
      <c r="A141" s="141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</row>
    <row r="142" spans="1:11" x14ac:dyDescent="0.3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</row>
    <row r="143" spans="1:11" x14ac:dyDescent="0.3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</row>
    <row r="144" spans="1:11" x14ac:dyDescent="0.3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</row>
    <row r="145" spans="1:11" x14ac:dyDescent="0.3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</row>
    <row r="146" spans="1:11" x14ac:dyDescent="0.3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</row>
    <row r="147" spans="1:11" x14ac:dyDescent="0.3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</row>
    <row r="148" spans="1:11" x14ac:dyDescent="0.3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</row>
    <row r="149" spans="1:11" x14ac:dyDescent="0.3">
      <c r="A149" s="141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</row>
    <row r="150" spans="1:11" x14ac:dyDescent="0.3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</row>
    <row r="151" spans="1:11" x14ac:dyDescent="0.3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</row>
    <row r="152" spans="1:11" x14ac:dyDescent="0.3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</row>
    <row r="153" spans="1:11" x14ac:dyDescent="0.3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</row>
    <row r="154" spans="1:11" x14ac:dyDescent="0.3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</row>
    <row r="155" spans="1:11" x14ac:dyDescent="0.3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</row>
    <row r="156" spans="1:11" x14ac:dyDescent="0.3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</row>
    <row r="157" spans="1:11" x14ac:dyDescent="0.3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</row>
    <row r="158" spans="1:11" x14ac:dyDescent="0.3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</row>
    <row r="159" spans="1:11" x14ac:dyDescent="0.3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</row>
    <row r="160" spans="1:11" x14ac:dyDescent="0.3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</row>
    <row r="161" spans="1:11" x14ac:dyDescent="0.3">
      <c r="A161" s="141"/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</row>
    <row r="162" spans="1:11" x14ac:dyDescent="0.3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</row>
    <row r="163" spans="1:11" x14ac:dyDescent="0.3">
      <c r="A163" s="141"/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</row>
    <row r="164" spans="1:11" x14ac:dyDescent="0.3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</row>
    <row r="165" spans="1:11" x14ac:dyDescent="0.3">
      <c r="A165" s="141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</row>
    <row r="166" spans="1:11" x14ac:dyDescent="0.3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</row>
    <row r="167" spans="1:11" x14ac:dyDescent="0.3">
      <c r="A167" s="141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</row>
    <row r="168" spans="1:11" x14ac:dyDescent="0.3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</row>
    <row r="169" spans="1:11" x14ac:dyDescent="0.3">
      <c r="A169" s="141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</row>
    <row r="170" spans="1:11" x14ac:dyDescent="0.3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</row>
    <row r="171" spans="1:11" x14ac:dyDescent="0.3">
      <c r="A171" s="141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</row>
    <row r="172" spans="1:11" x14ac:dyDescent="0.3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</row>
    <row r="173" spans="1:11" x14ac:dyDescent="0.3">
      <c r="A173" s="141"/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</row>
    <row r="174" spans="1:11" x14ac:dyDescent="0.3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</row>
    <row r="175" spans="1:11" x14ac:dyDescent="0.3">
      <c r="A175" s="141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</row>
    <row r="176" spans="1:11" x14ac:dyDescent="0.3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</row>
    <row r="177" spans="1:11" x14ac:dyDescent="0.3">
      <c r="A177" s="141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</row>
    <row r="178" spans="1:11" x14ac:dyDescent="0.3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</row>
    <row r="179" spans="1:11" x14ac:dyDescent="0.3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</row>
    <row r="180" spans="1:11" x14ac:dyDescent="0.3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</row>
    <row r="181" spans="1:11" x14ac:dyDescent="0.3">
      <c r="A181" s="141"/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</row>
    <row r="182" spans="1:11" x14ac:dyDescent="0.3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</row>
    <row r="183" spans="1:11" x14ac:dyDescent="0.3">
      <c r="A183" s="141"/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</row>
    <row r="184" spans="1:11" x14ac:dyDescent="0.3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</row>
    <row r="185" spans="1:11" x14ac:dyDescent="0.3">
      <c r="A185" s="141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</row>
    <row r="186" spans="1:11" x14ac:dyDescent="0.3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</row>
    <row r="187" spans="1:11" x14ac:dyDescent="0.3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</row>
    <row r="188" spans="1:11" x14ac:dyDescent="0.3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</row>
    <row r="189" spans="1:11" x14ac:dyDescent="0.3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</row>
    <row r="190" spans="1:11" x14ac:dyDescent="0.3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</row>
    <row r="191" spans="1:11" x14ac:dyDescent="0.3">
      <c r="A191" s="141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</row>
    <row r="192" spans="1:11" x14ac:dyDescent="0.3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</row>
    <row r="193" spans="1:11" x14ac:dyDescent="0.3">
      <c r="A193" s="141"/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</row>
    <row r="194" spans="1:11" x14ac:dyDescent="0.3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</row>
    <row r="195" spans="1:11" x14ac:dyDescent="0.3">
      <c r="A195" s="141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</row>
    <row r="196" spans="1:11" x14ac:dyDescent="0.3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</row>
    <row r="197" spans="1:11" x14ac:dyDescent="0.3">
      <c r="A197" s="141"/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</row>
    <row r="198" spans="1:11" x14ac:dyDescent="0.3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</row>
    <row r="199" spans="1:11" x14ac:dyDescent="0.3">
      <c r="A199" s="141"/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</row>
    <row r="200" spans="1:11" x14ac:dyDescent="0.3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</row>
    <row r="201" spans="1:11" x14ac:dyDescent="0.3">
      <c r="A201" s="141"/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</row>
    <row r="202" spans="1:11" x14ac:dyDescent="0.3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</row>
    <row r="203" spans="1:11" x14ac:dyDescent="0.3">
      <c r="A203" s="141"/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</row>
    <row r="204" spans="1:11" x14ac:dyDescent="0.3">
      <c r="A204" s="141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</row>
    <row r="205" spans="1:11" x14ac:dyDescent="0.3">
      <c r="A205" s="141"/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</row>
    <row r="206" spans="1:11" x14ac:dyDescent="0.3">
      <c r="A206" s="14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</row>
    <row r="207" spans="1:11" x14ac:dyDescent="0.3">
      <c r="A207" s="141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showWhiteSpace="0" workbookViewId="0">
      <selection activeCell="O32" sqref="O32"/>
    </sheetView>
  </sheetViews>
  <sheetFormatPr defaultColWidth="9.109375" defaultRowHeight="14.4" x14ac:dyDescent="0.3"/>
  <cols>
    <col min="1" max="1" width="6.88671875" style="2" customWidth="1"/>
    <col min="2" max="2" width="17.5546875" style="2" bestFit="1" customWidth="1"/>
    <col min="3" max="3" width="7.88671875" style="2" bestFit="1" customWidth="1"/>
    <col min="4" max="4" width="11.5546875" style="2" bestFit="1" customWidth="1"/>
    <col min="5" max="5" width="7.44140625" style="2" bestFit="1" customWidth="1"/>
    <col min="6" max="6" width="12.44140625" style="2" bestFit="1" customWidth="1"/>
    <col min="7" max="7" width="10.109375" style="2" customWidth="1"/>
    <col min="8" max="8" width="7.44140625" style="2" bestFit="1" customWidth="1"/>
    <col min="9" max="9" width="9.5546875" style="2" bestFit="1" customWidth="1"/>
    <col min="10" max="10" width="11.88671875" style="2" bestFit="1" customWidth="1"/>
    <col min="11" max="16384" width="9.109375" style="2"/>
  </cols>
  <sheetData>
    <row r="1" spans="1:15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x14ac:dyDescent="0.3">
      <c r="A4" s="20"/>
      <c r="B4" s="20"/>
      <c r="C4" s="20"/>
      <c r="D4" s="20"/>
      <c r="E4" s="20"/>
    </row>
    <row r="5" spans="1:15" x14ac:dyDescent="0.3">
      <c r="A5" s="20"/>
      <c r="B5" s="20"/>
      <c r="C5" s="20"/>
      <c r="D5" s="20"/>
      <c r="E5" s="20"/>
    </row>
    <row r="6" spans="1:15" x14ac:dyDescent="0.3">
      <c r="B6" s="154" t="s">
        <v>90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1:15" x14ac:dyDescent="0.3">
      <c r="B7" s="154" t="s">
        <v>0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</row>
    <row r="8" spans="1:15" ht="15" thickBot="1" x14ac:dyDescent="0.35">
      <c r="B8" s="5"/>
      <c r="C8" s="5"/>
      <c r="D8" s="5"/>
      <c r="E8" s="5"/>
      <c r="F8" s="5"/>
      <c r="G8" s="3"/>
      <c r="H8" s="3"/>
      <c r="I8" s="5"/>
      <c r="J8" s="5"/>
    </row>
    <row r="9" spans="1:15" ht="15" thickTop="1" x14ac:dyDescent="0.3">
      <c r="A9" s="4"/>
      <c r="B9" s="158" t="s">
        <v>1</v>
      </c>
      <c r="C9" s="160" t="s">
        <v>19</v>
      </c>
      <c r="D9" s="161"/>
      <c r="E9" s="161"/>
      <c r="F9" s="161"/>
      <c r="G9" s="162" t="s">
        <v>842</v>
      </c>
      <c r="H9" s="162" t="s">
        <v>13</v>
      </c>
      <c r="I9" s="160" t="s">
        <v>20</v>
      </c>
      <c r="J9" s="164"/>
      <c r="K9" s="160" t="s">
        <v>76</v>
      </c>
      <c r="L9" s="164"/>
    </row>
    <row r="10" spans="1:15" ht="22.5" customHeight="1" x14ac:dyDescent="0.3">
      <c r="A10" s="4"/>
      <c r="B10" s="159"/>
      <c r="C10" s="21" t="s">
        <v>2</v>
      </c>
      <c r="D10" s="21" t="s">
        <v>3</v>
      </c>
      <c r="E10" s="21" t="s">
        <v>4</v>
      </c>
      <c r="F10" s="21" t="s">
        <v>5</v>
      </c>
      <c r="G10" s="163"/>
      <c r="H10" s="163"/>
      <c r="I10" s="21" t="s">
        <v>6</v>
      </c>
      <c r="J10" s="22" t="s">
        <v>21</v>
      </c>
      <c r="K10" s="21" t="s">
        <v>77</v>
      </c>
      <c r="L10" s="22" t="s">
        <v>78</v>
      </c>
    </row>
    <row r="11" spans="1:15" x14ac:dyDescent="0.3">
      <c r="A11" s="4"/>
      <c r="B11" s="23" t="s">
        <v>18</v>
      </c>
      <c r="C11" s="6">
        <v>9064</v>
      </c>
      <c r="D11" s="6">
        <v>37</v>
      </c>
      <c r="E11" s="6">
        <v>2930</v>
      </c>
      <c r="F11" s="6">
        <v>1758</v>
      </c>
      <c r="G11" s="24">
        <v>0</v>
      </c>
      <c r="H11" s="24">
        <v>13789</v>
      </c>
      <c r="I11" s="6">
        <v>2338</v>
      </c>
      <c r="J11" s="17">
        <v>5159</v>
      </c>
      <c r="K11" s="6">
        <v>3</v>
      </c>
      <c r="L11" s="17">
        <v>3</v>
      </c>
      <c r="M11" s="18"/>
      <c r="N11" s="18"/>
    </row>
    <row r="12" spans="1:15" x14ac:dyDescent="0.3">
      <c r="A12" s="4"/>
      <c r="B12" s="23" t="s">
        <v>64</v>
      </c>
      <c r="C12" s="6">
        <v>3519</v>
      </c>
      <c r="D12" s="6">
        <v>17</v>
      </c>
      <c r="E12" s="6">
        <v>844</v>
      </c>
      <c r="F12" s="6">
        <v>647</v>
      </c>
      <c r="G12" s="24">
        <v>0</v>
      </c>
      <c r="H12" s="24">
        <v>5027</v>
      </c>
      <c r="I12" s="6">
        <v>833</v>
      </c>
      <c r="J12" s="17">
        <v>2091</v>
      </c>
      <c r="K12" s="6">
        <v>1</v>
      </c>
      <c r="L12" s="17">
        <v>1</v>
      </c>
      <c r="M12" s="18"/>
      <c r="N12" s="18"/>
    </row>
    <row r="13" spans="1:15" x14ac:dyDescent="0.3">
      <c r="A13" s="4"/>
      <c r="B13" s="23" t="s">
        <v>7</v>
      </c>
      <c r="C13" s="6">
        <v>4503</v>
      </c>
      <c r="D13" s="6">
        <v>12</v>
      </c>
      <c r="E13" s="6">
        <v>1468</v>
      </c>
      <c r="F13" s="6">
        <v>541</v>
      </c>
      <c r="G13" s="24">
        <v>0</v>
      </c>
      <c r="H13" s="24">
        <v>6524</v>
      </c>
      <c r="I13" s="6">
        <v>1034</v>
      </c>
      <c r="J13" s="17">
        <v>2731</v>
      </c>
      <c r="K13" s="6">
        <v>2</v>
      </c>
      <c r="L13" s="17">
        <v>2</v>
      </c>
      <c r="M13" s="18"/>
      <c r="N13" s="18"/>
    </row>
    <row r="14" spans="1:15" x14ac:dyDescent="0.3">
      <c r="A14" s="4"/>
      <c r="B14" s="23" t="s">
        <v>65</v>
      </c>
      <c r="C14" s="6">
        <v>9836</v>
      </c>
      <c r="D14" s="6">
        <v>37</v>
      </c>
      <c r="E14" s="6">
        <v>2916</v>
      </c>
      <c r="F14" s="6">
        <v>1038</v>
      </c>
      <c r="G14" s="24">
        <v>0</v>
      </c>
      <c r="H14" s="24">
        <v>13827</v>
      </c>
      <c r="I14" s="6">
        <v>2290</v>
      </c>
      <c r="J14" s="17">
        <v>5943</v>
      </c>
      <c r="K14" s="6">
        <v>4</v>
      </c>
      <c r="L14" s="17">
        <v>4</v>
      </c>
      <c r="M14" s="18"/>
      <c r="N14" s="18"/>
    </row>
    <row r="15" spans="1:15" x14ac:dyDescent="0.3">
      <c r="A15" s="4"/>
      <c r="B15" s="23" t="s">
        <v>66</v>
      </c>
      <c r="C15" s="6">
        <v>10090</v>
      </c>
      <c r="D15" s="6">
        <v>23</v>
      </c>
      <c r="E15" s="6">
        <v>2902</v>
      </c>
      <c r="F15" s="6">
        <v>989</v>
      </c>
      <c r="G15" s="24">
        <v>11</v>
      </c>
      <c r="H15" s="24">
        <v>14015</v>
      </c>
      <c r="I15" s="6">
        <v>2730</v>
      </c>
      <c r="J15" s="17">
        <v>5805</v>
      </c>
      <c r="K15" s="6">
        <v>4</v>
      </c>
      <c r="L15" s="17">
        <v>4</v>
      </c>
      <c r="M15" s="18"/>
      <c r="N15" s="18"/>
    </row>
    <row r="16" spans="1:15" x14ac:dyDescent="0.3">
      <c r="A16" s="4"/>
      <c r="B16" s="23" t="s">
        <v>67</v>
      </c>
      <c r="C16" s="6">
        <v>8708</v>
      </c>
      <c r="D16" s="6">
        <v>15</v>
      </c>
      <c r="E16" s="6">
        <v>1657</v>
      </c>
      <c r="F16" s="6">
        <v>1689</v>
      </c>
      <c r="G16" s="24">
        <v>198</v>
      </c>
      <c r="H16" s="24">
        <v>12267</v>
      </c>
      <c r="I16" s="6">
        <v>2524</v>
      </c>
      <c r="J16" s="17">
        <v>4996</v>
      </c>
      <c r="K16" s="6">
        <v>5</v>
      </c>
      <c r="L16" s="17">
        <v>5</v>
      </c>
      <c r="M16" s="18"/>
      <c r="N16" s="18"/>
    </row>
    <row r="17" spans="1:14" x14ac:dyDescent="0.3">
      <c r="A17" s="4"/>
      <c r="B17" s="23" t="s">
        <v>68</v>
      </c>
      <c r="C17" s="6">
        <v>4569</v>
      </c>
      <c r="D17" s="6">
        <v>16</v>
      </c>
      <c r="E17" s="6">
        <v>837</v>
      </c>
      <c r="F17" s="6">
        <v>643</v>
      </c>
      <c r="G17" s="24">
        <v>12</v>
      </c>
      <c r="H17" s="24">
        <v>6077</v>
      </c>
      <c r="I17" s="6">
        <v>1526</v>
      </c>
      <c r="J17" s="17">
        <v>2393</v>
      </c>
      <c r="K17" s="6">
        <v>3</v>
      </c>
      <c r="L17" s="17">
        <v>3</v>
      </c>
      <c r="M17" s="18"/>
      <c r="N17" s="18"/>
    </row>
    <row r="18" spans="1:14" x14ac:dyDescent="0.3">
      <c r="A18" s="4"/>
      <c r="B18" s="23" t="s">
        <v>69</v>
      </c>
      <c r="C18" s="6">
        <v>4675</v>
      </c>
      <c r="D18" s="6">
        <v>11</v>
      </c>
      <c r="E18" s="6">
        <v>1223</v>
      </c>
      <c r="F18" s="6">
        <v>700</v>
      </c>
      <c r="G18" s="24">
        <v>0</v>
      </c>
      <c r="H18" s="24">
        <v>6609</v>
      </c>
      <c r="I18" s="6">
        <v>1344</v>
      </c>
      <c r="J18" s="17">
        <v>2746</v>
      </c>
      <c r="K18" s="6">
        <v>2</v>
      </c>
      <c r="L18" s="17">
        <v>2</v>
      </c>
      <c r="M18" s="18"/>
      <c r="N18" s="18"/>
    </row>
    <row r="19" spans="1:14" x14ac:dyDescent="0.3">
      <c r="A19" s="4"/>
      <c r="B19" s="23" t="s">
        <v>70</v>
      </c>
      <c r="C19" s="6">
        <v>5163</v>
      </c>
      <c r="D19" s="6">
        <v>16</v>
      </c>
      <c r="E19" s="6">
        <v>1144</v>
      </c>
      <c r="F19" s="6">
        <v>585</v>
      </c>
      <c r="G19" s="24">
        <v>49</v>
      </c>
      <c r="H19" s="24">
        <v>6957</v>
      </c>
      <c r="I19" s="6">
        <v>1782</v>
      </c>
      <c r="J19" s="17">
        <v>2797</v>
      </c>
      <c r="K19" s="6">
        <v>3</v>
      </c>
      <c r="L19" s="17">
        <v>3</v>
      </c>
      <c r="M19" s="18"/>
      <c r="N19" s="18"/>
    </row>
    <row r="20" spans="1:14" x14ac:dyDescent="0.3">
      <c r="A20" s="4"/>
      <c r="B20" s="23" t="s">
        <v>71</v>
      </c>
      <c r="C20" s="6">
        <v>2209</v>
      </c>
      <c r="D20" s="6">
        <v>3</v>
      </c>
      <c r="E20" s="6">
        <v>409</v>
      </c>
      <c r="F20" s="6">
        <v>244</v>
      </c>
      <c r="G20" s="24">
        <v>0</v>
      </c>
      <c r="H20" s="24">
        <v>2865</v>
      </c>
      <c r="I20" s="6">
        <v>713</v>
      </c>
      <c r="J20" s="17">
        <v>1229</v>
      </c>
      <c r="K20" s="6">
        <v>2</v>
      </c>
      <c r="L20" s="17">
        <v>2</v>
      </c>
      <c r="M20" s="18"/>
      <c r="N20" s="18"/>
    </row>
    <row r="21" spans="1:14" ht="15" thickBot="1" x14ac:dyDescent="0.35">
      <c r="A21" s="4"/>
      <c r="B21" s="25" t="s">
        <v>8</v>
      </c>
      <c r="C21" s="26">
        <v>62336</v>
      </c>
      <c r="D21" s="26">
        <v>187</v>
      </c>
      <c r="E21" s="26">
        <v>16330</v>
      </c>
      <c r="F21" s="26">
        <v>8834</v>
      </c>
      <c r="G21" s="26">
        <v>270</v>
      </c>
      <c r="H21" s="26">
        <v>87957</v>
      </c>
      <c r="I21" s="26">
        <v>17114</v>
      </c>
      <c r="J21" s="27">
        <v>35890</v>
      </c>
      <c r="K21" s="26">
        <v>29</v>
      </c>
      <c r="L21" s="27">
        <v>29</v>
      </c>
      <c r="M21" s="18"/>
      <c r="N21" s="18"/>
    </row>
    <row r="22" spans="1:14" ht="15" thickTop="1" x14ac:dyDescent="0.3"/>
    <row r="23" spans="1:14" x14ac:dyDescent="0.3">
      <c r="B23" s="28" t="s">
        <v>845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4" x14ac:dyDescent="0.3">
      <c r="B24" s="28" t="s">
        <v>80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</sheetData>
  <mergeCells count="9">
    <mergeCell ref="A1:O3"/>
    <mergeCell ref="B6:L6"/>
    <mergeCell ref="B7:L7"/>
    <mergeCell ref="B9:B10"/>
    <mergeCell ref="C9:F9"/>
    <mergeCell ref="H9:H10"/>
    <mergeCell ref="I9:J9"/>
    <mergeCell ref="K9:L9"/>
    <mergeCell ref="G9:G10"/>
  </mergeCells>
  <pageMargins left="0.7" right="0.7" top="0.75" bottom="0.75" header="0.3" footer="0.3"/>
  <pageSetup paperSize="9" scale="65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WhiteSpace="0" workbookViewId="0">
      <selection activeCell="Q24" sqref="Q24"/>
    </sheetView>
  </sheetViews>
  <sheetFormatPr defaultColWidth="9.109375" defaultRowHeight="14.4" x14ac:dyDescent="0.3"/>
  <cols>
    <col min="1" max="1" width="6.88671875" style="2" customWidth="1"/>
    <col min="2" max="2" width="17.5546875" style="2" bestFit="1" customWidth="1"/>
    <col min="3" max="3" width="7.88671875" style="2" bestFit="1" customWidth="1"/>
    <col min="4" max="4" width="11.5546875" style="2" bestFit="1" customWidth="1"/>
    <col min="5" max="5" width="7.44140625" style="2" bestFit="1" customWidth="1"/>
    <col min="6" max="6" width="12.44140625" style="2" bestFit="1" customWidth="1"/>
    <col min="7" max="7" width="9.109375" style="2" customWidth="1"/>
    <col min="8" max="8" width="7.44140625" style="2" bestFit="1" customWidth="1"/>
    <col min="9" max="9" width="9.5546875" style="2" bestFit="1" customWidth="1"/>
    <col min="10" max="10" width="11.88671875" style="2" bestFit="1" customWidth="1"/>
    <col min="11" max="16384" width="9.109375" style="2"/>
  </cols>
  <sheetData>
    <row r="1" spans="1:11" ht="15" customHeight="1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x14ac:dyDescent="0.3">
      <c r="B4" s="20"/>
      <c r="C4" s="20"/>
      <c r="D4" s="20"/>
      <c r="E4" s="20"/>
    </row>
    <row r="5" spans="1:11" x14ac:dyDescent="0.3">
      <c r="B5" s="20"/>
      <c r="C5" s="20"/>
      <c r="D5" s="20"/>
      <c r="E5" s="20"/>
    </row>
    <row r="6" spans="1:11" x14ac:dyDescent="0.3">
      <c r="B6" s="154" t="s">
        <v>507</v>
      </c>
      <c r="C6" s="154"/>
      <c r="D6" s="154"/>
      <c r="E6" s="154"/>
      <c r="F6" s="154"/>
      <c r="G6" s="154"/>
      <c r="H6" s="154"/>
      <c r="I6" s="154"/>
      <c r="J6" s="154"/>
    </row>
    <row r="7" spans="1:11" ht="29.25" customHeight="1" x14ac:dyDescent="0.3">
      <c r="B7" s="155" t="s">
        <v>508</v>
      </c>
      <c r="C7" s="155"/>
      <c r="D7" s="155"/>
      <c r="E7" s="155"/>
      <c r="F7" s="155"/>
      <c r="G7" s="155"/>
      <c r="H7" s="155"/>
      <c r="I7" s="155"/>
      <c r="J7" s="155"/>
    </row>
    <row r="8" spans="1:11" x14ac:dyDescent="0.3">
      <c r="B8" s="154" t="s">
        <v>0</v>
      </c>
      <c r="C8" s="154"/>
      <c r="D8" s="154"/>
      <c r="E8" s="154"/>
      <c r="F8" s="154"/>
      <c r="G8" s="154"/>
      <c r="H8" s="154"/>
      <c r="I8" s="154"/>
      <c r="J8" s="154"/>
    </row>
    <row r="9" spans="1:11" ht="15" thickBot="1" x14ac:dyDescent="0.35">
      <c r="B9" s="5"/>
      <c r="C9" s="5"/>
      <c r="D9" s="5"/>
      <c r="E9" s="5"/>
      <c r="F9" s="5"/>
      <c r="G9" s="3"/>
      <c r="H9" s="3"/>
      <c r="I9" s="5"/>
      <c r="J9" s="5"/>
    </row>
    <row r="10" spans="1:11" ht="15" thickTop="1" x14ac:dyDescent="0.3">
      <c r="A10" s="4"/>
      <c r="B10" s="158" t="s">
        <v>1</v>
      </c>
      <c r="C10" s="160" t="s">
        <v>19</v>
      </c>
      <c r="D10" s="161"/>
      <c r="E10" s="161"/>
      <c r="F10" s="161"/>
      <c r="G10" s="162" t="s">
        <v>842</v>
      </c>
      <c r="H10" s="162" t="s">
        <v>13</v>
      </c>
      <c r="I10" s="160" t="s">
        <v>20</v>
      </c>
      <c r="J10" s="164"/>
    </row>
    <row r="11" spans="1:11" ht="22.5" customHeight="1" x14ac:dyDescent="0.3">
      <c r="A11" s="4"/>
      <c r="B11" s="159"/>
      <c r="C11" s="21" t="s">
        <v>2</v>
      </c>
      <c r="D11" s="21" t="s">
        <v>3</v>
      </c>
      <c r="E11" s="21" t="s">
        <v>4</v>
      </c>
      <c r="F11" s="21" t="s">
        <v>5</v>
      </c>
      <c r="G11" s="163"/>
      <c r="H11" s="163"/>
      <c r="I11" s="21" t="s">
        <v>6</v>
      </c>
      <c r="J11" s="22" t="s">
        <v>21</v>
      </c>
    </row>
    <row r="12" spans="1:11" x14ac:dyDescent="0.3">
      <c r="A12" s="4"/>
      <c r="B12" s="32" t="s">
        <v>18</v>
      </c>
      <c r="C12" s="6">
        <v>37099</v>
      </c>
      <c r="D12" s="6">
        <v>127</v>
      </c>
      <c r="E12" s="6">
        <v>10557</v>
      </c>
      <c r="F12" s="6">
        <v>7518</v>
      </c>
      <c r="G12" s="6">
        <v>0</v>
      </c>
      <c r="H12" s="24">
        <v>55301</v>
      </c>
      <c r="I12" s="6">
        <v>8531</v>
      </c>
      <c r="J12" s="17">
        <v>21633</v>
      </c>
      <c r="K12" s="18"/>
    </row>
    <row r="13" spans="1:11" x14ac:dyDescent="0.3">
      <c r="A13" s="4"/>
      <c r="B13" s="32" t="s">
        <v>509</v>
      </c>
      <c r="C13" s="6">
        <v>1395</v>
      </c>
      <c r="D13" s="6">
        <v>4</v>
      </c>
      <c r="E13" s="6">
        <v>421</v>
      </c>
      <c r="F13" s="6">
        <v>321</v>
      </c>
      <c r="G13" s="6">
        <v>0</v>
      </c>
      <c r="H13" s="24">
        <v>2141</v>
      </c>
      <c r="I13" s="6">
        <v>349</v>
      </c>
      <c r="J13" s="17">
        <v>721</v>
      </c>
      <c r="K13" s="18"/>
    </row>
    <row r="14" spans="1:11" x14ac:dyDescent="0.3">
      <c r="A14" s="4"/>
      <c r="B14" s="32" t="s">
        <v>267</v>
      </c>
      <c r="C14" s="6">
        <v>60726</v>
      </c>
      <c r="D14" s="6">
        <v>207</v>
      </c>
      <c r="E14" s="6">
        <v>18094</v>
      </c>
      <c r="F14" s="6">
        <v>11384</v>
      </c>
      <c r="G14" s="6">
        <v>0</v>
      </c>
      <c r="H14" s="24">
        <v>90411</v>
      </c>
      <c r="I14" s="6">
        <v>12802</v>
      </c>
      <c r="J14" s="17">
        <v>35563</v>
      </c>
      <c r="K14" s="18"/>
    </row>
    <row r="15" spans="1:11" x14ac:dyDescent="0.3">
      <c r="A15" s="4"/>
      <c r="B15" s="32" t="s">
        <v>510</v>
      </c>
      <c r="C15" s="6">
        <v>5280</v>
      </c>
      <c r="D15" s="6">
        <v>25</v>
      </c>
      <c r="E15" s="6">
        <v>1999</v>
      </c>
      <c r="F15" s="6">
        <v>1162</v>
      </c>
      <c r="G15" s="6">
        <v>59</v>
      </c>
      <c r="H15" s="24">
        <v>8525</v>
      </c>
      <c r="I15" s="6">
        <v>891</v>
      </c>
      <c r="J15" s="17">
        <v>3059</v>
      </c>
      <c r="K15" s="18"/>
    </row>
    <row r="16" spans="1:11" x14ac:dyDescent="0.3">
      <c r="A16" s="4"/>
      <c r="B16" s="32" t="s">
        <v>268</v>
      </c>
      <c r="C16" s="6">
        <v>5077</v>
      </c>
      <c r="D16" s="6">
        <v>12</v>
      </c>
      <c r="E16" s="6">
        <v>1833</v>
      </c>
      <c r="F16" s="6">
        <v>979</v>
      </c>
      <c r="G16" s="6">
        <v>0</v>
      </c>
      <c r="H16" s="24">
        <v>7901</v>
      </c>
      <c r="I16" s="6">
        <v>1019</v>
      </c>
      <c r="J16" s="17">
        <v>2951</v>
      </c>
      <c r="K16" s="18"/>
    </row>
    <row r="17" spans="1:12" x14ac:dyDescent="0.3">
      <c r="A17" s="4"/>
      <c r="B17" s="32" t="s">
        <v>64</v>
      </c>
      <c r="C17" s="6">
        <v>39733</v>
      </c>
      <c r="D17" s="6">
        <v>102</v>
      </c>
      <c r="E17" s="6">
        <v>12229</v>
      </c>
      <c r="F17" s="6">
        <v>6463</v>
      </c>
      <c r="G17" s="6">
        <v>0</v>
      </c>
      <c r="H17" s="24">
        <v>58527</v>
      </c>
      <c r="I17" s="6">
        <v>7929</v>
      </c>
      <c r="J17" s="17">
        <v>24640</v>
      </c>
      <c r="K17" s="18"/>
    </row>
    <row r="18" spans="1:12" x14ac:dyDescent="0.3">
      <c r="A18" s="4"/>
      <c r="B18" s="32" t="s">
        <v>7</v>
      </c>
      <c r="C18" s="6">
        <v>12417</v>
      </c>
      <c r="D18" s="6">
        <v>32</v>
      </c>
      <c r="E18" s="6">
        <v>3960</v>
      </c>
      <c r="F18" s="6">
        <v>1679</v>
      </c>
      <c r="G18" s="6">
        <v>0</v>
      </c>
      <c r="H18" s="24">
        <v>18088</v>
      </c>
      <c r="I18" s="6">
        <v>2431</v>
      </c>
      <c r="J18" s="17">
        <v>7484</v>
      </c>
      <c r="K18" s="18"/>
    </row>
    <row r="19" spans="1:12" x14ac:dyDescent="0.3">
      <c r="A19" s="4"/>
      <c r="B19" s="32" t="s">
        <v>269</v>
      </c>
      <c r="C19" s="6">
        <v>11337</v>
      </c>
      <c r="D19" s="6">
        <v>25</v>
      </c>
      <c r="E19" s="6">
        <v>2759</v>
      </c>
      <c r="F19" s="6">
        <v>1875</v>
      </c>
      <c r="G19" s="6">
        <v>1</v>
      </c>
      <c r="H19" s="24">
        <v>15997</v>
      </c>
      <c r="I19" s="6">
        <v>2475</v>
      </c>
      <c r="J19" s="17">
        <v>6627</v>
      </c>
      <c r="K19" s="18"/>
    </row>
    <row r="20" spans="1:12" x14ac:dyDescent="0.3">
      <c r="A20" s="4"/>
      <c r="B20" s="32" t="s">
        <v>65</v>
      </c>
      <c r="C20" s="6">
        <v>41199</v>
      </c>
      <c r="D20" s="6">
        <v>178</v>
      </c>
      <c r="E20" s="6">
        <v>10695</v>
      </c>
      <c r="F20" s="6">
        <v>5677</v>
      </c>
      <c r="G20" s="6">
        <v>0</v>
      </c>
      <c r="H20" s="24">
        <v>57749</v>
      </c>
      <c r="I20" s="6">
        <v>8442</v>
      </c>
      <c r="J20" s="17">
        <v>24552</v>
      </c>
      <c r="K20" s="18"/>
    </row>
    <row r="21" spans="1:12" x14ac:dyDescent="0.3">
      <c r="A21" s="4"/>
      <c r="B21" s="32" t="s">
        <v>66</v>
      </c>
      <c r="C21" s="6">
        <v>35894</v>
      </c>
      <c r="D21" s="6">
        <v>133</v>
      </c>
      <c r="E21" s="6">
        <v>9008</v>
      </c>
      <c r="F21" s="6">
        <v>4442</v>
      </c>
      <c r="G21" s="6">
        <v>0</v>
      </c>
      <c r="H21" s="24">
        <v>49477</v>
      </c>
      <c r="I21" s="6">
        <v>8109</v>
      </c>
      <c r="J21" s="17">
        <v>21207</v>
      </c>
      <c r="K21" s="18"/>
    </row>
    <row r="22" spans="1:12" x14ac:dyDescent="0.3">
      <c r="A22" s="4"/>
      <c r="B22" s="32" t="s">
        <v>511</v>
      </c>
      <c r="C22" s="6">
        <v>8185</v>
      </c>
      <c r="D22" s="6">
        <v>27</v>
      </c>
      <c r="E22" s="6">
        <v>1723</v>
      </c>
      <c r="F22" s="6">
        <v>858</v>
      </c>
      <c r="G22" s="6">
        <v>0</v>
      </c>
      <c r="H22" s="24">
        <v>10793</v>
      </c>
      <c r="I22" s="6">
        <v>1948</v>
      </c>
      <c r="J22" s="17">
        <v>4706</v>
      </c>
      <c r="K22" s="18"/>
    </row>
    <row r="23" spans="1:12" x14ac:dyDescent="0.3">
      <c r="A23" s="4"/>
      <c r="B23" s="32" t="s">
        <v>270</v>
      </c>
      <c r="C23" s="6">
        <v>13024</v>
      </c>
      <c r="D23" s="6">
        <v>23</v>
      </c>
      <c r="E23" s="6">
        <v>3401</v>
      </c>
      <c r="F23" s="6">
        <v>1819</v>
      </c>
      <c r="G23" s="6">
        <v>4</v>
      </c>
      <c r="H23" s="24">
        <v>18271</v>
      </c>
      <c r="I23" s="6">
        <v>2852</v>
      </c>
      <c r="J23" s="17">
        <v>7839</v>
      </c>
      <c r="K23" s="18"/>
    </row>
    <row r="24" spans="1:12" x14ac:dyDescent="0.3">
      <c r="A24" s="4"/>
      <c r="B24" s="32" t="s">
        <v>67</v>
      </c>
      <c r="C24" s="6">
        <v>33093</v>
      </c>
      <c r="D24" s="6">
        <v>122</v>
      </c>
      <c r="E24" s="6">
        <v>4647</v>
      </c>
      <c r="F24" s="6">
        <v>5199</v>
      </c>
      <c r="G24" s="6">
        <v>1</v>
      </c>
      <c r="H24" s="24">
        <v>43062</v>
      </c>
      <c r="I24" s="6">
        <v>7923</v>
      </c>
      <c r="J24" s="17">
        <v>19666</v>
      </c>
      <c r="K24" s="18"/>
    </row>
    <row r="25" spans="1:12" x14ac:dyDescent="0.3">
      <c r="A25" s="4"/>
      <c r="B25" s="32" t="s">
        <v>512</v>
      </c>
      <c r="C25" s="6">
        <v>10580</v>
      </c>
      <c r="D25" s="6">
        <v>17</v>
      </c>
      <c r="E25" s="6">
        <v>2271</v>
      </c>
      <c r="F25" s="6">
        <v>1376</v>
      </c>
      <c r="G25" s="6">
        <v>0</v>
      </c>
      <c r="H25" s="24">
        <v>14244</v>
      </c>
      <c r="I25" s="6">
        <v>2691</v>
      </c>
      <c r="J25" s="17">
        <v>6305</v>
      </c>
      <c r="K25" s="18"/>
    </row>
    <row r="26" spans="1:12" x14ac:dyDescent="0.3">
      <c r="A26" s="4"/>
      <c r="B26" s="32" t="s">
        <v>271</v>
      </c>
      <c r="C26" s="6">
        <v>2415</v>
      </c>
      <c r="D26" s="6">
        <v>2</v>
      </c>
      <c r="E26" s="6">
        <v>543</v>
      </c>
      <c r="F26" s="6">
        <v>253</v>
      </c>
      <c r="G26" s="6">
        <v>3</v>
      </c>
      <c r="H26" s="24">
        <v>3216</v>
      </c>
      <c r="I26" s="6">
        <v>526</v>
      </c>
      <c r="J26" s="17">
        <v>1412</v>
      </c>
      <c r="K26" s="18"/>
    </row>
    <row r="27" spans="1:12" x14ac:dyDescent="0.3">
      <c r="A27" s="4"/>
      <c r="B27" s="32" t="s">
        <v>68</v>
      </c>
      <c r="C27" s="6">
        <v>33482</v>
      </c>
      <c r="D27" s="6">
        <v>97</v>
      </c>
      <c r="E27" s="6">
        <v>6083</v>
      </c>
      <c r="F27" s="6">
        <v>4965</v>
      </c>
      <c r="G27" s="6">
        <v>12</v>
      </c>
      <c r="H27" s="24">
        <v>44639</v>
      </c>
      <c r="I27" s="6">
        <v>9495</v>
      </c>
      <c r="J27" s="17">
        <v>19241</v>
      </c>
      <c r="K27" s="18"/>
    </row>
    <row r="28" spans="1:12" x14ac:dyDescent="0.3">
      <c r="A28" s="4"/>
      <c r="B28" s="32" t="s">
        <v>69</v>
      </c>
      <c r="C28" s="6">
        <v>26153</v>
      </c>
      <c r="D28" s="6">
        <v>66</v>
      </c>
      <c r="E28" s="6">
        <v>6039</v>
      </c>
      <c r="F28" s="6">
        <v>3782</v>
      </c>
      <c r="G28" s="6">
        <v>1</v>
      </c>
      <c r="H28" s="24">
        <v>36041</v>
      </c>
      <c r="I28" s="6">
        <v>6140</v>
      </c>
      <c r="J28" s="17">
        <v>15400</v>
      </c>
      <c r="K28" s="18"/>
    </row>
    <row r="29" spans="1:12" x14ac:dyDescent="0.3">
      <c r="A29" s="4"/>
      <c r="B29" s="32" t="s">
        <v>272</v>
      </c>
      <c r="C29" s="6">
        <v>4866</v>
      </c>
      <c r="D29" s="6">
        <v>16</v>
      </c>
      <c r="E29" s="6">
        <v>1231</v>
      </c>
      <c r="F29" s="6">
        <v>597</v>
      </c>
      <c r="G29" s="6">
        <v>0</v>
      </c>
      <c r="H29" s="24">
        <v>6710</v>
      </c>
      <c r="I29" s="6">
        <v>1163</v>
      </c>
      <c r="J29" s="17">
        <v>2860</v>
      </c>
      <c r="K29" s="18"/>
    </row>
    <row r="30" spans="1:12" x14ac:dyDescent="0.3">
      <c r="A30" s="4"/>
      <c r="B30" s="32" t="s">
        <v>273</v>
      </c>
      <c r="C30" s="6">
        <v>13582</v>
      </c>
      <c r="D30" s="6">
        <v>50</v>
      </c>
      <c r="E30" s="6">
        <v>2799</v>
      </c>
      <c r="F30" s="6">
        <v>2672</v>
      </c>
      <c r="G30" s="6">
        <v>413</v>
      </c>
      <c r="H30" s="24">
        <v>19516</v>
      </c>
      <c r="I30" s="6">
        <v>3889</v>
      </c>
      <c r="J30" s="17">
        <v>7521</v>
      </c>
      <c r="K30" s="18"/>
      <c r="L30" s="18"/>
    </row>
    <row r="31" spans="1:12" x14ac:dyDescent="0.3">
      <c r="A31" s="4"/>
      <c r="B31" s="32" t="s">
        <v>70</v>
      </c>
      <c r="C31" s="6">
        <v>33163</v>
      </c>
      <c r="D31" s="6">
        <v>92</v>
      </c>
      <c r="E31" s="6">
        <v>6842</v>
      </c>
      <c r="F31" s="6">
        <v>4550</v>
      </c>
      <c r="G31" s="6">
        <v>43</v>
      </c>
      <c r="H31" s="24">
        <v>44690</v>
      </c>
      <c r="I31" s="6">
        <v>9972</v>
      </c>
      <c r="J31" s="17">
        <v>18198</v>
      </c>
      <c r="K31" s="18"/>
    </row>
    <row r="32" spans="1:12" x14ac:dyDescent="0.3">
      <c r="A32" s="4"/>
      <c r="B32" s="32" t="s">
        <v>71</v>
      </c>
      <c r="C32" s="6">
        <v>15575</v>
      </c>
      <c r="D32" s="6">
        <v>44</v>
      </c>
      <c r="E32" s="6">
        <v>3333</v>
      </c>
      <c r="F32" s="6">
        <v>2099</v>
      </c>
      <c r="G32" s="6">
        <v>0</v>
      </c>
      <c r="H32" s="24">
        <v>21051</v>
      </c>
      <c r="I32" s="6">
        <v>4260</v>
      </c>
      <c r="J32" s="17">
        <v>8362</v>
      </c>
      <c r="K32" s="18"/>
    </row>
    <row r="33" spans="1:10" ht="15" thickBot="1" x14ac:dyDescent="0.35">
      <c r="A33" s="4"/>
      <c r="B33" s="25" t="s">
        <v>8</v>
      </c>
      <c r="C33" s="26">
        <v>444275</v>
      </c>
      <c r="D33" s="26">
        <v>1401</v>
      </c>
      <c r="E33" s="26">
        <v>110467</v>
      </c>
      <c r="F33" s="26">
        <v>69670</v>
      </c>
      <c r="G33" s="26">
        <v>537</v>
      </c>
      <c r="H33" s="26">
        <v>626350</v>
      </c>
      <c r="I33" s="26">
        <v>103837</v>
      </c>
      <c r="J33" s="27">
        <v>259947</v>
      </c>
    </row>
    <row r="34" spans="1:10" ht="15" thickTop="1" x14ac:dyDescent="0.3"/>
    <row r="35" spans="1:10" x14ac:dyDescent="0.3">
      <c r="B35" s="156"/>
      <c r="C35" s="157"/>
      <c r="D35" s="157"/>
      <c r="E35" s="157"/>
      <c r="F35" s="157"/>
      <c r="G35" s="132"/>
    </row>
  </sheetData>
  <mergeCells count="10">
    <mergeCell ref="A1:K3"/>
    <mergeCell ref="B35:F35"/>
    <mergeCell ref="B6:J6"/>
    <mergeCell ref="B7:J7"/>
    <mergeCell ref="B8:J8"/>
    <mergeCell ref="B10:B11"/>
    <mergeCell ref="C10:F10"/>
    <mergeCell ref="H10:H11"/>
    <mergeCell ref="I10:J10"/>
    <mergeCell ref="G10:G11"/>
  </mergeCells>
  <pageMargins left="0.7" right="0.7" top="0.75" bottom="0.75" header="0.3" footer="0.3"/>
  <pageSetup paperSize="9" scale="65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showGridLines="0" zoomScale="80" zoomScaleNormal="80" workbookViewId="0">
      <selection activeCell="H59" sqref="H59"/>
    </sheetView>
  </sheetViews>
  <sheetFormatPr defaultColWidth="9.109375" defaultRowHeight="13.2" x14ac:dyDescent="0.25"/>
  <cols>
    <col min="1" max="1" width="1" style="8" customWidth="1"/>
    <col min="2" max="2" width="5" style="8" customWidth="1"/>
    <col min="3" max="3" width="36.6640625" style="8" bestFit="1" customWidth="1"/>
    <col min="4" max="5" width="17" style="8" customWidth="1"/>
    <col min="6" max="6" width="20" style="8" customWidth="1"/>
    <col min="7" max="7" width="21" style="8" customWidth="1"/>
    <col min="8" max="9" width="17" style="8" customWidth="1"/>
    <col min="10" max="10" width="8.109375" style="8" customWidth="1"/>
    <col min="11" max="11" width="20" style="8" customWidth="1"/>
    <col min="12" max="16384" width="9.109375" style="8"/>
  </cols>
  <sheetData>
    <row r="1" spans="1:14" x14ac:dyDescent="0.25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4" ht="48" customHeight="1" x14ac:dyDescent="0.25">
      <c r="B6" s="7"/>
      <c r="C6" s="189" t="s">
        <v>90</v>
      </c>
      <c r="D6" s="189"/>
      <c r="E6" s="103"/>
      <c r="F6" s="103"/>
      <c r="G6" s="1"/>
      <c r="H6" s="1"/>
      <c r="I6" s="1"/>
      <c r="J6" s="7"/>
      <c r="K6" s="7"/>
    </row>
    <row r="7" spans="1:14" x14ac:dyDescent="0.25">
      <c r="B7" s="7"/>
      <c r="C7" s="188" t="s">
        <v>0</v>
      </c>
      <c r="D7" s="188"/>
      <c r="E7" s="103"/>
      <c r="F7" s="103"/>
      <c r="G7" s="1"/>
      <c r="H7" s="1"/>
      <c r="I7" s="1"/>
      <c r="J7" s="1"/>
      <c r="K7" s="1"/>
    </row>
    <row r="8" spans="1:14" ht="4.5" customHeight="1" x14ac:dyDescent="0.25">
      <c r="B8" s="7"/>
      <c r="C8" s="9"/>
      <c r="D8" s="10"/>
      <c r="E8" s="10"/>
      <c r="F8" s="10"/>
    </row>
    <row r="9" spans="1:14" ht="11.25" customHeight="1" x14ac:dyDescent="0.25">
      <c r="B9" s="7"/>
      <c r="C9" s="67" t="s">
        <v>14</v>
      </c>
      <c r="D9" s="68">
        <f>D10+D13+D20+D21+D22+D23+D24</f>
        <v>62336</v>
      </c>
      <c r="E9" s="10"/>
      <c r="F9" s="10"/>
    </row>
    <row r="10" spans="1:14" ht="11.25" customHeight="1" x14ac:dyDescent="0.25">
      <c r="B10" s="7"/>
      <c r="C10" s="70" t="s">
        <v>22</v>
      </c>
      <c r="D10" s="71">
        <f>D11+D12</f>
        <v>17114</v>
      </c>
      <c r="F10" s="14"/>
    </row>
    <row r="11" spans="1:14" ht="11.25" customHeight="1" x14ac:dyDescent="0.25">
      <c r="B11" s="7"/>
      <c r="C11" s="72" t="s">
        <v>23</v>
      </c>
      <c r="D11" s="73">
        <v>17084</v>
      </c>
    </row>
    <row r="12" spans="1:14" ht="11.25" customHeight="1" x14ac:dyDescent="0.25">
      <c r="B12" s="7"/>
      <c r="C12" s="74" t="s">
        <v>24</v>
      </c>
      <c r="D12" s="75">
        <v>30</v>
      </c>
    </row>
    <row r="13" spans="1:14" ht="11.25" customHeight="1" x14ac:dyDescent="0.25">
      <c r="B13" s="7"/>
      <c r="C13" s="70" t="s">
        <v>25</v>
      </c>
      <c r="D13" s="71">
        <f>SUM(D14:D19)</f>
        <v>1776</v>
      </c>
    </row>
    <row r="14" spans="1:14" ht="11.25" customHeight="1" x14ac:dyDescent="0.25">
      <c r="B14" s="7"/>
      <c r="C14" s="72" t="s">
        <v>27</v>
      </c>
      <c r="D14" s="73">
        <v>244</v>
      </c>
    </row>
    <row r="15" spans="1:14" ht="11.25" customHeight="1" x14ac:dyDescent="0.25">
      <c r="B15" s="7"/>
      <c r="C15" s="76" t="s">
        <v>28</v>
      </c>
      <c r="D15" s="75">
        <v>1231</v>
      </c>
    </row>
    <row r="16" spans="1:14" ht="11.25" customHeight="1" x14ac:dyDescent="0.25">
      <c r="B16" s="7"/>
      <c r="C16" s="76" t="s">
        <v>29</v>
      </c>
      <c r="D16" s="75">
        <v>66</v>
      </c>
    </row>
    <row r="17" spans="2:6" ht="11.25" customHeight="1" x14ac:dyDescent="0.25">
      <c r="B17" s="7"/>
      <c r="C17" s="76" t="s">
        <v>30</v>
      </c>
      <c r="D17" s="75">
        <v>141</v>
      </c>
    </row>
    <row r="18" spans="2:6" ht="11.25" customHeight="1" x14ac:dyDescent="0.25">
      <c r="B18" s="7"/>
      <c r="C18" s="76" t="s">
        <v>31</v>
      </c>
      <c r="D18" s="75">
        <v>94</v>
      </c>
    </row>
    <row r="19" spans="2:6" ht="11.25" customHeight="1" x14ac:dyDescent="0.25">
      <c r="B19" s="7"/>
      <c r="C19" s="74" t="s">
        <v>26</v>
      </c>
      <c r="D19" s="77"/>
    </row>
    <row r="20" spans="2:6" ht="11.25" customHeight="1" x14ac:dyDescent="0.25">
      <c r="B20" s="7"/>
      <c r="C20" s="78" t="s">
        <v>32</v>
      </c>
      <c r="D20" s="71">
        <v>56</v>
      </c>
    </row>
    <row r="21" spans="2:6" ht="11.25" customHeight="1" x14ac:dyDescent="0.25">
      <c r="B21" s="7"/>
      <c r="C21" s="70" t="s">
        <v>33</v>
      </c>
      <c r="D21" s="71">
        <v>6176</v>
      </c>
    </row>
    <row r="22" spans="2:6" ht="11.25" customHeight="1" x14ac:dyDescent="0.25">
      <c r="B22" s="7"/>
      <c r="C22" s="78" t="s">
        <v>34</v>
      </c>
      <c r="D22" s="71">
        <v>1218</v>
      </c>
    </row>
    <row r="23" spans="2:6" ht="11.25" customHeight="1" x14ac:dyDescent="0.25">
      <c r="B23" s="7"/>
      <c r="C23" s="70" t="s">
        <v>35</v>
      </c>
      <c r="D23" s="71">
        <v>106</v>
      </c>
    </row>
    <row r="24" spans="2:6" ht="11.25" customHeight="1" x14ac:dyDescent="0.25">
      <c r="B24" s="7"/>
      <c r="C24" s="79" t="s">
        <v>36</v>
      </c>
      <c r="D24" s="80">
        <f>SUM(D25:D26)</f>
        <v>35890</v>
      </c>
    </row>
    <row r="25" spans="2:6" ht="11.25" customHeight="1" x14ac:dyDescent="0.25">
      <c r="B25" s="7"/>
      <c r="C25" s="81" t="s">
        <v>37</v>
      </c>
      <c r="D25" s="82">
        <v>34867</v>
      </c>
    </row>
    <row r="26" spans="2:6" ht="11.25" customHeight="1" x14ac:dyDescent="0.25">
      <c r="B26" s="7"/>
      <c r="C26" s="84" t="s">
        <v>38</v>
      </c>
      <c r="D26" s="85">
        <v>1023</v>
      </c>
    </row>
    <row r="27" spans="2:6" s="69" customFormat="1" ht="6.75" customHeight="1" x14ac:dyDescent="0.25">
      <c r="B27" s="66"/>
      <c r="C27" s="87"/>
      <c r="D27" s="88"/>
      <c r="E27" s="8"/>
      <c r="F27" s="8"/>
    </row>
    <row r="28" spans="2:6" ht="11.25" customHeight="1" x14ac:dyDescent="0.25">
      <c r="B28" s="7"/>
      <c r="C28" s="67" t="s">
        <v>17</v>
      </c>
      <c r="D28" s="68">
        <f>SUM(D29:D33)</f>
        <v>187</v>
      </c>
    </row>
    <row r="29" spans="2:6" ht="11.25" customHeight="1" x14ac:dyDescent="0.25">
      <c r="B29" s="7"/>
      <c r="C29" s="89" t="s">
        <v>39</v>
      </c>
      <c r="D29" s="90">
        <v>22</v>
      </c>
    </row>
    <row r="30" spans="2:6" ht="11.25" customHeight="1" x14ac:dyDescent="0.25">
      <c r="B30" s="7"/>
      <c r="C30" s="78" t="s">
        <v>40</v>
      </c>
      <c r="D30" s="71">
        <v>101</v>
      </c>
    </row>
    <row r="31" spans="2:6" ht="11.25" customHeight="1" x14ac:dyDescent="0.25">
      <c r="B31" s="7"/>
      <c r="C31" s="78" t="s">
        <v>41</v>
      </c>
      <c r="D31" s="71">
        <v>17</v>
      </c>
    </row>
    <row r="32" spans="2:6" ht="11.25" customHeight="1" x14ac:dyDescent="0.25">
      <c r="B32" s="7"/>
      <c r="C32" s="78" t="s">
        <v>42</v>
      </c>
      <c r="D32" s="71">
        <v>1</v>
      </c>
    </row>
    <row r="33" spans="2:6" ht="11.25" customHeight="1" x14ac:dyDescent="0.25">
      <c r="B33" s="7"/>
      <c r="C33" s="78" t="s">
        <v>43</v>
      </c>
      <c r="D33" s="71">
        <v>46</v>
      </c>
    </row>
    <row r="34" spans="2:6" s="69" customFormat="1" ht="6.75" customHeight="1" x14ac:dyDescent="0.25">
      <c r="B34" s="66"/>
      <c r="C34" s="87"/>
      <c r="D34" s="88"/>
      <c r="E34" s="8"/>
      <c r="F34" s="8"/>
    </row>
    <row r="35" spans="2:6" ht="11.25" customHeight="1" x14ac:dyDescent="0.25">
      <c r="B35" s="7"/>
      <c r="C35" s="67" t="s">
        <v>9</v>
      </c>
      <c r="D35" s="68">
        <f>SUM(D36:D45)</f>
        <v>16330</v>
      </c>
    </row>
    <row r="36" spans="2:6" ht="11.25" customHeight="1" x14ac:dyDescent="0.25">
      <c r="C36" s="78" t="s">
        <v>44</v>
      </c>
      <c r="D36" s="71">
        <v>115</v>
      </c>
    </row>
    <row r="37" spans="2:6" ht="11.25" customHeight="1" x14ac:dyDescent="0.25">
      <c r="C37" s="70" t="s">
        <v>45</v>
      </c>
      <c r="D37" s="71">
        <v>8</v>
      </c>
    </row>
    <row r="38" spans="2:6" ht="11.25" customHeight="1" x14ac:dyDescent="0.25">
      <c r="C38" s="78" t="s">
        <v>46</v>
      </c>
      <c r="D38" s="71">
        <v>11</v>
      </c>
    </row>
    <row r="39" spans="2:6" ht="11.25" customHeight="1" x14ac:dyDescent="0.25">
      <c r="C39" s="70" t="s">
        <v>47</v>
      </c>
      <c r="D39" s="71">
        <v>80</v>
      </c>
    </row>
    <row r="40" spans="2:6" ht="11.25" customHeight="1" x14ac:dyDescent="0.25">
      <c r="C40" s="70" t="s">
        <v>48</v>
      </c>
      <c r="D40" s="71">
        <v>628</v>
      </c>
    </row>
    <row r="41" spans="2:6" ht="11.25" customHeight="1" x14ac:dyDescent="0.25">
      <c r="C41" s="70" t="s">
        <v>49</v>
      </c>
      <c r="D41" s="71">
        <v>911</v>
      </c>
    </row>
    <row r="42" spans="2:6" ht="11.25" customHeight="1" x14ac:dyDescent="0.25">
      <c r="C42" s="78" t="s">
        <v>50</v>
      </c>
      <c r="D42" s="71">
        <v>59</v>
      </c>
    </row>
    <row r="43" spans="2:6" ht="11.25" customHeight="1" x14ac:dyDescent="0.25">
      <c r="C43" s="78" t="s">
        <v>51</v>
      </c>
      <c r="D43" s="71">
        <v>3957</v>
      </c>
    </row>
    <row r="44" spans="2:6" ht="11.25" customHeight="1" x14ac:dyDescent="0.25">
      <c r="C44" s="78" t="s">
        <v>52</v>
      </c>
      <c r="D44" s="71">
        <v>7954</v>
      </c>
    </row>
    <row r="45" spans="2:6" ht="11.25" customHeight="1" x14ac:dyDescent="0.25">
      <c r="C45" s="78" t="s">
        <v>53</v>
      </c>
      <c r="D45" s="71">
        <v>2607</v>
      </c>
    </row>
    <row r="46" spans="2:6" s="69" customFormat="1" ht="6.75" customHeight="1" x14ac:dyDescent="0.25">
      <c r="B46" s="66"/>
      <c r="C46" s="87"/>
      <c r="D46" s="88"/>
      <c r="E46" s="8"/>
      <c r="F46" s="8"/>
    </row>
    <row r="47" spans="2:6" ht="11.25" customHeight="1" x14ac:dyDescent="0.25">
      <c r="B47" s="7"/>
      <c r="C47" s="67" t="s">
        <v>15</v>
      </c>
      <c r="D47" s="68">
        <f>SUM(D48:D52)</f>
        <v>8834</v>
      </c>
    </row>
    <row r="48" spans="2:6" ht="11.25" customHeight="1" x14ac:dyDescent="0.25">
      <c r="C48" s="70" t="s">
        <v>54</v>
      </c>
      <c r="D48" s="71">
        <v>433</v>
      </c>
    </row>
    <row r="49" spans="2:6" ht="11.25" customHeight="1" x14ac:dyDescent="0.25">
      <c r="C49" s="78" t="s">
        <v>55</v>
      </c>
      <c r="D49" s="71">
        <v>2735</v>
      </c>
    </row>
    <row r="50" spans="2:6" ht="11.25" customHeight="1" x14ac:dyDescent="0.25">
      <c r="C50" s="78" t="s">
        <v>56</v>
      </c>
      <c r="D50" s="71">
        <v>3246</v>
      </c>
    </row>
    <row r="51" spans="2:6" ht="11.25" customHeight="1" x14ac:dyDescent="0.25">
      <c r="C51" s="78" t="s">
        <v>57</v>
      </c>
      <c r="D51" s="71">
        <v>2134</v>
      </c>
    </row>
    <row r="52" spans="2:6" ht="11.25" customHeight="1" x14ac:dyDescent="0.25">
      <c r="C52" s="78" t="s">
        <v>58</v>
      </c>
      <c r="D52" s="71">
        <v>286</v>
      </c>
    </row>
    <row r="53" spans="2:6" s="69" customFormat="1" ht="6.75" customHeight="1" x14ac:dyDescent="0.25">
      <c r="B53" s="66"/>
      <c r="C53" s="87"/>
      <c r="D53" s="88"/>
      <c r="E53" s="8"/>
      <c r="F53" s="8"/>
    </row>
    <row r="54" spans="2:6" ht="11.25" customHeight="1" x14ac:dyDescent="0.25">
      <c r="B54" s="7"/>
      <c r="C54" s="67" t="s">
        <v>16</v>
      </c>
      <c r="D54" s="68">
        <v>270</v>
      </c>
    </row>
    <row r="55" spans="2:6" s="69" customFormat="1" ht="6.75" customHeight="1" x14ac:dyDescent="0.25">
      <c r="B55" s="66"/>
      <c r="C55" s="87"/>
      <c r="D55" s="88"/>
      <c r="E55" s="8"/>
      <c r="F55" s="8"/>
    </row>
    <row r="56" spans="2:6" ht="11.25" customHeight="1" x14ac:dyDescent="0.25">
      <c r="B56" s="7"/>
      <c r="C56" s="67" t="s">
        <v>12</v>
      </c>
      <c r="D56" s="68">
        <f>D9+D28+D35+D47+D54</f>
        <v>87957</v>
      </c>
    </row>
    <row r="57" spans="2:6" ht="4.5" customHeight="1" x14ac:dyDescent="0.25">
      <c r="B57" s="7"/>
      <c r="C57" s="9"/>
      <c r="D57" s="10"/>
    </row>
    <row r="58" spans="2:6" x14ac:dyDescent="0.25">
      <c r="C58" s="14"/>
    </row>
    <row r="59" spans="2:6" x14ac:dyDescent="0.25">
      <c r="C59" s="208" t="s">
        <v>785</v>
      </c>
      <c r="D59" s="208"/>
    </row>
    <row r="60" spans="2:6" ht="66" customHeight="1" x14ac:dyDescent="0.25">
      <c r="C60" s="209" t="s">
        <v>91</v>
      </c>
      <c r="D60" s="209"/>
    </row>
  </sheetData>
  <mergeCells count="5">
    <mergeCell ref="C6:D6"/>
    <mergeCell ref="C7:D7"/>
    <mergeCell ref="C59:D59"/>
    <mergeCell ref="C60:D60"/>
    <mergeCell ref="A1:N3"/>
  </mergeCells>
  <pageMargins left="0.7" right="0.7" top="0.75" bottom="0.75" header="0.3" footer="0.3"/>
  <pageSetup paperSize="9" scale="48" fitToHeight="0" orientation="portrait" r:id="rId1"/>
  <headerFooter>
    <oddHeader>&amp;L&amp;10MINISTERO DELLA SALUTEDIREZIONE GENERALE DELLA DIGITALIZZAZIONE, DEL SISTEMA INFORMATIVO SANITARIO E DELLA STATISTICAUFFICIO DI STATISTICA</oddHeader>
  </headerFooter>
  <ignoredErrors>
    <ignoredError sqref="D13" formulaRange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showGridLines="0" zoomScale="80" zoomScaleNormal="80" workbookViewId="0">
      <selection activeCell="I67" sqref="I67"/>
    </sheetView>
  </sheetViews>
  <sheetFormatPr defaultColWidth="9.109375" defaultRowHeight="13.2" x14ac:dyDescent="0.25"/>
  <cols>
    <col min="1" max="1" width="1" style="8" customWidth="1"/>
    <col min="2" max="2" width="5" style="8" customWidth="1"/>
    <col min="3" max="3" width="36.6640625" style="8" bestFit="1" customWidth="1"/>
    <col min="4" max="5" width="17" style="8" customWidth="1"/>
    <col min="6" max="6" width="20" style="8" customWidth="1"/>
    <col min="7" max="7" width="21" style="8" customWidth="1"/>
    <col min="8" max="9" width="17" style="8" customWidth="1"/>
    <col min="10" max="10" width="8.109375" style="8" customWidth="1"/>
    <col min="11" max="11" width="20" style="8" customWidth="1"/>
    <col min="12" max="16384" width="9.109375" style="8"/>
  </cols>
  <sheetData>
    <row r="1" spans="1:14" x14ac:dyDescent="0.25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4" ht="18" customHeight="1" x14ac:dyDescent="0.25">
      <c r="B6" s="7"/>
      <c r="C6" s="188" t="s">
        <v>92</v>
      </c>
      <c r="D6" s="188"/>
      <c r="E6" s="188"/>
      <c r="F6" s="188"/>
      <c r="G6" s="1"/>
      <c r="H6" s="1"/>
      <c r="I6" s="1"/>
      <c r="J6" s="7"/>
      <c r="K6" s="7"/>
    </row>
    <row r="7" spans="1:14" x14ac:dyDescent="0.25">
      <c r="B7" s="7"/>
      <c r="C7" s="188" t="s">
        <v>0</v>
      </c>
      <c r="D7" s="188"/>
      <c r="E7" s="188"/>
      <c r="F7" s="188"/>
      <c r="G7" s="1"/>
      <c r="H7" s="1"/>
      <c r="I7" s="1"/>
      <c r="J7" s="1"/>
      <c r="K7" s="1"/>
    </row>
    <row r="8" spans="1:14" ht="4.5" customHeight="1" x14ac:dyDescent="0.25">
      <c r="B8" s="7"/>
      <c r="C8" s="9"/>
      <c r="D8" s="10"/>
      <c r="E8" s="10"/>
      <c r="F8" s="10"/>
    </row>
    <row r="9" spans="1:14" ht="15" customHeight="1" x14ac:dyDescent="0.25">
      <c r="B9" s="7"/>
      <c r="C9" s="11"/>
      <c r="D9" s="12" t="s">
        <v>62</v>
      </c>
      <c r="E9" s="12" t="s">
        <v>63</v>
      </c>
      <c r="F9" s="13" t="s">
        <v>13</v>
      </c>
      <c r="G9" s="190"/>
      <c r="H9" s="191"/>
    </row>
    <row r="10" spans="1:14" s="69" customFormat="1" ht="11.25" customHeight="1" x14ac:dyDescent="0.2">
      <c r="B10" s="66"/>
      <c r="C10" s="67" t="s">
        <v>14</v>
      </c>
      <c r="D10" s="68">
        <f>D11+D14+D20+D21+D22+D23+D24</f>
        <v>6894</v>
      </c>
      <c r="E10" s="68">
        <f>E11+E14+E20+E21+E22+E23+E24</f>
        <v>6006</v>
      </c>
      <c r="F10" s="68">
        <f t="shared" ref="F10:F15" si="0">D10+E10</f>
        <v>12900</v>
      </c>
    </row>
    <row r="11" spans="1:14" s="69" customFormat="1" ht="11.25" customHeight="1" x14ac:dyDescent="0.2">
      <c r="B11" s="66"/>
      <c r="C11" s="70" t="s">
        <v>22</v>
      </c>
      <c r="D11" s="71">
        <f>D12+D13</f>
        <v>1748</v>
      </c>
      <c r="E11" s="71">
        <f>E12+E13</f>
        <v>2754</v>
      </c>
      <c r="F11" s="71">
        <f t="shared" si="0"/>
        <v>4502</v>
      </c>
    </row>
    <row r="12" spans="1:14" s="69" customFormat="1" ht="11.25" customHeight="1" x14ac:dyDescent="0.2">
      <c r="B12" s="66"/>
      <c r="C12" s="72" t="s">
        <v>23</v>
      </c>
      <c r="D12" s="73">
        <v>1745</v>
      </c>
      <c r="E12" s="73">
        <v>2739</v>
      </c>
      <c r="F12" s="73">
        <f t="shared" si="0"/>
        <v>4484</v>
      </c>
    </row>
    <row r="13" spans="1:14" s="69" customFormat="1" ht="11.25" customHeight="1" x14ac:dyDescent="0.2">
      <c r="B13" s="66"/>
      <c r="C13" s="74" t="s">
        <v>24</v>
      </c>
      <c r="D13" s="75">
        <v>3</v>
      </c>
      <c r="E13" s="75">
        <v>15</v>
      </c>
      <c r="F13" s="75">
        <f t="shared" si="0"/>
        <v>18</v>
      </c>
    </row>
    <row r="14" spans="1:14" s="69" customFormat="1" ht="11.25" customHeight="1" x14ac:dyDescent="0.2">
      <c r="B14" s="66"/>
      <c r="C14" s="70" t="s">
        <v>25</v>
      </c>
      <c r="D14" s="71">
        <f>D15+D16+D17+D18+D19</f>
        <v>154</v>
      </c>
      <c r="E14" s="71">
        <f>E15+E16+E17+E18+E19</f>
        <v>429</v>
      </c>
      <c r="F14" s="71">
        <f t="shared" si="0"/>
        <v>583</v>
      </c>
    </row>
    <row r="15" spans="1:14" s="69" customFormat="1" ht="11.25" customHeight="1" x14ac:dyDescent="0.2">
      <c r="B15" s="66"/>
      <c r="C15" s="76" t="s">
        <v>27</v>
      </c>
      <c r="D15" s="75">
        <v>28</v>
      </c>
      <c r="E15" s="75">
        <v>18</v>
      </c>
      <c r="F15" s="75">
        <f t="shared" si="0"/>
        <v>46</v>
      </c>
    </row>
    <row r="16" spans="1:14" s="69" customFormat="1" ht="11.25" customHeight="1" x14ac:dyDescent="0.2">
      <c r="B16" s="66"/>
      <c r="C16" s="76" t="s">
        <v>28</v>
      </c>
      <c r="D16" s="75">
        <v>106</v>
      </c>
      <c r="E16" s="75">
        <v>377</v>
      </c>
      <c r="F16" s="75">
        <f t="shared" ref="F16:F19" si="1">D16+E16</f>
        <v>483</v>
      </c>
    </row>
    <row r="17" spans="2:6" s="69" customFormat="1" ht="11.25" customHeight="1" x14ac:dyDescent="0.2">
      <c r="B17" s="66"/>
      <c r="C17" s="76" t="s">
        <v>29</v>
      </c>
      <c r="D17" s="75">
        <v>3</v>
      </c>
      <c r="E17" s="75">
        <v>12</v>
      </c>
      <c r="F17" s="75">
        <f t="shared" si="1"/>
        <v>15</v>
      </c>
    </row>
    <row r="18" spans="2:6" s="69" customFormat="1" ht="11.25" customHeight="1" x14ac:dyDescent="0.2">
      <c r="B18" s="66"/>
      <c r="C18" s="76" t="s">
        <v>30</v>
      </c>
      <c r="D18" s="75">
        <v>8</v>
      </c>
      <c r="E18" s="75">
        <v>5</v>
      </c>
      <c r="F18" s="75">
        <f t="shared" si="1"/>
        <v>13</v>
      </c>
    </row>
    <row r="19" spans="2:6" s="69" customFormat="1" ht="11.25" customHeight="1" x14ac:dyDescent="0.2">
      <c r="B19" s="66"/>
      <c r="C19" s="74" t="s">
        <v>31</v>
      </c>
      <c r="D19" s="77">
        <v>9</v>
      </c>
      <c r="E19" s="77">
        <v>17</v>
      </c>
      <c r="F19" s="75">
        <f t="shared" si="1"/>
        <v>26</v>
      </c>
    </row>
    <row r="20" spans="2:6" s="69" customFormat="1" ht="11.25" customHeight="1" x14ac:dyDescent="0.2">
      <c r="B20" s="66"/>
      <c r="C20" s="78" t="s">
        <v>32</v>
      </c>
      <c r="D20" s="71">
        <v>2</v>
      </c>
      <c r="E20" s="71">
        <v>1</v>
      </c>
      <c r="F20" s="71">
        <f t="shared" ref="F20:F26" si="2">D20+E20</f>
        <v>3</v>
      </c>
    </row>
    <row r="21" spans="2:6" s="69" customFormat="1" ht="11.25" customHeight="1" x14ac:dyDescent="0.2">
      <c r="B21" s="66"/>
      <c r="C21" s="70" t="s">
        <v>33</v>
      </c>
      <c r="D21" s="71">
        <v>459</v>
      </c>
      <c r="E21" s="71">
        <v>497</v>
      </c>
      <c r="F21" s="71">
        <f t="shared" si="2"/>
        <v>956</v>
      </c>
    </row>
    <row r="22" spans="2:6" s="69" customFormat="1" ht="11.25" customHeight="1" x14ac:dyDescent="0.2">
      <c r="B22" s="66"/>
      <c r="C22" s="78" t="s">
        <v>34</v>
      </c>
      <c r="D22" s="71">
        <v>86</v>
      </c>
      <c r="E22" s="71">
        <v>44</v>
      </c>
      <c r="F22" s="71">
        <f t="shared" si="2"/>
        <v>130</v>
      </c>
    </row>
    <row r="23" spans="2:6" s="69" customFormat="1" ht="11.25" customHeight="1" x14ac:dyDescent="0.2">
      <c r="B23" s="66"/>
      <c r="C23" s="70" t="s">
        <v>35</v>
      </c>
      <c r="D23" s="71">
        <v>0</v>
      </c>
      <c r="E23" s="71">
        <v>0</v>
      </c>
      <c r="F23" s="71">
        <f t="shared" si="2"/>
        <v>0</v>
      </c>
    </row>
    <row r="24" spans="2:6" s="69" customFormat="1" ht="11.25" customHeight="1" x14ac:dyDescent="0.2">
      <c r="B24" s="66"/>
      <c r="C24" s="79" t="s">
        <v>36</v>
      </c>
      <c r="D24" s="80">
        <f>D25+D26</f>
        <v>4445</v>
      </c>
      <c r="E24" s="80">
        <f>E25+E26</f>
        <v>2281</v>
      </c>
      <c r="F24" s="80">
        <f t="shared" si="2"/>
        <v>6726</v>
      </c>
    </row>
    <row r="25" spans="2:6" s="69" customFormat="1" ht="11.25" customHeight="1" x14ac:dyDescent="0.2">
      <c r="B25" s="66"/>
      <c r="C25" s="81" t="s">
        <v>37</v>
      </c>
      <c r="D25" s="82">
        <v>4183</v>
      </c>
      <c r="E25" s="82">
        <v>2281</v>
      </c>
      <c r="F25" s="83">
        <f t="shared" si="2"/>
        <v>6464</v>
      </c>
    </row>
    <row r="26" spans="2:6" s="69" customFormat="1" ht="11.25" customHeight="1" x14ac:dyDescent="0.2">
      <c r="B26" s="66"/>
      <c r="C26" s="84" t="s">
        <v>38</v>
      </c>
      <c r="D26" s="85">
        <v>262</v>
      </c>
      <c r="E26" s="85">
        <v>0</v>
      </c>
      <c r="F26" s="86">
        <f t="shared" si="2"/>
        <v>262</v>
      </c>
    </row>
    <row r="27" spans="2:6" s="69" customFormat="1" ht="6.75" customHeight="1" x14ac:dyDescent="0.2">
      <c r="B27" s="66"/>
      <c r="C27" s="87"/>
      <c r="D27" s="88"/>
      <c r="E27" s="88"/>
      <c r="F27" s="88"/>
    </row>
    <row r="28" spans="2:6" s="69" customFormat="1" ht="11.25" customHeight="1" x14ac:dyDescent="0.2">
      <c r="B28" s="66"/>
      <c r="C28" s="67" t="s">
        <v>17</v>
      </c>
      <c r="D28" s="68">
        <f>SUM(D29:D33)</f>
        <v>14</v>
      </c>
      <c r="E28" s="68">
        <f>SUM(E29:E33)</f>
        <v>17</v>
      </c>
      <c r="F28" s="68">
        <f t="shared" ref="F28:F33" si="3">D28+E28</f>
        <v>31</v>
      </c>
    </row>
    <row r="29" spans="2:6" s="69" customFormat="1" ht="11.25" customHeight="1" x14ac:dyDescent="0.2">
      <c r="B29" s="66"/>
      <c r="C29" s="89" t="s">
        <v>39</v>
      </c>
      <c r="D29" s="90">
        <v>1</v>
      </c>
      <c r="E29" s="90">
        <v>7</v>
      </c>
      <c r="F29" s="90">
        <f t="shared" si="3"/>
        <v>8</v>
      </c>
    </row>
    <row r="30" spans="2:6" s="69" customFormat="1" ht="11.25" customHeight="1" x14ac:dyDescent="0.2">
      <c r="B30" s="66"/>
      <c r="C30" s="78" t="s">
        <v>40</v>
      </c>
      <c r="D30" s="71">
        <v>9</v>
      </c>
      <c r="E30" s="71">
        <v>9</v>
      </c>
      <c r="F30" s="71">
        <f t="shared" si="3"/>
        <v>18</v>
      </c>
    </row>
    <row r="31" spans="2:6" s="69" customFormat="1" ht="11.25" customHeight="1" x14ac:dyDescent="0.2">
      <c r="B31" s="66"/>
      <c r="C31" s="78" t="s">
        <v>41</v>
      </c>
      <c r="D31" s="71">
        <v>0</v>
      </c>
      <c r="E31" s="71">
        <v>0</v>
      </c>
      <c r="F31" s="71">
        <f t="shared" si="3"/>
        <v>0</v>
      </c>
    </row>
    <row r="32" spans="2:6" s="69" customFormat="1" ht="11.25" customHeight="1" x14ac:dyDescent="0.2">
      <c r="B32" s="66"/>
      <c r="C32" s="78" t="s">
        <v>42</v>
      </c>
      <c r="D32" s="71">
        <v>0</v>
      </c>
      <c r="E32" s="71">
        <v>1</v>
      </c>
      <c r="F32" s="71">
        <f t="shared" si="3"/>
        <v>1</v>
      </c>
    </row>
    <row r="33" spans="2:6" s="69" customFormat="1" ht="11.25" customHeight="1" x14ac:dyDescent="0.2">
      <c r="B33" s="66"/>
      <c r="C33" s="78" t="s">
        <v>43</v>
      </c>
      <c r="D33" s="71">
        <v>4</v>
      </c>
      <c r="E33" s="71">
        <v>0</v>
      </c>
      <c r="F33" s="71">
        <f t="shared" si="3"/>
        <v>4</v>
      </c>
    </row>
    <row r="34" spans="2:6" s="69" customFormat="1" ht="6.75" customHeight="1" x14ac:dyDescent="0.2">
      <c r="B34" s="66"/>
      <c r="C34" s="87"/>
      <c r="D34" s="88"/>
      <c r="E34" s="88"/>
      <c r="F34" s="88"/>
    </row>
    <row r="35" spans="2:6" s="69" customFormat="1" ht="11.25" customHeight="1" x14ac:dyDescent="0.2">
      <c r="B35" s="66"/>
      <c r="C35" s="67" t="s">
        <v>9</v>
      </c>
      <c r="D35" s="68">
        <f>SUM(D36:D45)</f>
        <v>1273</v>
      </c>
      <c r="E35" s="68">
        <f>SUM(E36:E45)</f>
        <v>1142</v>
      </c>
      <c r="F35" s="68">
        <f>D35+E35</f>
        <v>2415</v>
      </c>
    </row>
    <row r="36" spans="2:6" s="69" customFormat="1" ht="11.25" customHeight="1" x14ac:dyDescent="0.2">
      <c r="C36" s="78" t="s">
        <v>44</v>
      </c>
      <c r="D36" s="71">
        <v>5</v>
      </c>
      <c r="E36" s="71">
        <v>72</v>
      </c>
      <c r="F36" s="71">
        <f>D36+E36</f>
        <v>77</v>
      </c>
    </row>
    <row r="37" spans="2:6" s="69" customFormat="1" ht="11.25" customHeight="1" x14ac:dyDescent="0.2">
      <c r="C37" s="70" t="s">
        <v>45</v>
      </c>
      <c r="D37" s="71">
        <v>0</v>
      </c>
      <c r="E37" s="71">
        <v>0</v>
      </c>
      <c r="F37" s="71">
        <f t="shared" ref="F37:F45" si="4">D37+E37</f>
        <v>0</v>
      </c>
    </row>
    <row r="38" spans="2:6" s="69" customFormat="1" ht="11.25" customHeight="1" x14ac:dyDescent="0.2">
      <c r="C38" s="78" t="s">
        <v>46</v>
      </c>
      <c r="D38" s="71">
        <v>1</v>
      </c>
      <c r="E38" s="71">
        <v>1</v>
      </c>
      <c r="F38" s="71">
        <f t="shared" si="4"/>
        <v>2</v>
      </c>
    </row>
    <row r="39" spans="2:6" s="69" customFormat="1" ht="11.25" customHeight="1" x14ac:dyDescent="0.2">
      <c r="C39" s="70" t="s">
        <v>47</v>
      </c>
      <c r="D39" s="71">
        <v>14</v>
      </c>
      <c r="E39" s="71">
        <v>2</v>
      </c>
      <c r="F39" s="71">
        <f t="shared" si="4"/>
        <v>16</v>
      </c>
    </row>
    <row r="40" spans="2:6" s="69" customFormat="1" ht="11.25" customHeight="1" x14ac:dyDescent="0.2">
      <c r="C40" s="70" t="s">
        <v>48</v>
      </c>
      <c r="D40" s="71">
        <v>34</v>
      </c>
      <c r="E40" s="71">
        <v>85</v>
      </c>
      <c r="F40" s="71">
        <f t="shared" si="4"/>
        <v>119</v>
      </c>
    </row>
    <row r="41" spans="2:6" s="69" customFormat="1" ht="11.25" customHeight="1" x14ac:dyDescent="0.2">
      <c r="C41" s="70" t="s">
        <v>49</v>
      </c>
      <c r="D41" s="71">
        <v>25</v>
      </c>
      <c r="E41" s="71">
        <v>432</v>
      </c>
      <c r="F41" s="71">
        <f t="shared" si="4"/>
        <v>457</v>
      </c>
    </row>
    <row r="42" spans="2:6" s="69" customFormat="1" ht="11.25" customHeight="1" x14ac:dyDescent="0.2">
      <c r="C42" s="78" t="s">
        <v>50</v>
      </c>
      <c r="D42" s="71">
        <v>5</v>
      </c>
      <c r="E42" s="71">
        <v>2</v>
      </c>
      <c r="F42" s="71">
        <f t="shared" si="4"/>
        <v>7</v>
      </c>
    </row>
    <row r="43" spans="2:6" s="69" customFormat="1" ht="11.25" customHeight="1" x14ac:dyDescent="0.2">
      <c r="C43" s="78" t="s">
        <v>51</v>
      </c>
      <c r="D43" s="71">
        <v>252</v>
      </c>
      <c r="E43" s="71">
        <v>261</v>
      </c>
      <c r="F43" s="71">
        <f t="shared" si="4"/>
        <v>513</v>
      </c>
    </row>
    <row r="44" spans="2:6" s="69" customFormat="1" ht="11.25" customHeight="1" x14ac:dyDescent="0.2">
      <c r="C44" s="78" t="s">
        <v>52</v>
      </c>
      <c r="D44" s="71">
        <v>420</v>
      </c>
      <c r="E44" s="71">
        <v>287</v>
      </c>
      <c r="F44" s="71">
        <f t="shared" si="4"/>
        <v>707</v>
      </c>
    </row>
    <row r="45" spans="2:6" s="69" customFormat="1" ht="11.25" customHeight="1" x14ac:dyDescent="0.2">
      <c r="C45" s="78" t="s">
        <v>53</v>
      </c>
      <c r="D45" s="71">
        <v>517</v>
      </c>
      <c r="E45" s="71">
        <v>0</v>
      </c>
      <c r="F45" s="71">
        <f t="shared" si="4"/>
        <v>517</v>
      </c>
    </row>
    <row r="46" spans="2:6" s="69" customFormat="1" ht="6.75" customHeight="1" x14ac:dyDescent="0.2">
      <c r="B46" s="66"/>
      <c r="C46" s="87"/>
      <c r="D46" s="88"/>
      <c r="E46" s="88"/>
      <c r="F46" s="88"/>
    </row>
    <row r="47" spans="2:6" s="69" customFormat="1" ht="11.25" customHeight="1" x14ac:dyDescent="0.2">
      <c r="B47" s="66"/>
      <c r="C47" s="67" t="s">
        <v>15</v>
      </c>
      <c r="D47" s="68">
        <f>SUM(D48:D52)</f>
        <v>570</v>
      </c>
      <c r="E47" s="68">
        <f>SUM(E48:E52)</f>
        <v>1427</v>
      </c>
      <c r="F47" s="68">
        <f>D47+E47</f>
        <v>1997</v>
      </c>
    </row>
    <row r="48" spans="2:6" s="69" customFormat="1" ht="11.25" customHeight="1" x14ac:dyDescent="0.2">
      <c r="C48" s="70" t="s">
        <v>54</v>
      </c>
      <c r="D48" s="71">
        <v>16</v>
      </c>
      <c r="E48" s="71">
        <v>174</v>
      </c>
      <c r="F48" s="71">
        <f>D48+E48</f>
        <v>190</v>
      </c>
    </row>
    <row r="49" spans="2:6" s="69" customFormat="1" ht="11.25" customHeight="1" x14ac:dyDescent="0.2">
      <c r="C49" s="78" t="s">
        <v>55</v>
      </c>
      <c r="D49" s="71">
        <v>215</v>
      </c>
      <c r="E49" s="71">
        <v>619</v>
      </c>
      <c r="F49" s="71">
        <f t="shared" ref="F49:F52" si="5">D49+E49</f>
        <v>834</v>
      </c>
    </row>
    <row r="50" spans="2:6" s="69" customFormat="1" ht="11.25" customHeight="1" x14ac:dyDescent="0.2">
      <c r="C50" s="78" t="s">
        <v>56</v>
      </c>
      <c r="D50" s="71">
        <v>189</v>
      </c>
      <c r="E50" s="71">
        <v>483</v>
      </c>
      <c r="F50" s="71">
        <f t="shared" si="5"/>
        <v>672</v>
      </c>
    </row>
    <row r="51" spans="2:6" s="69" customFormat="1" ht="11.25" customHeight="1" x14ac:dyDescent="0.2">
      <c r="C51" s="78" t="s">
        <v>57</v>
      </c>
      <c r="D51" s="71">
        <v>122</v>
      </c>
      <c r="E51" s="71">
        <v>150</v>
      </c>
      <c r="F51" s="71">
        <f t="shared" si="5"/>
        <v>272</v>
      </c>
    </row>
    <row r="52" spans="2:6" s="69" customFormat="1" ht="11.25" customHeight="1" x14ac:dyDescent="0.2">
      <c r="C52" s="78" t="s">
        <v>58</v>
      </c>
      <c r="D52" s="71">
        <v>28</v>
      </c>
      <c r="E52" s="71">
        <v>1</v>
      </c>
      <c r="F52" s="71">
        <f t="shared" si="5"/>
        <v>29</v>
      </c>
    </row>
    <row r="53" spans="2:6" s="69" customFormat="1" ht="6.75" customHeight="1" x14ac:dyDescent="0.2">
      <c r="B53" s="66"/>
      <c r="C53" s="87"/>
      <c r="D53" s="88"/>
      <c r="E53" s="88"/>
      <c r="F53" s="88"/>
    </row>
    <row r="54" spans="2:6" s="69" customFormat="1" ht="11.25" customHeight="1" x14ac:dyDescent="0.2">
      <c r="B54" s="66"/>
      <c r="C54" s="67" t="s">
        <v>16</v>
      </c>
      <c r="D54" s="68">
        <v>13</v>
      </c>
      <c r="E54" s="68">
        <v>214</v>
      </c>
      <c r="F54" s="68">
        <f>D54+E54</f>
        <v>227</v>
      </c>
    </row>
    <row r="55" spans="2:6" s="69" customFormat="1" ht="6.75" customHeight="1" x14ac:dyDescent="0.2">
      <c r="B55" s="66"/>
      <c r="C55" s="87"/>
      <c r="D55" s="88"/>
      <c r="E55" s="88"/>
      <c r="F55" s="88"/>
    </row>
    <row r="56" spans="2:6" s="69" customFormat="1" ht="11.25" customHeight="1" x14ac:dyDescent="0.2">
      <c r="B56" s="66"/>
      <c r="C56" s="67" t="s">
        <v>13</v>
      </c>
      <c r="D56" s="68">
        <f>D63-D58</f>
        <v>8764</v>
      </c>
      <c r="E56" s="68">
        <f t="shared" ref="E56:F56" si="6">E63-E58</f>
        <v>8806</v>
      </c>
      <c r="F56" s="68">
        <f t="shared" si="6"/>
        <v>17570</v>
      </c>
    </row>
    <row r="57" spans="2:6" s="69" customFormat="1" ht="6.75" customHeight="1" x14ac:dyDescent="0.2">
      <c r="B57" s="66"/>
      <c r="C57" s="87"/>
      <c r="D57" s="88"/>
      <c r="E57" s="88"/>
      <c r="F57" s="88"/>
    </row>
    <row r="58" spans="2:6" s="69" customFormat="1" ht="11.25" customHeight="1" x14ac:dyDescent="0.2">
      <c r="B58" s="66"/>
      <c r="C58" s="67" t="s">
        <v>10</v>
      </c>
      <c r="D58" s="68">
        <f>SUM(D59:D61)</f>
        <v>1</v>
      </c>
      <c r="E58" s="68">
        <f>SUM(E59:E61)</f>
        <v>0</v>
      </c>
      <c r="F58" s="68">
        <f>D58+E58</f>
        <v>1</v>
      </c>
    </row>
    <row r="59" spans="2:6" s="69" customFormat="1" ht="11.25" customHeight="1" x14ac:dyDescent="0.2">
      <c r="C59" s="78" t="s">
        <v>59</v>
      </c>
      <c r="D59" s="71">
        <v>0</v>
      </c>
      <c r="E59" s="71">
        <v>0</v>
      </c>
      <c r="F59" s="71">
        <f>D59+E59</f>
        <v>0</v>
      </c>
    </row>
    <row r="60" spans="2:6" s="69" customFormat="1" ht="11.25" customHeight="1" x14ac:dyDescent="0.2">
      <c r="C60" s="78" t="s">
        <v>60</v>
      </c>
      <c r="D60" s="71">
        <v>1</v>
      </c>
      <c r="E60" s="71">
        <v>0</v>
      </c>
      <c r="F60" s="71">
        <f>D60+E60</f>
        <v>1</v>
      </c>
    </row>
    <row r="61" spans="2:6" s="69" customFormat="1" ht="11.25" customHeight="1" x14ac:dyDescent="0.2">
      <c r="C61" s="78" t="s">
        <v>61</v>
      </c>
      <c r="D61" s="71">
        <v>0</v>
      </c>
      <c r="E61" s="71">
        <v>0</v>
      </c>
      <c r="F61" s="71">
        <f>D61+E61</f>
        <v>0</v>
      </c>
    </row>
    <row r="62" spans="2:6" s="69" customFormat="1" ht="6.75" customHeight="1" x14ac:dyDescent="0.2">
      <c r="B62" s="66"/>
      <c r="C62" s="87"/>
      <c r="D62" s="88"/>
      <c r="E62" s="88"/>
      <c r="F62" s="88"/>
    </row>
    <row r="63" spans="2:6" s="69" customFormat="1" ht="11.25" customHeight="1" x14ac:dyDescent="0.2">
      <c r="B63" s="66"/>
      <c r="C63" s="67" t="s">
        <v>12</v>
      </c>
      <c r="D63" s="68">
        <f>D10+D28+D35+D47+D54++D58</f>
        <v>8765</v>
      </c>
      <c r="E63" s="68">
        <f>E10+E28+E35+E47+E54++E58</f>
        <v>8806</v>
      </c>
      <c r="F63" s="68">
        <f>D63+E63</f>
        <v>17571</v>
      </c>
    </row>
    <row r="64" spans="2:6" ht="4.5" customHeight="1" x14ac:dyDescent="0.25">
      <c r="B64" s="7"/>
      <c r="C64" s="9"/>
      <c r="D64" s="10"/>
      <c r="E64" s="10"/>
      <c r="F64" s="10"/>
    </row>
    <row r="65" spans="3:6" x14ac:dyDescent="0.25">
      <c r="C65" s="14"/>
      <c r="F65" s="14"/>
    </row>
    <row r="66" spans="3:6" x14ac:dyDescent="0.25">
      <c r="C66" s="8" t="s">
        <v>786</v>
      </c>
    </row>
  </sheetData>
  <mergeCells count="4">
    <mergeCell ref="C6:F6"/>
    <mergeCell ref="C7:F7"/>
    <mergeCell ref="G9:H9"/>
    <mergeCell ref="A1:N3"/>
  </mergeCells>
  <pageMargins left="0.7" right="0.7" top="0.75" bottom="0.75" header="0.3" footer="0.3"/>
  <pageSetup paperSize="9" scale="48" fitToHeight="0" orientation="portrait" r:id="rId1"/>
  <headerFooter>
    <oddHeader>&amp;L&amp;10MINISTERO DELLA SALUTEDIREZIONE GENERALE DELLA DIGITALIZZAZIONE, DEL SISTEMA INFORMATIVO SANITARIO E DELLA STATISTICAUFFICIO DI STATISTICA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WhiteSpace="0" workbookViewId="0">
      <selection activeCell="G23" sqref="G23"/>
    </sheetView>
  </sheetViews>
  <sheetFormatPr defaultColWidth="9.109375" defaultRowHeight="23.25" customHeight="1" x14ac:dyDescent="0.3"/>
  <cols>
    <col min="1" max="1" width="6.88671875" style="2" customWidth="1"/>
    <col min="2" max="2" width="15.5546875" style="2" bestFit="1" customWidth="1"/>
    <col min="3" max="3" width="7.44140625" style="2" bestFit="1" customWidth="1"/>
    <col min="4" max="4" width="7.5546875" style="2" customWidth="1"/>
    <col min="5" max="5" width="29" style="2" bestFit="1" customWidth="1"/>
    <col min="6" max="6" width="26" style="2" customWidth="1"/>
    <col min="7" max="7" width="15.109375" style="2" bestFit="1" customWidth="1"/>
    <col min="8" max="8" width="8" style="2" customWidth="1"/>
    <col min="9" max="9" width="9" style="2" customWidth="1"/>
    <col min="10" max="10" width="10.33203125" style="2" customWidth="1"/>
    <col min="11" max="16384" width="9.109375" style="2"/>
  </cols>
  <sheetData>
    <row r="1" spans="1:14" ht="14.4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4.4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4.4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14.4" x14ac:dyDescent="0.3">
      <c r="A4" s="20"/>
      <c r="B4" s="20"/>
      <c r="C4" s="20"/>
      <c r="D4" s="20"/>
      <c r="E4" s="20"/>
    </row>
    <row r="5" spans="1:14" ht="14.4" x14ac:dyDescent="0.3">
      <c r="A5" s="20"/>
      <c r="B5" s="20"/>
      <c r="C5" s="20"/>
      <c r="D5" s="20"/>
      <c r="E5" s="20"/>
    </row>
    <row r="6" spans="1:14" ht="23.25" customHeight="1" x14ac:dyDescent="0.3">
      <c r="B6" s="165" t="s">
        <v>125</v>
      </c>
      <c r="C6" s="165"/>
      <c r="D6" s="165"/>
      <c r="E6" s="165"/>
      <c r="F6" s="165"/>
      <c r="G6" s="165"/>
      <c r="H6" s="165"/>
      <c r="I6" s="165"/>
      <c r="J6" s="165"/>
    </row>
    <row r="7" spans="1:14" ht="23.25" customHeight="1" x14ac:dyDescent="0.3">
      <c r="B7" s="165" t="s">
        <v>0</v>
      </c>
      <c r="C7" s="165"/>
      <c r="D7" s="165"/>
      <c r="E7" s="165"/>
      <c r="F7" s="165"/>
      <c r="G7" s="165"/>
      <c r="H7" s="165"/>
      <c r="I7" s="165"/>
      <c r="J7" s="165"/>
    </row>
    <row r="8" spans="1:14" ht="15" thickBot="1" x14ac:dyDescent="0.35">
      <c r="A8" s="20"/>
      <c r="B8" s="20"/>
      <c r="C8" s="20"/>
      <c r="D8" s="20"/>
      <c r="E8" s="20"/>
    </row>
    <row r="9" spans="1:14" ht="23.25" customHeight="1" thickTop="1" x14ac:dyDescent="0.3">
      <c r="A9" s="4"/>
      <c r="B9" s="30" t="s">
        <v>93</v>
      </c>
      <c r="C9" s="31" t="s">
        <v>94</v>
      </c>
      <c r="D9" s="31" t="s">
        <v>95</v>
      </c>
      <c r="E9" s="31" t="s">
        <v>96</v>
      </c>
      <c r="F9" s="31" t="s">
        <v>97</v>
      </c>
      <c r="G9" s="31" t="s">
        <v>98</v>
      </c>
      <c r="H9" s="31" t="s">
        <v>99</v>
      </c>
      <c r="I9" s="31" t="s">
        <v>100</v>
      </c>
      <c r="J9" s="31" t="s">
        <v>101</v>
      </c>
    </row>
    <row r="10" spans="1:14" ht="23.25" customHeight="1" x14ac:dyDescent="0.3">
      <c r="A10" s="4"/>
      <c r="B10" s="32" t="s">
        <v>85</v>
      </c>
      <c r="C10" s="33" t="s">
        <v>127</v>
      </c>
      <c r="D10" s="33" t="s">
        <v>128</v>
      </c>
      <c r="E10" s="34" t="s">
        <v>138</v>
      </c>
      <c r="F10" s="35" t="s">
        <v>147</v>
      </c>
      <c r="G10" s="33" t="s">
        <v>105</v>
      </c>
      <c r="H10" s="33" t="s">
        <v>106</v>
      </c>
      <c r="I10" s="36">
        <v>1768</v>
      </c>
      <c r="J10" s="36">
        <v>2748</v>
      </c>
    </row>
    <row r="11" spans="1:14" ht="23.25" customHeight="1" x14ac:dyDescent="0.3">
      <c r="A11" s="4"/>
      <c r="B11" s="32" t="s">
        <v>86</v>
      </c>
      <c r="C11" s="33" t="s">
        <v>110</v>
      </c>
      <c r="D11" s="33" t="s">
        <v>129</v>
      </c>
      <c r="E11" s="34" t="s">
        <v>136</v>
      </c>
      <c r="F11" s="35" t="s">
        <v>144</v>
      </c>
      <c r="G11" s="33" t="s">
        <v>111</v>
      </c>
      <c r="H11" s="33" t="s">
        <v>112</v>
      </c>
      <c r="I11" s="36">
        <v>0</v>
      </c>
      <c r="J11" s="36">
        <v>1433</v>
      </c>
    </row>
    <row r="12" spans="1:14" ht="23.25" customHeight="1" x14ac:dyDescent="0.3">
      <c r="A12" s="4"/>
      <c r="B12" s="32" t="s">
        <v>86</v>
      </c>
      <c r="C12" s="33" t="s">
        <v>110</v>
      </c>
      <c r="D12" s="33" t="s">
        <v>130</v>
      </c>
      <c r="E12" s="34" t="s">
        <v>139</v>
      </c>
      <c r="F12" s="35" t="s">
        <v>148</v>
      </c>
      <c r="G12" s="33" t="s">
        <v>111</v>
      </c>
      <c r="H12" s="33" t="s">
        <v>112</v>
      </c>
      <c r="I12" s="36">
        <v>83</v>
      </c>
      <c r="J12" s="36">
        <v>1716</v>
      </c>
    </row>
    <row r="13" spans="1:14" ht="23.25" customHeight="1" x14ac:dyDescent="0.3">
      <c r="A13" s="4"/>
      <c r="B13" s="32" t="s">
        <v>88</v>
      </c>
      <c r="C13" s="33" t="s">
        <v>109</v>
      </c>
      <c r="D13" s="33" t="s">
        <v>131</v>
      </c>
      <c r="E13" s="34" t="s">
        <v>137</v>
      </c>
      <c r="F13" s="35" t="s">
        <v>149</v>
      </c>
      <c r="G13" s="33" t="s">
        <v>114</v>
      </c>
      <c r="H13" s="33" t="s">
        <v>115</v>
      </c>
      <c r="I13" s="36">
        <v>2813</v>
      </c>
      <c r="J13" s="36">
        <v>203</v>
      </c>
    </row>
    <row r="14" spans="1:14" ht="23.25" customHeight="1" x14ac:dyDescent="0.3">
      <c r="A14" s="4"/>
      <c r="B14" s="32" t="s">
        <v>88</v>
      </c>
      <c r="C14" s="33" t="s">
        <v>113</v>
      </c>
      <c r="D14" s="33" t="s">
        <v>132</v>
      </c>
      <c r="E14" s="34" t="s">
        <v>140</v>
      </c>
      <c r="F14" s="35" t="s">
        <v>145</v>
      </c>
      <c r="G14" s="33" t="s">
        <v>116</v>
      </c>
      <c r="H14" s="33" t="s">
        <v>117</v>
      </c>
      <c r="I14" s="36">
        <v>1167</v>
      </c>
      <c r="J14" s="36">
        <v>853</v>
      </c>
    </row>
    <row r="15" spans="1:14" ht="23.25" customHeight="1" x14ac:dyDescent="0.3">
      <c r="A15" s="4"/>
      <c r="B15" s="32" t="s">
        <v>88</v>
      </c>
      <c r="C15" s="33" t="s">
        <v>118</v>
      </c>
      <c r="D15" s="33" t="s">
        <v>133</v>
      </c>
      <c r="E15" s="34" t="s">
        <v>141</v>
      </c>
      <c r="F15" s="35" t="s">
        <v>150</v>
      </c>
      <c r="G15" s="33" t="s">
        <v>119</v>
      </c>
      <c r="H15" s="33" t="s">
        <v>120</v>
      </c>
      <c r="I15" s="36">
        <v>635</v>
      </c>
      <c r="J15" s="36">
        <v>1286</v>
      </c>
    </row>
    <row r="16" spans="1:14" ht="23.25" customHeight="1" x14ac:dyDescent="0.3">
      <c r="A16" s="4"/>
      <c r="B16" s="32" t="s">
        <v>89</v>
      </c>
      <c r="C16" s="33" t="s">
        <v>127</v>
      </c>
      <c r="D16" s="33" t="s">
        <v>134</v>
      </c>
      <c r="E16" s="34" t="s">
        <v>142</v>
      </c>
      <c r="F16" s="35" t="s">
        <v>151</v>
      </c>
      <c r="G16" s="33" t="s">
        <v>152</v>
      </c>
      <c r="H16" s="33" t="s">
        <v>153</v>
      </c>
      <c r="I16" s="36">
        <v>1012</v>
      </c>
      <c r="J16" s="36">
        <v>177</v>
      </c>
    </row>
    <row r="17" spans="1:13" ht="23.25" customHeight="1" x14ac:dyDescent="0.3">
      <c r="A17" s="4"/>
      <c r="B17" s="32" t="s">
        <v>89</v>
      </c>
      <c r="C17" s="33" t="s">
        <v>121</v>
      </c>
      <c r="D17" s="33" t="s">
        <v>135</v>
      </c>
      <c r="E17" s="34" t="s">
        <v>143</v>
      </c>
      <c r="F17" s="35" t="s">
        <v>146</v>
      </c>
      <c r="G17" s="33" t="s">
        <v>122</v>
      </c>
      <c r="H17" s="33" t="s">
        <v>123</v>
      </c>
      <c r="I17" s="36">
        <v>1286</v>
      </c>
      <c r="J17" s="36">
        <v>390</v>
      </c>
    </row>
    <row r="18" spans="1:13" ht="23.25" customHeight="1" thickBot="1" x14ac:dyDescent="0.35">
      <c r="A18" s="4"/>
      <c r="B18" s="212" t="s">
        <v>124</v>
      </c>
      <c r="C18" s="213"/>
      <c r="D18" s="213"/>
      <c r="E18" s="213"/>
      <c r="F18" s="213"/>
      <c r="G18" s="213"/>
      <c r="H18" s="214"/>
      <c r="I18" s="16">
        <v>8764</v>
      </c>
      <c r="J18" s="16">
        <v>8806</v>
      </c>
    </row>
    <row r="19" spans="1:13" ht="23.25" customHeight="1" thickTop="1" x14ac:dyDescent="0.3"/>
    <row r="20" spans="1:13" ht="23.25" customHeight="1" x14ac:dyDescent="0.3">
      <c r="B20" s="156" t="s">
        <v>79</v>
      </c>
      <c r="C20" s="156"/>
      <c r="D20" s="156"/>
      <c r="E20" s="156"/>
      <c r="F20" s="156"/>
      <c r="G20" s="156"/>
      <c r="H20" s="156"/>
      <c r="I20" s="156"/>
      <c r="J20" s="156"/>
      <c r="K20" s="19"/>
      <c r="L20" s="19"/>
      <c r="M20" s="19"/>
    </row>
  </sheetData>
  <mergeCells count="5">
    <mergeCell ref="B20:J20"/>
    <mergeCell ref="B6:J6"/>
    <mergeCell ref="B7:J7"/>
    <mergeCell ref="B18:H18"/>
    <mergeCell ref="A1:N3"/>
  </mergeCells>
  <pageMargins left="0.7" right="0.7" top="0.75" bottom="0.75" header="0.3" footer="0.3"/>
  <pageSetup paperSize="9" scale="64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showGridLines="0" zoomScale="80" zoomScaleNormal="80" workbookViewId="0">
      <selection activeCell="K60" sqref="K60"/>
    </sheetView>
  </sheetViews>
  <sheetFormatPr defaultColWidth="9.109375" defaultRowHeight="13.2" x14ac:dyDescent="0.25"/>
  <cols>
    <col min="1" max="1" width="1" style="8" customWidth="1"/>
    <col min="2" max="2" width="5" style="8" customWidth="1"/>
    <col min="3" max="3" width="36.6640625" style="8" bestFit="1" customWidth="1"/>
    <col min="4" max="5" width="17" style="8" customWidth="1"/>
    <col min="6" max="6" width="20" style="8" customWidth="1"/>
    <col min="7" max="7" width="21" style="8" customWidth="1"/>
    <col min="8" max="9" width="17" style="8" customWidth="1"/>
    <col min="10" max="10" width="8.109375" style="8" customWidth="1"/>
    <col min="11" max="11" width="20" style="8" customWidth="1"/>
    <col min="12" max="16384" width="9.109375" style="8"/>
  </cols>
  <sheetData>
    <row r="1" spans="1:14" x14ac:dyDescent="0.25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4" ht="18" customHeight="1" x14ac:dyDescent="0.25">
      <c r="B6" s="7"/>
      <c r="C6" s="188" t="s">
        <v>154</v>
      </c>
      <c r="D6" s="188"/>
      <c r="E6" s="188"/>
      <c r="F6" s="188"/>
      <c r="G6" s="1"/>
      <c r="H6" s="1"/>
      <c r="I6" s="1"/>
      <c r="J6" s="7"/>
      <c r="K6" s="7"/>
    </row>
    <row r="7" spans="1:14" x14ac:dyDescent="0.25">
      <c r="B7" s="7"/>
      <c r="C7" s="188" t="s">
        <v>0</v>
      </c>
      <c r="D7" s="188"/>
      <c r="E7" s="188"/>
      <c r="F7" s="188"/>
      <c r="G7" s="1"/>
      <c r="H7" s="1"/>
      <c r="I7" s="1"/>
      <c r="J7" s="1"/>
      <c r="K7" s="1"/>
    </row>
    <row r="8" spans="1:14" ht="4.5" customHeight="1" x14ac:dyDescent="0.25">
      <c r="B8" s="7"/>
      <c r="C8" s="9"/>
      <c r="D8" s="10"/>
      <c r="E8" s="10"/>
      <c r="F8" s="10"/>
    </row>
    <row r="9" spans="1:14" ht="15" customHeight="1" x14ac:dyDescent="0.25">
      <c r="B9" s="7"/>
      <c r="C9" s="11"/>
      <c r="D9" s="12" t="s">
        <v>62</v>
      </c>
      <c r="E9" s="12" t="s">
        <v>63</v>
      </c>
      <c r="F9" s="13" t="s">
        <v>13</v>
      </c>
      <c r="G9" s="190"/>
      <c r="H9" s="191"/>
    </row>
    <row r="10" spans="1:14" s="69" customFormat="1" ht="11.25" customHeight="1" x14ac:dyDescent="0.2">
      <c r="B10" s="66"/>
      <c r="C10" s="67" t="s">
        <v>14</v>
      </c>
      <c r="D10" s="68">
        <f>D11+D14+D20+D21+D22+D23+D24</f>
        <v>43087</v>
      </c>
      <c r="E10" s="68">
        <f>E11+E14+E20+E21+E22+E23+E24</f>
        <v>2928</v>
      </c>
      <c r="F10" s="68">
        <f t="shared" ref="F10:F15" si="0">D10+E10</f>
        <v>46015</v>
      </c>
    </row>
    <row r="11" spans="1:14" s="69" customFormat="1" ht="11.25" customHeight="1" x14ac:dyDescent="0.2">
      <c r="B11" s="66"/>
      <c r="C11" s="70" t="s">
        <v>22</v>
      </c>
      <c r="D11" s="71">
        <f>D12+D13</f>
        <v>9389</v>
      </c>
      <c r="E11" s="71">
        <f>E12+E13</f>
        <v>2199</v>
      </c>
      <c r="F11" s="71">
        <f t="shared" si="0"/>
        <v>11588</v>
      </c>
    </row>
    <row r="12" spans="1:14" s="69" customFormat="1" ht="11.25" customHeight="1" x14ac:dyDescent="0.2">
      <c r="B12" s="66"/>
      <c r="C12" s="72" t="s">
        <v>23</v>
      </c>
      <c r="D12" s="73">
        <v>9386</v>
      </c>
      <c r="E12" s="73">
        <v>2195</v>
      </c>
      <c r="F12" s="73">
        <f t="shared" si="0"/>
        <v>11581</v>
      </c>
    </row>
    <row r="13" spans="1:14" s="69" customFormat="1" ht="11.25" customHeight="1" x14ac:dyDescent="0.2">
      <c r="B13" s="66"/>
      <c r="C13" s="74" t="s">
        <v>24</v>
      </c>
      <c r="D13" s="75">
        <v>3</v>
      </c>
      <c r="E13" s="75">
        <v>4</v>
      </c>
      <c r="F13" s="75">
        <f t="shared" si="0"/>
        <v>7</v>
      </c>
    </row>
    <row r="14" spans="1:14" s="69" customFormat="1" ht="11.25" customHeight="1" x14ac:dyDescent="0.2">
      <c r="B14" s="66"/>
      <c r="C14" s="70" t="s">
        <v>25</v>
      </c>
      <c r="D14" s="71">
        <f>D15+D16+D17+D18+D19</f>
        <v>858</v>
      </c>
      <c r="E14" s="71">
        <f>E15+E16+E17+E18+E19</f>
        <v>275</v>
      </c>
      <c r="F14" s="71">
        <f t="shared" si="0"/>
        <v>1133</v>
      </c>
    </row>
    <row r="15" spans="1:14" s="69" customFormat="1" ht="11.25" customHeight="1" x14ac:dyDescent="0.2">
      <c r="B15" s="66"/>
      <c r="C15" s="76" t="s">
        <v>27</v>
      </c>
      <c r="D15" s="75">
        <v>182</v>
      </c>
      <c r="E15" s="75">
        <v>4</v>
      </c>
      <c r="F15" s="75">
        <f t="shared" si="0"/>
        <v>186</v>
      </c>
    </row>
    <row r="16" spans="1:14" s="69" customFormat="1" ht="11.25" customHeight="1" x14ac:dyDescent="0.2">
      <c r="B16" s="66"/>
      <c r="C16" s="76" t="s">
        <v>28</v>
      </c>
      <c r="D16" s="75">
        <v>486</v>
      </c>
      <c r="E16" s="75">
        <v>238</v>
      </c>
      <c r="F16" s="75">
        <f t="shared" ref="F16:F19" si="1">D16+E16</f>
        <v>724</v>
      </c>
    </row>
    <row r="17" spans="2:6" s="69" customFormat="1" ht="11.25" customHeight="1" x14ac:dyDescent="0.2">
      <c r="B17" s="66"/>
      <c r="C17" s="76" t="s">
        <v>29</v>
      </c>
      <c r="D17" s="75">
        <v>25</v>
      </c>
      <c r="E17" s="75">
        <v>12</v>
      </c>
      <c r="F17" s="75">
        <f t="shared" si="1"/>
        <v>37</v>
      </c>
    </row>
    <row r="18" spans="2:6" s="69" customFormat="1" ht="11.25" customHeight="1" x14ac:dyDescent="0.2">
      <c r="B18" s="66"/>
      <c r="C18" s="76" t="s">
        <v>30</v>
      </c>
      <c r="D18" s="75">
        <v>108</v>
      </c>
      <c r="E18" s="75">
        <v>15</v>
      </c>
      <c r="F18" s="75">
        <f t="shared" si="1"/>
        <v>123</v>
      </c>
    </row>
    <row r="19" spans="2:6" s="69" customFormat="1" ht="11.25" customHeight="1" x14ac:dyDescent="0.2">
      <c r="B19" s="66"/>
      <c r="C19" s="74" t="s">
        <v>31</v>
      </c>
      <c r="D19" s="77">
        <v>57</v>
      </c>
      <c r="E19" s="77">
        <v>6</v>
      </c>
      <c r="F19" s="75">
        <f t="shared" si="1"/>
        <v>63</v>
      </c>
    </row>
    <row r="20" spans="2:6" s="69" customFormat="1" ht="11.25" customHeight="1" x14ac:dyDescent="0.2">
      <c r="B20" s="66"/>
      <c r="C20" s="78" t="s">
        <v>32</v>
      </c>
      <c r="D20" s="71">
        <v>37</v>
      </c>
      <c r="E20" s="71">
        <v>5</v>
      </c>
      <c r="F20" s="71">
        <f t="shared" ref="F20:F26" si="2">D20+E20</f>
        <v>42</v>
      </c>
    </row>
    <row r="21" spans="2:6" s="69" customFormat="1" ht="11.25" customHeight="1" x14ac:dyDescent="0.2">
      <c r="B21" s="66"/>
      <c r="C21" s="70" t="s">
        <v>33</v>
      </c>
      <c r="D21" s="71">
        <v>4632</v>
      </c>
      <c r="E21" s="71">
        <v>296</v>
      </c>
      <c r="F21" s="71">
        <f t="shared" si="2"/>
        <v>4928</v>
      </c>
    </row>
    <row r="22" spans="2:6" s="69" customFormat="1" ht="11.25" customHeight="1" x14ac:dyDescent="0.2">
      <c r="B22" s="66"/>
      <c r="C22" s="78" t="s">
        <v>34</v>
      </c>
      <c r="D22" s="71">
        <v>985</v>
      </c>
      <c r="E22" s="71">
        <v>22</v>
      </c>
      <c r="F22" s="71">
        <f t="shared" si="2"/>
        <v>1007</v>
      </c>
    </row>
    <row r="23" spans="2:6" s="69" customFormat="1" ht="11.25" customHeight="1" x14ac:dyDescent="0.2">
      <c r="B23" s="66"/>
      <c r="C23" s="70" t="s">
        <v>35</v>
      </c>
      <c r="D23" s="71">
        <v>102</v>
      </c>
      <c r="E23" s="71">
        <v>1</v>
      </c>
      <c r="F23" s="71">
        <f t="shared" si="2"/>
        <v>103</v>
      </c>
    </row>
    <row r="24" spans="2:6" s="69" customFormat="1" ht="11.25" customHeight="1" x14ac:dyDescent="0.2">
      <c r="B24" s="66"/>
      <c r="C24" s="79" t="s">
        <v>36</v>
      </c>
      <c r="D24" s="80">
        <f>D25+D26</f>
        <v>27084</v>
      </c>
      <c r="E24" s="80">
        <f>E25+E26</f>
        <v>130</v>
      </c>
      <c r="F24" s="80">
        <f t="shared" si="2"/>
        <v>27214</v>
      </c>
    </row>
    <row r="25" spans="2:6" s="69" customFormat="1" ht="11.25" customHeight="1" x14ac:dyDescent="0.2">
      <c r="B25" s="66"/>
      <c r="C25" s="81" t="s">
        <v>37</v>
      </c>
      <c r="D25" s="82">
        <v>26323</v>
      </c>
      <c r="E25" s="82">
        <v>130</v>
      </c>
      <c r="F25" s="83">
        <f t="shared" si="2"/>
        <v>26453</v>
      </c>
    </row>
    <row r="26" spans="2:6" s="69" customFormat="1" ht="11.25" customHeight="1" x14ac:dyDescent="0.2">
      <c r="B26" s="66"/>
      <c r="C26" s="84" t="s">
        <v>38</v>
      </c>
      <c r="D26" s="85">
        <v>761</v>
      </c>
      <c r="E26" s="85">
        <v>0</v>
      </c>
      <c r="F26" s="86">
        <f t="shared" si="2"/>
        <v>761</v>
      </c>
    </row>
    <row r="27" spans="2:6" s="69" customFormat="1" ht="6.75" customHeight="1" x14ac:dyDescent="0.2">
      <c r="B27" s="66"/>
      <c r="C27" s="87"/>
      <c r="D27" s="88"/>
      <c r="E27" s="88"/>
      <c r="F27" s="88"/>
    </row>
    <row r="28" spans="2:6" s="69" customFormat="1" ht="11.25" customHeight="1" x14ac:dyDescent="0.2">
      <c r="B28" s="66"/>
      <c r="C28" s="67" t="s">
        <v>17</v>
      </c>
      <c r="D28" s="68">
        <f>SUM(D29:D33)</f>
        <v>144</v>
      </c>
      <c r="E28" s="68">
        <f>SUM(E29:E33)</f>
        <v>7</v>
      </c>
      <c r="F28" s="68">
        <f t="shared" ref="F28:F33" si="3">D28+E28</f>
        <v>151</v>
      </c>
    </row>
    <row r="29" spans="2:6" s="69" customFormat="1" ht="11.25" customHeight="1" x14ac:dyDescent="0.2">
      <c r="B29" s="66"/>
      <c r="C29" s="89" t="s">
        <v>39</v>
      </c>
      <c r="D29" s="90">
        <v>14</v>
      </c>
      <c r="E29" s="90">
        <v>0</v>
      </c>
      <c r="F29" s="90">
        <f t="shared" si="3"/>
        <v>14</v>
      </c>
    </row>
    <row r="30" spans="2:6" s="69" customFormat="1" ht="11.25" customHeight="1" x14ac:dyDescent="0.2">
      <c r="B30" s="66"/>
      <c r="C30" s="78" t="s">
        <v>40</v>
      </c>
      <c r="D30" s="71">
        <v>76</v>
      </c>
      <c r="E30" s="71">
        <v>7</v>
      </c>
      <c r="F30" s="71">
        <f t="shared" si="3"/>
        <v>83</v>
      </c>
    </row>
    <row r="31" spans="2:6" s="69" customFormat="1" ht="11.25" customHeight="1" x14ac:dyDescent="0.2">
      <c r="B31" s="66"/>
      <c r="C31" s="78" t="s">
        <v>41</v>
      </c>
      <c r="D31" s="71">
        <v>17</v>
      </c>
      <c r="E31" s="71">
        <v>0</v>
      </c>
      <c r="F31" s="71">
        <f t="shared" si="3"/>
        <v>17</v>
      </c>
    </row>
    <row r="32" spans="2:6" s="69" customFormat="1" ht="11.25" customHeight="1" x14ac:dyDescent="0.2">
      <c r="B32" s="66"/>
      <c r="C32" s="78" t="s">
        <v>42</v>
      </c>
      <c r="D32" s="71">
        <v>0</v>
      </c>
      <c r="E32" s="71">
        <v>0</v>
      </c>
      <c r="F32" s="71">
        <f t="shared" si="3"/>
        <v>0</v>
      </c>
    </row>
    <row r="33" spans="2:6" s="69" customFormat="1" ht="11.25" customHeight="1" x14ac:dyDescent="0.2">
      <c r="B33" s="66"/>
      <c r="C33" s="78" t="s">
        <v>43</v>
      </c>
      <c r="D33" s="71">
        <v>37</v>
      </c>
      <c r="E33" s="71">
        <v>0</v>
      </c>
      <c r="F33" s="71">
        <f t="shared" si="3"/>
        <v>37</v>
      </c>
    </row>
    <row r="34" spans="2:6" s="69" customFormat="1" ht="6.75" customHeight="1" x14ac:dyDescent="0.2">
      <c r="B34" s="66"/>
      <c r="C34" s="87"/>
      <c r="D34" s="88"/>
      <c r="E34" s="88"/>
      <c r="F34" s="88"/>
    </row>
    <row r="35" spans="2:6" s="69" customFormat="1" ht="11.25" customHeight="1" x14ac:dyDescent="0.2">
      <c r="B35" s="66"/>
      <c r="C35" s="67" t="s">
        <v>9</v>
      </c>
      <c r="D35" s="68">
        <f>SUM(D36:D45)</f>
        <v>12852</v>
      </c>
      <c r="E35" s="68">
        <f>SUM(E36:E45)</f>
        <v>202</v>
      </c>
      <c r="F35" s="68">
        <f>D35+E35</f>
        <v>13054</v>
      </c>
    </row>
    <row r="36" spans="2:6" s="69" customFormat="1" ht="11.25" customHeight="1" x14ac:dyDescent="0.2">
      <c r="C36" s="78" t="s">
        <v>44</v>
      </c>
      <c r="D36" s="71">
        <v>33</v>
      </c>
      <c r="E36" s="71">
        <v>5</v>
      </c>
      <c r="F36" s="71">
        <f>D36+E36</f>
        <v>38</v>
      </c>
    </row>
    <row r="37" spans="2:6" s="69" customFormat="1" ht="11.25" customHeight="1" x14ac:dyDescent="0.2">
      <c r="C37" s="70" t="s">
        <v>45</v>
      </c>
      <c r="D37" s="71">
        <v>4</v>
      </c>
      <c r="E37" s="71">
        <v>4</v>
      </c>
      <c r="F37" s="71">
        <f t="shared" ref="F37:F45" si="4">D37+E37</f>
        <v>8</v>
      </c>
    </row>
    <row r="38" spans="2:6" s="69" customFormat="1" ht="11.25" customHeight="1" x14ac:dyDescent="0.2">
      <c r="C38" s="78" t="s">
        <v>46</v>
      </c>
      <c r="D38" s="71">
        <v>9</v>
      </c>
      <c r="E38" s="71">
        <v>0</v>
      </c>
      <c r="F38" s="71">
        <f t="shared" si="4"/>
        <v>9</v>
      </c>
    </row>
    <row r="39" spans="2:6" s="69" customFormat="1" ht="11.25" customHeight="1" x14ac:dyDescent="0.2">
      <c r="C39" s="70" t="s">
        <v>47</v>
      </c>
      <c r="D39" s="71">
        <v>58</v>
      </c>
      <c r="E39" s="71">
        <v>2</v>
      </c>
      <c r="F39" s="71">
        <f t="shared" si="4"/>
        <v>60</v>
      </c>
    </row>
    <row r="40" spans="2:6" s="69" customFormat="1" ht="11.25" customHeight="1" x14ac:dyDescent="0.2">
      <c r="C40" s="70" t="s">
        <v>48</v>
      </c>
      <c r="D40" s="71">
        <v>382</v>
      </c>
      <c r="E40" s="71">
        <v>121</v>
      </c>
      <c r="F40" s="71">
        <f t="shared" si="4"/>
        <v>503</v>
      </c>
    </row>
    <row r="41" spans="2:6" s="69" customFormat="1" ht="11.25" customHeight="1" x14ac:dyDescent="0.2">
      <c r="C41" s="70" t="s">
        <v>49</v>
      </c>
      <c r="D41" s="71">
        <v>371</v>
      </c>
      <c r="E41" s="71">
        <v>44</v>
      </c>
      <c r="F41" s="71">
        <f t="shared" si="4"/>
        <v>415</v>
      </c>
    </row>
    <row r="42" spans="2:6" s="69" customFormat="1" ht="11.25" customHeight="1" x14ac:dyDescent="0.2">
      <c r="C42" s="78" t="s">
        <v>50</v>
      </c>
      <c r="D42" s="71">
        <v>49</v>
      </c>
      <c r="E42" s="71">
        <v>3</v>
      </c>
      <c r="F42" s="71">
        <f t="shared" si="4"/>
        <v>52</v>
      </c>
    </row>
    <row r="43" spans="2:6" s="69" customFormat="1" ht="11.25" customHeight="1" x14ac:dyDescent="0.2">
      <c r="C43" s="78" t="s">
        <v>51</v>
      </c>
      <c r="D43" s="71">
        <v>3296</v>
      </c>
      <c r="E43" s="71">
        <v>23</v>
      </c>
      <c r="F43" s="71">
        <f t="shared" si="4"/>
        <v>3319</v>
      </c>
    </row>
    <row r="44" spans="2:6" s="69" customFormat="1" ht="11.25" customHeight="1" x14ac:dyDescent="0.2">
      <c r="C44" s="78" t="s">
        <v>52</v>
      </c>
      <c r="D44" s="71">
        <v>7143</v>
      </c>
      <c r="E44" s="71">
        <v>0</v>
      </c>
      <c r="F44" s="71">
        <f t="shared" si="4"/>
        <v>7143</v>
      </c>
    </row>
    <row r="45" spans="2:6" s="69" customFormat="1" ht="11.25" customHeight="1" x14ac:dyDescent="0.2">
      <c r="C45" s="78" t="s">
        <v>53</v>
      </c>
      <c r="D45" s="71">
        <v>1507</v>
      </c>
      <c r="E45" s="71">
        <v>0</v>
      </c>
      <c r="F45" s="71">
        <f t="shared" si="4"/>
        <v>1507</v>
      </c>
    </row>
    <row r="46" spans="2:6" s="69" customFormat="1" ht="6.75" customHeight="1" x14ac:dyDescent="0.2">
      <c r="B46" s="66"/>
      <c r="C46" s="87"/>
      <c r="D46" s="88"/>
      <c r="E46" s="88"/>
      <c r="F46" s="88"/>
    </row>
    <row r="47" spans="2:6" s="69" customFormat="1" ht="11.25" customHeight="1" x14ac:dyDescent="0.2">
      <c r="B47" s="66"/>
      <c r="C47" s="67" t="s">
        <v>15</v>
      </c>
      <c r="D47" s="68">
        <f>SUM(D48:D52)</f>
        <v>5919</v>
      </c>
      <c r="E47" s="68">
        <f>SUM(E48:E52)</f>
        <v>331</v>
      </c>
      <c r="F47" s="68">
        <f>D47+E47</f>
        <v>6250</v>
      </c>
    </row>
    <row r="48" spans="2:6" s="69" customFormat="1" ht="11.25" customHeight="1" x14ac:dyDescent="0.2">
      <c r="C48" s="70" t="s">
        <v>54</v>
      </c>
      <c r="D48" s="71">
        <v>194</v>
      </c>
      <c r="E48" s="71">
        <v>11</v>
      </c>
      <c r="F48" s="71">
        <f>D48+E48</f>
        <v>205</v>
      </c>
    </row>
    <row r="49" spans="2:6" s="69" customFormat="1" ht="11.25" customHeight="1" x14ac:dyDescent="0.2">
      <c r="C49" s="78" t="s">
        <v>55</v>
      </c>
      <c r="D49" s="71">
        <v>1564</v>
      </c>
      <c r="E49" s="71">
        <v>189</v>
      </c>
      <c r="F49" s="71">
        <f t="shared" ref="F49:F52" si="5">D49+E49</f>
        <v>1753</v>
      </c>
    </row>
    <row r="50" spans="2:6" s="69" customFormat="1" ht="11.25" customHeight="1" x14ac:dyDescent="0.2">
      <c r="C50" s="78" t="s">
        <v>56</v>
      </c>
      <c r="D50" s="71">
        <v>2238</v>
      </c>
      <c r="E50" s="71">
        <v>112</v>
      </c>
      <c r="F50" s="71">
        <f t="shared" si="5"/>
        <v>2350</v>
      </c>
    </row>
    <row r="51" spans="2:6" s="69" customFormat="1" ht="11.25" customHeight="1" x14ac:dyDescent="0.2">
      <c r="C51" s="78" t="s">
        <v>57</v>
      </c>
      <c r="D51" s="71">
        <v>1743</v>
      </c>
      <c r="E51" s="71">
        <v>17</v>
      </c>
      <c r="F51" s="71">
        <f t="shared" si="5"/>
        <v>1760</v>
      </c>
    </row>
    <row r="52" spans="2:6" s="69" customFormat="1" ht="11.25" customHeight="1" x14ac:dyDescent="0.2">
      <c r="C52" s="78" t="s">
        <v>58</v>
      </c>
      <c r="D52" s="71">
        <v>180</v>
      </c>
      <c r="E52" s="71">
        <v>2</v>
      </c>
      <c r="F52" s="71">
        <f t="shared" si="5"/>
        <v>182</v>
      </c>
    </row>
    <row r="53" spans="2:6" s="69" customFormat="1" ht="6.75" customHeight="1" x14ac:dyDescent="0.2">
      <c r="B53" s="66"/>
      <c r="C53" s="87"/>
      <c r="D53" s="88"/>
      <c r="E53" s="88"/>
      <c r="F53" s="88"/>
    </row>
    <row r="54" spans="2:6" s="69" customFormat="1" ht="11.25" customHeight="1" x14ac:dyDescent="0.2">
      <c r="B54" s="66"/>
      <c r="C54" s="67" t="s">
        <v>16</v>
      </c>
      <c r="D54" s="68">
        <v>0</v>
      </c>
      <c r="E54" s="68">
        <v>11</v>
      </c>
      <c r="F54" s="68">
        <f>D54+E54</f>
        <v>11</v>
      </c>
    </row>
    <row r="55" spans="2:6" s="69" customFormat="1" ht="6.75" customHeight="1" x14ac:dyDescent="0.2">
      <c r="B55" s="66"/>
      <c r="C55" s="87"/>
      <c r="D55" s="88"/>
      <c r="E55" s="88"/>
      <c r="F55" s="88"/>
    </row>
    <row r="56" spans="2:6" s="69" customFormat="1" ht="11.25" customHeight="1" x14ac:dyDescent="0.2">
      <c r="B56" s="66"/>
      <c r="C56" s="67" t="s">
        <v>10</v>
      </c>
      <c r="D56" s="68">
        <f>SUM(D57:D59)</f>
        <v>0</v>
      </c>
      <c r="E56" s="68">
        <f>SUM(E57:E59)</f>
        <v>0</v>
      </c>
      <c r="F56" s="68">
        <f>D56+E56</f>
        <v>0</v>
      </c>
    </row>
    <row r="57" spans="2:6" s="69" customFormat="1" ht="11.25" customHeight="1" x14ac:dyDescent="0.2">
      <c r="C57" s="78" t="s">
        <v>59</v>
      </c>
      <c r="D57" s="71">
        <v>0</v>
      </c>
      <c r="E57" s="71">
        <v>0</v>
      </c>
      <c r="F57" s="71">
        <f>D57+E57</f>
        <v>0</v>
      </c>
    </row>
    <row r="58" spans="2:6" s="69" customFormat="1" ht="11.25" customHeight="1" x14ac:dyDescent="0.2">
      <c r="C58" s="78" t="s">
        <v>60</v>
      </c>
      <c r="D58" s="71">
        <v>0</v>
      </c>
      <c r="E58" s="71">
        <v>0</v>
      </c>
      <c r="F58" s="71">
        <f>D58+E58</f>
        <v>0</v>
      </c>
    </row>
    <row r="59" spans="2:6" s="69" customFormat="1" ht="11.25" customHeight="1" x14ac:dyDescent="0.2">
      <c r="C59" s="78" t="s">
        <v>61</v>
      </c>
      <c r="D59" s="71">
        <v>0</v>
      </c>
      <c r="E59" s="71">
        <v>0</v>
      </c>
      <c r="F59" s="71">
        <f>D59+E59</f>
        <v>0</v>
      </c>
    </row>
    <row r="60" spans="2:6" s="69" customFormat="1" ht="6.75" customHeight="1" x14ac:dyDescent="0.2">
      <c r="B60" s="66"/>
      <c r="C60" s="87"/>
      <c r="D60" s="88"/>
      <c r="E60" s="88"/>
      <c r="F60" s="88"/>
    </row>
    <row r="61" spans="2:6" s="69" customFormat="1" ht="11.25" customHeight="1" x14ac:dyDescent="0.2">
      <c r="B61" s="66"/>
      <c r="C61" s="67" t="s">
        <v>12</v>
      </c>
      <c r="D61" s="68">
        <f>D10+D28+D35+D47+D54++D56</f>
        <v>62002</v>
      </c>
      <c r="E61" s="68">
        <f>E10+E28+E35+E47+E54++E56</f>
        <v>3479</v>
      </c>
      <c r="F61" s="68">
        <f>D61+E61</f>
        <v>65481</v>
      </c>
    </row>
    <row r="62" spans="2:6" ht="4.5" customHeight="1" x14ac:dyDescent="0.25">
      <c r="B62" s="7"/>
      <c r="C62" s="9"/>
      <c r="D62" s="10"/>
      <c r="E62" s="10"/>
      <c r="F62" s="10"/>
    </row>
    <row r="63" spans="2:6" x14ac:dyDescent="0.25">
      <c r="C63" s="14"/>
      <c r="F63" s="14"/>
    </row>
    <row r="64" spans="2:6" x14ac:dyDescent="0.25">
      <c r="C64" s="8" t="s">
        <v>787</v>
      </c>
    </row>
  </sheetData>
  <mergeCells count="4">
    <mergeCell ref="C6:F6"/>
    <mergeCell ref="C7:F7"/>
    <mergeCell ref="G9:H9"/>
    <mergeCell ref="A1:N3"/>
  </mergeCells>
  <pageMargins left="0.7" right="0.7" top="0.75" bottom="0.75" header="0.3" footer="0.3"/>
  <pageSetup paperSize="9" scale="48" fitToHeight="0" orientation="portrait" r:id="rId1"/>
  <headerFooter>
    <oddHeader>&amp;L&amp;10MINISTERO DELLA SALUTEDIREZIONE GENERALE DELLA DIGITALIZZAZIONE, DEL SISTEMA INFORMATIVO SANITARIO E DELLA STATISTICAUFFICIO DI STATISTICA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WhiteSpace="0" workbookViewId="0">
      <selection activeCell="N19" sqref="N19"/>
    </sheetView>
  </sheetViews>
  <sheetFormatPr defaultColWidth="9.109375" defaultRowHeight="23.25" customHeight="1" x14ac:dyDescent="0.3"/>
  <cols>
    <col min="1" max="1" width="6.88671875" style="2" customWidth="1"/>
    <col min="2" max="2" width="15.5546875" style="2" bestFit="1" customWidth="1"/>
    <col min="3" max="3" width="7.44140625" style="2" bestFit="1" customWidth="1"/>
    <col min="4" max="4" width="7.5546875" style="2" customWidth="1"/>
    <col min="5" max="5" width="29" style="2" bestFit="1" customWidth="1"/>
    <col min="6" max="6" width="28.5546875" style="2" bestFit="1" customWidth="1"/>
    <col min="7" max="7" width="15.109375" style="2" bestFit="1" customWidth="1"/>
    <col min="8" max="8" width="8" style="2" customWidth="1"/>
    <col min="9" max="9" width="9" style="2" customWidth="1"/>
    <col min="10" max="10" width="10.33203125" style="2" customWidth="1"/>
    <col min="11" max="16384" width="9.109375" style="2"/>
  </cols>
  <sheetData>
    <row r="1" spans="1:14" ht="14.4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4.4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4.4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14.4" x14ac:dyDescent="0.3">
      <c r="A4" s="20"/>
      <c r="B4" s="20"/>
      <c r="C4" s="20"/>
      <c r="D4" s="20"/>
      <c r="E4" s="20"/>
    </row>
    <row r="5" spans="1:14" ht="14.4" x14ac:dyDescent="0.3">
      <c r="A5" s="20"/>
      <c r="B5" s="20"/>
      <c r="C5" s="20"/>
      <c r="D5" s="20"/>
      <c r="E5" s="20"/>
    </row>
    <row r="6" spans="1:14" ht="23.25" customHeight="1" x14ac:dyDescent="0.3">
      <c r="B6" s="165" t="s">
        <v>249</v>
      </c>
      <c r="C6" s="165"/>
      <c r="D6" s="165"/>
      <c r="E6" s="165"/>
      <c r="F6" s="165"/>
      <c r="G6" s="165"/>
      <c r="H6" s="165"/>
      <c r="I6" s="165"/>
      <c r="J6" s="165"/>
    </row>
    <row r="7" spans="1:14" ht="23.25" customHeight="1" x14ac:dyDescent="0.3">
      <c r="B7" s="165" t="s">
        <v>0</v>
      </c>
      <c r="C7" s="165"/>
      <c r="D7" s="165"/>
      <c r="E7" s="165"/>
      <c r="F7" s="165"/>
      <c r="G7" s="165"/>
      <c r="H7" s="165"/>
      <c r="I7" s="165"/>
      <c r="J7" s="165"/>
    </row>
    <row r="8" spans="1:14" ht="15" thickBot="1" x14ac:dyDescent="0.35">
      <c r="A8" s="20"/>
      <c r="B8" s="20"/>
      <c r="C8" s="20"/>
      <c r="D8" s="20"/>
      <c r="E8" s="20"/>
    </row>
    <row r="9" spans="1:14" ht="23.25" customHeight="1" thickTop="1" x14ac:dyDescent="0.3">
      <c r="A9" s="4"/>
      <c r="B9" s="30" t="s">
        <v>93</v>
      </c>
      <c r="C9" s="31" t="s">
        <v>94</v>
      </c>
      <c r="D9" s="31" t="s">
        <v>95</v>
      </c>
      <c r="E9" s="31" t="s">
        <v>96</v>
      </c>
      <c r="F9" s="31" t="s">
        <v>97</v>
      </c>
      <c r="G9" s="31" t="s">
        <v>98</v>
      </c>
      <c r="H9" s="31" t="s">
        <v>99</v>
      </c>
      <c r="I9" s="31" t="s">
        <v>100</v>
      </c>
      <c r="J9" s="31" t="s">
        <v>101</v>
      </c>
    </row>
    <row r="10" spans="1:14" ht="23.25" customHeight="1" x14ac:dyDescent="0.3">
      <c r="A10" s="4"/>
      <c r="B10" s="32" t="s">
        <v>81</v>
      </c>
      <c r="C10" s="33" t="s">
        <v>104</v>
      </c>
      <c r="D10" s="33" t="s">
        <v>163</v>
      </c>
      <c r="E10" s="34" t="s">
        <v>182</v>
      </c>
      <c r="F10" s="35" t="s">
        <v>209</v>
      </c>
      <c r="G10" s="33" t="s">
        <v>102</v>
      </c>
      <c r="H10" s="33" t="s">
        <v>103</v>
      </c>
      <c r="I10" s="36">
        <v>9402</v>
      </c>
      <c r="J10" s="36">
        <v>478</v>
      </c>
    </row>
    <row r="11" spans="1:14" ht="23.25" customHeight="1" x14ac:dyDescent="0.3">
      <c r="A11" s="4"/>
      <c r="B11" s="32" t="s">
        <v>81</v>
      </c>
      <c r="C11" s="33" t="s">
        <v>109</v>
      </c>
      <c r="D11" s="33" t="s">
        <v>164</v>
      </c>
      <c r="E11" s="34" t="s">
        <v>183</v>
      </c>
      <c r="F11" s="35" t="s">
        <v>201</v>
      </c>
      <c r="G11" s="33" t="s">
        <v>220</v>
      </c>
      <c r="H11" s="33" t="s">
        <v>103</v>
      </c>
      <c r="I11" s="36">
        <v>1360</v>
      </c>
      <c r="J11" s="36">
        <v>61</v>
      </c>
    </row>
    <row r="12" spans="1:14" ht="23.25" customHeight="1" x14ac:dyDescent="0.3">
      <c r="A12" s="4"/>
      <c r="B12" s="32" t="s">
        <v>81</v>
      </c>
      <c r="C12" s="33" t="s">
        <v>155</v>
      </c>
      <c r="D12" s="33" t="s">
        <v>165</v>
      </c>
      <c r="E12" s="34" t="s">
        <v>184</v>
      </c>
      <c r="F12" s="35" t="s">
        <v>202</v>
      </c>
      <c r="G12" s="33" t="s">
        <v>221</v>
      </c>
      <c r="H12" s="33" t="s">
        <v>235</v>
      </c>
      <c r="I12" s="36">
        <v>2436</v>
      </c>
      <c r="J12" s="36">
        <v>52</v>
      </c>
    </row>
    <row r="13" spans="1:14" ht="23.25" customHeight="1" x14ac:dyDescent="0.3">
      <c r="A13" s="4"/>
      <c r="B13" s="32" t="s">
        <v>82</v>
      </c>
      <c r="C13" s="33" t="s">
        <v>126</v>
      </c>
      <c r="D13" s="33" t="s">
        <v>166</v>
      </c>
      <c r="E13" s="34" t="s">
        <v>185</v>
      </c>
      <c r="F13" s="35" t="s">
        <v>203</v>
      </c>
      <c r="G13" s="33" t="s">
        <v>222</v>
      </c>
      <c r="H13" s="33" t="s">
        <v>236</v>
      </c>
      <c r="I13" s="36">
        <v>4779</v>
      </c>
      <c r="J13" s="36">
        <v>248</v>
      </c>
    </row>
    <row r="14" spans="1:14" ht="23.25" customHeight="1" x14ac:dyDescent="0.3">
      <c r="A14" s="4"/>
      <c r="B14" s="32" t="s">
        <v>7</v>
      </c>
      <c r="C14" s="33" t="s">
        <v>127</v>
      </c>
      <c r="D14" s="33" t="s">
        <v>167</v>
      </c>
      <c r="E14" s="34" t="s">
        <v>186</v>
      </c>
      <c r="F14" s="35" t="s">
        <v>210</v>
      </c>
      <c r="G14" s="33" t="s">
        <v>223</v>
      </c>
      <c r="H14" s="33" t="s">
        <v>237</v>
      </c>
      <c r="I14" s="36">
        <v>2849</v>
      </c>
      <c r="J14" s="36">
        <v>56</v>
      </c>
    </row>
    <row r="15" spans="1:14" ht="23.25" customHeight="1" x14ac:dyDescent="0.3">
      <c r="A15" s="4"/>
      <c r="B15" s="32" t="s">
        <v>7</v>
      </c>
      <c r="C15" s="33" t="s">
        <v>107</v>
      </c>
      <c r="D15" s="33" t="s">
        <v>168</v>
      </c>
      <c r="E15" s="34" t="s">
        <v>187</v>
      </c>
      <c r="F15" s="35" t="s">
        <v>211</v>
      </c>
      <c r="G15" s="33" t="s">
        <v>224</v>
      </c>
      <c r="H15" s="33" t="s">
        <v>238</v>
      </c>
      <c r="I15" s="36">
        <v>3559</v>
      </c>
      <c r="J15" s="36">
        <v>60</v>
      </c>
    </row>
    <row r="16" spans="1:14" ht="23.25" customHeight="1" x14ac:dyDescent="0.3">
      <c r="A16" s="4"/>
      <c r="B16" s="32" t="s">
        <v>83</v>
      </c>
      <c r="C16" s="33" t="s">
        <v>156</v>
      </c>
      <c r="D16" s="33" t="s">
        <v>169</v>
      </c>
      <c r="E16" s="34" t="s">
        <v>188</v>
      </c>
      <c r="F16" s="35" t="s">
        <v>204</v>
      </c>
      <c r="G16" s="33" t="s">
        <v>225</v>
      </c>
      <c r="H16" s="33" t="s">
        <v>239</v>
      </c>
      <c r="I16" s="36">
        <v>3592</v>
      </c>
      <c r="J16" s="36">
        <v>215</v>
      </c>
    </row>
    <row r="17" spans="1:10" ht="23.25" customHeight="1" x14ac:dyDescent="0.3">
      <c r="A17" s="4"/>
      <c r="B17" s="32" t="s">
        <v>83</v>
      </c>
      <c r="C17" s="33" t="s">
        <v>107</v>
      </c>
      <c r="D17" s="33" t="s">
        <v>170</v>
      </c>
      <c r="E17" s="34" t="s">
        <v>189</v>
      </c>
      <c r="F17" s="35" t="s">
        <v>205</v>
      </c>
      <c r="G17" s="33" t="s">
        <v>226</v>
      </c>
      <c r="H17" s="33" t="s">
        <v>240</v>
      </c>
      <c r="I17" s="36">
        <v>2257</v>
      </c>
      <c r="J17" s="36">
        <v>141</v>
      </c>
    </row>
    <row r="18" spans="1:10" ht="23.25" customHeight="1" x14ac:dyDescent="0.3">
      <c r="A18" s="4"/>
      <c r="B18" s="32" t="s">
        <v>83</v>
      </c>
      <c r="C18" s="33" t="s">
        <v>108</v>
      </c>
      <c r="D18" s="33" t="s">
        <v>171</v>
      </c>
      <c r="E18" s="34" t="s">
        <v>190</v>
      </c>
      <c r="F18" s="35" t="s">
        <v>212</v>
      </c>
      <c r="G18" s="33" t="s">
        <v>227</v>
      </c>
      <c r="H18" s="33" t="s">
        <v>241</v>
      </c>
      <c r="I18" s="36">
        <v>4768</v>
      </c>
      <c r="J18" s="36">
        <v>324</v>
      </c>
    </row>
    <row r="19" spans="1:10" ht="23.25" customHeight="1" x14ac:dyDescent="0.3">
      <c r="A19" s="4"/>
      <c r="B19" s="32" t="s">
        <v>83</v>
      </c>
      <c r="C19" s="33" t="s">
        <v>157</v>
      </c>
      <c r="D19" s="33" t="s">
        <v>172</v>
      </c>
      <c r="E19" s="34" t="s">
        <v>191</v>
      </c>
      <c r="F19" s="35" t="s">
        <v>206</v>
      </c>
      <c r="G19" s="33" t="s">
        <v>228</v>
      </c>
      <c r="H19" s="33" t="s">
        <v>242</v>
      </c>
      <c r="I19" s="36">
        <v>2396</v>
      </c>
      <c r="J19" s="36">
        <v>134</v>
      </c>
    </row>
    <row r="20" spans="1:10" ht="23.25" customHeight="1" x14ac:dyDescent="0.3">
      <c r="A20" s="4"/>
      <c r="B20" s="32" t="s">
        <v>84</v>
      </c>
      <c r="C20" s="33" t="s">
        <v>108</v>
      </c>
      <c r="D20" s="33" t="s">
        <v>173</v>
      </c>
      <c r="E20" s="34" t="s">
        <v>192</v>
      </c>
      <c r="F20" s="35" t="s">
        <v>213</v>
      </c>
      <c r="G20" s="33" t="s">
        <v>229</v>
      </c>
      <c r="H20" s="33" t="s">
        <v>243</v>
      </c>
      <c r="I20" s="36">
        <v>4275</v>
      </c>
      <c r="J20" s="36">
        <v>277</v>
      </c>
    </row>
    <row r="21" spans="1:10" ht="23.25" customHeight="1" x14ac:dyDescent="0.3">
      <c r="A21" s="4"/>
      <c r="B21" s="32" t="s">
        <v>84</v>
      </c>
      <c r="C21" s="33" t="s">
        <v>158</v>
      </c>
      <c r="D21" s="33" t="s">
        <v>174</v>
      </c>
      <c r="E21" s="34" t="s">
        <v>193</v>
      </c>
      <c r="F21" s="35" t="s">
        <v>214</v>
      </c>
      <c r="G21" s="33" t="s">
        <v>230</v>
      </c>
      <c r="H21" s="33" t="s">
        <v>244</v>
      </c>
      <c r="I21" s="36">
        <v>2514</v>
      </c>
      <c r="J21" s="36">
        <v>281</v>
      </c>
    </row>
    <row r="22" spans="1:10" ht="23.25" customHeight="1" x14ac:dyDescent="0.3">
      <c r="A22" s="4"/>
      <c r="B22" s="32" t="s">
        <v>84</v>
      </c>
      <c r="C22" s="33" t="s">
        <v>159</v>
      </c>
      <c r="D22" s="33" t="s">
        <v>175</v>
      </c>
      <c r="E22" s="34" t="s">
        <v>194</v>
      </c>
      <c r="F22" s="35" t="s">
        <v>207</v>
      </c>
      <c r="G22" s="33" t="s">
        <v>231</v>
      </c>
      <c r="H22" s="33" t="s">
        <v>245</v>
      </c>
      <c r="I22" s="36">
        <v>5393</v>
      </c>
      <c r="J22" s="36">
        <v>292</v>
      </c>
    </row>
    <row r="23" spans="1:10" ht="23.25" customHeight="1" x14ac:dyDescent="0.3">
      <c r="A23" s="4"/>
      <c r="B23" s="32" t="s">
        <v>84</v>
      </c>
      <c r="C23" s="33" t="s">
        <v>159</v>
      </c>
      <c r="D23" s="33" t="s">
        <v>176</v>
      </c>
      <c r="E23" s="34" t="s">
        <v>195</v>
      </c>
      <c r="F23" s="35" t="s">
        <v>215</v>
      </c>
      <c r="G23" s="33" t="s">
        <v>231</v>
      </c>
      <c r="H23" s="33" t="s">
        <v>245</v>
      </c>
      <c r="I23" s="36">
        <v>956</v>
      </c>
      <c r="J23" s="36">
        <v>27</v>
      </c>
    </row>
    <row r="24" spans="1:10" ht="23.25" customHeight="1" x14ac:dyDescent="0.3">
      <c r="A24" s="4"/>
      <c r="B24" s="32" t="s">
        <v>85</v>
      </c>
      <c r="C24" s="33" t="s">
        <v>156</v>
      </c>
      <c r="D24" s="33" t="s">
        <v>177</v>
      </c>
      <c r="E24" s="34" t="s">
        <v>196</v>
      </c>
      <c r="F24" s="35" t="s">
        <v>208</v>
      </c>
      <c r="G24" s="33" t="s">
        <v>105</v>
      </c>
      <c r="H24" s="33" t="s">
        <v>106</v>
      </c>
      <c r="I24" s="36">
        <v>1089</v>
      </c>
      <c r="J24" s="36">
        <v>0</v>
      </c>
    </row>
    <row r="25" spans="1:10" ht="23.25" customHeight="1" x14ac:dyDescent="0.3">
      <c r="A25" s="4"/>
      <c r="B25" s="32" t="s">
        <v>85</v>
      </c>
      <c r="C25" s="33" t="s">
        <v>108</v>
      </c>
      <c r="D25" s="33" t="s">
        <v>178</v>
      </c>
      <c r="E25" s="34" t="s">
        <v>197</v>
      </c>
      <c r="F25" s="35" t="s">
        <v>216</v>
      </c>
      <c r="G25" s="33" t="s">
        <v>105</v>
      </c>
      <c r="H25" s="33" t="s">
        <v>106</v>
      </c>
      <c r="I25" s="36">
        <v>1457</v>
      </c>
      <c r="J25" s="36">
        <v>299</v>
      </c>
    </row>
    <row r="26" spans="1:10" ht="23.25" customHeight="1" x14ac:dyDescent="0.3">
      <c r="A26" s="4"/>
      <c r="B26" s="32" t="s">
        <v>86</v>
      </c>
      <c r="C26" s="33" t="s">
        <v>160</v>
      </c>
      <c r="D26" s="33" t="s">
        <v>179</v>
      </c>
      <c r="E26" s="34" t="s">
        <v>198</v>
      </c>
      <c r="F26" s="35" t="s">
        <v>217</v>
      </c>
      <c r="G26" s="33" t="s">
        <v>232</v>
      </c>
      <c r="H26" s="33" t="s">
        <v>246</v>
      </c>
      <c r="I26" s="36">
        <v>2845</v>
      </c>
      <c r="J26" s="36">
        <v>0</v>
      </c>
    </row>
    <row r="27" spans="1:10" ht="23.25" customHeight="1" x14ac:dyDescent="0.3">
      <c r="A27" s="4"/>
      <c r="B27" s="32" t="s">
        <v>87</v>
      </c>
      <c r="C27" s="33" t="s">
        <v>161</v>
      </c>
      <c r="D27" s="33" t="s">
        <v>180</v>
      </c>
      <c r="E27" s="34" t="s">
        <v>199</v>
      </c>
      <c r="F27" s="35" t="s">
        <v>218</v>
      </c>
      <c r="G27" s="33" t="s">
        <v>233</v>
      </c>
      <c r="H27" s="33" t="s">
        <v>247</v>
      </c>
      <c r="I27" s="36">
        <v>3896</v>
      </c>
      <c r="J27" s="36">
        <v>457</v>
      </c>
    </row>
    <row r="28" spans="1:10" ht="23.25" customHeight="1" x14ac:dyDescent="0.3">
      <c r="A28" s="4"/>
      <c r="B28" s="32" t="s">
        <v>87</v>
      </c>
      <c r="C28" s="33" t="s">
        <v>162</v>
      </c>
      <c r="D28" s="33" t="s">
        <v>181</v>
      </c>
      <c r="E28" s="34" t="s">
        <v>200</v>
      </c>
      <c r="F28" s="35" t="s">
        <v>219</v>
      </c>
      <c r="G28" s="33" t="s">
        <v>234</v>
      </c>
      <c r="H28" s="33" t="s">
        <v>248</v>
      </c>
      <c r="I28" s="36">
        <v>2179</v>
      </c>
      <c r="J28" s="36">
        <v>77</v>
      </c>
    </row>
    <row r="29" spans="1:10" ht="23.25" customHeight="1" thickBot="1" x14ac:dyDescent="0.35">
      <c r="A29" s="4"/>
      <c r="B29" s="212" t="s">
        <v>124</v>
      </c>
      <c r="C29" s="213"/>
      <c r="D29" s="213"/>
      <c r="E29" s="213"/>
      <c r="F29" s="213"/>
      <c r="G29" s="213"/>
      <c r="H29" s="214"/>
      <c r="I29" s="16">
        <v>62002</v>
      </c>
      <c r="J29" s="16">
        <v>3479</v>
      </c>
    </row>
    <row r="30" spans="1:10" ht="23.25" customHeight="1" thickTop="1" x14ac:dyDescent="0.3"/>
  </sheetData>
  <mergeCells count="4">
    <mergeCell ref="B6:J6"/>
    <mergeCell ref="B7:J7"/>
    <mergeCell ref="B29:H29"/>
    <mergeCell ref="A1:N3"/>
  </mergeCells>
  <pageMargins left="0.7" right="0.7" top="0.75" bottom="0.75" header="0.3" footer="0.3"/>
  <pageSetup paperSize="9" scale="64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showGridLines="0" zoomScale="80" zoomScaleNormal="80" workbookViewId="0">
      <selection activeCell="K67" sqref="K67"/>
    </sheetView>
  </sheetViews>
  <sheetFormatPr defaultColWidth="9.109375" defaultRowHeight="13.2" x14ac:dyDescent="0.25"/>
  <cols>
    <col min="1" max="1" width="1" style="8" customWidth="1"/>
    <col min="2" max="2" width="5" style="8" customWidth="1"/>
    <col min="3" max="3" width="36.6640625" style="8" bestFit="1" customWidth="1"/>
    <col min="4" max="5" width="17" style="8" customWidth="1"/>
    <col min="6" max="6" width="20" style="8" customWidth="1"/>
    <col min="7" max="7" width="21" style="8" customWidth="1"/>
    <col min="8" max="9" width="17" style="8" customWidth="1"/>
    <col min="10" max="10" width="8.109375" style="8" customWidth="1"/>
    <col min="11" max="11" width="20" style="8" customWidth="1"/>
    <col min="12" max="16384" width="9.109375" style="8"/>
  </cols>
  <sheetData>
    <row r="1" spans="1:14" x14ac:dyDescent="0.25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4" ht="18" customHeight="1" x14ac:dyDescent="0.25">
      <c r="B6" s="7"/>
      <c r="C6" s="188" t="s">
        <v>250</v>
      </c>
      <c r="D6" s="188"/>
      <c r="E6" s="188"/>
      <c r="F6" s="188"/>
      <c r="G6" s="1"/>
      <c r="H6" s="1"/>
      <c r="I6" s="1"/>
      <c r="J6" s="7"/>
      <c r="K6" s="7"/>
    </row>
    <row r="7" spans="1:14" x14ac:dyDescent="0.25">
      <c r="B7" s="7"/>
      <c r="C7" s="188" t="s">
        <v>0</v>
      </c>
      <c r="D7" s="188"/>
      <c r="E7" s="188"/>
      <c r="F7" s="188"/>
      <c r="G7" s="1"/>
      <c r="H7" s="1"/>
      <c r="I7" s="1"/>
      <c r="J7" s="1"/>
      <c r="K7" s="1"/>
    </row>
    <row r="8" spans="1:14" ht="4.5" customHeight="1" x14ac:dyDescent="0.25">
      <c r="B8" s="7"/>
      <c r="C8" s="9"/>
      <c r="D8" s="10"/>
      <c r="E8" s="10"/>
      <c r="F8" s="10"/>
    </row>
    <row r="9" spans="1:14" ht="15" customHeight="1" x14ac:dyDescent="0.25">
      <c r="B9" s="7"/>
      <c r="C9" s="11"/>
      <c r="D9" s="12" t="s">
        <v>251</v>
      </c>
      <c r="E9" s="12" t="s">
        <v>252</v>
      </c>
      <c r="F9" s="13" t="s">
        <v>13</v>
      </c>
      <c r="G9" s="190"/>
      <c r="H9" s="191"/>
    </row>
    <row r="10" spans="1:14" s="69" customFormat="1" ht="11.25" customHeight="1" x14ac:dyDescent="0.2">
      <c r="B10" s="66"/>
      <c r="C10" s="67" t="s">
        <v>14</v>
      </c>
      <c r="D10" s="68">
        <f>D11+D14+D20+D21+D22+D23+D24</f>
        <v>3280</v>
      </c>
      <c r="E10" s="68">
        <f>E11+E14+E20+E21+E22+E23+E24</f>
        <v>141</v>
      </c>
      <c r="F10" s="68">
        <f t="shared" ref="F10:F15" si="0">D10+E10</f>
        <v>3421</v>
      </c>
    </row>
    <row r="11" spans="1:14" s="69" customFormat="1" ht="11.25" customHeight="1" x14ac:dyDescent="0.2">
      <c r="B11" s="66"/>
      <c r="C11" s="70" t="s">
        <v>22</v>
      </c>
      <c r="D11" s="71">
        <f>D12+D13</f>
        <v>893</v>
      </c>
      <c r="E11" s="71">
        <f>E12+E13</f>
        <v>131</v>
      </c>
      <c r="F11" s="71">
        <f t="shared" si="0"/>
        <v>1024</v>
      </c>
    </row>
    <row r="12" spans="1:14" s="69" customFormat="1" ht="11.25" customHeight="1" x14ac:dyDescent="0.2">
      <c r="B12" s="66"/>
      <c r="C12" s="72" t="s">
        <v>23</v>
      </c>
      <c r="D12" s="73">
        <v>892</v>
      </c>
      <c r="E12" s="73">
        <v>127</v>
      </c>
      <c r="F12" s="73">
        <f t="shared" si="0"/>
        <v>1019</v>
      </c>
    </row>
    <row r="13" spans="1:14" s="69" customFormat="1" ht="11.25" customHeight="1" x14ac:dyDescent="0.2">
      <c r="B13" s="66"/>
      <c r="C13" s="74" t="s">
        <v>24</v>
      </c>
      <c r="D13" s="75">
        <v>1</v>
      </c>
      <c r="E13" s="75">
        <v>4</v>
      </c>
      <c r="F13" s="75">
        <f t="shared" si="0"/>
        <v>5</v>
      </c>
    </row>
    <row r="14" spans="1:14" s="69" customFormat="1" ht="11.25" customHeight="1" x14ac:dyDescent="0.2">
      <c r="B14" s="66"/>
      <c r="C14" s="70" t="s">
        <v>25</v>
      </c>
      <c r="D14" s="71">
        <f>D15+D16+D17+D18+D19</f>
        <v>57</v>
      </c>
      <c r="E14" s="71">
        <f>E15+E16+E17+E18+E19</f>
        <v>3</v>
      </c>
      <c r="F14" s="71">
        <f t="shared" si="0"/>
        <v>60</v>
      </c>
    </row>
    <row r="15" spans="1:14" s="69" customFormat="1" ht="11.25" customHeight="1" x14ac:dyDescent="0.2">
      <c r="B15" s="66"/>
      <c r="C15" s="76" t="s">
        <v>27</v>
      </c>
      <c r="D15" s="75">
        <v>12</v>
      </c>
      <c r="E15" s="75">
        <v>0</v>
      </c>
      <c r="F15" s="75">
        <f t="shared" si="0"/>
        <v>12</v>
      </c>
    </row>
    <row r="16" spans="1:14" s="69" customFormat="1" ht="11.25" customHeight="1" x14ac:dyDescent="0.2">
      <c r="B16" s="66"/>
      <c r="C16" s="76" t="s">
        <v>28</v>
      </c>
      <c r="D16" s="75">
        <v>24</v>
      </c>
      <c r="E16" s="75">
        <v>0</v>
      </c>
      <c r="F16" s="75">
        <f t="shared" ref="F16:F19" si="1">D16+E16</f>
        <v>24</v>
      </c>
    </row>
    <row r="17" spans="2:6" s="69" customFormat="1" ht="11.25" customHeight="1" x14ac:dyDescent="0.2">
      <c r="B17" s="66"/>
      <c r="C17" s="76" t="s">
        <v>29</v>
      </c>
      <c r="D17" s="75">
        <v>14</v>
      </c>
      <c r="E17" s="75">
        <v>0</v>
      </c>
      <c r="F17" s="75">
        <f t="shared" si="1"/>
        <v>14</v>
      </c>
    </row>
    <row r="18" spans="2:6" s="69" customFormat="1" ht="11.25" customHeight="1" x14ac:dyDescent="0.2">
      <c r="B18" s="66"/>
      <c r="C18" s="76" t="s">
        <v>30</v>
      </c>
      <c r="D18" s="75">
        <v>4</v>
      </c>
      <c r="E18" s="75">
        <v>1</v>
      </c>
      <c r="F18" s="75">
        <f t="shared" si="1"/>
        <v>5</v>
      </c>
    </row>
    <row r="19" spans="2:6" s="69" customFormat="1" ht="11.25" customHeight="1" x14ac:dyDescent="0.2">
      <c r="B19" s="66"/>
      <c r="C19" s="74" t="s">
        <v>31</v>
      </c>
      <c r="D19" s="77">
        <v>3</v>
      </c>
      <c r="E19" s="77">
        <v>2</v>
      </c>
      <c r="F19" s="75">
        <f t="shared" si="1"/>
        <v>5</v>
      </c>
    </row>
    <row r="20" spans="2:6" s="69" customFormat="1" ht="11.25" customHeight="1" x14ac:dyDescent="0.2">
      <c r="B20" s="66"/>
      <c r="C20" s="78" t="s">
        <v>32</v>
      </c>
      <c r="D20" s="71">
        <v>11</v>
      </c>
      <c r="E20" s="71">
        <v>0</v>
      </c>
      <c r="F20" s="71">
        <f t="shared" ref="F20:F26" si="2">D20+E20</f>
        <v>11</v>
      </c>
    </row>
    <row r="21" spans="2:6" s="69" customFormat="1" ht="11.25" customHeight="1" x14ac:dyDescent="0.2">
      <c r="B21" s="66"/>
      <c r="C21" s="70" t="s">
        <v>33</v>
      </c>
      <c r="D21" s="71">
        <v>292</v>
      </c>
      <c r="E21" s="71">
        <v>0</v>
      </c>
      <c r="F21" s="71">
        <f t="shared" si="2"/>
        <v>292</v>
      </c>
    </row>
    <row r="22" spans="2:6" s="69" customFormat="1" ht="11.25" customHeight="1" x14ac:dyDescent="0.2">
      <c r="B22" s="66"/>
      <c r="C22" s="78" t="s">
        <v>34</v>
      </c>
      <c r="D22" s="71">
        <v>81</v>
      </c>
      <c r="E22" s="71">
        <v>0</v>
      </c>
      <c r="F22" s="71">
        <f t="shared" si="2"/>
        <v>81</v>
      </c>
    </row>
    <row r="23" spans="2:6" s="69" customFormat="1" ht="11.25" customHeight="1" x14ac:dyDescent="0.2">
      <c r="B23" s="66"/>
      <c r="C23" s="70" t="s">
        <v>35</v>
      </c>
      <c r="D23" s="71">
        <v>3</v>
      </c>
      <c r="E23" s="71">
        <v>0</v>
      </c>
      <c r="F23" s="71">
        <f t="shared" si="2"/>
        <v>3</v>
      </c>
    </row>
    <row r="24" spans="2:6" s="69" customFormat="1" ht="11.25" customHeight="1" x14ac:dyDescent="0.2">
      <c r="B24" s="66"/>
      <c r="C24" s="79" t="s">
        <v>36</v>
      </c>
      <c r="D24" s="80">
        <f>D25+D26</f>
        <v>1943</v>
      </c>
      <c r="E24" s="80">
        <f>E25+E26</f>
        <v>7</v>
      </c>
      <c r="F24" s="80">
        <f t="shared" si="2"/>
        <v>1950</v>
      </c>
    </row>
    <row r="25" spans="2:6" s="69" customFormat="1" ht="11.25" customHeight="1" x14ac:dyDescent="0.2">
      <c r="B25" s="66"/>
      <c r="C25" s="81" t="s">
        <v>37</v>
      </c>
      <c r="D25" s="82">
        <v>1943</v>
      </c>
      <c r="E25" s="82">
        <v>7</v>
      </c>
      <c r="F25" s="83">
        <f t="shared" si="2"/>
        <v>1950</v>
      </c>
    </row>
    <row r="26" spans="2:6" s="69" customFormat="1" ht="11.25" customHeight="1" x14ac:dyDescent="0.2">
      <c r="B26" s="66"/>
      <c r="C26" s="84" t="s">
        <v>38</v>
      </c>
      <c r="D26" s="85"/>
      <c r="E26" s="85">
        <v>0</v>
      </c>
      <c r="F26" s="86">
        <f t="shared" si="2"/>
        <v>0</v>
      </c>
    </row>
    <row r="27" spans="2:6" s="69" customFormat="1" ht="6.75" customHeight="1" x14ac:dyDescent="0.2">
      <c r="B27" s="66"/>
      <c r="C27" s="87"/>
      <c r="D27" s="88"/>
      <c r="E27" s="88"/>
      <c r="F27" s="88"/>
    </row>
    <row r="28" spans="2:6" s="69" customFormat="1" ht="11.25" customHeight="1" x14ac:dyDescent="0.2">
      <c r="B28" s="66"/>
      <c r="C28" s="67" t="s">
        <v>17</v>
      </c>
      <c r="D28" s="68">
        <f>SUM(D29:D33)</f>
        <v>5</v>
      </c>
      <c r="E28" s="68">
        <f>SUM(E29:E33)</f>
        <v>0</v>
      </c>
      <c r="F28" s="68">
        <f t="shared" ref="F28:F33" si="3">D28+E28</f>
        <v>5</v>
      </c>
    </row>
    <row r="29" spans="2:6" s="69" customFormat="1" ht="11.25" customHeight="1" x14ac:dyDescent="0.2">
      <c r="B29" s="66"/>
      <c r="C29" s="89" t="s">
        <v>39</v>
      </c>
      <c r="D29" s="90">
        <v>0</v>
      </c>
      <c r="E29" s="90">
        <v>0</v>
      </c>
      <c r="F29" s="90">
        <f t="shared" si="3"/>
        <v>0</v>
      </c>
    </row>
    <row r="30" spans="2:6" s="69" customFormat="1" ht="11.25" customHeight="1" x14ac:dyDescent="0.2">
      <c r="B30" s="66"/>
      <c r="C30" s="78" t="s">
        <v>40</v>
      </c>
      <c r="D30" s="71">
        <v>0</v>
      </c>
      <c r="E30" s="71">
        <v>0</v>
      </c>
      <c r="F30" s="71">
        <f t="shared" si="3"/>
        <v>0</v>
      </c>
    </row>
    <row r="31" spans="2:6" s="69" customFormat="1" ht="11.25" customHeight="1" x14ac:dyDescent="0.2">
      <c r="B31" s="66"/>
      <c r="C31" s="78" t="s">
        <v>41</v>
      </c>
      <c r="D31" s="71">
        <v>0</v>
      </c>
      <c r="E31" s="71">
        <v>0</v>
      </c>
      <c r="F31" s="71">
        <f t="shared" si="3"/>
        <v>0</v>
      </c>
    </row>
    <row r="32" spans="2:6" s="69" customFormat="1" ht="11.25" customHeight="1" x14ac:dyDescent="0.2">
      <c r="B32" s="66"/>
      <c r="C32" s="78" t="s">
        <v>42</v>
      </c>
      <c r="D32" s="71">
        <v>0</v>
      </c>
      <c r="E32" s="71">
        <v>0</v>
      </c>
      <c r="F32" s="71">
        <f t="shared" si="3"/>
        <v>0</v>
      </c>
    </row>
    <row r="33" spans="2:6" s="69" customFormat="1" ht="11.25" customHeight="1" x14ac:dyDescent="0.2">
      <c r="B33" s="66"/>
      <c r="C33" s="78" t="s">
        <v>43</v>
      </c>
      <c r="D33" s="71">
        <v>5</v>
      </c>
      <c r="E33" s="71">
        <v>0</v>
      </c>
      <c r="F33" s="71">
        <f t="shared" si="3"/>
        <v>5</v>
      </c>
    </row>
    <row r="34" spans="2:6" s="69" customFormat="1" ht="6.75" customHeight="1" x14ac:dyDescent="0.2">
      <c r="B34" s="66"/>
      <c r="C34" s="87"/>
      <c r="D34" s="88"/>
      <c r="E34" s="88"/>
      <c r="F34" s="88"/>
    </row>
    <row r="35" spans="2:6" s="69" customFormat="1" ht="11.25" customHeight="1" x14ac:dyDescent="0.2">
      <c r="B35" s="66"/>
      <c r="C35" s="67" t="s">
        <v>9</v>
      </c>
      <c r="D35" s="68">
        <f>SUM(D36:D45)</f>
        <v>861</v>
      </c>
      <c r="E35" s="68">
        <f>SUM(E36:E45)</f>
        <v>0</v>
      </c>
      <c r="F35" s="68">
        <f>D35+E35</f>
        <v>861</v>
      </c>
    </row>
    <row r="36" spans="2:6" s="69" customFormat="1" ht="11.25" customHeight="1" x14ac:dyDescent="0.2">
      <c r="C36" s="78" t="s">
        <v>44</v>
      </c>
      <c r="D36" s="71">
        <v>0</v>
      </c>
      <c r="E36" s="71">
        <v>0</v>
      </c>
      <c r="F36" s="71">
        <f>D36+E36</f>
        <v>0</v>
      </c>
    </row>
    <row r="37" spans="2:6" s="69" customFormat="1" ht="11.25" customHeight="1" x14ac:dyDescent="0.2">
      <c r="C37" s="70" t="s">
        <v>45</v>
      </c>
      <c r="D37" s="71">
        <v>0</v>
      </c>
      <c r="E37" s="71">
        <v>0</v>
      </c>
      <c r="F37" s="71">
        <f t="shared" ref="F37:F45" si="4">D37+E37</f>
        <v>0</v>
      </c>
    </row>
    <row r="38" spans="2:6" s="69" customFormat="1" ht="11.25" customHeight="1" x14ac:dyDescent="0.2">
      <c r="C38" s="78" t="s">
        <v>46</v>
      </c>
      <c r="D38" s="71">
        <v>0</v>
      </c>
      <c r="E38" s="71">
        <v>0</v>
      </c>
      <c r="F38" s="71">
        <f t="shared" si="4"/>
        <v>0</v>
      </c>
    </row>
    <row r="39" spans="2:6" s="69" customFormat="1" ht="11.25" customHeight="1" x14ac:dyDescent="0.2">
      <c r="C39" s="70" t="s">
        <v>47</v>
      </c>
      <c r="D39" s="71">
        <v>4</v>
      </c>
      <c r="E39" s="71">
        <v>0</v>
      </c>
      <c r="F39" s="71">
        <f t="shared" si="4"/>
        <v>4</v>
      </c>
    </row>
    <row r="40" spans="2:6" s="69" customFormat="1" ht="11.25" customHeight="1" x14ac:dyDescent="0.2">
      <c r="C40" s="70" t="s">
        <v>48</v>
      </c>
      <c r="D40" s="71">
        <v>6</v>
      </c>
      <c r="E40" s="71">
        <v>0</v>
      </c>
      <c r="F40" s="71">
        <f t="shared" si="4"/>
        <v>6</v>
      </c>
    </row>
    <row r="41" spans="2:6" s="69" customFormat="1" ht="11.25" customHeight="1" x14ac:dyDescent="0.2">
      <c r="C41" s="70" t="s">
        <v>49</v>
      </c>
      <c r="D41" s="71">
        <v>39</v>
      </c>
      <c r="E41" s="71">
        <v>0</v>
      </c>
      <c r="F41" s="71">
        <f t="shared" si="4"/>
        <v>39</v>
      </c>
    </row>
    <row r="42" spans="2:6" s="69" customFormat="1" ht="11.25" customHeight="1" x14ac:dyDescent="0.2">
      <c r="C42" s="78" t="s">
        <v>50</v>
      </c>
      <c r="D42" s="71">
        <v>0</v>
      </c>
      <c r="E42" s="71">
        <v>0</v>
      </c>
      <c r="F42" s="71">
        <f t="shared" si="4"/>
        <v>0</v>
      </c>
    </row>
    <row r="43" spans="2:6" s="69" customFormat="1" ht="11.25" customHeight="1" x14ac:dyDescent="0.2">
      <c r="C43" s="78" t="s">
        <v>51</v>
      </c>
      <c r="D43" s="71">
        <v>125</v>
      </c>
      <c r="E43" s="71">
        <v>0</v>
      </c>
      <c r="F43" s="71">
        <f t="shared" si="4"/>
        <v>125</v>
      </c>
    </row>
    <row r="44" spans="2:6" s="69" customFormat="1" ht="11.25" customHeight="1" x14ac:dyDescent="0.2">
      <c r="C44" s="78" t="s">
        <v>52</v>
      </c>
      <c r="D44" s="71">
        <v>104</v>
      </c>
      <c r="E44" s="71">
        <v>0</v>
      </c>
      <c r="F44" s="71">
        <f t="shared" si="4"/>
        <v>104</v>
      </c>
    </row>
    <row r="45" spans="2:6" s="69" customFormat="1" ht="11.25" customHeight="1" x14ac:dyDescent="0.2">
      <c r="C45" s="78" t="s">
        <v>53</v>
      </c>
      <c r="D45" s="71">
        <v>583</v>
      </c>
      <c r="E45" s="71">
        <v>0</v>
      </c>
      <c r="F45" s="71">
        <f t="shared" si="4"/>
        <v>583</v>
      </c>
    </row>
    <row r="46" spans="2:6" s="69" customFormat="1" ht="6.75" customHeight="1" x14ac:dyDescent="0.2">
      <c r="B46" s="66"/>
      <c r="C46" s="87"/>
      <c r="D46" s="88"/>
      <c r="E46" s="88"/>
      <c r="F46" s="88"/>
    </row>
    <row r="47" spans="2:6" s="69" customFormat="1" ht="11.25" customHeight="1" x14ac:dyDescent="0.2">
      <c r="B47" s="66"/>
      <c r="C47" s="67" t="s">
        <v>15</v>
      </c>
      <c r="D47" s="68">
        <f>SUM(D48:D52)</f>
        <v>585</v>
      </c>
      <c r="E47" s="68">
        <f>SUM(E48:E52)</f>
        <v>2</v>
      </c>
      <c r="F47" s="68">
        <f>D47+E47</f>
        <v>587</v>
      </c>
    </row>
    <row r="48" spans="2:6" s="69" customFormat="1" ht="11.25" customHeight="1" x14ac:dyDescent="0.2">
      <c r="C48" s="70" t="s">
        <v>54</v>
      </c>
      <c r="D48" s="71">
        <v>36</v>
      </c>
      <c r="E48" s="71">
        <v>2</v>
      </c>
      <c r="F48" s="71">
        <f>D48+E48</f>
        <v>38</v>
      </c>
    </row>
    <row r="49" spans="2:6" s="69" customFormat="1" ht="11.25" customHeight="1" x14ac:dyDescent="0.2">
      <c r="C49" s="78" t="s">
        <v>55</v>
      </c>
      <c r="D49" s="71">
        <v>148</v>
      </c>
      <c r="E49" s="71">
        <v>0</v>
      </c>
      <c r="F49" s="71">
        <f t="shared" ref="F49:F52" si="5">D49+E49</f>
        <v>148</v>
      </c>
    </row>
    <row r="50" spans="2:6" s="69" customFormat="1" ht="11.25" customHeight="1" x14ac:dyDescent="0.2">
      <c r="C50" s="78" t="s">
        <v>56</v>
      </c>
      <c r="D50" s="71">
        <v>224</v>
      </c>
      <c r="E50" s="71">
        <v>0</v>
      </c>
      <c r="F50" s="71">
        <f t="shared" si="5"/>
        <v>224</v>
      </c>
    </row>
    <row r="51" spans="2:6" s="69" customFormat="1" ht="11.25" customHeight="1" x14ac:dyDescent="0.2">
      <c r="C51" s="78" t="s">
        <v>57</v>
      </c>
      <c r="D51" s="71">
        <v>102</v>
      </c>
      <c r="E51" s="71">
        <v>0</v>
      </c>
      <c r="F51" s="71">
        <f t="shared" si="5"/>
        <v>102</v>
      </c>
    </row>
    <row r="52" spans="2:6" s="69" customFormat="1" ht="11.25" customHeight="1" x14ac:dyDescent="0.2">
      <c r="C52" s="78" t="s">
        <v>58</v>
      </c>
      <c r="D52" s="71">
        <v>75</v>
      </c>
      <c r="E52" s="71">
        <v>0</v>
      </c>
      <c r="F52" s="71">
        <f t="shared" si="5"/>
        <v>75</v>
      </c>
    </row>
    <row r="53" spans="2:6" s="69" customFormat="1" ht="6.75" customHeight="1" x14ac:dyDescent="0.2">
      <c r="B53" s="66"/>
      <c r="C53" s="87"/>
      <c r="D53" s="88"/>
      <c r="E53" s="88"/>
      <c r="F53" s="88"/>
    </row>
    <row r="54" spans="2:6" s="69" customFormat="1" ht="11.25" customHeight="1" x14ac:dyDescent="0.2">
      <c r="B54" s="66"/>
      <c r="C54" s="67" t="s">
        <v>16</v>
      </c>
      <c r="D54" s="68">
        <v>7</v>
      </c>
      <c r="E54" s="68">
        <v>25</v>
      </c>
      <c r="F54" s="68">
        <f>D54+E54</f>
        <v>32</v>
      </c>
    </row>
    <row r="55" spans="2:6" s="69" customFormat="1" ht="6.75" customHeight="1" x14ac:dyDescent="0.2">
      <c r="B55" s="66"/>
      <c r="C55" s="87"/>
      <c r="D55" s="88"/>
      <c r="E55" s="88"/>
      <c r="F55" s="88"/>
    </row>
    <row r="56" spans="2:6" s="69" customFormat="1" ht="6.75" customHeight="1" x14ac:dyDescent="0.2">
      <c r="B56" s="66"/>
      <c r="C56" s="87"/>
      <c r="D56" s="88"/>
      <c r="E56" s="88"/>
      <c r="F56" s="88"/>
    </row>
    <row r="57" spans="2:6" s="69" customFormat="1" ht="11.25" customHeight="1" x14ac:dyDescent="0.2">
      <c r="B57" s="66"/>
      <c r="C57" s="67" t="s">
        <v>12</v>
      </c>
      <c r="D57" s="68">
        <f>D10+D28+D35+D47+D54</f>
        <v>4738</v>
      </c>
      <c r="E57" s="68">
        <f>E10+E28+E35+E47+E54</f>
        <v>168</v>
      </c>
      <c r="F57" s="68">
        <f>D57+E57</f>
        <v>4906</v>
      </c>
    </row>
    <row r="58" spans="2:6" ht="4.5" customHeight="1" x14ac:dyDescent="0.25">
      <c r="B58" s="7"/>
      <c r="C58" s="9"/>
      <c r="D58" s="10"/>
      <c r="E58" s="10"/>
      <c r="F58" s="10"/>
    </row>
    <row r="59" spans="2:6" x14ac:dyDescent="0.25">
      <c r="C59" s="14"/>
      <c r="F59" s="14"/>
    </row>
    <row r="60" spans="2:6" x14ac:dyDescent="0.25">
      <c r="C60" s="8" t="s">
        <v>788</v>
      </c>
    </row>
  </sheetData>
  <mergeCells count="4">
    <mergeCell ref="C6:F6"/>
    <mergeCell ref="C7:F7"/>
    <mergeCell ref="G9:H9"/>
    <mergeCell ref="A1:N3"/>
  </mergeCells>
  <pageMargins left="0.7" right="0.7" top="0.75" bottom="0.75" header="0.3" footer="0.3"/>
  <pageSetup paperSize="9" scale="48" fitToHeight="0" orientation="portrait" r:id="rId1"/>
  <headerFooter>
    <oddHeader>&amp;L&amp;10MINISTERO DELLA SALUTEDIREZIONE GENERALE DELLA DIGITALIZZAZIONE, DEL SISTEMA INFORMATIVO SANITARIO E DELLA STATISTICAUFFICIO DI STATISTICA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showWhiteSpace="0" workbookViewId="0">
      <selection activeCell="L28" sqref="L28"/>
    </sheetView>
  </sheetViews>
  <sheetFormatPr defaultColWidth="9.109375" defaultRowHeight="23.25" customHeight="1" x14ac:dyDescent="0.3"/>
  <cols>
    <col min="1" max="1" width="6.88671875" style="2" customWidth="1"/>
    <col min="2" max="2" width="15.5546875" style="2" bestFit="1" customWidth="1"/>
    <col min="3" max="3" width="7.44140625" style="2" bestFit="1" customWidth="1"/>
    <col min="4" max="4" width="7.5546875" style="2" customWidth="1"/>
    <col min="5" max="5" width="29" style="2" bestFit="1" customWidth="1"/>
    <col min="6" max="6" width="26" style="2" customWidth="1"/>
    <col min="7" max="7" width="15.109375" style="2" bestFit="1" customWidth="1"/>
    <col min="8" max="8" width="8" style="2" customWidth="1"/>
    <col min="9" max="9" width="9" style="2" customWidth="1"/>
    <col min="10" max="10" width="10.33203125" style="2" customWidth="1"/>
    <col min="11" max="16384" width="9.109375" style="2"/>
  </cols>
  <sheetData>
    <row r="1" spans="1:14" ht="14.4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4.4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4.4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14.4" x14ac:dyDescent="0.3">
      <c r="A4" s="20"/>
      <c r="B4" s="20"/>
      <c r="C4" s="20"/>
      <c r="D4" s="20"/>
      <c r="E4" s="20"/>
    </row>
    <row r="5" spans="1:14" ht="14.4" x14ac:dyDescent="0.3">
      <c r="A5" s="20"/>
      <c r="B5" s="20"/>
      <c r="C5" s="20"/>
      <c r="D5" s="20"/>
      <c r="E5" s="20"/>
    </row>
    <row r="6" spans="1:14" ht="23.25" customHeight="1" x14ac:dyDescent="0.3">
      <c r="B6" s="165" t="s">
        <v>253</v>
      </c>
      <c r="C6" s="165"/>
      <c r="D6" s="165"/>
      <c r="E6" s="165"/>
      <c r="F6" s="165"/>
      <c r="G6" s="165"/>
      <c r="H6" s="165"/>
      <c r="I6" s="165"/>
      <c r="J6" s="165"/>
    </row>
    <row r="7" spans="1:14" ht="23.25" customHeight="1" x14ac:dyDescent="0.3">
      <c r="B7" s="165" t="s">
        <v>0</v>
      </c>
      <c r="C7" s="165"/>
      <c r="D7" s="165"/>
      <c r="E7" s="165"/>
      <c r="F7" s="165"/>
      <c r="G7" s="165"/>
      <c r="H7" s="165"/>
      <c r="I7" s="165"/>
      <c r="J7" s="165"/>
    </row>
    <row r="8" spans="1:14" ht="15" thickBot="1" x14ac:dyDescent="0.35">
      <c r="A8" s="20"/>
      <c r="B8" s="20"/>
      <c r="C8" s="20"/>
      <c r="D8" s="20"/>
      <c r="E8" s="20"/>
    </row>
    <row r="9" spans="1:14" ht="23.25" customHeight="1" thickTop="1" x14ac:dyDescent="0.3">
      <c r="A9" s="4"/>
      <c r="B9" s="30" t="s">
        <v>93</v>
      </c>
      <c r="C9" s="31" t="s">
        <v>94</v>
      </c>
      <c r="D9" s="31" t="s">
        <v>95</v>
      </c>
      <c r="E9" s="31" t="s">
        <v>96</v>
      </c>
      <c r="F9" s="31" t="s">
        <v>97</v>
      </c>
      <c r="G9" s="31" t="s">
        <v>98</v>
      </c>
      <c r="H9" s="31" t="s">
        <v>99</v>
      </c>
      <c r="I9" s="31" t="s">
        <v>100</v>
      </c>
      <c r="J9" s="31" t="s">
        <v>101</v>
      </c>
    </row>
    <row r="10" spans="1:14" ht="23.25" customHeight="1" x14ac:dyDescent="0.3">
      <c r="A10" s="4"/>
      <c r="B10" s="32" t="s">
        <v>85</v>
      </c>
      <c r="C10" s="33" t="s">
        <v>254</v>
      </c>
      <c r="D10" s="33" t="s">
        <v>255</v>
      </c>
      <c r="E10" s="34" t="s">
        <v>257</v>
      </c>
      <c r="F10" s="35" t="s">
        <v>259</v>
      </c>
      <c r="G10" s="33" t="s">
        <v>105</v>
      </c>
      <c r="H10" s="33" t="s">
        <v>106</v>
      </c>
      <c r="I10" s="36">
        <v>695</v>
      </c>
      <c r="J10" s="36">
        <v>168</v>
      </c>
    </row>
    <row r="11" spans="1:14" ht="23.25" customHeight="1" x14ac:dyDescent="0.3">
      <c r="A11" s="4"/>
      <c r="B11" s="32" t="s">
        <v>85</v>
      </c>
      <c r="C11" s="33" t="s">
        <v>108</v>
      </c>
      <c r="D11" s="33" t="s">
        <v>256</v>
      </c>
      <c r="E11" s="34" t="s">
        <v>258</v>
      </c>
      <c r="F11" s="35" t="s">
        <v>260</v>
      </c>
      <c r="G11" s="33" t="s">
        <v>105</v>
      </c>
      <c r="H11" s="33" t="s">
        <v>106</v>
      </c>
      <c r="I11" s="36">
        <v>4043</v>
      </c>
      <c r="J11" s="36">
        <v>0</v>
      </c>
    </row>
    <row r="12" spans="1:14" ht="23.25" customHeight="1" thickBot="1" x14ac:dyDescent="0.35">
      <c r="A12" s="4"/>
      <c r="B12" s="212" t="s">
        <v>124</v>
      </c>
      <c r="C12" s="213"/>
      <c r="D12" s="213"/>
      <c r="E12" s="213"/>
      <c r="F12" s="213"/>
      <c r="G12" s="213"/>
      <c r="H12" s="214"/>
      <c r="I12" s="16">
        <f>I10+I11</f>
        <v>4738</v>
      </c>
      <c r="J12" s="16">
        <f>J10+J11</f>
        <v>168</v>
      </c>
    </row>
    <row r="13" spans="1:14" ht="23.25" customHeight="1" thickTop="1" x14ac:dyDescent="0.3"/>
    <row r="14" spans="1:14" ht="23.25" customHeight="1" x14ac:dyDescent="0.3">
      <c r="B14" s="156"/>
      <c r="C14" s="156"/>
      <c r="D14" s="156"/>
      <c r="E14" s="156"/>
      <c r="F14" s="156"/>
      <c r="G14" s="156"/>
      <c r="H14" s="156"/>
      <c r="I14" s="156"/>
      <c r="J14" s="156"/>
      <c r="K14" s="19"/>
      <c r="L14" s="19"/>
      <c r="M14" s="19"/>
    </row>
  </sheetData>
  <mergeCells count="5">
    <mergeCell ref="B6:J6"/>
    <mergeCell ref="B7:J7"/>
    <mergeCell ref="B12:H12"/>
    <mergeCell ref="B14:J14"/>
    <mergeCell ref="A1:N3"/>
  </mergeCells>
  <pageMargins left="0.7" right="0.7" top="0.75" bottom="0.75" header="0.3" footer="0.3"/>
  <pageSetup paperSize="9" scale="64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A36" sqref="A36:C43"/>
    </sheetView>
  </sheetViews>
  <sheetFormatPr defaultColWidth="9.109375" defaultRowHeight="14.4" x14ac:dyDescent="0.3"/>
  <cols>
    <col min="1" max="1" width="14.88671875" style="2" bestFit="1" customWidth="1"/>
    <col min="2" max="2" width="9.6640625" style="2" bestFit="1" customWidth="1"/>
    <col min="3" max="12" width="9.109375" style="2"/>
    <col min="13" max="13" width="17.88671875" style="2" customWidth="1"/>
    <col min="14" max="16384" width="9.109375" style="2"/>
  </cols>
  <sheetData>
    <row r="1" spans="1:16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6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6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5" spans="1:16" x14ac:dyDescent="0.3">
      <c r="A5" s="20"/>
      <c r="B5" s="20"/>
      <c r="C5" s="20"/>
      <c r="D5" s="20"/>
      <c r="E5" s="20"/>
    </row>
    <row r="6" spans="1:16" x14ac:dyDescent="0.3">
      <c r="B6" s="118"/>
      <c r="C6" s="118"/>
      <c r="D6" s="154" t="s">
        <v>822</v>
      </c>
      <c r="E6" s="154"/>
      <c r="F6" s="154"/>
      <c r="G6" s="154"/>
      <c r="H6" s="154"/>
      <c r="I6" s="154"/>
      <c r="J6" s="154"/>
      <c r="K6" s="154"/>
      <c r="L6" s="154"/>
      <c r="M6" s="118"/>
      <c r="N6" s="118"/>
      <c r="O6" s="118"/>
      <c r="P6" s="118"/>
    </row>
    <row r="7" spans="1:16" x14ac:dyDescent="0.3">
      <c r="B7" s="118"/>
      <c r="C7" s="118"/>
      <c r="D7" s="118"/>
      <c r="E7" s="118"/>
      <c r="F7" s="118"/>
      <c r="G7" s="118"/>
      <c r="H7" s="118" t="s">
        <v>824</v>
      </c>
      <c r="I7" s="118"/>
      <c r="J7" s="118"/>
      <c r="K7" s="118"/>
      <c r="L7" s="118"/>
      <c r="M7" s="118"/>
      <c r="N7" s="118"/>
      <c r="O7" s="118"/>
      <c r="P7" s="118"/>
    </row>
    <row r="8" spans="1:16" x14ac:dyDescent="0.3">
      <c r="D8" s="154" t="s">
        <v>0</v>
      </c>
      <c r="E8" s="154"/>
      <c r="F8" s="154"/>
      <c r="G8" s="154"/>
      <c r="H8" s="154"/>
      <c r="I8" s="154"/>
      <c r="J8" s="154"/>
      <c r="K8" s="154"/>
      <c r="L8" s="154"/>
      <c r="M8" s="118"/>
      <c r="N8" s="118"/>
      <c r="O8" s="118"/>
      <c r="P8" s="118"/>
    </row>
    <row r="11" spans="1:16" x14ac:dyDescent="0.3">
      <c r="B11" s="121"/>
    </row>
    <row r="30" spans="4:4" x14ac:dyDescent="0.3">
      <c r="D30" s="125" t="s">
        <v>823</v>
      </c>
    </row>
  </sheetData>
  <mergeCells count="3">
    <mergeCell ref="A1:N3"/>
    <mergeCell ref="D6:L6"/>
    <mergeCell ref="D8:L8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Q16" sqref="Q16"/>
    </sheetView>
  </sheetViews>
  <sheetFormatPr defaultRowHeight="14.4" x14ac:dyDescent="0.3"/>
  <sheetData>
    <row r="1" spans="1:12" x14ac:dyDescent="0.3">
      <c r="A1" s="143" t="s">
        <v>72</v>
      </c>
      <c r="B1" s="141"/>
      <c r="C1" s="141"/>
      <c r="F1" s="141"/>
      <c r="G1" s="141"/>
      <c r="H1" s="141"/>
      <c r="I1" s="141"/>
      <c r="J1" s="141"/>
      <c r="K1" s="141"/>
      <c r="L1" s="141"/>
    </row>
    <row r="2" spans="1:12" x14ac:dyDescent="0.3">
      <c r="A2" s="141" t="s">
        <v>261</v>
      </c>
      <c r="B2" s="144">
        <v>0.222</v>
      </c>
      <c r="C2" s="141"/>
      <c r="F2" s="141"/>
      <c r="G2" s="141"/>
      <c r="H2" s="141"/>
      <c r="I2" s="141"/>
      <c r="J2" s="141"/>
      <c r="K2" s="141"/>
      <c r="L2" s="141"/>
    </row>
    <row r="3" spans="1:12" x14ac:dyDescent="0.3">
      <c r="A3" s="141" t="s">
        <v>265</v>
      </c>
      <c r="B3" s="144">
        <v>0.62</v>
      </c>
      <c r="C3" s="141"/>
      <c r="F3" s="141"/>
      <c r="G3" s="141"/>
      <c r="H3" s="141"/>
      <c r="I3" s="141"/>
      <c r="J3" s="141"/>
      <c r="K3" s="141"/>
      <c r="L3" s="141"/>
    </row>
    <row r="4" spans="1:12" x14ac:dyDescent="0.3">
      <c r="A4" s="141" t="s">
        <v>263</v>
      </c>
      <c r="B4" s="144">
        <v>1.7999999999999999E-2</v>
      </c>
      <c r="C4" s="141"/>
      <c r="F4" s="141"/>
      <c r="G4" s="141"/>
      <c r="H4" s="141"/>
      <c r="I4" s="141"/>
      <c r="J4" s="141"/>
      <c r="K4" s="141"/>
      <c r="L4" s="141"/>
    </row>
    <row r="5" spans="1:12" x14ac:dyDescent="0.3">
      <c r="A5" s="141" t="s">
        <v>264</v>
      </c>
      <c r="B5" s="144">
        <v>6.5000000000000002E-2</v>
      </c>
      <c r="C5" s="141"/>
      <c r="F5" s="141"/>
      <c r="G5" s="141"/>
      <c r="H5" s="141"/>
      <c r="I5" s="141"/>
      <c r="J5" s="141"/>
      <c r="K5" s="141"/>
      <c r="L5" s="141"/>
    </row>
    <row r="6" spans="1:12" x14ac:dyDescent="0.3">
      <c r="A6" s="141" t="s">
        <v>262</v>
      </c>
      <c r="B6" s="144">
        <v>7.4999999999999997E-2</v>
      </c>
      <c r="C6" s="141"/>
      <c r="F6" s="141"/>
      <c r="G6" s="141"/>
      <c r="H6" s="141"/>
      <c r="I6" s="141"/>
      <c r="J6" s="141"/>
      <c r="K6" s="141"/>
      <c r="L6" s="141"/>
    </row>
    <row r="7" spans="1:12" x14ac:dyDescent="0.3">
      <c r="A7" s="141"/>
      <c r="B7" s="141"/>
      <c r="C7" s="141"/>
      <c r="F7" s="141"/>
      <c r="G7" s="141"/>
      <c r="H7" s="141"/>
      <c r="I7" s="141"/>
      <c r="J7" s="141"/>
      <c r="K7" s="141"/>
      <c r="L7" s="141"/>
    </row>
    <row r="8" spans="1:12" x14ac:dyDescent="0.3">
      <c r="A8" s="141"/>
      <c r="B8" s="141"/>
      <c r="C8" s="141"/>
      <c r="F8" s="141"/>
      <c r="G8" s="141"/>
      <c r="H8" s="141"/>
      <c r="I8" s="141"/>
      <c r="J8" s="141"/>
      <c r="K8" s="141"/>
      <c r="L8" s="141"/>
    </row>
    <row r="9" spans="1:12" x14ac:dyDescent="0.3">
      <c r="F9" s="141"/>
      <c r="G9" s="141"/>
      <c r="H9" s="141"/>
      <c r="I9" s="141"/>
      <c r="J9" s="141"/>
      <c r="K9" s="141"/>
      <c r="L9" s="141"/>
    </row>
    <row r="10" spans="1:12" x14ac:dyDescent="0.3">
      <c r="F10" s="141"/>
      <c r="G10" s="141"/>
      <c r="H10" s="141"/>
      <c r="I10" s="141"/>
      <c r="J10" s="141"/>
      <c r="K10" s="141"/>
      <c r="L10" s="141"/>
    </row>
    <row r="11" spans="1:12" x14ac:dyDescent="0.3">
      <c r="F11" s="143" t="s">
        <v>72</v>
      </c>
      <c r="G11" s="141"/>
      <c r="H11" s="141"/>
      <c r="I11" s="141"/>
      <c r="J11" s="141"/>
      <c r="K11" s="141"/>
      <c r="L11" s="141"/>
    </row>
    <row r="12" spans="1:12" x14ac:dyDescent="0.3">
      <c r="F12" s="141" t="s">
        <v>4</v>
      </c>
      <c r="G12" s="144">
        <v>0.17100000000000001</v>
      </c>
      <c r="H12" s="141"/>
      <c r="I12" s="141"/>
      <c r="J12" s="141"/>
      <c r="K12" s="141"/>
      <c r="L12" s="141"/>
    </row>
    <row r="13" spans="1:12" x14ac:dyDescent="0.3">
      <c r="F13" s="141" t="s">
        <v>3</v>
      </c>
      <c r="G13" s="144">
        <v>3.0000000000000001E-3</v>
      </c>
      <c r="H13" s="141"/>
      <c r="I13" s="141"/>
      <c r="J13" s="141"/>
      <c r="K13" s="141"/>
      <c r="L13" s="141"/>
    </row>
    <row r="14" spans="1:12" x14ac:dyDescent="0.3">
      <c r="F14" s="141" t="s">
        <v>2</v>
      </c>
      <c r="G14" s="144">
        <v>0.70899999999999996</v>
      </c>
      <c r="H14" s="141"/>
      <c r="I14" s="141"/>
      <c r="J14" s="141"/>
      <c r="K14" s="141"/>
      <c r="L14" s="141"/>
    </row>
    <row r="15" spans="1:12" x14ac:dyDescent="0.3">
      <c r="F15" s="141" t="s">
        <v>5</v>
      </c>
      <c r="G15" s="144">
        <v>0.11700000000000001</v>
      </c>
      <c r="H15" s="141"/>
      <c r="I15" s="141"/>
      <c r="J15" s="141"/>
      <c r="K15" s="141"/>
      <c r="L15" s="141"/>
    </row>
    <row r="16" spans="1:12" x14ac:dyDescent="0.3">
      <c r="F16" s="141"/>
      <c r="G16" s="141"/>
      <c r="H16" s="141"/>
      <c r="I16" s="141"/>
      <c r="J16" s="141"/>
      <c r="K16" s="141"/>
      <c r="L16" s="141"/>
    </row>
    <row r="17" spans="6:12" x14ac:dyDescent="0.3">
      <c r="F17" s="143" t="s">
        <v>73</v>
      </c>
      <c r="G17" s="141"/>
      <c r="H17" s="141"/>
      <c r="I17" s="141"/>
      <c r="J17" s="141"/>
      <c r="K17" s="141"/>
      <c r="L17" s="141"/>
    </row>
    <row r="18" spans="6:12" x14ac:dyDescent="0.3">
      <c r="F18" s="141" t="s">
        <v>74</v>
      </c>
      <c r="G18" s="144">
        <v>0.53200000000000003</v>
      </c>
      <c r="H18" s="141"/>
      <c r="I18" s="141"/>
      <c r="J18" s="141"/>
      <c r="K18" s="141"/>
      <c r="L18" s="141"/>
    </row>
    <row r="19" spans="6:12" x14ac:dyDescent="0.3">
      <c r="F19" s="141" t="s">
        <v>6</v>
      </c>
      <c r="G19" s="144">
        <v>0.27400000000000002</v>
      </c>
      <c r="H19" s="141"/>
      <c r="I19" s="141"/>
      <c r="J19" s="141"/>
      <c r="K19" s="141"/>
      <c r="L19" s="141"/>
    </row>
    <row r="20" spans="6:12" x14ac:dyDescent="0.3">
      <c r="F20" s="141" t="s">
        <v>75</v>
      </c>
      <c r="G20" s="144">
        <v>0.19400000000000001</v>
      </c>
      <c r="H20" s="141"/>
      <c r="I20" s="141"/>
      <c r="J20" s="141"/>
      <c r="K20" s="141"/>
      <c r="L20" s="141"/>
    </row>
    <row r="21" spans="6:12" x14ac:dyDescent="0.3">
      <c r="F21" s="141"/>
      <c r="G21" s="141"/>
      <c r="H21" s="141"/>
      <c r="I21" s="141"/>
      <c r="J21" s="141"/>
      <c r="K21" s="141"/>
      <c r="L21" s="141"/>
    </row>
    <row r="22" spans="6:12" x14ac:dyDescent="0.3">
      <c r="F22" s="141"/>
      <c r="G22" s="141"/>
      <c r="H22" s="141"/>
      <c r="I22" s="141"/>
      <c r="J22" s="141"/>
      <c r="K22" s="141"/>
      <c r="L22" s="141"/>
    </row>
    <row r="23" spans="6:12" x14ac:dyDescent="0.3">
      <c r="F23" s="141"/>
      <c r="G23" s="141"/>
      <c r="H23" s="141"/>
      <c r="I23" s="141"/>
      <c r="J23" s="141"/>
      <c r="K23" s="141"/>
      <c r="L23" s="141"/>
    </row>
    <row r="24" spans="6:12" x14ac:dyDescent="0.3">
      <c r="F24" s="141"/>
      <c r="G24" s="141"/>
      <c r="H24" s="141"/>
      <c r="I24" s="141"/>
      <c r="J24" s="141"/>
      <c r="K24" s="141"/>
      <c r="L24" s="141"/>
    </row>
    <row r="25" spans="6:12" x14ac:dyDescent="0.3">
      <c r="F25" s="141"/>
      <c r="G25" s="141"/>
      <c r="H25" s="141"/>
      <c r="I25" s="141"/>
      <c r="J25" s="141"/>
      <c r="K25" s="141"/>
      <c r="L25" s="141"/>
    </row>
    <row r="26" spans="6:12" x14ac:dyDescent="0.3">
      <c r="F26" s="141"/>
      <c r="G26" s="141"/>
      <c r="H26" s="141"/>
      <c r="I26" s="141"/>
      <c r="J26" s="141"/>
      <c r="K26" s="141"/>
      <c r="L26" s="141"/>
    </row>
    <row r="27" spans="6:12" x14ac:dyDescent="0.3">
      <c r="F27" s="141"/>
      <c r="G27" s="141"/>
      <c r="H27" s="141"/>
      <c r="I27" s="141"/>
      <c r="J27" s="141"/>
      <c r="K27" s="141"/>
      <c r="L27" s="141"/>
    </row>
    <row r="28" spans="6:12" x14ac:dyDescent="0.3">
      <c r="F28" s="141"/>
      <c r="G28" s="141"/>
      <c r="H28" s="141"/>
      <c r="I28" s="141"/>
      <c r="J28" s="141"/>
      <c r="K28" s="141"/>
      <c r="L28" s="141"/>
    </row>
    <row r="29" spans="6:12" x14ac:dyDescent="0.3">
      <c r="F29" s="141"/>
      <c r="G29" s="141"/>
      <c r="H29" s="141"/>
      <c r="I29" s="141"/>
      <c r="J29" s="141"/>
      <c r="K29" s="141"/>
      <c r="L29" s="141"/>
    </row>
    <row r="30" spans="6:12" x14ac:dyDescent="0.3">
      <c r="F30" s="141"/>
      <c r="G30" s="141"/>
      <c r="H30" s="141"/>
      <c r="I30" s="141"/>
      <c r="J30" s="141"/>
      <c r="K30" s="141"/>
      <c r="L30" s="141"/>
    </row>
    <row r="31" spans="6:12" x14ac:dyDescent="0.3">
      <c r="F31" s="141"/>
      <c r="G31" s="141"/>
      <c r="H31" s="141"/>
      <c r="I31" s="141"/>
      <c r="J31" s="141"/>
      <c r="K31" s="141"/>
      <c r="L31" s="141"/>
    </row>
    <row r="32" spans="6:12" x14ac:dyDescent="0.3">
      <c r="F32" s="141"/>
      <c r="G32" s="141"/>
      <c r="H32" s="141"/>
      <c r="I32" s="141"/>
      <c r="J32" s="141"/>
      <c r="K32" s="141"/>
      <c r="L32" s="141"/>
    </row>
    <row r="33" spans="6:12" x14ac:dyDescent="0.3">
      <c r="F33" s="141"/>
      <c r="G33" s="141"/>
      <c r="H33" s="141"/>
      <c r="I33" s="141"/>
      <c r="J33" s="141"/>
      <c r="K33" s="141"/>
      <c r="L33" s="141"/>
    </row>
    <row r="34" spans="6:12" x14ac:dyDescent="0.3">
      <c r="F34" s="141"/>
      <c r="G34" s="141"/>
      <c r="H34" s="141"/>
      <c r="I34" s="141"/>
      <c r="J34" s="141"/>
      <c r="K34" s="141"/>
      <c r="L34" s="141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H34" sqref="H34"/>
    </sheetView>
  </sheetViews>
  <sheetFormatPr defaultColWidth="9.109375" defaultRowHeight="14.4" x14ac:dyDescent="0.3"/>
  <cols>
    <col min="1" max="1" width="14.88671875" style="2" bestFit="1" customWidth="1"/>
    <col min="2" max="16384" width="9.109375" style="2"/>
  </cols>
  <sheetData>
    <row r="1" spans="1:16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6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6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6" x14ac:dyDescent="0.3">
      <c r="B6" s="154" t="s">
        <v>822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x14ac:dyDescent="0.3">
      <c r="B7" s="154" t="s">
        <v>0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10" spans="1:16" x14ac:dyDescent="0.3">
      <c r="B10" s="121"/>
      <c r="N10" s="121"/>
    </row>
    <row r="25" spans="2:10" x14ac:dyDescent="0.3">
      <c r="B25" s="125" t="s">
        <v>825</v>
      </c>
      <c r="J25" s="125" t="s">
        <v>826</v>
      </c>
    </row>
  </sheetData>
  <mergeCells count="3">
    <mergeCell ref="A1:N3"/>
    <mergeCell ref="B6:P6"/>
    <mergeCell ref="B7:P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showWhiteSpace="0" workbookViewId="0">
      <selection activeCell="L42" sqref="L42"/>
    </sheetView>
  </sheetViews>
  <sheetFormatPr defaultColWidth="9.109375" defaultRowHeight="14.4" x14ac:dyDescent="0.3"/>
  <cols>
    <col min="1" max="1" width="6.88671875" style="2" customWidth="1"/>
    <col min="2" max="2" width="15.33203125" style="2" bestFit="1" customWidth="1"/>
    <col min="3" max="3" width="6.33203125" style="2" bestFit="1" customWidth="1"/>
    <col min="4" max="4" width="6.88671875" style="2" bestFit="1" customWidth="1"/>
    <col min="5" max="5" width="6.5546875" style="2" bestFit="1" customWidth="1"/>
    <col min="6" max="6" width="6.33203125" style="2" bestFit="1" customWidth="1"/>
    <col min="7" max="8" width="6" style="2" bestFit="1" customWidth="1"/>
    <col min="9" max="9" width="6.33203125" style="2" bestFit="1" customWidth="1"/>
    <col min="10" max="10" width="6" style="2" bestFit="1" customWidth="1"/>
    <col min="11" max="11" width="6.109375" style="2" bestFit="1" customWidth="1"/>
    <col min="12" max="12" width="6.33203125" style="2" bestFit="1" customWidth="1"/>
    <col min="13" max="13" width="6" style="2" bestFit="1" customWidth="1"/>
    <col min="14" max="14" width="6.33203125" style="2" bestFit="1" customWidth="1"/>
    <col min="15" max="16384" width="9.109375" style="2"/>
  </cols>
  <sheetData>
    <row r="1" spans="1:18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8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8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8" x14ac:dyDescent="0.3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8" x14ac:dyDescent="0.3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8" x14ac:dyDescent="0.3">
      <c r="B6" s="165" t="s">
        <v>847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</row>
    <row r="7" spans="1:18" x14ac:dyDescent="0.3">
      <c r="B7" s="165" t="s">
        <v>508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</row>
    <row r="8" spans="1:18" x14ac:dyDescent="0.3">
      <c r="B8" s="165" t="s">
        <v>0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</row>
    <row r="9" spans="1:18" ht="15" thickBot="1" x14ac:dyDescent="0.3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8" ht="15" thickTop="1" x14ac:dyDescent="0.3">
      <c r="A10" s="4"/>
      <c r="B10" s="174" t="s">
        <v>1</v>
      </c>
      <c r="C10" s="178" t="s">
        <v>19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68" t="s">
        <v>843</v>
      </c>
      <c r="P10" s="169"/>
      <c r="Q10" s="170"/>
    </row>
    <row r="11" spans="1:18" ht="22.5" customHeight="1" x14ac:dyDescent="0.3">
      <c r="A11" s="4"/>
      <c r="B11" s="175"/>
      <c r="C11" s="166" t="s">
        <v>2</v>
      </c>
      <c r="D11" s="167"/>
      <c r="E11" s="177"/>
      <c r="F11" s="166" t="s">
        <v>3</v>
      </c>
      <c r="G11" s="167"/>
      <c r="H11" s="177"/>
      <c r="I11" s="166" t="s">
        <v>4</v>
      </c>
      <c r="J11" s="167"/>
      <c r="K11" s="177"/>
      <c r="L11" s="166" t="s">
        <v>5</v>
      </c>
      <c r="M11" s="167"/>
      <c r="N11" s="167"/>
      <c r="O11" s="171"/>
      <c r="P11" s="172"/>
      <c r="Q11" s="173"/>
    </row>
    <row r="12" spans="1:18" x14ac:dyDescent="0.3">
      <c r="A12" s="4"/>
      <c r="B12" s="176"/>
      <c r="C12" s="48" t="s">
        <v>513</v>
      </c>
      <c r="D12" s="48" t="s">
        <v>514</v>
      </c>
      <c r="E12" s="48" t="s">
        <v>13</v>
      </c>
      <c r="F12" s="48" t="s">
        <v>513</v>
      </c>
      <c r="G12" s="48" t="s">
        <v>514</v>
      </c>
      <c r="H12" s="48" t="s">
        <v>13</v>
      </c>
      <c r="I12" s="48" t="s">
        <v>513</v>
      </c>
      <c r="J12" s="48" t="s">
        <v>514</v>
      </c>
      <c r="K12" s="48" t="s">
        <v>13</v>
      </c>
      <c r="L12" s="48" t="s">
        <v>513</v>
      </c>
      <c r="M12" s="48" t="s">
        <v>514</v>
      </c>
      <c r="N12" s="48" t="s">
        <v>13</v>
      </c>
      <c r="O12" s="48" t="s">
        <v>513</v>
      </c>
      <c r="P12" s="48" t="s">
        <v>514</v>
      </c>
      <c r="Q12" s="48" t="s">
        <v>13</v>
      </c>
    </row>
    <row r="13" spans="1:18" x14ac:dyDescent="0.3">
      <c r="A13" s="4"/>
      <c r="B13" s="50" t="s">
        <v>18</v>
      </c>
      <c r="C13" s="51">
        <v>10005</v>
      </c>
      <c r="D13" s="51">
        <v>27094</v>
      </c>
      <c r="E13" s="51">
        <v>37099</v>
      </c>
      <c r="F13" s="51">
        <v>101</v>
      </c>
      <c r="G13" s="51">
        <v>26</v>
      </c>
      <c r="H13" s="51">
        <v>127</v>
      </c>
      <c r="I13" s="51">
        <v>3019</v>
      </c>
      <c r="J13" s="51">
        <v>7538</v>
      </c>
      <c r="K13" s="51">
        <v>10557</v>
      </c>
      <c r="L13" s="51">
        <v>1205</v>
      </c>
      <c r="M13" s="51">
        <v>6313</v>
      </c>
      <c r="N13" s="51">
        <v>7518</v>
      </c>
      <c r="O13" s="127">
        <v>14330</v>
      </c>
      <c r="P13" s="51">
        <v>40971</v>
      </c>
      <c r="Q13" s="52">
        <v>55301</v>
      </c>
      <c r="R13" s="18"/>
    </row>
    <row r="14" spans="1:18" x14ac:dyDescent="0.3">
      <c r="A14" s="4"/>
      <c r="B14" s="50" t="s">
        <v>509</v>
      </c>
      <c r="C14" s="51">
        <v>398</v>
      </c>
      <c r="D14" s="51">
        <v>997</v>
      </c>
      <c r="E14" s="51">
        <v>1395</v>
      </c>
      <c r="F14" s="51">
        <v>4</v>
      </c>
      <c r="G14" s="51">
        <v>0</v>
      </c>
      <c r="H14" s="51">
        <v>4</v>
      </c>
      <c r="I14" s="51">
        <v>204</v>
      </c>
      <c r="J14" s="51">
        <v>217</v>
      </c>
      <c r="K14" s="51">
        <v>421</v>
      </c>
      <c r="L14" s="51">
        <v>51</v>
      </c>
      <c r="M14" s="51">
        <v>270</v>
      </c>
      <c r="N14" s="51">
        <v>321</v>
      </c>
      <c r="O14" s="127">
        <v>657</v>
      </c>
      <c r="P14" s="51">
        <v>1484</v>
      </c>
      <c r="Q14" s="52">
        <v>2141</v>
      </c>
    </row>
    <row r="15" spans="1:18" x14ac:dyDescent="0.3">
      <c r="A15" s="4"/>
      <c r="B15" s="50" t="s">
        <v>267</v>
      </c>
      <c r="C15" s="51">
        <v>16409</v>
      </c>
      <c r="D15" s="51">
        <v>44317</v>
      </c>
      <c r="E15" s="51">
        <v>60726</v>
      </c>
      <c r="F15" s="51">
        <v>177</v>
      </c>
      <c r="G15" s="51">
        <v>30</v>
      </c>
      <c r="H15" s="51">
        <v>207</v>
      </c>
      <c r="I15" s="51">
        <v>6087</v>
      </c>
      <c r="J15" s="51">
        <v>12007</v>
      </c>
      <c r="K15" s="51">
        <v>18094</v>
      </c>
      <c r="L15" s="51">
        <v>1898</v>
      </c>
      <c r="M15" s="51">
        <v>9486</v>
      </c>
      <c r="N15" s="51">
        <v>11384</v>
      </c>
      <c r="O15" s="127">
        <v>24571</v>
      </c>
      <c r="P15" s="51">
        <v>65840</v>
      </c>
      <c r="Q15" s="52">
        <v>90411</v>
      </c>
    </row>
    <row r="16" spans="1:18" x14ac:dyDescent="0.3">
      <c r="A16" s="4"/>
      <c r="B16" s="50" t="s">
        <v>510</v>
      </c>
      <c r="C16" s="51">
        <v>1136</v>
      </c>
      <c r="D16" s="51">
        <v>4144</v>
      </c>
      <c r="E16" s="51">
        <v>5280</v>
      </c>
      <c r="F16" s="51">
        <v>14</v>
      </c>
      <c r="G16" s="51">
        <v>11</v>
      </c>
      <c r="H16" s="51">
        <v>25</v>
      </c>
      <c r="I16" s="51">
        <v>801</v>
      </c>
      <c r="J16" s="51">
        <v>1198</v>
      </c>
      <c r="K16" s="51">
        <v>1999</v>
      </c>
      <c r="L16" s="51">
        <v>182</v>
      </c>
      <c r="M16" s="51">
        <v>980</v>
      </c>
      <c r="N16" s="51">
        <v>1162</v>
      </c>
      <c r="O16" s="127">
        <v>2184</v>
      </c>
      <c r="P16" s="51">
        <v>6341</v>
      </c>
      <c r="Q16" s="52">
        <v>8525</v>
      </c>
    </row>
    <row r="17" spans="1:17" x14ac:dyDescent="0.3">
      <c r="A17" s="4"/>
      <c r="B17" s="50" t="s">
        <v>268</v>
      </c>
      <c r="C17" s="51">
        <v>1369</v>
      </c>
      <c r="D17" s="51">
        <v>3708</v>
      </c>
      <c r="E17" s="51">
        <v>5077</v>
      </c>
      <c r="F17" s="51">
        <v>11</v>
      </c>
      <c r="G17" s="51">
        <v>1</v>
      </c>
      <c r="H17" s="51">
        <v>12</v>
      </c>
      <c r="I17" s="51">
        <v>740</v>
      </c>
      <c r="J17" s="51">
        <v>1093</v>
      </c>
      <c r="K17" s="51">
        <v>1833</v>
      </c>
      <c r="L17" s="51">
        <v>164</v>
      </c>
      <c r="M17" s="51">
        <v>815</v>
      </c>
      <c r="N17" s="51">
        <v>979</v>
      </c>
      <c r="O17" s="127">
        <v>2284</v>
      </c>
      <c r="P17" s="51">
        <v>5617</v>
      </c>
      <c r="Q17" s="52">
        <v>7901</v>
      </c>
    </row>
    <row r="18" spans="1:17" x14ac:dyDescent="0.3">
      <c r="A18" s="4"/>
      <c r="B18" s="50" t="s">
        <v>64</v>
      </c>
      <c r="C18" s="51">
        <v>11177</v>
      </c>
      <c r="D18" s="51">
        <v>28556</v>
      </c>
      <c r="E18" s="51">
        <v>39733</v>
      </c>
      <c r="F18" s="51">
        <v>89</v>
      </c>
      <c r="G18" s="51">
        <v>13</v>
      </c>
      <c r="H18" s="51">
        <v>102</v>
      </c>
      <c r="I18" s="51">
        <v>3708</v>
      </c>
      <c r="J18" s="51">
        <v>8521</v>
      </c>
      <c r="K18" s="51">
        <v>12229</v>
      </c>
      <c r="L18" s="51">
        <v>1463</v>
      </c>
      <c r="M18" s="51">
        <v>5000</v>
      </c>
      <c r="N18" s="51">
        <v>6463</v>
      </c>
      <c r="O18" s="127">
        <v>16437</v>
      </c>
      <c r="P18" s="51">
        <v>42090</v>
      </c>
      <c r="Q18" s="52">
        <v>58527</v>
      </c>
    </row>
    <row r="19" spans="1:17" x14ac:dyDescent="0.3">
      <c r="A19" s="4"/>
      <c r="B19" s="50" t="s">
        <v>7</v>
      </c>
      <c r="C19" s="51">
        <v>3109</v>
      </c>
      <c r="D19" s="51">
        <v>9308</v>
      </c>
      <c r="E19" s="51">
        <v>12417</v>
      </c>
      <c r="F19" s="51">
        <v>23</v>
      </c>
      <c r="G19" s="51">
        <v>9</v>
      </c>
      <c r="H19" s="51">
        <v>32</v>
      </c>
      <c r="I19" s="51">
        <v>1195</v>
      </c>
      <c r="J19" s="51">
        <v>2765</v>
      </c>
      <c r="K19" s="51">
        <v>3960</v>
      </c>
      <c r="L19" s="51">
        <v>343</v>
      </c>
      <c r="M19" s="51">
        <v>1336</v>
      </c>
      <c r="N19" s="51">
        <v>1679</v>
      </c>
      <c r="O19" s="127">
        <v>4670</v>
      </c>
      <c r="P19" s="51">
        <v>13418</v>
      </c>
      <c r="Q19" s="52">
        <v>18088</v>
      </c>
    </row>
    <row r="20" spans="1:17" x14ac:dyDescent="0.3">
      <c r="A20" s="4"/>
      <c r="B20" s="50" t="s">
        <v>269</v>
      </c>
      <c r="C20" s="51">
        <v>3214</v>
      </c>
      <c r="D20" s="51">
        <v>8123</v>
      </c>
      <c r="E20" s="51">
        <v>11337</v>
      </c>
      <c r="F20" s="51">
        <v>24</v>
      </c>
      <c r="G20" s="51">
        <v>1</v>
      </c>
      <c r="H20" s="51">
        <v>25</v>
      </c>
      <c r="I20" s="51">
        <v>1024</v>
      </c>
      <c r="J20" s="51">
        <v>1735</v>
      </c>
      <c r="K20" s="51">
        <v>2759</v>
      </c>
      <c r="L20" s="51">
        <v>446</v>
      </c>
      <c r="M20" s="51">
        <v>1429</v>
      </c>
      <c r="N20" s="51">
        <v>1875</v>
      </c>
      <c r="O20" s="127">
        <v>4709</v>
      </c>
      <c r="P20" s="51">
        <v>11288</v>
      </c>
      <c r="Q20" s="52">
        <v>15997</v>
      </c>
    </row>
    <row r="21" spans="1:17" x14ac:dyDescent="0.3">
      <c r="A21" s="4"/>
      <c r="B21" s="50" t="s">
        <v>65</v>
      </c>
      <c r="C21" s="51">
        <v>11232</v>
      </c>
      <c r="D21" s="51">
        <v>29967</v>
      </c>
      <c r="E21" s="51">
        <v>41199</v>
      </c>
      <c r="F21" s="51">
        <v>139</v>
      </c>
      <c r="G21" s="51">
        <v>39</v>
      </c>
      <c r="H21" s="51">
        <v>178</v>
      </c>
      <c r="I21" s="51">
        <v>3255</v>
      </c>
      <c r="J21" s="51">
        <v>7440</v>
      </c>
      <c r="K21" s="51">
        <v>10695</v>
      </c>
      <c r="L21" s="51">
        <v>896</v>
      </c>
      <c r="M21" s="51">
        <v>4781</v>
      </c>
      <c r="N21" s="51">
        <v>5677</v>
      </c>
      <c r="O21" s="127">
        <v>15522</v>
      </c>
      <c r="P21" s="51">
        <v>42227</v>
      </c>
      <c r="Q21" s="52">
        <v>57749</v>
      </c>
    </row>
    <row r="22" spans="1:17" x14ac:dyDescent="0.3">
      <c r="A22" s="4"/>
      <c r="B22" s="50" t="s">
        <v>66</v>
      </c>
      <c r="C22" s="51">
        <v>10743</v>
      </c>
      <c r="D22" s="51">
        <v>25151</v>
      </c>
      <c r="E22" s="51">
        <v>35894</v>
      </c>
      <c r="F22" s="51">
        <v>117</v>
      </c>
      <c r="G22" s="51">
        <v>16</v>
      </c>
      <c r="H22" s="51">
        <v>133</v>
      </c>
      <c r="I22" s="51">
        <v>2425</v>
      </c>
      <c r="J22" s="51">
        <v>6583</v>
      </c>
      <c r="K22" s="51">
        <v>9008</v>
      </c>
      <c r="L22" s="51">
        <v>1074</v>
      </c>
      <c r="M22" s="51">
        <v>3368</v>
      </c>
      <c r="N22" s="51">
        <v>4442</v>
      </c>
      <c r="O22" s="127">
        <v>14359</v>
      </c>
      <c r="P22" s="51">
        <v>35118</v>
      </c>
      <c r="Q22" s="52">
        <v>49477</v>
      </c>
    </row>
    <row r="23" spans="1:17" x14ac:dyDescent="0.3">
      <c r="A23" s="4"/>
      <c r="B23" s="50" t="s">
        <v>511</v>
      </c>
      <c r="C23" s="51">
        <v>2751</v>
      </c>
      <c r="D23" s="51">
        <v>5434</v>
      </c>
      <c r="E23" s="51">
        <v>8185</v>
      </c>
      <c r="F23" s="51">
        <v>23</v>
      </c>
      <c r="G23" s="51">
        <v>4</v>
      </c>
      <c r="H23" s="51">
        <v>27</v>
      </c>
      <c r="I23" s="51">
        <v>647</v>
      </c>
      <c r="J23" s="51">
        <v>1076</v>
      </c>
      <c r="K23" s="51">
        <v>1723</v>
      </c>
      <c r="L23" s="51">
        <v>246</v>
      </c>
      <c r="M23" s="51">
        <v>612</v>
      </c>
      <c r="N23" s="51">
        <v>858</v>
      </c>
      <c r="O23" s="127">
        <v>3667</v>
      </c>
      <c r="P23" s="51">
        <v>7126</v>
      </c>
      <c r="Q23" s="52">
        <v>10793</v>
      </c>
    </row>
    <row r="24" spans="1:17" x14ac:dyDescent="0.3">
      <c r="A24" s="4"/>
      <c r="B24" s="50" t="s">
        <v>270</v>
      </c>
      <c r="C24" s="51">
        <v>4112</v>
      </c>
      <c r="D24" s="51">
        <v>8912</v>
      </c>
      <c r="E24" s="51">
        <v>13024</v>
      </c>
      <c r="F24" s="51">
        <v>19</v>
      </c>
      <c r="G24" s="51">
        <v>4</v>
      </c>
      <c r="H24" s="51">
        <v>23</v>
      </c>
      <c r="I24" s="51">
        <v>1187</v>
      </c>
      <c r="J24" s="51">
        <v>2214</v>
      </c>
      <c r="K24" s="51">
        <v>3401</v>
      </c>
      <c r="L24" s="51">
        <v>475</v>
      </c>
      <c r="M24" s="51">
        <v>1344</v>
      </c>
      <c r="N24" s="51">
        <v>1819</v>
      </c>
      <c r="O24" s="127">
        <v>5794</v>
      </c>
      <c r="P24" s="51">
        <v>12477</v>
      </c>
      <c r="Q24" s="52">
        <v>18271</v>
      </c>
    </row>
    <row r="25" spans="1:17" x14ac:dyDescent="0.3">
      <c r="A25" s="4"/>
      <c r="B25" s="50" t="s">
        <v>67</v>
      </c>
      <c r="C25" s="51">
        <v>11952</v>
      </c>
      <c r="D25" s="51">
        <v>21141</v>
      </c>
      <c r="E25" s="51">
        <v>33093</v>
      </c>
      <c r="F25" s="51">
        <v>92</v>
      </c>
      <c r="G25" s="51">
        <v>30</v>
      </c>
      <c r="H25" s="51">
        <v>122</v>
      </c>
      <c r="I25" s="51">
        <v>2341</v>
      </c>
      <c r="J25" s="51">
        <v>2306</v>
      </c>
      <c r="K25" s="51">
        <v>4647</v>
      </c>
      <c r="L25" s="51">
        <v>1860</v>
      </c>
      <c r="M25" s="51">
        <v>3339</v>
      </c>
      <c r="N25" s="51">
        <v>5199</v>
      </c>
      <c r="O25" s="127">
        <v>16246</v>
      </c>
      <c r="P25" s="51">
        <v>26816</v>
      </c>
      <c r="Q25" s="52">
        <v>43062</v>
      </c>
    </row>
    <row r="26" spans="1:17" x14ac:dyDescent="0.3">
      <c r="A26" s="4"/>
      <c r="B26" s="50" t="s">
        <v>512</v>
      </c>
      <c r="C26" s="51">
        <v>3792</v>
      </c>
      <c r="D26" s="51">
        <v>6788</v>
      </c>
      <c r="E26" s="51">
        <v>10580</v>
      </c>
      <c r="F26" s="51">
        <v>17</v>
      </c>
      <c r="G26" s="51">
        <v>0</v>
      </c>
      <c r="H26" s="51">
        <v>17</v>
      </c>
      <c r="I26" s="51">
        <v>1048</v>
      </c>
      <c r="J26" s="51">
        <v>1223</v>
      </c>
      <c r="K26" s="51">
        <v>2271</v>
      </c>
      <c r="L26" s="51">
        <v>537</v>
      </c>
      <c r="M26" s="51">
        <v>839</v>
      </c>
      <c r="N26" s="51">
        <v>1376</v>
      </c>
      <c r="O26" s="127">
        <v>5394</v>
      </c>
      <c r="P26" s="51">
        <v>8850</v>
      </c>
      <c r="Q26" s="52">
        <v>14244</v>
      </c>
    </row>
    <row r="27" spans="1:17" x14ac:dyDescent="0.3">
      <c r="A27" s="4"/>
      <c r="B27" s="50" t="s">
        <v>271</v>
      </c>
      <c r="C27" s="51">
        <v>876</v>
      </c>
      <c r="D27" s="51">
        <v>1539</v>
      </c>
      <c r="E27" s="51">
        <v>2415</v>
      </c>
      <c r="F27" s="51">
        <v>2</v>
      </c>
      <c r="G27" s="51">
        <v>0</v>
      </c>
      <c r="H27" s="51">
        <v>2</v>
      </c>
      <c r="I27" s="51">
        <v>310</v>
      </c>
      <c r="J27" s="51">
        <v>233</v>
      </c>
      <c r="K27" s="51">
        <v>543</v>
      </c>
      <c r="L27" s="53">
        <v>110</v>
      </c>
      <c r="M27" s="51">
        <v>143</v>
      </c>
      <c r="N27" s="51">
        <v>253</v>
      </c>
      <c r="O27" s="128">
        <v>1299</v>
      </c>
      <c r="P27" s="51">
        <v>1917</v>
      </c>
      <c r="Q27" s="52">
        <v>3216</v>
      </c>
    </row>
    <row r="28" spans="1:17" x14ac:dyDescent="0.3">
      <c r="A28" s="4"/>
      <c r="B28" s="50" t="s">
        <v>68</v>
      </c>
      <c r="C28" s="51">
        <v>17435</v>
      </c>
      <c r="D28" s="51">
        <v>16047</v>
      </c>
      <c r="E28" s="51">
        <v>33482</v>
      </c>
      <c r="F28" s="51">
        <v>75</v>
      </c>
      <c r="G28" s="51">
        <v>22</v>
      </c>
      <c r="H28" s="51">
        <v>97</v>
      </c>
      <c r="I28" s="51">
        <v>4340</v>
      </c>
      <c r="J28" s="51">
        <v>1743</v>
      </c>
      <c r="K28" s="51">
        <v>6083</v>
      </c>
      <c r="L28" s="51">
        <v>2662</v>
      </c>
      <c r="M28" s="51">
        <v>2303</v>
      </c>
      <c r="N28" s="51">
        <v>4965</v>
      </c>
      <c r="O28" s="127">
        <v>24513</v>
      </c>
      <c r="P28" s="51">
        <v>20126</v>
      </c>
      <c r="Q28" s="52">
        <v>44639</v>
      </c>
    </row>
    <row r="29" spans="1:17" x14ac:dyDescent="0.3">
      <c r="A29" s="4"/>
      <c r="B29" s="50" t="s">
        <v>69</v>
      </c>
      <c r="C29" s="51">
        <v>10289</v>
      </c>
      <c r="D29" s="51">
        <v>15864</v>
      </c>
      <c r="E29" s="51">
        <v>26153</v>
      </c>
      <c r="F29" s="51">
        <v>59</v>
      </c>
      <c r="G29" s="51">
        <v>7</v>
      </c>
      <c r="H29" s="51">
        <v>66</v>
      </c>
      <c r="I29" s="51">
        <v>3413</v>
      </c>
      <c r="J29" s="51">
        <v>2626</v>
      </c>
      <c r="K29" s="51">
        <v>6039</v>
      </c>
      <c r="L29" s="51">
        <v>2028</v>
      </c>
      <c r="M29" s="51">
        <v>1754</v>
      </c>
      <c r="N29" s="51">
        <v>3782</v>
      </c>
      <c r="O29" s="127">
        <v>15789</v>
      </c>
      <c r="P29" s="51">
        <v>20252</v>
      </c>
      <c r="Q29" s="52">
        <v>36041</v>
      </c>
    </row>
    <row r="30" spans="1:17" x14ac:dyDescent="0.3">
      <c r="A30" s="4"/>
      <c r="B30" s="50" t="s">
        <v>272</v>
      </c>
      <c r="C30" s="51">
        <v>1947</v>
      </c>
      <c r="D30" s="51">
        <v>2919</v>
      </c>
      <c r="E30" s="51">
        <v>4866</v>
      </c>
      <c r="F30" s="51">
        <v>13</v>
      </c>
      <c r="G30" s="51">
        <v>3</v>
      </c>
      <c r="H30" s="51">
        <v>16</v>
      </c>
      <c r="I30" s="51">
        <v>681</v>
      </c>
      <c r="J30" s="51">
        <v>550</v>
      </c>
      <c r="K30" s="51">
        <v>1231</v>
      </c>
      <c r="L30" s="51">
        <v>248</v>
      </c>
      <c r="M30" s="51">
        <v>349</v>
      </c>
      <c r="N30" s="51">
        <v>597</v>
      </c>
      <c r="O30" s="127">
        <v>2889</v>
      </c>
      <c r="P30" s="51">
        <v>3821</v>
      </c>
      <c r="Q30" s="52">
        <v>6710</v>
      </c>
    </row>
    <row r="31" spans="1:17" x14ac:dyDescent="0.3">
      <c r="A31" s="4"/>
      <c r="B31" s="50" t="s">
        <v>273</v>
      </c>
      <c r="C31" s="51">
        <v>6547</v>
      </c>
      <c r="D31" s="51">
        <v>7035</v>
      </c>
      <c r="E31" s="51">
        <v>13582</v>
      </c>
      <c r="F31" s="51">
        <v>40</v>
      </c>
      <c r="G31" s="51">
        <v>10</v>
      </c>
      <c r="H31" s="51">
        <v>50</v>
      </c>
      <c r="I31" s="51">
        <v>1839</v>
      </c>
      <c r="J31" s="51">
        <v>960</v>
      </c>
      <c r="K31" s="51">
        <v>2799</v>
      </c>
      <c r="L31" s="51">
        <v>1369</v>
      </c>
      <c r="M31" s="51">
        <v>1303</v>
      </c>
      <c r="N31" s="51">
        <v>2672</v>
      </c>
      <c r="O31" s="127">
        <v>9851</v>
      </c>
      <c r="P31" s="51">
        <v>9665</v>
      </c>
      <c r="Q31" s="52">
        <v>19516</v>
      </c>
    </row>
    <row r="32" spans="1:17" x14ac:dyDescent="0.3">
      <c r="A32" s="4"/>
      <c r="B32" s="50" t="s">
        <v>70</v>
      </c>
      <c r="C32" s="51">
        <v>16259</v>
      </c>
      <c r="D32" s="51">
        <v>16904</v>
      </c>
      <c r="E32" s="51">
        <v>33163</v>
      </c>
      <c r="F32" s="51">
        <v>80</v>
      </c>
      <c r="G32" s="51">
        <v>12</v>
      </c>
      <c r="H32" s="51">
        <v>92</v>
      </c>
      <c r="I32" s="51">
        <v>3846</v>
      </c>
      <c r="J32" s="51">
        <v>2996</v>
      </c>
      <c r="K32" s="51">
        <v>6842</v>
      </c>
      <c r="L32" s="51">
        <v>1952</v>
      </c>
      <c r="M32" s="51">
        <v>2598</v>
      </c>
      <c r="N32" s="51">
        <v>4550</v>
      </c>
      <c r="O32" s="127">
        <v>22162</v>
      </c>
      <c r="P32" s="51">
        <v>22528</v>
      </c>
      <c r="Q32" s="52">
        <v>44690</v>
      </c>
    </row>
    <row r="33" spans="1:26" x14ac:dyDescent="0.3">
      <c r="A33" s="4"/>
      <c r="B33" s="50" t="s">
        <v>71</v>
      </c>
      <c r="C33" s="51">
        <v>4863</v>
      </c>
      <c r="D33" s="51">
        <v>10712</v>
      </c>
      <c r="E33" s="51">
        <v>15575</v>
      </c>
      <c r="F33" s="51">
        <v>41</v>
      </c>
      <c r="G33" s="51">
        <v>3</v>
      </c>
      <c r="H33" s="51">
        <v>44</v>
      </c>
      <c r="I33" s="51">
        <v>1733</v>
      </c>
      <c r="J33" s="51">
        <v>1600</v>
      </c>
      <c r="K33" s="51">
        <v>3333</v>
      </c>
      <c r="L33" s="51">
        <v>812</v>
      </c>
      <c r="M33" s="51">
        <v>1287</v>
      </c>
      <c r="N33" s="51">
        <v>2099</v>
      </c>
      <c r="O33" s="127">
        <v>7449</v>
      </c>
      <c r="P33" s="51">
        <v>13602</v>
      </c>
      <c r="Q33" s="52">
        <v>21051</v>
      </c>
    </row>
    <row r="34" spans="1:26" ht="15" thickBot="1" x14ac:dyDescent="0.35">
      <c r="A34" s="4"/>
      <c r="B34" s="54" t="s">
        <v>8</v>
      </c>
      <c r="C34" s="55">
        <v>149615</v>
      </c>
      <c r="D34" s="55">
        <v>294660</v>
      </c>
      <c r="E34" s="55">
        <v>444275</v>
      </c>
      <c r="F34" s="55">
        <v>1160</v>
      </c>
      <c r="G34" s="55">
        <v>241</v>
      </c>
      <c r="H34" s="55">
        <v>1401</v>
      </c>
      <c r="I34" s="55">
        <v>43843</v>
      </c>
      <c r="J34" s="55">
        <v>66624</v>
      </c>
      <c r="K34" s="55">
        <v>110467</v>
      </c>
      <c r="L34" s="55">
        <v>20021</v>
      </c>
      <c r="M34" s="55">
        <v>49649</v>
      </c>
      <c r="N34" s="55">
        <v>69670</v>
      </c>
      <c r="O34" s="129">
        <v>214776</v>
      </c>
      <c r="P34" s="55">
        <v>411574</v>
      </c>
      <c r="Q34" s="56">
        <v>626350</v>
      </c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" thickTop="1" x14ac:dyDescent="0.3"/>
    <row r="36" spans="1:26" x14ac:dyDescent="0.3">
      <c r="B36" s="156"/>
      <c r="C36" s="157"/>
      <c r="D36" s="157"/>
      <c r="E36" s="157"/>
      <c r="F36" s="157"/>
      <c r="G36" s="157"/>
      <c r="H36" s="157"/>
      <c r="I36" s="157"/>
    </row>
  </sheetData>
  <mergeCells count="12">
    <mergeCell ref="B36:I36"/>
    <mergeCell ref="B10:B12"/>
    <mergeCell ref="C11:E11"/>
    <mergeCell ref="F11:H11"/>
    <mergeCell ref="I11:K11"/>
    <mergeCell ref="C10:N10"/>
    <mergeCell ref="A1:N3"/>
    <mergeCell ref="B6:Q6"/>
    <mergeCell ref="B7:Q7"/>
    <mergeCell ref="B8:Q8"/>
    <mergeCell ref="L11:N11"/>
    <mergeCell ref="O10:Q11"/>
  </mergeCells>
  <pageMargins left="0.7" right="0.7" top="0.75" bottom="0.75" header="0.3" footer="0.3"/>
  <pageSetup paperSize="9" scale="64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showWhiteSpace="0" workbookViewId="0">
      <selection activeCell="O40" sqref="O40"/>
    </sheetView>
  </sheetViews>
  <sheetFormatPr defaultColWidth="9.109375" defaultRowHeight="14.4" x14ac:dyDescent="0.3"/>
  <cols>
    <col min="1" max="1" width="6.88671875" style="2" customWidth="1"/>
    <col min="2" max="2" width="20.44140625" style="2" bestFit="1" customWidth="1"/>
    <col min="3" max="15" width="7.5546875" style="2" customWidth="1"/>
    <col min="16" max="16" width="8.6640625" style="2" bestFit="1" customWidth="1"/>
    <col min="17" max="17" width="9.109375" style="2"/>
    <col min="18" max="18" width="9.6640625" style="2" bestFit="1" customWidth="1"/>
    <col min="19" max="16384" width="9.109375" style="2"/>
  </cols>
  <sheetData>
    <row r="1" spans="1:19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9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9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9" x14ac:dyDescent="0.3">
      <c r="A4" s="15"/>
      <c r="B4" s="15"/>
      <c r="C4" s="15"/>
      <c r="D4" s="15"/>
      <c r="E4" s="15"/>
      <c r="F4" s="15"/>
      <c r="G4" s="15"/>
      <c r="H4" s="15"/>
    </row>
    <row r="5" spans="1:19" x14ac:dyDescent="0.3">
      <c r="A5" s="15"/>
      <c r="B5" s="15"/>
      <c r="C5" s="15"/>
      <c r="D5" s="15"/>
      <c r="E5" s="15"/>
      <c r="F5" s="15"/>
      <c r="G5" s="15"/>
      <c r="H5" s="15"/>
    </row>
    <row r="6" spans="1:19" x14ac:dyDescent="0.3">
      <c r="B6" s="165" t="s">
        <v>277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1:19" x14ac:dyDescent="0.3">
      <c r="B7" s="165" t="s">
        <v>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19" ht="15" thickBot="1" x14ac:dyDescent="0.3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9" ht="15" thickTop="1" x14ac:dyDescent="0.3">
      <c r="A9" s="4"/>
      <c r="B9" s="183" t="s">
        <v>1</v>
      </c>
      <c r="C9" s="178" t="s">
        <v>19</v>
      </c>
      <c r="D9" s="179"/>
      <c r="E9" s="179"/>
      <c r="F9" s="179"/>
      <c r="G9" s="179"/>
      <c r="H9" s="179"/>
      <c r="I9" s="179"/>
      <c r="J9" s="179"/>
      <c r="K9" s="195" t="s">
        <v>13</v>
      </c>
      <c r="L9" s="196"/>
      <c r="M9" s="199" t="s">
        <v>20</v>
      </c>
      <c r="N9" s="200"/>
      <c r="O9" s="200"/>
      <c r="P9" s="201"/>
      <c r="Q9" s="160" t="s">
        <v>76</v>
      </c>
      <c r="R9" s="164"/>
    </row>
    <row r="10" spans="1:19" ht="22.5" customHeight="1" x14ac:dyDescent="0.3">
      <c r="A10" s="4"/>
      <c r="B10" s="184"/>
      <c r="C10" s="181" t="s">
        <v>2</v>
      </c>
      <c r="D10" s="181"/>
      <c r="E10" s="181" t="s">
        <v>3</v>
      </c>
      <c r="F10" s="181"/>
      <c r="G10" s="181" t="s">
        <v>4</v>
      </c>
      <c r="H10" s="181"/>
      <c r="I10" s="181" t="s">
        <v>5</v>
      </c>
      <c r="J10" s="181"/>
      <c r="K10" s="197"/>
      <c r="L10" s="198"/>
      <c r="M10" s="181" t="s">
        <v>6</v>
      </c>
      <c r="N10" s="181"/>
      <c r="O10" s="181" t="s">
        <v>266</v>
      </c>
      <c r="P10" s="182"/>
      <c r="Q10" s="21" t="s">
        <v>77</v>
      </c>
      <c r="R10" s="22" t="s">
        <v>78</v>
      </c>
    </row>
    <row r="11" spans="1:19" x14ac:dyDescent="0.3">
      <c r="A11" s="4"/>
      <c r="B11" s="184"/>
      <c r="C11" s="38" t="s">
        <v>275</v>
      </c>
      <c r="D11" s="38" t="s">
        <v>276</v>
      </c>
      <c r="E11" s="38" t="s">
        <v>275</v>
      </c>
      <c r="F11" s="38" t="s">
        <v>276</v>
      </c>
      <c r="G11" s="38" t="s">
        <v>275</v>
      </c>
      <c r="H11" s="38" t="s">
        <v>276</v>
      </c>
      <c r="I11" s="38" t="s">
        <v>275</v>
      </c>
      <c r="J11" s="38" t="s">
        <v>276</v>
      </c>
      <c r="K11" s="38" t="s">
        <v>275</v>
      </c>
      <c r="L11" s="38" t="s">
        <v>276</v>
      </c>
      <c r="M11" s="38" t="s">
        <v>275</v>
      </c>
      <c r="N11" s="38" t="s">
        <v>276</v>
      </c>
      <c r="O11" s="38" t="s">
        <v>275</v>
      </c>
      <c r="P11" s="57" t="s">
        <v>276</v>
      </c>
      <c r="Q11" s="138" t="s">
        <v>77</v>
      </c>
      <c r="R11" s="38" t="s">
        <v>78</v>
      </c>
    </row>
    <row r="12" spans="1:19" x14ac:dyDescent="0.3">
      <c r="A12" s="4"/>
      <c r="B12" s="39" t="s">
        <v>18</v>
      </c>
      <c r="C12" s="6">
        <v>1595</v>
      </c>
      <c r="D12" s="6">
        <v>132</v>
      </c>
      <c r="E12" s="6">
        <v>6</v>
      </c>
      <c r="F12" s="6">
        <v>5</v>
      </c>
      <c r="G12" s="6">
        <v>660</v>
      </c>
      <c r="H12" s="6">
        <v>2</v>
      </c>
      <c r="I12" s="6">
        <v>278</v>
      </c>
      <c r="J12" s="6">
        <v>12</v>
      </c>
      <c r="K12" s="24">
        <v>2921</v>
      </c>
      <c r="L12" s="24">
        <v>202</v>
      </c>
      <c r="M12" s="6">
        <v>375</v>
      </c>
      <c r="N12" s="6">
        <v>71</v>
      </c>
      <c r="O12" s="6">
        <v>770</v>
      </c>
      <c r="P12" s="17">
        <v>24</v>
      </c>
      <c r="Q12" s="133">
        <v>9</v>
      </c>
      <c r="R12" s="6">
        <v>9</v>
      </c>
      <c r="S12" s="18"/>
    </row>
    <row r="13" spans="1:19" x14ac:dyDescent="0.3">
      <c r="A13" s="4"/>
      <c r="B13" s="39" t="s">
        <v>267</v>
      </c>
      <c r="C13" s="6">
        <v>14667</v>
      </c>
      <c r="D13" s="6">
        <v>2002</v>
      </c>
      <c r="E13" s="6">
        <v>47</v>
      </c>
      <c r="F13" s="6">
        <v>38</v>
      </c>
      <c r="G13" s="6">
        <v>4363</v>
      </c>
      <c r="H13" s="6">
        <v>206</v>
      </c>
      <c r="I13" s="6">
        <v>3713</v>
      </c>
      <c r="J13" s="6">
        <v>142</v>
      </c>
      <c r="K13" s="24">
        <v>23104</v>
      </c>
      <c r="L13" s="24">
        <v>2471</v>
      </c>
      <c r="M13" s="6">
        <v>3520</v>
      </c>
      <c r="N13" s="6">
        <v>1340</v>
      </c>
      <c r="O13" s="6">
        <v>8132</v>
      </c>
      <c r="P13" s="17">
        <v>264</v>
      </c>
      <c r="Q13" s="133">
        <v>30</v>
      </c>
      <c r="R13" s="6">
        <v>30</v>
      </c>
      <c r="S13" s="18"/>
    </row>
    <row r="14" spans="1:19" x14ac:dyDescent="0.3">
      <c r="A14" s="4"/>
      <c r="B14" s="39" t="s">
        <v>268</v>
      </c>
      <c r="C14" s="6">
        <v>123</v>
      </c>
      <c r="D14" s="6">
        <v>0</v>
      </c>
      <c r="E14" s="6">
        <v>0</v>
      </c>
      <c r="F14" s="6">
        <v>0</v>
      </c>
      <c r="G14" s="6">
        <v>85</v>
      </c>
      <c r="H14" s="6">
        <v>0</v>
      </c>
      <c r="I14" s="6">
        <v>26</v>
      </c>
      <c r="J14" s="6">
        <v>0</v>
      </c>
      <c r="K14" s="24">
        <v>234</v>
      </c>
      <c r="L14" s="24">
        <v>0</v>
      </c>
      <c r="M14" s="6">
        <v>16</v>
      </c>
      <c r="N14" s="6">
        <v>0</v>
      </c>
      <c r="O14" s="6">
        <v>91</v>
      </c>
      <c r="P14" s="17">
        <v>0</v>
      </c>
      <c r="Q14" s="133">
        <v>1</v>
      </c>
      <c r="R14" s="6">
        <v>1</v>
      </c>
      <c r="S14" s="18"/>
    </row>
    <row r="15" spans="1:19" x14ac:dyDescent="0.3">
      <c r="A15" s="4"/>
      <c r="B15" s="39" t="s">
        <v>64</v>
      </c>
      <c r="C15" s="6">
        <v>2973</v>
      </c>
      <c r="D15" s="6">
        <v>515</v>
      </c>
      <c r="E15" s="6">
        <v>4</v>
      </c>
      <c r="F15" s="6">
        <v>10</v>
      </c>
      <c r="G15" s="6">
        <v>1228</v>
      </c>
      <c r="H15" s="6">
        <v>8</v>
      </c>
      <c r="I15" s="6">
        <v>584</v>
      </c>
      <c r="J15" s="6">
        <v>14</v>
      </c>
      <c r="K15" s="24">
        <v>4887</v>
      </c>
      <c r="L15" s="24">
        <v>554</v>
      </c>
      <c r="M15" s="6">
        <v>571</v>
      </c>
      <c r="N15" s="6">
        <v>396</v>
      </c>
      <c r="O15" s="6">
        <v>1758</v>
      </c>
      <c r="P15" s="17">
        <v>24</v>
      </c>
      <c r="Q15" s="133">
        <v>15</v>
      </c>
      <c r="R15" s="6">
        <v>15</v>
      </c>
      <c r="S15" s="18"/>
    </row>
    <row r="16" spans="1:19" x14ac:dyDescent="0.3">
      <c r="A16" s="4"/>
      <c r="B16" s="39" t="s">
        <v>7</v>
      </c>
      <c r="C16" s="6">
        <v>899</v>
      </c>
      <c r="D16" s="6">
        <v>10</v>
      </c>
      <c r="E16" s="6">
        <v>4</v>
      </c>
      <c r="F16" s="6">
        <v>0</v>
      </c>
      <c r="G16" s="6">
        <v>261</v>
      </c>
      <c r="H16" s="6">
        <v>0</v>
      </c>
      <c r="I16" s="6">
        <v>146</v>
      </c>
      <c r="J16" s="6">
        <v>0</v>
      </c>
      <c r="K16" s="24">
        <v>1310</v>
      </c>
      <c r="L16" s="24">
        <v>10</v>
      </c>
      <c r="M16" s="6">
        <v>217</v>
      </c>
      <c r="N16" s="6">
        <v>7</v>
      </c>
      <c r="O16" s="6">
        <v>488</v>
      </c>
      <c r="P16" s="17">
        <v>0</v>
      </c>
      <c r="Q16" s="133">
        <v>2</v>
      </c>
      <c r="R16" s="6">
        <v>2</v>
      </c>
      <c r="S16" s="18"/>
    </row>
    <row r="17" spans="1:19" x14ac:dyDescent="0.3">
      <c r="A17" s="4"/>
      <c r="B17" s="39" t="s">
        <v>269</v>
      </c>
      <c r="C17" s="6">
        <v>6269</v>
      </c>
      <c r="D17" s="6">
        <v>235</v>
      </c>
      <c r="E17" s="6">
        <v>18</v>
      </c>
      <c r="F17" s="6">
        <v>0</v>
      </c>
      <c r="G17" s="6">
        <v>1741</v>
      </c>
      <c r="H17" s="6">
        <v>22</v>
      </c>
      <c r="I17" s="6">
        <v>788</v>
      </c>
      <c r="J17" s="6">
        <v>30</v>
      </c>
      <c r="K17" s="24">
        <v>8829</v>
      </c>
      <c r="L17" s="24">
        <v>287</v>
      </c>
      <c r="M17" s="6">
        <v>1387</v>
      </c>
      <c r="N17" s="6">
        <v>172</v>
      </c>
      <c r="O17" s="6">
        <v>3869</v>
      </c>
      <c r="P17" s="17">
        <v>0</v>
      </c>
      <c r="Q17" s="133">
        <v>5</v>
      </c>
      <c r="R17" s="6">
        <v>5</v>
      </c>
      <c r="S17" s="18"/>
    </row>
    <row r="18" spans="1:19" x14ac:dyDescent="0.3">
      <c r="A18" s="4"/>
      <c r="B18" s="39" t="s">
        <v>65</v>
      </c>
      <c r="C18" s="6">
        <v>815</v>
      </c>
      <c r="D18" s="6">
        <v>146</v>
      </c>
      <c r="E18" s="6">
        <v>11</v>
      </c>
      <c r="F18" s="6">
        <v>0</v>
      </c>
      <c r="G18" s="6">
        <v>282</v>
      </c>
      <c r="H18" s="6">
        <v>25</v>
      </c>
      <c r="I18" s="6">
        <v>197</v>
      </c>
      <c r="J18" s="6">
        <v>18</v>
      </c>
      <c r="K18" s="24">
        <v>1325</v>
      </c>
      <c r="L18" s="24">
        <v>205</v>
      </c>
      <c r="M18" s="6">
        <v>185</v>
      </c>
      <c r="N18" s="6">
        <v>68</v>
      </c>
      <c r="O18" s="6">
        <v>447</v>
      </c>
      <c r="P18" s="17">
        <v>40</v>
      </c>
      <c r="Q18" s="133">
        <v>2</v>
      </c>
      <c r="R18" s="6">
        <v>3</v>
      </c>
      <c r="S18" s="18"/>
    </row>
    <row r="19" spans="1:19" x14ac:dyDescent="0.3">
      <c r="A19" s="4"/>
      <c r="B19" s="39" t="s">
        <v>66</v>
      </c>
      <c r="C19" s="6">
        <v>463</v>
      </c>
      <c r="D19" s="6">
        <v>288</v>
      </c>
      <c r="E19" s="6">
        <v>0</v>
      </c>
      <c r="F19" s="6">
        <v>7</v>
      </c>
      <c r="G19" s="6">
        <v>125</v>
      </c>
      <c r="H19" s="6">
        <v>9</v>
      </c>
      <c r="I19" s="6">
        <v>83</v>
      </c>
      <c r="J19" s="6">
        <v>6</v>
      </c>
      <c r="K19" s="24">
        <v>687</v>
      </c>
      <c r="L19" s="24">
        <v>321</v>
      </c>
      <c r="M19" s="6">
        <v>65</v>
      </c>
      <c r="N19" s="6">
        <v>88</v>
      </c>
      <c r="O19" s="6">
        <v>175</v>
      </c>
      <c r="P19" s="17">
        <v>159</v>
      </c>
      <c r="Q19" s="133">
        <v>5</v>
      </c>
      <c r="R19" s="6">
        <v>5</v>
      </c>
      <c r="S19" s="18"/>
    </row>
    <row r="20" spans="1:19" x14ac:dyDescent="0.3">
      <c r="A20" s="4"/>
      <c r="B20" s="39" t="s">
        <v>270</v>
      </c>
      <c r="C20" s="6">
        <v>494</v>
      </c>
      <c r="D20" s="6">
        <v>0</v>
      </c>
      <c r="E20" s="6">
        <v>0</v>
      </c>
      <c r="F20" s="6">
        <v>0</v>
      </c>
      <c r="G20" s="6">
        <v>84</v>
      </c>
      <c r="H20" s="6">
        <v>0</v>
      </c>
      <c r="I20" s="6">
        <v>26</v>
      </c>
      <c r="J20" s="6">
        <v>0</v>
      </c>
      <c r="K20" s="24">
        <v>604</v>
      </c>
      <c r="L20" s="24">
        <v>0</v>
      </c>
      <c r="M20" s="6">
        <v>104</v>
      </c>
      <c r="N20" s="6">
        <v>0</v>
      </c>
      <c r="O20" s="6">
        <v>307</v>
      </c>
      <c r="P20" s="17">
        <v>0</v>
      </c>
      <c r="Q20" s="133">
        <v>1</v>
      </c>
      <c r="R20" s="6">
        <v>1</v>
      </c>
      <c r="S20" s="18"/>
    </row>
    <row r="21" spans="1:19" x14ac:dyDescent="0.3">
      <c r="A21" s="4"/>
      <c r="B21" s="39" t="s">
        <v>67</v>
      </c>
      <c r="C21" s="6">
        <v>11339</v>
      </c>
      <c r="D21" s="6">
        <v>1351</v>
      </c>
      <c r="E21" s="6">
        <v>22</v>
      </c>
      <c r="F21" s="6">
        <v>20</v>
      </c>
      <c r="G21" s="6">
        <v>1928</v>
      </c>
      <c r="H21" s="6">
        <v>86</v>
      </c>
      <c r="I21" s="6">
        <v>1860</v>
      </c>
      <c r="J21" s="6">
        <v>43</v>
      </c>
      <c r="K21" s="24">
        <v>15461</v>
      </c>
      <c r="L21" s="24">
        <v>2076</v>
      </c>
      <c r="M21" s="6">
        <v>2837</v>
      </c>
      <c r="N21" s="6">
        <v>842</v>
      </c>
      <c r="O21" s="6">
        <v>6622</v>
      </c>
      <c r="P21" s="17">
        <v>194</v>
      </c>
      <c r="Q21" s="133">
        <v>19</v>
      </c>
      <c r="R21" s="6">
        <v>19</v>
      </c>
      <c r="S21" s="18"/>
    </row>
    <row r="22" spans="1:19" x14ac:dyDescent="0.3">
      <c r="A22" s="4"/>
      <c r="B22" s="39" t="s">
        <v>271</v>
      </c>
      <c r="C22" s="6">
        <v>482</v>
      </c>
      <c r="D22" s="6">
        <v>182</v>
      </c>
      <c r="E22" s="6">
        <v>2</v>
      </c>
      <c r="F22" s="6">
        <v>9</v>
      </c>
      <c r="G22" s="6">
        <v>22</v>
      </c>
      <c r="H22" s="6">
        <v>23</v>
      </c>
      <c r="I22" s="6">
        <v>56</v>
      </c>
      <c r="J22" s="6">
        <v>50</v>
      </c>
      <c r="K22" s="24">
        <v>619</v>
      </c>
      <c r="L22" s="24">
        <v>481</v>
      </c>
      <c r="M22" s="6">
        <v>105</v>
      </c>
      <c r="N22" s="6">
        <v>67</v>
      </c>
      <c r="O22" s="6">
        <v>281</v>
      </c>
      <c r="P22" s="17">
        <v>74</v>
      </c>
      <c r="Q22" s="133">
        <v>2</v>
      </c>
      <c r="R22" s="6">
        <v>2</v>
      </c>
      <c r="S22" s="18"/>
    </row>
    <row r="23" spans="1:19" x14ac:dyDescent="0.3">
      <c r="A23" s="4"/>
      <c r="B23" s="39" t="s">
        <v>68</v>
      </c>
      <c r="C23" s="6">
        <v>1818</v>
      </c>
      <c r="D23" s="6">
        <v>173</v>
      </c>
      <c r="E23" s="6">
        <v>6</v>
      </c>
      <c r="F23" s="6">
        <v>2</v>
      </c>
      <c r="G23" s="6">
        <v>300</v>
      </c>
      <c r="H23" s="6">
        <v>0</v>
      </c>
      <c r="I23" s="6">
        <v>164</v>
      </c>
      <c r="J23" s="6">
        <v>6</v>
      </c>
      <c r="K23" s="24">
        <v>2316</v>
      </c>
      <c r="L23" s="24">
        <v>181</v>
      </c>
      <c r="M23" s="6">
        <v>500</v>
      </c>
      <c r="N23" s="6">
        <v>148</v>
      </c>
      <c r="O23" s="6">
        <v>1022</v>
      </c>
      <c r="P23" s="17">
        <v>8</v>
      </c>
      <c r="Q23" s="133">
        <v>6</v>
      </c>
      <c r="R23" s="6">
        <v>6</v>
      </c>
      <c r="S23" s="18"/>
    </row>
    <row r="24" spans="1:19" x14ac:dyDescent="0.3">
      <c r="A24" s="4"/>
      <c r="B24" s="39" t="s">
        <v>69</v>
      </c>
      <c r="C24" s="6">
        <v>4222</v>
      </c>
      <c r="D24" s="6">
        <v>151</v>
      </c>
      <c r="E24" s="6">
        <v>8</v>
      </c>
      <c r="F24" s="6">
        <v>17</v>
      </c>
      <c r="G24" s="6">
        <v>814</v>
      </c>
      <c r="H24" s="6">
        <v>6</v>
      </c>
      <c r="I24" s="6">
        <v>359</v>
      </c>
      <c r="J24" s="6">
        <v>7</v>
      </c>
      <c r="K24" s="24">
        <v>5436</v>
      </c>
      <c r="L24" s="24">
        <v>190</v>
      </c>
      <c r="M24" s="6">
        <v>1038</v>
      </c>
      <c r="N24" s="6">
        <v>37</v>
      </c>
      <c r="O24" s="6">
        <v>2593</v>
      </c>
      <c r="P24" s="17">
        <v>4</v>
      </c>
      <c r="Q24" s="133">
        <v>7</v>
      </c>
      <c r="R24" s="6">
        <v>7</v>
      </c>
      <c r="S24" s="18"/>
    </row>
    <row r="25" spans="1:19" x14ac:dyDescent="0.3">
      <c r="A25" s="4"/>
      <c r="B25" s="39" t="s">
        <v>272</v>
      </c>
      <c r="C25" s="6">
        <v>265</v>
      </c>
      <c r="D25" s="6">
        <v>0</v>
      </c>
      <c r="E25" s="6">
        <v>1</v>
      </c>
      <c r="F25" s="6">
        <v>0</v>
      </c>
      <c r="G25" s="6">
        <v>87</v>
      </c>
      <c r="H25" s="6">
        <v>0</v>
      </c>
      <c r="I25" s="6">
        <v>46</v>
      </c>
      <c r="J25" s="6">
        <v>0</v>
      </c>
      <c r="K25" s="24">
        <v>399</v>
      </c>
      <c r="L25" s="24">
        <v>0</v>
      </c>
      <c r="M25" s="6">
        <v>77</v>
      </c>
      <c r="N25" s="6">
        <v>0</v>
      </c>
      <c r="O25" s="6">
        <v>132</v>
      </c>
      <c r="P25" s="17">
        <v>0</v>
      </c>
      <c r="Q25" s="133">
        <v>1</v>
      </c>
      <c r="R25" s="6">
        <v>1</v>
      </c>
      <c r="S25" s="18"/>
    </row>
    <row r="26" spans="1:19" x14ac:dyDescent="0.3">
      <c r="A26" s="4"/>
      <c r="B26" s="39" t="s">
        <v>273</v>
      </c>
      <c r="C26" s="6">
        <v>80</v>
      </c>
      <c r="D26" s="6">
        <v>0</v>
      </c>
      <c r="E26" s="6">
        <v>0</v>
      </c>
      <c r="F26" s="6">
        <v>0</v>
      </c>
      <c r="G26" s="6">
        <v>17</v>
      </c>
      <c r="H26" s="6">
        <v>0</v>
      </c>
      <c r="I26" s="6">
        <v>5</v>
      </c>
      <c r="J26" s="6">
        <v>0</v>
      </c>
      <c r="K26" s="24">
        <v>102</v>
      </c>
      <c r="L26" s="24">
        <v>0</v>
      </c>
      <c r="M26" s="6">
        <v>21</v>
      </c>
      <c r="N26" s="6">
        <v>0</v>
      </c>
      <c r="O26" s="6">
        <v>49</v>
      </c>
      <c r="P26" s="17">
        <v>0</v>
      </c>
      <c r="Q26" s="133">
        <v>1</v>
      </c>
      <c r="R26" s="6">
        <v>1</v>
      </c>
      <c r="S26" s="18"/>
    </row>
    <row r="27" spans="1:19" x14ac:dyDescent="0.3">
      <c r="A27" s="4"/>
      <c r="B27" s="39" t="s">
        <v>70</v>
      </c>
      <c r="C27" s="6">
        <v>1311</v>
      </c>
      <c r="D27" s="6">
        <v>100</v>
      </c>
      <c r="E27" s="6">
        <v>0</v>
      </c>
      <c r="F27" s="6">
        <v>5</v>
      </c>
      <c r="G27" s="6">
        <v>395</v>
      </c>
      <c r="H27" s="6">
        <v>1</v>
      </c>
      <c r="I27" s="6">
        <v>138</v>
      </c>
      <c r="J27" s="6">
        <v>2</v>
      </c>
      <c r="K27" s="24">
        <v>1927</v>
      </c>
      <c r="L27" s="24">
        <v>111</v>
      </c>
      <c r="M27" s="6">
        <v>204</v>
      </c>
      <c r="N27" s="6">
        <v>66</v>
      </c>
      <c r="O27" s="6">
        <v>757</v>
      </c>
      <c r="P27" s="17">
        <v>1</v>
      </c>
      <c r="Q27" s="133">
        <v>4</v>
      </c>
      <c r="R27" s="6">
        <v>6</v>
      </c>
      <c r="S27" s="18"/>
    </row>
    <row r="28" spans="1:19" ht="15" thickBot="1" x14ac:dyDescent="0.35">
      <c r="A28" s="4"/>
      <c r="B28" s="40" t="s">
        <v>8</v>
      </c>
      <c r="C28" s="16">
        <v>47815</v>
      </c>
      <c r="D28" s="16">
        <v>5285</v>
      </c>
      <c r="E28" s="16">
        <v>129</v>
      </c>
      <c r="F28" s="16">
        <v>113</v>
      </c>
      <c r="G28" s="16">
        <v>12392</v>
      </c>
      <c r="H28" s="16">
        <v>388</v>
      </c>
      <c r="I28" s="16">
        <v>8469</v>
      </c>
      <c r="J28" s="16">
        <v>330</v>
      </c>
      <c r="K28" s="16">
        <v>70161</v>
      </c>
      <c r="L28" s="16">
        <v>7089</v>
      </c>
      <c r="M28" s="16">
        <v>11222</v>
      </c>
      <c r="N28" s="16">
        <v>3302</v>
      </c>
      <c r="O28" s="16">
        <v>27493</v>
      </c>
      <c r="P28" s="140">
        <v>792</v>
      </c>
      <c r="Q28" s="139">
        <v>110</v>
      </c>
      <c r="R28" s="16">
        <v>113</v>
      </c>
    </row>
    <row r="29" spans="1:19" ht="15" thickTop="1" x14ac:dyDescent="0.3"/>
    <row r="30" spans="1:19" x14ac:dyDescent="0.3">
      <c r="B30" s="156" t="s">
        <v>274</v>
      </c>
      <c r="C30" s="157"/>
      <c r="D30" s="157"/>
      <c r="E30" s="157"/>
      <c r="F30" s="157"/>
      <c r="G30" s="157"/>
      <c r="H30" s="157"/>
    </row>
  </sheetData>
  <mergeCells count="15">
    <mergeCell ref="A1:N3"/>
    <mergeCell ref="M10:N10"/>
    <mergeCell ref="O10:P10"/>
    <mergeCell ref="B30:H30"/>
    <mergeCell ref="Q9:R9"/>
    <mergeCell ref="B6:R6"/>
    <mergeCell ref="B7:R7"/>
    <mergeCell ref="B9:B11"/>
    <mergeCell ref="C9:J9"/>
    <mergeCell ref="K9:L10"/>
    <mergeCell ref="M9:P9"/>
    <mergeCell ref="C10:D10"/>
    <mergeCell ref="E10:F10"/>
    <mergeCell ref="G10:H10"/>
    <mergeCell ref="I10:J10"/>
  </mergeCells>
  <pageMargins left="0.7" right="0.7" top="0.75" bottom="0.75" header="0.3" footer="0.3"/>
  <pageSetup paperSize="9" scale="80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showGridLines="0" zoomScale="80" zoomScaleNormal="80" workbookViewId="0">
      <selection activeCell="K62" sqref="K62"/>
    </sheetView>
  </sheetViews>
  <sheetFormatPr defaultColWidth="9.109375" defaultRowHeight="13.2" x14ac:dyDescent="0.25"/>
  <cols>
    <col min="1" max="1" width="1" style="8" customWidth="1"/>
    <col min="2" max="2" width="5" style="8" customWidth="1"/>
    <col min="3" max="3" width="36.6640625" style="8" bestFit="1" customWidth="1"/>
    <col min="4" max="5" width="17" style="8" customWidth="1"/>
    <col min="6" max="6" width="20" style="8" customWidth="1"/>
    <col min="7" max="7" width="21" style="8" customWidth="1"/>
    <col min="8" max="9" width="17" style="8" customWidth="1"/>
    <col min="10" max="10" width="8.109375" style="8" customWidth="1"/>
    <col min="11" max="11" width="20" style="8" customWidth="1"/>
    <col min="12" max="16384" width="9.109375" style="8"/>
  </cols>
  <sheetData>
    <row r="1" spans="1:14" x14ac:dyDescent="0.25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4" ht="18" customHeight="1" x14ac:dyDescent="0.25">
      <c r="B6" s="7"/>
      <c r="C6" s="188" t="s">
        <v>277</v>
      </c>
      <c r="D6" s="188"/>
      <c r="E6" s="188"/>
      <c r="F6" s="188"/>
      <c r="G6" s="1"/>
      <c r="H6" s="1"/>
      <c r="I6" s="1"/>
      <c r="J6" s="7"/>
      <c r="K6" s="7"/>
    </row>
    <row r="7" spans="1:14" x14ac:dyDescent="0.25">
      <c r="B7" s="7"/>
      <c r="C7" s="188" t="s">
        <v>0</v>
      </c>
      <c r="D7" s="188"/>
      <c r="E7" s="188"/>
      <c r="F7" s="188"/>
      <c r="G7" s="1"/>
      <c r="H7" s="1"/>
      <c r="I7" s="1"/>
      <c r="J7" s="1"/>
      <c r="K7" s="1"/>
    </row>
    <row r="8" spans="1:14" ht="4.5" customHeight="1" x14ac:dyDescent="0.25">
      <c r="B8" s="7"/>
      <c r="C8" s="9"/>
      <c r="D8" s="10"/>
      <c r="E8" s="10"/>
      <c r="F8" s="10"/>
    </row>
    <row r="9" spans="1:14" ht="15" customHeight="1" x14ac:dyDescent="0.25">
      <c r="B9" s="7"/>
      <c r="C9" s="11"/>
      <c r="D9" s="12" t="s">
        <v>251</v>
      </c>
      <c r="E9" s="12" t="s">
        <v>252</v>
      </c>
      <c r="F9" s="13" t="s">
        <v>13</v>
      </c>
      <c r="G9" s="190"/>
      <c r="H9" s="191"/>
    </row>
    <row r="10" spans="1:14" s="69" customFormat="1" ht="11.25" customHeight="1" x14ac:dyDescent="0.2">
      <c r="B10" s="66"/>
      <c r="C10" s="67" t="s">
        <v>14</v>
      </c>
      <c r="D10" s="68">
        <f>D11+D14+D21+D22+D23+D24+D25</f>
        <v>47815</v>
      </c>
      <c r="E10" s="68">
        <f>E11+E14+E21+E22+E23+E24+E25</f>
        <v>5285</v>
      </c>
      <c r="F10" s="68">
        <f t="shared" ref="F10:F25" si="0">D10+E10</f>
        <v>53100</v>
      </c>
    </row>
    <row r="11" spans="1:14" s="69" customFormat="1" ht="11.25" customHeight="1" x14ac:dyDescent="0.2">
      <c r="B11" s="66"/>
      <c r="C11" s="70" t="s">
        <v>22</v>
      </c>
      <c r="D11" s="71">
        <f>D12+D13</f>
        <v>11222</v>
      </c>
      <c r="E11" s="71">
        <f>E12+E13</f>
        <v>3302</v>
      </c>
      <c r="F11" s="71">
        <f t="shared" si="0"/>
        <v>14524</v>
      </c>
    </row>
    <row r="12" spans="1:14" s="69" customFormat="1" ht="11.25" customHeight="1" x14ac:dyDescent="0.2">
      <c r="B12" s="66"/>
      <c r="C12" s="72" t="s">
        <v>23</v>
      </c>
      <c r="D12" s="73">
        <v>11184</v>
      </c>
      <c r="E12" s="73">
        <v>3198</v>
      </c>
      <c r="F12" s="73">
        <f t="shared" si="0"/>
        <v>14382</v>
      </c>
    </row>
    <row r="13" spans="1:14" s="69" customFormat="1" ht="11.25" customHeight="1" x14ac:dyDescent="0.2">
      <c r="B13" s="66"/>
      <c r="C13" s="74" t="s">
        <v>24</v>
      </c>
      <c r="D13" s="75">
        <v>38</v>
      </c>
      <c r="E13" s="75">
        <v>104</v>
      </c>
      <c r="F13" s="75">
        <f t="shared" si="0"/>
        <v>142</v>
      </c>
    </row>
    <row r="14" spans="1:14" s="69" customFormat="1" ht="11.25" customHeight="1" x14ac:dyDescent="0.2">
      <c r="B14" s="66"/>
      <c r="C14" s="70" t="s">
        <v>25</v>
      </c>
      <c r="D14" s="71">
        <f>D15+D16+D17+D19+D20+D18</f>
        <v>1567</v>
      </c>
      <c r="E14" s="71">
        <f>E15+E16+E17+E19+E18+E20</f>
        <v>598</v>
      </c>
      <c r="F14" s="71">
        <f t="shared" si="0"/>
        <v>2165</v>
      </c>
    </row>
    <row r="15" spans="1:14" s="69" customFormat="1" ht="11.25" customHeight="1" x14ac:dyDescent="0.2">
      <c r="B15" s="66"/>
      <c r="C15" s="76" t="s">
        <v>27</v>
      </c>
      <c r="D15" s="75">
        <v>188</v>
      </c>
      <c r="E15" s="75">
        <v>44</v>
      </c>
      <c r="F15" s="75">
        <f t="shared" si="0"/>
        <v>232</v>
      </c>
    </row>
    <row r="16" spans="1:14" s="69" customFormat="1" ht="11.25" customHeight="1" x14ac:dyDescent="0.2">
      <c r="B16" s="66"/>
      <c r="C16" s="76" t="s">
        <v>28</v>
      </c>
      <c r="D16" s="75">
        <v>961</v>
      </c>
      <c r="E16" s="75">
        <v>356</v>
      </c>
      <c r="F16" s="75">
        <f t="shared" si="0"/>
        <v>1317</v>
      </c>
    </row>
    <row r="17" spans="2:6" s="69" customFormat="1" ht="11.25" customHeight="1" x14ac:dyDescent="0.2">
      <c r="B17" s="66"/>
      <c r="C17" s="76" t="s">
        <v>29</v>
      </c>
      <c r="D17" s="75">
        <v>43</v>
      </c>
      <c r="E17" s="75">
        <v>12</v>
      </c>
      <c r="F17" s="75">
        <f t="shared" si="0"/>
        <v>55</v>
      </c>
    </row>
    <row r="18" spans="2:6" s="69" customFormat="1" ht="11.25" customHeight="1" x14ac:dyDescent="0.2">
      <c r="B18" s="66"/>
      <c r="C18" s="76" t="s">
        <v>30</v>
      </c>
      <c r="D18" s="75">
        <v>142</v>
      </c>
      <c r="E18" s="75">
        <v>27</v>
      </c>
      <c r="F18" s="75">
        <f t="shared" si="0"/>
        <v>169</v>
      </c>
    </row>
    <row r="19" spans="2:6" s="69" customFormat="1" ht="11.25" customHeight="1" x14ac:dyDescent="0.2">
      <c r="B19" s="66"/>
      <c r="C19" s="76" t="s">
        <v>31</v>
      </c>
      <c r="D19" s="75">
        <v>229</v>
      </c>
      <c r="E19" s="75">
        <v>159</v>
      </c>
      <c r="F19" s="75">
        <f t="shared" si="0"/>
        <v>388</v>
      </c>
    </row>
    <row r="20" spans="2:6" s="69" customFormat="1" ht="11.25" customHeight="1" x14ac:dyDescent="0.2">
      <c r="B20" s="66"/>
      <c r="C20" s="74" t="s">
        <v>26</v>
      </c>
      <c r="D20" s="77">
        <v>4</v>
      </c>
      <c r="E20" s="77">
        <v>0</v>
      </c>
      <c r="F20" s="75">
        <f t="shared" si="0"/>
        <v>4</v>
      </c>
    </row>
    <row r="21" spans="2:6" s="69" customFormat="1" ht="11.25" customHeight="1" x14ac:dyDescent="0.2">
      <c r="B21" s="66"/>
      <c r="C21" s="78" t="s">
        <v>32</v>
      </c>
      <c r="D21" s="71">
        <v>224</v>
      </c>
      <c r="E21" s="71">
        <v>25</v>
      </c>
      <c r="F21" s="71">
        <v>249</v>
      </c>
    </row>
    <row r="22" spans="2:6" s="69" customFormat="1" ht="11.25" customHeight="1" x14ac:dyDescent="0.2">
      <c r="B22" s="66"/>
      <c r="C22" s="70" t="s">
        <v>33</v>
      </c>
      <c r="D22" s="71">
        <v>4711</v>
      </c>
      <c r="E22" s="71">
        <v>252</v>
      </c>
      <c r="F22" s="71">
        <v>4963</v>
      </c>
    </row>
    <row r="23" spans="2:6" s="69" customFormat="1" ht="11.25" customHeight="1" x14ac:dyDescent="0.2">
      <c r="B23" s="66"/>
      <c r="C23" s="78" t="s">
        <v>34</v>
      </c>
      <c r="D23" s="71">
        <v>2542</v>
      </c>
      <c r="E23" s="71">
        <v>276</v>
      </c>
      <c r="F23" s="71">
        <v>2818</v>
      </c>
    </row>
    <row r="24" spans="2:6" s="69" customFormat="1" ht="11.25" customHeight="1" x14ac:dyDescent="0.2">
      <c r="B24" s="66"/>
      <c r="C24" s="70" t="s">
        <v>35</v>
      </c>
      <c r="D24" s="71">
        <v>56</v>
      </c>
      <c r="E24" s="71">
        <v>40</v>
      </c>
      <c r="F24" s="71">
        <v>96</v>
      </c>
    </row>
    <row r="25" spans="2:6" s="69" customFormat="1" ht="11.25" customHeight="1" x14ac:dyDescent="0.2">
      <c r="B25" s="66"/>
      <c r="C25" s="79" t="s">
        <v>36</v>
      </c>
      <c r="D25" s="80">
        <f>D26+D27</f>
        <v>27493</v>
      </c>
      <c r="E25" s="80">
        <f>E26+E27</f>
        <v>792</v>
      </c>
      <c r="F25" s="80">
        <f t="shared" si="0"/>
        <v>28285</v>
      </c>
    </row>
    <row r="26" spans="2:6" s="69" customFormat="1" ht="11.25" customHeight="1" x14ac:dyDescent="0.2">
      <c r="B26" s="66"/>
      <c r="C26" s="81" t="s">
        <v>37</v>
      </c>
      <c r="D26" s="82">
        <v>27153</v>
      </c>
      <c r="E26" s="82">
        <v>792</v>
      </c>
      <c r="F26" s="83">
        <v>27945</v>
      </c>
    </row>
    <row r="27" spans="2:6" s="69" customFormat="1" ht="11.25" customHeight="1" x14ac:dyDescent="0.2">
      <c r="B27" s="66"/>
      <c r="C27" s="84" t="s">
        <v>38</v>
      </c>
      <c r="D27" s="85">
        <v>340</v>
      </c>
      <c r="E27" s="85">
        <v>0</v>
      </c>
      <c r="F27" s="86">
        <v>340</v>
      </c>
    </row>
    <row r="28" spans="2:6" s="69" customFormat="1" ht="6.75" customHeight="1" x14ac:dyDescent="0.2">
      <c r="B28" s="66"/>
      <c r="C28" s="87"/>
      <c r="D28" s="88"/>
      <c r="E28" s="88"/>
      <c r="F28" s="88"/>
    </row>
    <row r="29" spans="2:6" s="69" customFormat="1" ht="11.25" customHeight="1" x14ac:dyDescent="0.2">
      <c r="B29" s="66"/>
      <c r="C29" s="67" t="s">
        <v>17</v>
      </c>
      <c r="D29" s="68">
        <f>SUM(D30:D34)</f>
        <v>129</v>
      </c>
      <c r="E29" s="68">
        <f>SUM(E30:E34)</f>
        <v>113</v>
      </c>
      <c r="F29" s="68">
        <f t="shared" ref="F29:F34" si="1">D29+E29</f>
        <v>242</v>
      </c>
    </row>
    <row r="30" spans="2:6" s="69" customFormat="1" ht="11.25" customHeight="1" x14ac:dyDescent="0.2">
      <c r="B30" s="66"/>
      <c r="C30" s="89" t="s">
        <v>39</v>
      </c>
      <c r="D30" s="90">
        <v>6</v>
      </c>
      <c r="E30" s="90">
        <v>13</v>
      </c>
      <c r="F30" s="90">
        <f t="shared" si="1"/>
        <v>19</v>
      </c>
    </row>
    <row r="31" spans="2:6" s="69" customFormat="1" ht="11.25" customHeight="1" x14ac:dyDescent="0.2">
      <c r="B31" s="66"/>
      <c r="C31" s="78" t="s">
        <v>40</v>
      </c>
      <c r="D31" s="71">
        <v>74</v>
      </c>
      <c r="E31" s="71">
        <v>59</v>
      </c>
      <c r="F31" s="71">
        <f t="shared" si="1"/>
        <v>133</v>
      </c>
    </row>
    <row r="32" spans="2:6" s="69" customFormat="1" ht="11.25" customHeight="1" x14ac:dyDescent="0.2">
      <c r="B32" s="66"/>
      <c r="C32" s="78" t="s">
        <v>41</v>
      </c>
      <c r="D32" s="71">
        <v>8</v>
      </c>
      <c r="E32" s="71">
        <v>3</v>
      </c>
      <c r="F32" s="71">
        <f t="shared" si="1"/>
        <v>11</v>
      </c>
    </row>
    <row r="33" spans="2:6" s="69" customFormat="1" ht="11.25" customHeight="1" x14ac:dyDescent="0.2">
      <c r="B33" s="66"/>
      <c r="C33" s="78" t="s">
        <v>42</v>
      </c>
      <c r="D33" s="71">
        <v>1</v>
      </c>
      <c r="E33" s="71">
        <v>0</v>
      </c>
      <c r="F33" s="71">
        <f t="shared" si="1"/>
        <v>1</v>
      </c>
    </row>
    <row r="34" spans="2:6" s="69" customFormat="1" ht="11.25" customHeight="1" x14ac:dyDescent="0.2">
      <c r="B34" s="66"/>
      <c r="C34" s="78" t="s">
        <v>43</v>
      </c>
      <c r="D34" s="71">
        <v>40</v>
      </c>
      <c r="E34" s="71">
        <v>38</v>
      </c>
      <c r="F34" s="71">
        <f t="shared" si="1"/>
        <v>78</v>
      </c>
    </row>
    <row r="35" spans="2:6" s="69" customFormat="1" ht="6.75" customHeight="1" x14ac:dyDescent="0.2">
      <c r="B35" s="66"/>
      <c r="C35" s="87"/>
      <c r="D35" s="88"/>
      <c r="E35" s="88"/>
      <c r="F35" s="88"/>
    </row>
    <row r="36" spans="2:6" s="69" customFormat="1" ht="11.25" customHeight="1" x14ac:dyDescent="0.2">
      <c r="B36" s="66"/>
      <c r="C36" s="67" t="s">
        <v>9</v>
      </c>
      <c r="D36" s="68">
        <f>SUM(D37:D46)</f>
        <v>12392</v>
      </c>
      <c r="E36" s="68">
        <f>SUM(E37:E46)</f>
        <v>388</v>
      </c>
      <c r="F36" s="68">
        <f>D36+E36</f>
        <v>12780</v>
      </c>
    </row>
    <row r="37" spans="2:6" s="69" customFormat="1" ht="11.25" customHeight="1" x14ac:dyDescent="0.2">
      <c r="C37" s="78" t="s">
        <v>44</v>
      </c>
      <c r="D37" s="71">
        <v>87</v>
      </c>
      <c r="E37" s="71">
        <v>9</v>
      </c>
      <c r="F37" s="71">
        <f>D37+E37</f>
        <v>96</v>
      </c>
    </row>
    <row r="38" spans="2:6" s="69" customFormat="1" ht="11.25" customHeight="1" x14ac:dyDescent="0.2">
      <c r="C38" s="70" t="s">
        <v>45</v>
      </c>
      <c r="D38" s="71">
        <v>58</v>
      </c>
      <c r="E38" s="71">
        <v>47</v>
      </c>
      <c r="F38" s="71">
        <f t="shared" ref="F38:F46" si="2">D38+E38</f>
        <v>105</v>
      </c>
    </row>
    <row r="39" spans="2:6" s="69" customFormat="1" ht="11.25" customHeight="1" x14ac:dyDescent="0.2">
      <c r="C39" s="78" t="s">
        <v>46</v>
      </c>
      <c r="D39" s="71">
        <v>8</v>
      </c>
      <c r="E39" s="71">
        <v>0</v>
      </c>
      <c r="F39" s="71">
        <f t="shared" si="2"/>
        <v>8</v>
      </c>
    </row>
    <row r="40" spans="2:6" s="69" customFormat="1" ht="11.25" customHeight="1" x14ac:dyDescent="0.2">
      <c r="C40" s="70" t="s">
        <v>47</v>
      </c>
      <c r="D40" s="71">
        <v>118</v>
      </c>
      <c r="E40" s="71">
        <v>27</v>
      </c>
      <c r="F40" s="71">
        <f t="shared" si="2"/>
        <v>145</v>
      </c>
    </row>
    <row r="41" spans="2:6" s="69" customFormat="1" ht="11.25" customHeight="1" x14ac:dyDescent="0.2">
      <c r="C41" s="70" t="s">
        <v>48</v>
      </c>
      <c r="D41" s="71">
        <v>316</v>
      </c>
      <c r="E41" s="71">
        <v>58</v>
      </c>
      <c r="F41" s="71">
        <f t="shared" si="2"/>
        <v>374</v>
      </c>
    </row>
    <row r="42" spans="2:6" s="69" customFormat="1" ht="11.25" customHeight="1" x14ac:dyDescent="0.2">
      <c r="C42" s="70" t="s">
        <v>49</v>
      </c>
      <c r="D42" s="71">
        <v>269</v>
      </c>
      <c r="E42" s="71">
        <v>16</v>
      </c>
      <c r="F42" s="71">
        <f t="shared" si="2"/>
        <v>285</v>
      </c>
    </row>
    <row r="43" spans="2:6" s="69" customFormat="1" ht="11.25" customHeight="1" x14ac:dyDescent="0.2">
      <c r="C43" s="78" t="s">
        <v>50</v>
      </c>
      <c r="D43" s="71">
        <v>115</v>
      </c>
      <c r="E43" s="71">
        <v>6</v>
      </c>
      <c r="F43" s="71">
        <f t="shared" si="2"/>
        <v>121</v>
      </c>
    </row>
    <row r="44" spans="2:6" s="69" customFormat="1" ht="11.25" customHeight="1" x14ac:dyDescent="0.2">
      <c r="C44" s="78" t="s">
        <v>51</v>
      </c>
      <c r="D44" s="71">
        <v>2919</v>
      </c>
      <c r="E44" s="71">
        <v>15</v>
      </c>
      <c r="F44" s="71">
        <f t="shared" si="2"/>
        <v>2934</v>
      </c>
    </row>
    <row r="45" spans="2:6" s="69" customFormat="1" ht="11.25" customHeight="1" x14ac:dyDescent="0.2">
      <c r="C45" s="78" t="s">
        <v>52</v>
      </c>
      <c r="D45" s="71">
        <v>5215</v>
      </c>
      <c r="E45" s="71">
        <v>63</v>
      </c>
      <c r="F45" s="71">
        <f t="shared" si="2"/>
        <v>5278</v>
      </c>
    </row>
    <row r="46" spans="2:6" s="69" customFormat="1" ht="11.25" customHeight="1" x14ac:dyDescent="0.2">
      <c r="C46" s="78" t="s">
        <v>53</v>
      </c>
      <c r="D46" s="71">
        <v>3287</v>
      </c>
      <c r="E46" s="71">
        <v>147</v>
      </c>
      <c r="F46" s="71">
        <f t="shared" si="2"/>
        <v>3434</v>
      </c>
    </row>
    <row r="47" spans="2:6" s="69" customFormat="1" ht="6.75" customHeight="1" x14ac:dyDescent="0.2">
      <c r="B47" s="66"/>
      <c r="C47" s="87"/>
      <c r="D47" s="88"/>
      <c r="E47" s="88"/>
      <c r="F47" s="88"/>
    </row>
    <row r="48" spans="2:6" s="69" customFormat="1" ht="11.25" customHeight="1" x14ac:dyDescent="0.2">
      <c r="B48" s="66"/>
      <c r="C48" s="67" t="s">
        <v>15</v>
      </c>
      <c r="D48" s="68">
        <f>SUM(D49:D53)</f>
        <v>8469</v>
      </c>
      <c r="E48" s="68">
        <f>SUM(E49:E53)</f>
        <v>330</v>
      </c>
      <c r="F48" s="68">
        <f>D48+E48</f>
        <v>8799</v>
      </c>
    </row>
    <row r="49" spans="2:11" s="69" customFormat="1" ht="11.25" customHeight="1" x14ac:dyDescent="0.2">
      <c r="C49" s="70" t="s">
        <v>54</v>
      </c>
      <c r="D49" s="71">
        <v>423</v>
      </c>
      <c r="E49" s="71">
        <v>60</v>
      </c>
      <c r="F49" s="71">
        <f>D49+E49</f>
        <v>483</v>
      </c>
    </row>
    <row r="50" spans="2:11" s="69" customFormat="1" ht="11.25" customHeight="1" x14ac:dyDescent="0.2">
      <c r="C50" s="78" t="s">
        <v>55</v>
      </c>
      <c r="D50" s="71">
        <v>1938</v>
      </c>
      <c r="E50" s="71">
        <v>68</v>
      </c>
      <c r="F50" s="71">
        <f t="shared" ref="F50:F53" si="3">D50+E50</f>
        <v>2006</v>
      </c>
    </row>
    <row r="51" spans="2:11" s="69" customFormat="1" ht="11.25" customHeight="1" x14ac:dyDescent="0.2">
      <c r="C51" s="78" t="s">
        <v>56</v>
      </c>
      <c r="D51" s="71">
        <v>3364</v>
      </c>
      <c r="E51" s="71">
        <v>153</v>
      </c>
      <c r="F51" s="71">
        <f t="shared" si="3"/>
        <v>3517</v>
      </c>
    </row>
    <row r="52" spans="2:11" s="69" customFormat="1" ht="11.25" customHeight="1" x14ac:dyDescent="0.2">
      <c r="C52" s="78" t="s">
        <v>57</v>
      </c>
      <c r="D52" s="71">
        <v>2425</v>
      </c>
      <c r="E52" s="71">
        <v>25</v>
      </c>
      <c r="F52" s="71">
        <f t="shared" si="3"/>
        <v>2450</v>
      </c>
    </row>
    <row r="53" spans="2:11" s="69" customFormat="1" ht="11.25" customHeight="1" x14ac:dyDescent="0.2">
      <c r="C53" s="78" t="s">
        <v>58</v>
      </c>
      <c r="D53" s="71">
        <v>319</v>
      </c>
      <c r="E53" s="71">
        <v>24</v>
      </c>
      <c r="F53" s="71">
        <f t="shared" si="3"/>
        <v>343</v>
      </c>
    </row>
    <row r="54" spans="2:11" s="69" customFormat="1" ht="6.75" customHeight="1" x14ac:dyDescent="0.2">
      <c r="B54" s="66"/>
      <c r="C54" s="87"/>
      <c r="D54" s="88"/>
      <c r="E54" s="88"/>
      <c r="F54" s="88"/>
    </row>
    <row r="55" spans="2:11" s="69" customFormat="1" ht="11.25" customHeight="1" x14ac:dyDescent="0.2">
      <c r="B55" s="66"/>
      <c r="C55" s="67" t="s">
        <v>16</v>
      </c>
      <c r="D55" s="68">
        <v>1356</v>
      </c>
      <c r="E55" s="68">
        <v>973</v>
      </c>
      <c r="F55" s="68">
        <f>D55+E55</f>
        <v>2329</v>
      </c>
    </row>
    <row r="56" spans="2:11" s="69" customFormat="1" ht="6.75" customHeight="1" x14ac:dyDescent="0.2">
      <c r="B56" s="66"/>
      <c r="C56" s="87"/>
      <c r="D56" s="88"/>
      <c r="E56" s="88"/>
      <c r="F56" s="88"/>
    </row>
    <row r="57" spans="2:11" s="69" customFormat="1" ht="6.75" customHeight="1" x14ac:dyDescent="0.2">
      <c r="B57" s="66"/>
      <c r="C57" s="87"/>
      <c r="D57" s="88"/>
      <c r="E57" s="88"/>
      <c r="F57" s="88"/>
    </row>
    <row r="58" spans="2:11" s="69" customFormat="1" ht="11.25" customHeight="1" x14ac:dyDescent="0.2">
      <c r="B58" s="66"/>
      <c r="C58" s="67" t="s">
        <v>12</v>
      </c>
      <c r="D58" s="68">
        <f>D10+D29+D36+D48+D55</f>
        <v>70161</v>
      </c>
      <c r="E58" s="68">
        <f>E10+E29+E36+E48+E55</f>
        <v>7089</v>
      </c>
      <c r="F58" s="68">
        <f>D58+E58</f>
        <v>77250</v>
      </c>
    </row>
    <row r="59" spans="2:11" ht="4.5" customHeight="1" x14ac:dyDescent="0.25">
      <c r="B59" s="7"/>
      <c r="C59" s="9"/>
      <c r="D59" s="10"/>
      <c r="E59" s="10"/>
      <c r="F59" s="10"/>
    </row>
    <row r="60" spans="2:11" x14ac:dyDescent="0.25">
      <c r="C60" s="14"/>
      <c r="F60" s="14"/>
    </row>
    <row r="61" spans="2:11" x14ac:dyDescent="0.25">
      <c r="C61" s="8" t="s">
        <v>789</v>
      </c>
    </row>
    <row r="62" spans="2:11" x14ac:dyDescent="0.25">
      <c r="C62" s="8" t="s">
        <v>790</v>
      </c>
    </row>
    <row r="63" spans="2:11" ht="12.75" customHeight="1" x14ac:dyDescent="0.25">
      <c r="C63" s="215" t="s">
        <v>278</v>
      </c>
      <c r="D63" s="215"/>
      <c r="E63" s="215"/>
      <c r="F63" s="215"/>
      <c r="G63" s="215"/>
      <c r="H63" s="215"/>
      <c r="I63" s="215"/>
      <c r="J63" s="215"/>
      <c r="K63" s="215"/>
    </row>
    <row r="64" spans="2:11" x14ac:dyDescent="0.25">
      <c r="C64" s="215"/>
      <c r="D64" s="215"/>
      <c r="E64" s="215"/>
      <c r="F64" s="215"/>
      <c r="G64" s="215"/>
      <c r="H64" s="215"/>
      <c r="I64" s="215"/>
      <c r="J64" s="215"/>
      <c r="K64" s="215"/>
    </row>
  </sheetData>
  <mergeCells count="5">
    <mergeCell ref="C6:F6"/>
    <mergeCell ref="C7:F7"/>
    <mergeCell ref="G9:H9"/>
    <mergeCell ref="C63:K64"/>
    <mergeCell ref="A1:N3"/>
  </mergeCells>
  <pageMargins left="0.7" right="0.7" top="0.75" bottom="0.75" header="0.3" footer="0.3"/>
  <pageSetup paperSize="9" scale="48" fitToHeight="0" orientation="portrait" r:id="rId1"/>
  <headerFooter>
    <oddHeader>&amp;L&amp;10MINISTERO DELLA SALUTEDIREZIONE GENERALE DELLA DIGITALIZZAZIONE, DEL SISTEMA INFORMATIVO SANITARIO E DELLA STATISTICAUFFICIO DI STATISTICA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WhiteSpace="0" workbookViewId="0">
      <selection activeCell="J41" sqref="J41"/>
    </sheetView>
  </sheetViews>
  <sheetFormatPr defaultColWidth="9.109375" defaultRowHeight="14.4" x14ac:dyDescent="0.3"/>
  <cols>
    <col min="1" max="1" width="6.88671875" style="2" customWidth="1"/>
    <col min="2" max="2" width="20.44140625" style="2" bestFit="1" customWidth="1"/>
    <col min="3" max="3" width="8.44140625" style="2" bestFit="1" customWidth="1"/>
    <col min="4" max="4" width="11.33203125" style="2" bestFit="1" customWidth="1"/>
    <col min="5" max="5" width="12.33203125" style="2" customWidth="1"/>
    <col min="6" max="6" width="12" style="2" customWidth="1"/>
    <col min="7" max="7" width="12.44140625" style="2" customWidth="1"/>
    <col min="8" max="8" width="13.33203125" style="2" customWidth="1"/>
    <col min="9" max="9" width="12.6640625" style="2" customWidth="1"/>
    <col min="10" max="16384" width="9.109375" style="2"/>
  </cols>
  <sheetData>
    <row r="1" spans="1:14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x14ac:dyDescent="0.3">
      <c r="A4" s="20"/>
      <c r="B4" s="20"/>
      <c r="C4" s="20"/>
      <c r="D4" s="20"/>
      <c r="E4" s="20"/>
      <c r="F4" s="20"/>
      <c r="G4" s="20"/>
      <c r="H4" s="20"/>
    </row>
    <row r="5" spans="1:14" x14ac:dyDescent="0.3">
      <c r="A5" s="20"/>
      <c r="B5" s="20"/>
      <c r="C5" s="20"/>
      <c r="D5" s="20"/>
      <c r="E5" s="20"/>
      <c r="F5" s="20"/>
      <c r="G5" s="20"/>
      <c r="H5" s="20"/>
    </row>
    <row r="6" spans="1:14" x14ac:dyDescent="0.3">
      <c r="B6" s="154" t="s">
        <v>287</v>
      </c>
      <c r="C6" s="154"/>
      <c r="D6" s="154"/>
      <c r="E6" s="154"/>
      <c r="F6" s="154"/>
      <c r="G6" s="154"/>
      <c r="H6" s="154"/>
      <c r="I6" s="154"/>
    </row>
    <row r="7" spans="1:14" x14ac:dyDescent="0.3">
      <c r="B7" s="154" t="s">
        <v>0</v>
      </c>
      <c r="C7" s="154"/>
      <c r="D7" s="154"/>
      <c r="E7" s="154"/>
      <c r="F7" s="154"/>
      <c r="G7" s="154"/>
      <c r="H7" s="154"/>
      <c r="I7" s="154"/>
    </row>
    <row r="8" spans="1:14" ht="15" thickBot="1" x14ac:dyDescent="0.35">
      <c r="B8" s="5"/>
      <c r="C8" s="5"/>
      <c r="D8" s="5"/>
      <c r="E8" s="5"/>
      <c r="F8" s="5"/>
      <c r="G8" s="5"/>
      <c r="H8" s="5"/>
      <c r="I8" s="3"/>
    </row>
    <row r="9" spans="1:14" ht="15" thickTop="1" x14ac:dyDescent="0.3">
      <c r="A9" s="4"/>
      <c r="B9" s="158" t="s">
        <v>1</v>
      </c>
      <c r="C9" s="160" t="s">
        <v>279</v>
      </c>
      <c r="D9" s="161"/>
      <c r="E9" s="161"/>
      <c r="F9" s="161"/>
      <c r="G9" s="161"/>
      <c r="H9" s="161"/>
      <c r="I9" s="210" t="s">
        <v>280</v>
      </c>
    </row>
    <row r="10" spans="1:14" ht="22.5" customHeight="1" x14ac:dyDescent="0.3">
      <c r="A10" s="4"/>
      <c r="B10" s="159"/>
      <c r="C10" s="42" t="s">
        <v>281</v>
      </c>
      <c r="D10" s="42" t="s">
        <v>282</v>
      </c>
      <c r="E10" s="42" t="s">
        <v>283</v>
      </c>
      <c r="F10" s="42" t="s">
        <v>284</v>
      </c>
      <c r="G10" s="42" t="s">
        <v>285</v>
      </c>
      <c r="H10" s="42" t="s">
        <v>286</v>
      </c>
      <c r="I10" s="211"/>
    </row>
    <row r="11" spans="1:14" x14ac:dyDescent="0.3">
      <c r="A11" s="4"/>
      <c r="B11" s="23" t="s">
        <v>18</v>
      </c>
      <c r="C11" s="43">
        <v>1</v>
      </c>
      <c r="D11" s="43">
        <v>6</v>
      </c>
      <c r="E11" s="43">
        <v>2</v>
      </c>
      <c r="F11" s="43" t="s">
        <v>11</v>
      </c>
      <c r="G11" s="43" t="s">
        <v>11</v>
      </c>
      <c r="H11" s="43">
        <v>0</v>
      </c>
      <c r="I11" s="44">
        <v>3123</v>
      </c>
    </row>
    <row r="12" spans="1:14" x14ac:dyDescent="0.3">
      <c r="A12" s="4"/>
      <c r="B12" s="23" t="s">
        <v>267</v>
      </c>
      <c r="C12" s="43">
        <v>4</v>
      </c>
      <c r="D12" s="43">
        <v>9</v>
      </c>
      <c r="E12" s="43">
        <v>10</v>
      </c>
      <c r="F12" s="43">
        <v>3</v>
      </c>
      <c r="G12" s="43">
        <v>4</v>
      </c>
      <c r="H12" s="43">
        <v>0</v>
      </c>
      <c r="I12" s="44">
        <v>25575</v>
      </c>
    </row>
    <row r="13" spans="1:14" x14ac:dyDescent="0.3">
      <c r="A13" s="4"/>
      <c r="B13" s="23" t="s">
        <v>268</v>
      </c>
      <c r="C13" s="43" t="s">
        <v>11</v>
      </c>
      <c r="D13" s="43">
        <v>1</v>
      </c>
      <c r="E13" s="43" t="s">
        <v>11</v>
      </c>
      <c r="F13" s="43" t="s">
        <v>11</v>
      </c>
      <c r="G13" s="43" t="s">
        <v>11</v>
      </c>
      <c r="H13" s="43">
        <v>0</v>
      </c>
      <c r="I13" s="44">
        <v>234</v>
      </c>
    </row>
    <row r="14" spans="1:14" x14ac:dyDescent="0.3">
      <c r="A14" s="4"/>
      <c r="B14" s="23" t="s">
        <v>64</v>
      </c>
      <c r="C14" s="43">
        <v>1</v>
      </c>
      <c r="D14" s="43">
        <v>11</v>
      </c>
      <c r="E14" s="43">
        <v>2</v>
      </c>
      <c r="F14" s="43">
        <v>1</v>
      </c>
      <c r="G14" s="43" t="s">
        <v>11</v>
      </c>
      <c r="H14" s="43">
        <v>0</v>
      </c>
      <c r="I14" s="44">
        <v>5441</v>
      </c>
    </row>
    <row r="15" spans="1:14" x14ac:dyDescent="0.3">
      <c r="A15" s="4"/>
      <c r="B15" s="23" t="s">
        <v>7</v>
      </c>
      <c r="C15" s="43" t="s">
        <v>11</v>
      </c>
      <c r="D15" s="43" t="s">
        <v>11</v>
      </c>
      <c r="E15" s="43">
        <v>2</v>
      </c>
      <c r="F15" s="43" t="s">
        <v>11</v>
      </c>
      <c r="G15" s="43" t="s">
        <v>11</v>
      </c>
      <c r="H15" s="43">
        <v>0</v>
      </c>
      <c r="I15" s="44">
        <v>1320</v>
      </c>
    </row>
    <row r="16" spans="1:14" x14ac:dyDescent="0.3">
      <c r="A16" s="4"/>
      <c r="B16" s="23" t="s">
        <v>269</v>
      </c>
      <c r="C16" s="43">
        <v>1</v>
      </c>
      <c r="D16" s="43" t="s">
        <v>11</v>
      </c>
      <c r="E16" s="43">
        <v>1</v>
      </c>
      <c r="F16" s="43">
        <v>2</v>
      </c>
      <c r="G16" s="43">
        <v>1</v>
      </c>
      <c r="H16" s="43">
        <v>0</v>
      </c>
      <c r="I16" s="44">
        <v>9116</v>
      </c>
    </row>
    <row r="17" spans="1:9" x14ac:dyDescent="0.3">
      <c r="A17" s="4"/>
      <c r="B17" s="23" t="s">
        <v>65</v>
      </c>
      <c r="C17" s="43" t="s">
        <v>11</v>
      </c>
      <c r="D17" s="43">
        <v>1</v>
      </c>
      <c r="E17" s="43" t="s">
        <v>11</v>
      </c>
      <c r="F17" s="43">
        <v>1</v>
      </c>
      <c r="G17" s="43" t="s">
        <v>11</v>
      </c>
      <c r="H17" s="43">
        <v>0</v>
      </c>
      <c r="I17" s="44">
        <v>1530</v>
      </c>
    </row>
    <row r="18" spans="1:9" x14ac:dyDescent="0.3">
      <c r="A18" s="4"/>
      <c r="B18" s="23" t="s">
        <v>66</v>
      </c>
      <c r="C18" s="43" t="s">
        <v>11</v>
      </c>
      <c r="D18" s="43">
        <v>5</v>
      </c>
      <c r="E18" s="43" t="s">
        <v>11</v>
      </c>
      <c r="F18" s="43" t="s">
        <v>11</v>
      </c>
      <c r="G18" s="43" t="s">
        <v>11</v>
      </c>
      <c r="H18" s="43">
        <v>0</v>
      </c>
      <c r="I18" s="44">
        <v>1008</v>
      </c>
    </row>
    <row r="19" spans="1:9" x14ac:dyDescent="0.3">
      <c r="A19" s="4"/>
      <c r="B19" s="23" t="s">
        <v>270</v>
      </c>
      <c r="C19" s="43" t="s">
        <v>11</v>
      </c>
      <c r="D19" s="43" t="s">
        <v>11</v>
      </c>
      <c r="E19" s="43">
        <v>1</v>
      </c>
      <c r="F19" s="43" t="s">
        <v>11</v>
      </c>
      <c r="G19" s="43" t="s">
        <v>11</v>
      </c>
      <c r="H19" s="43">
        <v>0</v>
      </c>
      <c r="I19" s="44">
        <v>604</v>
      </c>
    </row>
    <row r="20" spans="1:9" x14ac:dyDescent="0.3">
      <c r="A20" s="4"/>
      <c r="B20" s="23" t="s">
        <v>67</v>
      </c>
      <c r="C20" s="43">
        <v>1</v>
      </c>
      <c r="D20" s="43">
        <v>4</v>
      </c>
      <c r="E20" s="43">
        <v>10</v>
      </c>
      <c r="F20" s="43">
        <v>2</v>
      </c>
      <c r="G20" s="43">
        <v>2</v>
      </c>
      <c r="H20" s="43">
        <v>0</v>
      </c>
      <c r="I20" s="44">
        <v>17537</v>
      </c>
    </row>
    <row r="21" spans="1:9" x14ac:dyDescent="0.3">
      <c r="A21" s="4"/>
      <c r="B21" s="23" t="s">
        <v>271</v>
      </c>
      <c r="C21" s="43" t="s">
        <v>11</v>
      </c>
      <c r="D21" s="43">
        <v>1</v>
      </c>
      <c r="E21" s="43">
        <v>1</v>
      </c>
      <c r="F21" s="43" t="s">
        <v>11</v>
      </c>
      <c r="G21" s="43" t="s">
        <v>11</v>
      </c>
      <c r="H21" s="43">
        <v>0</v>
      </c>
      <c r="I21" s="44">
        <v>1100</v>
      </c>
    </row>
    <row r="22" spans="1:9" x14ac:dyDescent="0.3">
      <c r="A22" s="4"/>
      <c r="B22" s="23" t="s">
        <v>68</v>
      </c>
      <c r="C22" s="43" t="s">
        <v>11</v>
      </c>
      <c r="D22" s="43">
        <v>4</v>
      </c>
      <c r="E22" s="43">
        <v>2</v>
      </c>
      <c r="F22" s="43" t="s">
        <v>11</v>
      </c>
      <c r="G22" s="43" t="s">
        <v>11</v>
      </c>
      <c r="H22" s="43">
        <v>0</v>
      </c>
      <c r="I22" s="44">
        <v>2497</v>
      </c>
    </row>
    <row r="23" spans="1:9" x14ac:dyDescent="0.3">
      <c r="A23" s="4"/>
      <c r="B23" s="23" t="s">
        <v>69</v>
      </c>
      <c r="C23" s="43">
        <v>1</v>
      </c>
      <c r="D23" s="43">
        <v>3</v>
      </c>
      <c r="E23" s="43">
        <v>1</v>
      </c>
      <c r="F23" s="43">
        <v>1</v>
      </c>
      <c r="G23" s="43">
        <v>1</v>
      </c>
      <c r="H23" s="43">
        <v>0</v>
      </c>
      <c r="I23" s="44">
        <v>5626</v>
      </c>
    </row>
    <row r="24" spans="1:9" x14ac:dyDescent="0.3">
      <c r="A24" s="4"/>
      <c r="B24" s="23" t="s">
        <v>272</v>
      </c>
      <c r="C24" s="43" t="s">
        <v>11</v>
      </c>
      <c r="D24" s="43">
        <v>1</v>
      </c>
      <c r="E24" s="43" t="s">
        <v>11</v>
      </c>
      <c r="F24" s="43" t="s">
        <v>11</v>
      </c>
      <c r="G24" s="43" t="s">
        <v>11</v>
      </c>
      <c r="H24" s="43">
        <v>0</v>
      </c>
      <c r="I24" s="44">
        <v>399</v>
      </c>
    </row>
    <row r="25" spans="1:9" x14ac:dyDescent="0.3">
      <c r="A25" s="4"/>
      <c r="B25" s="23" t="s">
        <v>273</v>
      </c>
      <c r="C25" s="43" t="s">
        <v>11</v>
      </c>
      <c r="D25" s="43">
        <v>1</v>
      </c>
      <c r="E25" s="43" t="s">
        <v>11</v>
      </c>
      <c r="F25" s="43" t="s">
        <v>11</v>
      </c>
      <c r="G25" s="43" t="s">
        <v>11</v>
      </c>
      <c r="H25" s="43" t="s">
        <v>11</v>
      </c>
      <c r="I25" s="44">
        <v>102</v>
      </c>
    </row>
    <row r="26" spans="1:9" x14ac:dyDescent="0.3">
      <c r="A26" s="4"/>
      <c r="B26" s="23" t="s">
        <v>70</v>
      </c>
      <c r="C26" s="43">
        <v>1</v>
      </c>
      <c r="D26" s="43" t="s">
        <v>11</v>
      </c>
      <c r="E26" s="43">
        <v>3</v>
      </c>
      <c r="F26" s="43" t="s">
        <v>11</v>
      </c>
      <c r="G26" s="43" t="s">
        <v>11</v>
      </c>
      <c r="H26" s="43" t="s">
        <v>11</v>
      </c>
      <c r="I26" s="44">
        <v>2038</v>
      </c>
    </row>
    <row r="27" spans="1:9" ht="15" thickBot="1" x14ac:dyDescent="0.35">
      <c r="A27" s="4"/>
      <c r="B27" s="25" t="s">
        <v>8</v>
      </c>
      <c r="C27" s="26">
        <f>SUM(C11:C26)</f>
        <v>10</v>
      </c>
      <c r="D27" s="26">
        <f t="shared" ref="D27:H27" si="0">SUM(D11:D26)</f>
        <v>47</v>
      </c>
      <c r="E27" s="26">
        <f t="shared" si="0"/>
        <v>35</v>
      </c>
      <c r="F27" s="26">
        <f t="shared" si="0"/>
        <v>10</v>
      </c>
      <c r="G27" s="26">
        <f t="shared" si="0"/>
        <v>8</v>
      </c>
      <c r="H27" s="26">
        <f t="shared" si="0"/>
        <v>0</v>
      </c>
      <c r="I27" s="27">
        <v>77250</v>
      </c>
    </row>
    <row r="28" spans="1:9" ht="15" thickTop="1" x14ac:dyDescent="0.3"/>
  </sheetData>
  <mergeCells count="6">
    <mergeCell ref="A1:N3"/>
    <mergeCell ref="B6:I6"/>
    <mergeCell ref="B7:I7"/>
    <mergeCell ref="B9:B10"/>
    <mergeCell ref="C9:H9"/>
    <mergeCell ref="I9:I10"/>
  </mergeCells>
  <pageMargins left="0.7" right="0.7" top="0.75" bottom="0.75" header="0.3" footer="0.3"/>
  <pageSetup paperSize="9" scale="56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18" workbookViewId="0">
      <selection activeCell="A40" sqref="A40:H80"/>
    </sheetView>
  </sheetViews>
  <sheetFormatPr defaultColWidth="9.109375" defaultRowHeight="14.4" x14ac:dyDescent="0.3"/>
  <cols>
    <col min="1" max="1" width="14.88671875" style="2" bestFit="1" customWidth="1"/>
    <col min="2" max="16384" width="9.109375" style="2"/>
  </cols>
  <sheetData>
    <row r="1" spans="1:16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6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6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6" x14ac:dyDescent="0.3">
      <c r="B6" s="154" t="s">
        <v>827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x14ac:dyDescent="0.3">
      <c r="B7" s="154" t="s">
        <v>0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10" spans="1:16" x14ac:dyDescent="0.3">
      <c r="B10" s="121"/>
      <c r="N10" s="121"/>
    </row>
    <row r="25" spans="2:10" x14ac:dyDescent="0.3">
      <c r="B25" s="125" t="s">
        <v>829</v>
      </c>
      <c r="J25" s="125" t="s">
        <v>828</v>
      </c>
    </row>
  </sheetData>
  <mergeCells count="3">
    <mergeCell ref="A1:N3"/>
    <mergeCell ref="B6:P6"/>
    <mergeCell ref="B7:P7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W10" sqref="W10"/>
    </sheetView>
  </sheetViews>
  <sheetFormatPr defaultRowHeight="14.4" x14ac:dyDescent="0.3"/>
  <sheetData>
    <row r="1" spans="1:8" x14ac:dyDescent="0.3">
      <c r="A1" s="141"/>
      <c r="B1" s="141"/>
      <c r="C1" s="141"/>
      <c r="D1" s="141"/>
      <c r="E1" s="141"/>
      <c r="F1" s="141"/>
      <c r="G1" s="141"/>
      <c r="H1" s="141"/>
    </row>
    <row r="2" spans="1:8" x14ac:dyDescent="0.3">
      <c r="A2" s="141"/>
      <c r="B2" s="141"/>
      <c r="C2" s="141"/>
      <c r="D2" s="141"/>
      <c r="E2" s="141"/>
      <c r="F2" s="141"/>
      <c r="G2" s="141"/>
      <c r="H2" s="141"/>
    </row>
    <row r="3" spans="1:8" x14ac:dyDescent="0.3">
      <c r="A3" s="141"/>
      <c r="B3" s="141"/>
      <c r="C3" s="141"/>
      <c r="D3" s="141"/>
      <c r="E3" s="141"/>
      <c r="F3" s="141"/>
      <c r="G3" s="141"/>
      <c r="H3" s="141"/>
    </row>
    <row r="4" spans="1:8" x14ac:dyDescent="0.3">
      <c r="A4" s="141"/>
      <c r="B4" s="141"/>
      <c r="C4" s="141"/>
      <c r="D4" s="141"/>
      <c r="E4" s="141"/>
      <c r="F4" s="141"/>
      <c r="G4" s="141"/>
      <c r="H4" s="141"/>
    </row>
    <row r="5" spans="1:8" x14ac:dyDescent="0.3">
      <c r="A5" s="143" t="s">
        <v>72</v>
      </c>
      <c r="B5" s="141"/>
      <c r="C5" s="141"/>
      <c r="D5" s="141"/>
      <c r="E5" s="141"/>
      <c r="F5" s="141"/>
      <c r="G5" s="141"/>
      <c r="H5" s="141"/>
    </row>
    <row r="6" spans="1:8" x14ac:dyDescent="0.3">
      <c r="A6" s="141" t="s">
        <v>4</v>
      </c>
      <c r="B6" s="144">
        <v>0.152</v>
      </c>
      <c r="C6" s="141"/>
      <c r="D6" s="141"/>
      <c r="E6" s="141"/>
      <c r="F6" s="141"/>
      <c r="G6" s="141"/>
      <c r="H6" s="141"/>
    </row>
    <row r="7" spans="1:8" x14ac:dyDescent="0.3">
      <c r="A7" s="141" t="s">
        <v>3</v>
      </c>
      <c r="B7" s="144">
        <v>5.0000000000000001E-3</v>
      </c>
      <c r="C7" s="141"/>
      <c r="D7" s="141"/>
      <c r="E7" s="141"/>
      <c r="F7" s="141"/>
      <c r="G7" s="141"/>
      <c r="H7" s="141"/>
    </row>
    <row r="8" spans="1:8" x14ac:dyDescent="0.3">
      <c r="A8" s="141" t="s">
        <v>2</v>
      </c>
      <c r="B8" s="144">
        <v>0.69599999999999995</v>
      </c>
      <c r="C8" s="141"/>
      <c r="D8" s="141"/>
      <c r="E8" s="141"/>
      <c r="F8" s="141"/>
      <c r="G8" s="141"/>
      <c r="H8" s="141"/>
    </row>
    <row r="9" spans="1:8" x14ac:dyDescent="0.3">
      <c r="A9" s="141" t="s">
        <v>5</v>
      </c>
      <c r="B9" s="144">
        <v>0.14699999999999999</v>
      </c>
      <c r="C9" s="141"/>
      <c r="D9" s="141"/>
      <c r="E9" s="141"/>
      <c r="F9" s="141"/>
      <c r="G9" s="141"/>
      <c r="H9" s="141"/>
    </row>
    <row r="10" spans="1:8" x14ac:dyDescent="0.3">
      <c r="A10" s="141"/>
      <c r="B10" s="141"/>
      <c r="C10" s="141"/>
      <c r="D10" s="141"/>
      <c r="E10" s="141"/>
      <c r="F10" s="141"/>
      <c r="G10" s="141"/>
      <c r="H10" s="141"/>
    </row>
    <row r="11" spans="1:8" x14ac:dyDescent="0.3">
      <c r="A11" s="143" t="s">
        <v>73</v>
      </c>
      <c r="B11" s="141"/>
      <c r="C11" s="141"/>
      <c r="D11" s="141"/>
      <c r="E11" s="141"/>
      <c r="F11" s="141"/>
      <c r="G11" s="141"/>
      <c r="H11" s="141"/>
    </row>
    <row r="12" spans="1:8" x14ac:dyDescent="0.3">
      <c r="A12" s="141" t="s">
        <v>74</v>
      </c>
      <c r="B12" s="144">
        <v>0.48099999999999998</v>
      </c>
      <c r="C12" s="141"/>
      <c r="D12" s="141"/>
      <c r="E12" s="141"/>
      <c r="F12" s="141"/>
      <c r="G12" s="141"/>
      <c r="H12" s="141"/>
    </row>
    <row r="13" spans="1:8" x14ac:dyDescent="0.3">
      <c r="A13" s="141" t="s">
        <v>6</v>
      </c>
      <c r="B13" s="144">
        <v>0.26900000000000002</v>
      </c>
      <c r="C13" s="141"/>
      <c r="D13" s="141"/>
      <c r="E13" s="141"/>
      <c r="F13" s="141"/>
      <c r="G13" s="141"/>
      <c r="H13" s="141"/>
    </row>
    <row r="14" spans="1:8" x14ac:dyDescent="0.3">
      <c r="A14" s="141" t="s">
        <v>75</v>
      </c>
      <c r="B14" s="144">
        <v>0.25</v>
      </c>
      <c r="C14" s="141"/>
      <c r="D14" s="141"/>
      <c r="E14" s="141"/>
      <c r="F14" s="141"/>
      <c r="G14" s="141"/>
      <c r="H14" s="141"/>
    </row>
    <row r="15" spans="1:8" x14ac:dyDescent="0.3">
      <c r="A15" s="141"/>
      <c r="B15" s="141"/>
      <c r="C15" s="141"/>
      <c r="D15" s="141"/>
      <c r="E15" s="141"/>
      <c r="F15" s="141"/>
      <c r="G15" s="141"/>
      <c r="H15" s="141"/>
    </row>
    <row r="16" spans="1:8" x14ac:dyDescent="0.3">
      <c r="A16" s="141"/>
      <c r="B16" s="141"/>
      <c r="C16" s="141"/>
      <c r="D16" s="141"/>
      <c r="E16" s="141"/>
      <c r="F16" s="141"/>
      <c r="G16" s="141"/>
      <c r="H16" s="141"/>
    </row>
    <row r="17" spans="1:8" x14ac:dyDescent="0.3">
      <c r="A17" s="141"/>
      <c r="B17" s="141"/>
      <c r="C17" s="141"/>
      <c r="D17" s="141"/>
      <c r="E17" s="141"/>
      <c r="F17" s="141"/>
      <c r="G17" s="141"/>
      <c r="H17" s="141"/>
    </row>
    <row r="18" spans="1:8" x14ac:dyDescent="0.3">
      <c r="A18" s="141"/>
      <c r="B18" s="141"/>
      <c r="C18" s="141"/>
      <c r="D18" s="141"/>
      <c r="E18" s="141"/>
      <c r="F18" s="141"/>
      <c r="G18" s="141"/>
      <c r="H18" s="141"/>
    </row>
    <row r="19" spans="1:8" x14ac:dyDescent="0.3">
      <c r="A19" s="141"/>
      <c r="B19" s="141"/>
      <c r="C19" s="141"/>
      <c r="D19" s="141"/>
      <c r="E19" s="141"/>
      <c r="F19" s="141"/>
      <c r="G19" s="141"/>
      <c r="H19" s="141"/>
    </row>
    <row r="20" spans="1:8" x14ac:dyDescent="0.3">
      <c r="A20" s="141"/>
      <c r="B20" s="141"/>
      <c r="C20" s="141"/>
      <c r="D20" s="141"/>
      <c r="E20" s="141"/>
      <c r="F20" s="141"/>
      <c r="G20" s="141"/>
      <c r="H20" s="141"/>
    </row>
    <row r="21" spans="1:8" x14ac:dyDescent="0.3">
      <c r="A21" s="141"/>
      <c r="B21" s="141"/>
      <c r="C21" s="141"/>
      <c r="D21" s="141"/>
      <c r="E21" s="141"/>
      <c r="F21" s="141"/>
      <c r="G21" s="141"/>
      <c r="H21" s="141"/>
    </row>
    <row r="22" spans="1:8" x14ac:dyDescent="0.3">
      <c r="A22" s="141"/>
      <c r="B22" s="141"/>
      <c r="C22" s="141"/>
      <c r="D22" s="141"/>
      <c r="E22" s="141"/>
      <c r="F22" s="141"/>
      <c r="G22" s="141"/>
      <c r="H22" s="141"/>
    </row>
    <row r="23" spans="1:8" x14ac:dyDescent="0.3">
      <c r="A23" s="141"/>
      <c r="B23" s="141"/>
      <c r="C23" s="141"/>
      <c r="D23" s="141"/>
      <c r="E23" s="141"/>
      <c r="F23" s="141"/>
      <c r="G23" s="141"/>
      <c r="H23" s="141"/>
    </row>
    <row r="24" spans="1:8" x14ac:dyDescent="0.3">
      <c r="A24" s="141"/>
      <c r="B24" s="141"/>
      <c r="C24" s="141"/>
      <c r="D24" s="141"/>
      <c r="E24" s="141"/>
      <c r="F24" s="141"/>
      <c r="G24" s="141"/>
      <c r="H24" s="141"/>
    </row>
    <row r="25" spans="1:8" x14ac:dyDescent="0.3">
      <c r="A25" s="141"/>
      <c r="B25" s="141"/>
      <c r="C25" s="141"/>
      <c r="D25" s="141"/>
      <c r="E25" s="141"/>
      <c r="F25" s="141"/>
      <c r="G25" s="141"/>
      <c r="H25" s="141"/>
    </row>
    <row r="26" spans="1:8" x14ac:dyDescent="0.3">
      <c r="A26" s="141"/>
      <c r="B26" s="141"/>
      <c r="C26" s="141"/>
      <c r="D26" s="141"/>
      <c r="E26" s="141"/>
      <c r="F26" s="141"/>
      <c r="G26" s="141"/>
      <c r="H26" s="141"/>
    </row>
    <row r="27" spans="1:8" x14ac:dyDescent="0.3">
      <c r="A27" s="141"/>
      <c r="B27" s="141"/>
      <c r="C27" s="141"/>
      <c r="D27" s="141"/>
      <c r="E27" s="141"/>
      <c r="F27" s="141"/>
      <c r="G27" s="141"/>
      <c r="H27" s="141"/>
    </row>
    <row r="28" spans="1:8" x14ac:dyDescent="0.3">
      <c r="A28" s="141"/>
      <c r="B28" s="141"/>
      <c r="C28" s="141"/>
      <c r="D28" s="141"/>
      <c r="E28" s="141"/>
      <c r="F28" s="141"/>
      <c r="G28" s="141"/>
      <c r="H28" s="141"/>
    </row>
    <row r="29" spans="1:8" x14ac:dyDescent="0.3">
      <c r="A29" s="141"/>
      <c r="B29" s="141"/>
      <c r="C29" s="141"/>
      <c r="D29" s="141"/>
      <c r="E29" s="141"/>
      <c r="F29" s="141"/>
      <c r="G29" s="141"/>
      <c r="H29" s="141"/>
    </row>
    <row r="30" spans="1:8" x14ac:dyDescent="0.3">
      <c r="A30" s="141"/>
      <c r="B30" s="141"/>
      <c r="C30" s="141"/>
      <c r="D30" s="141"/>
      <c r="E30" s="141"/>
      <c r="F30" s="141"/>
      <c r="G30" s="141"/>
      <c r="H30" s="141"/>
    </row>
    <row r="31" spans="1:8" x14ac:dyDescent="0.3">
      <c r="A31" s="141"/>
      <c r="B31" s="141"/>
      <c r="C31" s="141"/>
      <c r="D31" s="141"/>
      <c r="E31" s="141"/>
      <c r="F31" s="141"/>
      <c r="G31" s="141"/>
      <c r="H31" s="141"/>
    </row>
    <row r="32" spans="1:8" x14ac:dyDescent="0.3">
      <c r="A32" s="141"/>
      <c r="B32" s="141"/>
      <c r="C32" s="141"/>
      <c r="D32" s="141"/>
      <c r="E32" s="141"/>
      <c r="F32" s="141"/>
      <c r="G32" s="141"/>
      <c r="H32" s="141"/>
    </row>
    <row r="33" spans="1:8" x14ac:dyDescent="0.3">
      <c r="A33" s="141"/>
      <c r="B33" s="141"/>
      <c r="C33" s="141"/>
      <c r="D33" s="141"/>
      <c r="E33" s="141"/>
      <c r="F33" s="141"/>
      <c r="G33" s="141"/>
      <c r="H33" s="141"/>
    </row>
    <row r="34" spans="1:8" x14ac:dyDescent="0.3">
      <c r="A34" s="141"/>
      <c r="B34" s="141"/>
      <c r="C34" s="141"/>
      <c r="D34" s="141"/>
      <c r="E34" s="141"/>
      <c r="F34" s="141"/>
      <c r="G34" s="141"/>
      <c r="H34" s="141"/>
    </row>
    <row r="35" spans="1:8" x14ac:dyDescent="0.3">
      <c r="A35" s="141"/>
      <c r="B35" s="141"/>
      <c r="C35" s="141"/>
      <c r="D35" s="141"/>
      <c r="E35" s="141"/>
      <c r="F35" s="141"/>
      <c r="G35" s="141"/>
      <c r="H35" s="141"/>
    </row>
    <row r="36" spans="1:8" x14ac:dyDescent="0.3">
      <c r="A36" s="141"/>
      <c r="B36" s="141"/>
      <c r="C36" s="141"/>
      <c r="D36" s="141"/>
      <c r="E36" s="141"/>
      <c r="F36" s="141"/>
      <c r="G36" s="141"/>
      <c r="H36" s="141"/>
    </row>
    <row r="37" spans="1:8" x14ac:dyDescent="0.3">
      <c r="A37" s="141"/>
      <c r="B37" s="141"/>
      <c r="C37" s="141"/>
      <c r="D37" s="141"/>
      <c r="E37" s="141"/>
      <c r="F37" s="141"/>
      <c r="G37" s="141"/>
      <c r="H37" s="141"/>
    </row>
    <row r="38" spans="1:8" x14ac:dyDescent="0.3">
      <c r="A38" s="141"/>
      <c r="B38" s="141"/>
      <c r="C38" s="141"/>
      <c r="D38" s="141"/>
      <c r="E38" s="141"/>
      <c r="F38" s="141"/>
      <c r="G38" s="141"/>
      <c r="H38" s="141"/>
    </row>
    <row r="39" spans="1:8" x14ac:dyDescent="0.3">
      <c r="A39" s="141"/>
      <c r="B39" s="141"/>
      <c r="C39" s="141"/>
      <c r="D39" s="141"/>
      <c r="E39" s="141"/>
      <c r="F39" s="141"/>
      <c r="G39" s="141"/>
      <c r="H39" s="141"/>
    </row>
    <row r="40" spans="1:8" x14ac:dyDescent="0.3">
      <c r="A40" s="141"/>
      <c r="B40" s="141"/>
      <c r="C40" s="141"/>
      <c r="D40" s="141"/>
      <c r="E40" s="141"/>
      <c r="F40" s="141"/>
      <c r="G40" s="141"/>
      <c r="H40" s="141"/>
    </row>
    <row r="41" spans="1:8" x14ac:dyDescent="0.3">
      <c r="A41" s="141"/>
      <c r="B41" s="141"/>
      <c r="C41" s="141"/>
      <c r="D41" s="141"/>
      <c r="E41" s="141"/>
      <c r="F41" s="141"/>
      <c r="G41" s="141"/>
      <c r="H41" s="141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showWhiteSpace="0" workbookViewId="0">
      <selection activeCell="J42" sqref="J42"/>
    </sheetView>
  </sheetViews>
  <sheetFormatPr defaultColWidth="9.109375" defaultRowHeight="14.4" x14ac:dyDescent="0.3"/>
  <cols>
    <col min="1" max="1" width="6.88671875" style="2" customWidth="1"/>
    <col min="2" max="2" width="20.44140625" style="2" bestFit="1" customWidth="1"/>
    <col min="3" max="15" width="7.5546875" style="2" customWidth="1"/>
    <col min="16" max="16" width="8.6640625" style="2" bestFit="1" customWidth="1"/>
    <col min="17" max="17" width="9.109375" style="2"/>
    <col min="18" max="18" width="9.6640625" style="2" bestFit="1" customWidth="1"/>
    <col min="19" max="16384" width="9.109375" style="2"/>
  </cols>
  <sheetData>
    <row r="1" spans="1:21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21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21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21" x14ac:dyDescent="0.3">
      <c r="A4" s="15"/>
      <c r="B4" s="15"/>
      <c r="C4" s="15"/>
      <c r="D4" s="15"/>
      <c r="E4" s="15"/>
      <c r="F4" s="15"/>
      <c r="G4" s="15"/>
      <c r="H4" s="15"/>
    </row>
    <row r="5" spans="1:21" x14ac:dyDescent="0.3">
      <c r="A5" s="15"/>
      <c r="B5" s="15"/>
      <c r="C5" s="15"/>
      <c r="D5" s="15"/>
      <c r="E5" s="15"/>
      <c r="F5" s="15"/>
      <c r="G5" s="15"/>
      <c r="H5" s="15"/>
    </row>
    <row r="6" spans="1:21" x14ac:dyDescent="0.3">
      <c r="B6" s="165" t="s">
        <v>288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1:21" x14ac:dyDescent="0.3">
      <c r="B7" s="165" t="s">
        <v>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21" ht="15" thickBot="1" x14ac:dyDescent="0.3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21" ht="15" thickTop="1" x14ac:dyDescent="0.3">
      <c r="A9" s="4"/>
      <c r="B9" s="183" t="s">
        <v>1</v>
      </c>
      <c r="C9" s="178" t="s">
        <v>19</v>
      </c>
      <c r="D9" s="179"/>
      <c r="E9" s="179"/>
      <c r="F9" s="179"/>
      <c r="G9" s="179"/>
      <c r="H9" s="179"/>
      <c r="I9" s="179"/>
      <c r="J9" s="179"/>
      <c r="K9" s="195" t="s">
        <v>13</v>
      </c>
      <c r="L9" s="196"/>
      <c r="M9" s="199" t="s">
        <v>20</v>
      </c>
      <c r="N9" s="200"/>
      <c r="O9" s="200"/>
      <c r="P9" s="201"/>
      <c r="Q9" s="160" t="s">
        <v>76</v>
      </c>
      <c r="R9" s="164"/>
    </row>
    <row r="10" spans="1:21" ht="22.5" customHeight="1" x14ac:dyDescent="0.3">
      <c r="A10" s="4"/>
      <c r="B10" s="184"/>
      <c r="C10" s="181" t="s">
        <v>2</v>
      </c>
      <c r="D10" s="181"/>
      <c r="E10" s="181" t="s">
        <v>3</v>
      </c>
      <c r="F10" s="181"/>
      <c r="G10" s="181" t="s">
        <v>4</v>
      </c>
      <c r="H10" s="181"/>
      <c r="I10" s="181" t="s">
        <v>5</v>
      </c>
      <c r="J10" s="181"/>
      <c r="K10" s="197"/>
      <c r="L10" s="198"/>
      <c r="M10" s="181" t="s">
        <v>6</v>
      </c>
      <c r="N10" s="181"/>
      <c r="O10" s="181" t="s">
        <v>266</v>
      </c>
      <c r="P10" s="182"/>
      <c r="Q10" s="21" t="s">
        <v>77</v>
      </c>
      <c r="R10" s="22" t="s">
        <v>78</v>
      </c>
    </row>
    <row r="11" spans="1:21" x14ac:dyDescent="0.3">
      <c r="A11" s="4"/>
      <c r="B11" s="184"/>
      <c r="C11" s="38" t="s">
        <v>275</v>
      </c>
      <c r="D11" s="38" t="s">
        <v>276</v>
      </c>
      <c r="E11" s="38" t="s">
        <v>275</v>
      </c>
      <c r="F11" s="38" t="s">
        <v>276</v>
      </c>
      <c r="G11" s="38" t="s">
        <v>275</v>
      </c>
      <c r="H11" s="38" t="s">
        <v>276</v>
      </c>
      <c r="I11" s="38" t="s">
        <v>275</v>
      </c>
      <c r="J11" s="38" t="s">
        <v>276</v>
      </c>
      <c r="K11" s="38" t="s">
        <v>275</v>
      </c>
      <c r="L11" s="38" t="s">
        <v>276</v>
      </c>
      <c r="M11" s="38" t="s">
        <v>275</v>
      </c>
      <c r="N11" s="38" t="s">
        <v>276</v>
      </c>
      <c r="O11" s="38" t="s">
        <v>275</v>
      </c>
      <c r="P11" s="57" t="s">
        <v>276</v>
      </c>
      <c r="Q11" s="138" t="s">
        <v>77</v>
      </c>
      <c r="R11" s="38" t="s">
        <v>78</v>
      </c>
    </row>
    <row r="12" spans="1:21" x14ac:dyDescent="0.3">
      <c r="A12" s="4"/>
      <c r="B12" s="39" t="s">
        <v>18</v>
      </c>
      <c r="C12" s="6">
        <v>733</v>
      </c>
      <c r="D12" s="6">
        <v>63</v>
      </c>
      <c r="E12" s="6">
        <v>2</v>
      </c>
      <c r="F12" s="6">
        <v>0</v>
      </c>
      <c r="G12" s="6">
        <v>279</v>
      </c>
      <c r="H12" s="6">
        <v>0</v>
      </c>
      <c r="I12" s="6">
        <v>113</v>
      </c>
      <c r="J12" s="6">
        <v>0</v>
      </c>
      <c r="K12" s="24">
        <v>1478</v>
      </c>
      <c r="L12" s="24">
        <v>114</v>
      </c>
      <c r="M12" s="6">
        <v>161</v>
      </c>
      <c r="N12" s="6">
        <v>46</v>
      </c>
      <c r="O12" s="6">
        <v>350</v>
      </c>
      <c r="P12" s="17">
        <v>0</v>
      </c>
      <c r="Q12" s="133">
        <v>3</v>
      </c>
      <c r="R12" s="6">
        <v>3</v>
      </c>
      <c r="S12" s="18"/>
      <c r="T12" s="18"/>
      <c r="U12" s="18"/>
    </row>
    <row r="13" spans="1:21" x14ac:dyDescent="0.3">
      <c r="A13" s="4"/>
      <c r="B13" s="39" t="s">
        <v>267</v>
      </c>
      <c r="C13" s="6">
        <v>7687</v>
      </c>
      <c r="D13" s="6">
        <v>1474</v>
      </c>
      <c r="E13" s="6">
        <v>23</v>
      </c>
      <c r="F13" s="6">
        <v>32</v>
      </c>
      <c r="G13" s="6">
        <v>2196</v>
      </c>
      <c r="H13" s="6">
        <v>148</v>
      </c>
      <c r="I13" s="6">
        <v>2427</v>
      </c>
      <c r="J13" s="6">
        <v>131</v>
      </c>
      <c r="K13" s="24">
        <v>12436</v>
      </c>
      <c r="L13" s="24">
        <v>1825</v>
      </c>
      <c r="M13" s="6">
        <v>1723</v>
      </c>
      <c r="N13" s="6">
        <v>944</v>
      </c>
      <c r="O13" s="6">
        <v>4170</v>
      </c>
      <c r="P13" s="17">
        <v>188</v>
      </c>
      <c r="Q13" s="133">
        <v>20</v>
      </c>
      <c r="R13" s="6">
        <v>20</v>
      </c>
      <c r="S13" s="18"/>
      <c r="T13" s="18"/>
      <c r="U13" s="18"/>
    </row>
    <row r="14" spans="1:21" x14ac:dyDescent="0.3">
      <c r="A14" s="4"/>
      <c r="B14" s="39" t="s">
        <v>64</v>
      </c>
      <c r="C14" s="6">
        <v>184</v>
      </c>
      <c r="D14" s="6">
        <v>41</v>
      </c>
      <c r="E14" s="6">
        <v>1</v>
      </c>
      <c r="F14" s="6">
        <v>6</v>
      </c>
      <c r="G14" s="6">
        <v>66</v>
      </c>
      <c r="H14" s="6">
        <v>2</v>
      </c>
      <c r="I14" s="6">
        <v>31</v>
      </c>
      <c r="J14" s="6">
        <v>5</v>
      </c>
      <c r="K14" s="24">
        <v>284</v>
      </c>
      <c r="L14" s="24">
        <v>57</v>
      </c>
      <c r="M14" s="6">
        <v>30</v>
      </c>
      <c r="N14" s="6">
        <v>4</v>
      </c>
      <c r="O14" s="6">
        <v>70</v>
      </c>
      <c r="P14" s="17">
        <v>0</v>
      </c>
      <c r="Q14" s="133">
        <v>2</v>
      </c>
      <c r="R14" s="6">
        <v>2</v>
      </c>
      <c r="S14" s="18"/>
      <c r="T14" s="18"/>
      <c r="U14" s="18"/>
    </row>
    <row r="15" spans="1:21" x14ac:dyDescent="0.3">
      <c r="A15" s="4"/>
      <c r="B15" s="39" t="s">
        <v>269</v>
      </c>
      <c r="C15" s="6">
        <v>46</v>
      </c>
      <c r="D15" s="6">
        <v>9</v>
      </c>
      <c r="E15" s="6">
        <v>0</v>
      </c>
      <c r="F15" s="6">
        <v>0</v>
      </c>
      <c r="G15" s="6">
        <v>1</v>
      </c>
      <c r="H15" s="6">
        <v>0</v>
      </c>
      <c r="I15" s="6">
        <v>7</v>
      </c>
      <c r="J15" s="6">
        <v>0</v>
      </c>
      <c r="K15" s="24">
        <v>67</v>
      </c>
      <c r="L15" s="24">
        <v>9</v>
      </c>
      <c r="M15" s="6">
        <v>5</v>
      </c>
      <c r="N15" s="6">
        <v>8</v>
      </c>
      <c r="O15" s="6">
        <v>23</v>
      </c>
      <c r="P15" s="17">
        <v>0</v>
      </c>
      <c r="Q15" s="133">
        <v>1</v>
      </c>
      <c r="R15" s="6">
        <v>1</v>
      </c>
      <c r="S15" s="18"/>
      <c r="T15" s="18"/>
      <c r="U15" s="18"/>
    </row>
    <row r="16" spans="1:21" x14ac:dyDescent="0.3">
      <c r="A16" s="4"/>
      <c r="B16" s="39" t="s">
        <v>65</v>
      </c>
      <c r="C16" s="6">
        <v>100</v>
      </c>
      <c r="D16" s="6">
        <v>129</v>
      </c>
      <c r="E16" s="6">
        <v>0</v>
      </c>
      <c r="F16" s="6">
        <v>0</v>
      </c>
      <c r="G16" s="6">
        <v>26</v>
      </c>
      <c r="H16" s="6">
        <v>23</v>
      </c>
      <c r="I16" s="6">
        <v>20</v>
      </c>
      <c r="J16" s="6">
        <v>15</v>
      </c>
      <c r="K16" s="24">
        <v>166</v>
      </c>
      <c r="L16" s="24">
        <v>183</v>
      </c>
      <c r="M16" s="6">
        <v>31</v>
      </c>
      <c r="N16" s="6">
        <v>52</v>
      </c>
      <c r="O16" s="6">
        <v>35</v>
      </c>
      <c r="P16" s="17">
        <v>40</v>
      </c>
      <c r="Q16" s="133">
        <v>1</v>
      </c>
      <c r="R16" s="6">
        <v>1</v>
      </c>
      <c r="S16" s="18"/>
      <c r="T16" s="18"/>
      <c r="U16" s="18"/>
    </row>
    <row r="17" spans="1:21" x14ac:dyDescent="0.3">
      <c r="A17" s="4"/>
      <c r="B17" s="39" t="s">
        <v>66</v>
      </c>
      <c r="C17" s="6">
        <v>187</v>
      </c>
      <c r="D17" s="6">
        <v>60</v>
      </c>
      <c r="E17" s="6">
        <v>0</v>
      </c>
      <c r="F17" s="6">
        <v>1</v>
      </c>
      <c r="G17" s="6">
        <v>46</v>
      </c>
      <c r="H17" s="6">
        <v>0</v>
      </c>
      <c r="I17" s="6">
        <v>47</v>
      </c>
      <c r="J17" s="6">
        <v>1</v>
      </c>
      <c r="K17" s="24">
        <v>294</v>
      </c>
      <c r="L17" s="24">
        <v>62</v>
      </c>
      <c r="M17" s="6">
        <v>29</v>
      </c>
      <c r="N17" s="6">
        <v>41</v>
      </c>
      <c r="O17" s="6">
        <v>63</v>
      </c>
      <c r="P17" s="17">
        <v>0</v>
      </c>
      <c r="Q17" s="133">
        <v>2</v>
      </c>
      <c r="R17" s="6">
        <v>2</v>
      </c>
      <c r="S17" s="18"/>
      <c r="T17" s="18"/>
      <c r="U17" s="18"/>
    </row>
    <row r="18" spans="1:21" x14ac:dyDescent="0.3">
      <c r="A18" s="4"/>
      <c r="B18" s="39" t="s">
        <v>67</v>
      </c>
      <c r="C18" s="6">
        <v>2949</v>
      </c>
      <c r="D18" s="6">
        <v>285</v>
      </c>
      <c r="E18" s="6">
        <v>6</v>
      </c>
      <c r="F18" s="6">
        <v>8</v>
      </c>
      <c r="G18" s="6">
        <v>265</v>
      </c>
      <c r="H18" s="6">
        <v>15</v>
      </c>
      <c r="I18" s="6">
        <v>549</v>
      </c>
      <c r="J18" s="6">
        <v>5</v>
      </c>
      <c r="K18" s="24">
        <v>3892</v>
      </c>
      <c r="L18" s="24">
        <v>841</v>
      </c>
      <c r="M18" s="6">
        <v>699</v>
      </c>
      <c r="N18" s="6">
        <v>80</v>
      </c>
      <c r="O18" s="6">
        <v>1591</v>
      </c>
      <c r="P18" s="17">
        <v>64</v>
      </c>
      <c r="Q18" s="133">
        <v>5</v>
      </c>
      <c r="R18" s="6">
        <v>5</v>
      </c>
      <c r="S18" s="18"/>
      <c r="T18" s="18"/>
      <c r="U18" s="18"/>
    </row>
    <row r="19" spans="1:21" x14ac:dyDescent="0.3">
      <c r="A19" s="4"/>
      <c r="B19" s="39" t="s">
        <v>271</v>
      </c>
      <c r="C19" s="6">
        <v>181</v>
      </c>
      <c r="D19" s="6">
        <v>182</v>
      </c>
      <c r="E19" s="6">
        <v>2</v>
      </c>
      <c r="F19" s="6">
        <v>9</v>
      </c>
      <c r="G19" s="6">
        <v>20</v>
      </c>
      <c r="H19" s="6">
        <v>23</v>
      </c>
      <c r="I19" s="6">
        <v>14</v>
      </c>
      <c r="J19" s="6">
        <v>50</v>
      </c>
      <c r="K19" s="24">
        <v>232</v>
      </c>
      <c r="L19" s="24">
        <v>476</v>
      </c>
      <c r="M19" s="6">
        <v>54</v>
      </c>
      <c r="N19" s="6">
        <v>67</v>
      </c>
      <c r="O19" s="6">
        <v>76</v>
      </c>
      <c r="P19" s="17">
        <v>74</v>
      </c>
      <c r="Q19" s="133">
        <v>1</v>
      </c>
      <c r="R19" s="6">
        <v>1</v>
      </c>
      <c r="S19" s="18"/>
      <c r="T19" s="18"/>
      <c r="U19" s="18"/>
    </row>
    <row r="20" spans="1:21" x14ac:dyDescent="0.3">
      <c r="A20" s="4"/>
      <c r="B20" s="39" t="s">
        <v>68</v>
      </c>
      <c r="C20" s="6">
        <v>175</v>
      </c>
      <c r="D20" s="6">
        <v>0</v>
      </c>
      <c r="E20" s="6">
        <v>1</v>
      </c>
      <c r="F20" s="6">
        <v>0</v>
      </c>
      <c r="G20" s="6">
        <v>53</v>
      </c>
      <c r="H20" s="6">
        <v>0</v>
      </c>
      <c r="I20" s="6">
        <v>15</v>
      </c>
      <c r="J20" s="6">
        <v>0</v>
      </c>
      <c r="K20" s="24">
        <v>244</v>
      </c>
      <c r="L20" s="24">
        <v>0</v>
      </c>
      <c r="M20" s="6">
        <v>33</v>
      </c>
      <c r="N20" s="6">
        <v>0</v>
      </c>
      <c r="O20" s="6">
        <v>80</v>
      </c>
      <c r="P20" s="17">
        <v>0</v>
      </c>
      <c r="Q20" s="133">
        <v>1</v>
      </c>
      <c r="R20" s="6">
        <v>1</v>
      </c>
      <c r="S20" s="18"/>
      <c r="T20" s="18"/>
      <c r="U20" s="18"/>
    </row>
    <row r="21" spans="1:21" x14ac:dyDescent="0.3">
      <c r="A21" s="4"/>
      <c r="B21" s="39" t="s">
        <v>69</v>
      </c>
      <c r="C21" s="6">
        <v>2142</v>
      </c>
      <c r="D21" s="6">
        <v>149</v>
      </c>
      <c r="E21" s="6">
        <v>5</v>
      </c>
      <c r="F21" s="6">
        <v>17</v>
      </c>
      <c r="G21" s="6">
        <v>366</v>
      </c>
      <c r="H21" s="6">
        <v>5</v>
      </c>
      <c r="I21" s="6">
        <v>137</v>
      </c>
      <c r="J21" s="6">
        <v>7</v>
      </c>
      <c r="K21" s="24">
        <v>2655</v>
      </c>
      <c r="L21" s="24">
        <v>187</v>
      </c>
      <c r="M21" s="6">
        <v>498</v>
      </c>
      <c r="N21" s="6">
        <v>37</v>
      </c>
      <c r="O21" s="6">
        <v>1309</v>
      </c>
      <c r="P21" s="17">
        <v>4</v>
      </c>
      <c r="Q21" s="133">
        <v>3</v>
      </c>
      <c r="R21" s="6">
        <v>3</v>
      </c>
      <c r="S21" s="18"/>
      <c r="T21" s="18"/>
      <c r="U21" s="18"/>
    </row>
    <row r="22" spans="1:21" x14ac:dyDescent="0.3">
      <c r="A22" s="4"/>
      <c r="B22" s="39" t="s">
        <v>70</v>
      </c>
      <c r="C22" s="6">
        <v>333</v>
      </c>
      <c r="D22" s="6">
        <v>11</v>
      </c>
      <c r="E22" s="6">
        <v>0</v>
      </c>
      <c r="F22" s="6">
        <v>5</v>
      </c>
      <c r="G22" s="6">
        <v>200</v>
      </c>
      <c r="H22" s="6">
        <v>0</v>
      </c>
      <c r="I22" s="6">
        <v>40</v>
      </c>
      <c r="J22" s="6">
        <v>1</v>
      </c>
      <c r="K22" s="24">
        <v>578</v>
      </c>
      <c r="L22" s="24">
        <v>18</v>
      </c>
      <c r="M22" s="6">
        <v>47</v>
      </c>
      <c r="N22" s="6">
        <v>5</v>
      </c>
      <c r="O22" s="6">
        <v>104</v>
      </c>
      <c r="P22" s="17">
        <v>0</v>
      </c>
      <c r="Q22" s="133">
        <v>1</v>
      </c>
      <c r="R22" s="6">
        <v>1</v>
      </c>
      <c r="S22" s="18"/>
      <c r="T22" s="18"/>
      <c r="U22" s="18"/>
    </row>
    <row r="23" spans="1:21" ht="15" thickBot="1" x14ac:dyDescent="0.35">
      <c r="A23" s="4"/>
      <c r="B23" s="40" t="s">
        <v>8</v>
      </c>
      <c r="C23" s="16">
        <v>14717</v>
      </c>
      <c r="D23" s="16">
        <v>2403</v>
      </c>
      <c r="E23" s="16">
        <v>40</v>
      </c>
      <c r="F23" s="16">
        <v>78</v>
      </c>
      <c r="G23" s="16">
        <v>3518</v>
      </c>
      <c r="H23" s="16">
        <v>216</v>
      </c>
      <c r="I23" s="16">
        <v>3400</v>
      </c>
      <c r="J23" s="16">
        <v>215</v>
      </c>
      <c r="K23" s="16">
        <v>22326</v>
      </c>
      <c r="L23" s="16">
        <v>3772</v>
      </c>
      <c r="M23" s="16">
        <v>3310</v>
      </c>
      <c r="N23" s="16">
        <v>1284</v>
      </c>
      <c r="O23" s="16">
        <v>7871</v>
      </c>
      <c r="P23" s="140">
        <v>370</v>
      </c>
      <c r="Q23" s="139">
        <v>40</v>
      </c>
      <c r="R23" s="16">
        <v>40</v>
      </c>
    </row>
    <row r="24" spans="1:21" ht="15" thickTop="1" x14ac:dyDescent="0.3"/>
    <row r="25" spans="1:21" x14ac:dyDescent="0.3">
      <c r="B25" s="156" t="s">
        <v>274</v>
      </c>
      <c r="C25" s="157"/>
      <c r="D25" s="157"/>
      <c r="E25" s="157"/>
      <c r="F25" s="157"/>
      <c r="G25" s="157"/>
      <c r="H25" s="157"/>
    </row>
  </sheetData>
  <mergeCells count="15">
    <mergeCell ref="A1:N3"/>
    <mergeCell ref="I10:J10"/>
    <mergeCell ref="M10:N10"/>
    <mergeCell ref="O10:P10"/>
    <mergeCell ref="B25:H25"/>
    <mergeCell ref="B6:R6"/>
    <mergeCell ref="B7:R7"/>
    <mergeCell ref="B9:B11"/>
    <mergeCell ref="C9:J9"/>
    <mergeCell ref="K9:L10"/>
    <mergeCell ref="M9:P9"/>
    <mergeCell ref="Q9:R9"/>
    <mergeCell ref="C10:D10"/>
    <mergeCell ref="E10:F10"/>
    <mergeCell ref="G10:H10"/>
  </mergeCells>
  <pageMargins left="0.7" right="0.7" top="0.75" bottom="0.75" header="0.3" footer="0.3"/>
  <pageSetup paperSize="9" scale="80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showGridLines="0" zoomScale="80" zoomScaleNormal="80" workbookViewId="0">
      <selection activeCell="I70" sqref="I70"/>
    </sheetView>
  </sheetViews>
  <sheetFormatPr defaultColWidth="9.109375" defaultRowHeight="13.2" x14ac:dyDescent="0.25"/>
  <cols>
    <col min="1" max="1" width="1" style="8" customWidth="1"/>
    <col min="2" max="2" width="5" style="8" customWidth="1"/>
    <col min="3" max="3" width="36.6640625" style="8" bestFit="1" customWidth="1"/>
    <col min="4" max="5" width="17" style="8" customWidth="1"/>
    <col min="6" max="6" width="20" style="8" customWidth="1"/>
    <col min="7" max="7" width="21" style="8" customWidth="1"/>
    <col min="8" max="9" width="17" style="8" customWidth="1"/>
    <col min="10" max="10" width="8.109375" style="8" customWidth="1"/>
    <col min="11" max="11" width="20" style="8" customWidth="1"/>
    <col min="12" max="16384" width="9.109375" style="8"/>
  </cols>
  <sheetData>
    <row r="1" spans="1:14" x14ac:dyDescent="0.25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4" ht="18" customHeight="1" x14ac:dyDescent="0.25">
      <c r="B6" s="7"/>
      <c r="C6" s="188" t="s">
        <v>288</v>
      </c>
      <c r="D6" s="188"/>
      <c r="E6" s="188"/>
      <c r="F6" s="188"/>
      <c r="G6" s="1"/>
      <c r="H6" s="1"/>
      <c r="I6" s="1"/>
      <c r="J6" s="7"/>
      <c r="K6" s="7"/>
    </row>
    <row r="7" spans="1:14" x14ac:dyDescent="0.25">
      <c r="B7" s="7"/>
      <c r="C7" s="188" t="s">
        <v>0</v>
      </c>
      <c r="D7" s="188"/>
      <c r="E7" s="188"/>
      <c r="F7" s="188"/>
      <c r="G7" s="1"/>
      <c r="H7" s="1"/>
      <c r="I7" s="1"/>
      <c r="J7" s="1"/>
      <c r="K7" s="1"/>
    </row>
    <row r="8" spans="1:14" ht="4.5" customHeight="1" x14ac:dyDescent="0.25">
      <c r="B8" s="7"/>
      <c r="C8" s="9"/>
      <c r="D8" s="10"/>
      <c r="E8" s="10"/>
      <c r="F8" s="10"/>
    </row>
    <row r="9" spans="1:14" ht="15" customHeight="1" x14ac:dyDescent="0.25">
      <c r="B9" s="7"/>
      <c r="C9" s="11"/>
      <c r="D9" s="12" t="s">
        <v>251</v>
      </c>
      <c r="E9" s="12" t="s">
        <v>252</v>
      </c>
      <c r="F9" s="13" t="s">
        <v>13</v>
      </c>
      <c r="G9" s="190"/>
      <c r="H9" s="191"/>
    </row>
    <row r="10" spans="1:14" s="69" customFormat="1" ht="11.25" customHeight="1" x14ac:dyDescent="0.2">
      <c r="B10" s="66"/>
      <c r="C10" s="67" t="s">
        <v>14</v>
      </c>
      <c r="D10" s="68">
        <f>D11+D14+D20+D21+D22+D23+D24</f>
        <v>14717</v>
      </c>
      <c r="E10" s="68">
        <f>E11+E14+E20+E21+E22+E23+E24</f>
        <v>2403</v>
      </c>
      <c r="F10" s="68">
        <f t="shared" ref="F10:F24" si="0">D10+E10</f>
        <v>17120</v>
      </c>
    </row>
    <row r="11" spans="1:14" s="69" customFormat="1" ht="11.25" customHeight="1" x14ac:dyDescent="0.2">
      <c r="B11" s="66"/>
      <c r="C11" s="70" t="s">
        <v>22</v>
      </c>
      <c r="D11" s="71">
        <f>D12+D13</f>
        <v>3310</v>
      </c>
      <c r="E11" s="71">
        <f>E12+E13</f>
        <v>1284</v>
      </c>
      <c r="F11" s="71">
        <f t="shared" si="0"/>
        <v>4594</v>
      </c>
    </row>
    <row r="12" spans="1:14" s="69" customFormat="1" ht="11.25" customHeight="1" x14ac:dyDescent="0.2">
      <c r="B12" s="66"/>
      <c r="C12" s="72" t="s">
        <v>23</v>
      </c>
      <c r="D12" s="73">
        <v>3300</v>
      </c>
      <c r="E12" s="73">
        <v>1253</v>
      </c>
      <c r="F12" s="73">
        <f t="shared" si="0"/>
        <v>4553</v>
      </c>
    </row>
    <row r="13" spans="1:14" s="69" customFormat="1" ht="11.25" customHeight="1" x14ac:dyDescent="0.2">
      <c r="B13" s="66"/>
      <c r="C13" s="74" t="s">
        <v>24</v>
      </c>
      <c r="D13" s="75">
        <v>10</v>
      </c>
      <c r="E13" s="75">
        <v>31</v>
      </c>
      <c r="F13" s="75">
        <f t="shared" si="0"/>
        <v>41</v>
      </c>
    </row>
    <row r="14" spans="1:14" s="69" customFormat="1" ht="11.25" customHeight="1" x14ac:dyDescent="0.2">
      <c r="B14" s="66"/>
      <c r="C14" s="70" t="s">
        <v>25</v>
      </c>
      <c r="D14" s="71">
        <f>D15+D16+D17+D19+D18</f>
        <v>586</v>
      </c>
      <c r="E14" s="71">
        <f>E15+E16+E17+E19+E18</f>
        <v>456</v>
      </c>
      <c r="F14" s="71">
        <f t="shared" si="0"/>
        <v>1042</v>
      </c>
    </row>
    <row r="15" spans="1:14" s="69" customFormat="1" ht="11.25" customHeight="1" x14ac:dyDescent="0.2">
      <c r="B15" s="66"/>
      <c r="C15" s="76" t="s">
        <v>27</v>
      </c>
      <c r="D15" s="75">
        <v>47</v>
      </c>
      <c r="E15" s="75">
        <v>27</v>
      </c>
      <c r="F15" s="75">
        <f t="shared" si="0"/>
        <v>74</v>
      </c>
    </row>
    <row r="16" spans="1:14" s="69" customFormat="1" ht="11.25" customHeight="1" x14ac:dyDescent="0.2">
      <c r="B16" s="66"/>
      <c r="C16" s="76" t="s">
        <v>28</v>
      </c>
      <c r="D16" s="75">
        <v>341</v>
      </c>
      <c r="E16" s="75">
        <v>277</v>
      </c>
      <c r="F16" s="75">
        <f t="shared" si="0"/>
        <v>618</v>
      </c>
    </row>
    <row r="17" spans="2:6" s="69" customFormat="1" ht="11.25" customHeight="1" x14ac:dyDescent="0.2">
      <c r="B17" s="66"/>
      <c r="C17" s="76" t="s">
        <v>29</v>
      </c>
      <c r="D17" s="75">
        <v>13</v>
      </c>
      <c r="E17" s="75">
        <v>7</v>
      </c>
      <c r="F17" s="75">
        <f t="shared" si="0"/>
        <v>20</v>
      </c>
    </row>
    <row r="18" spans="2:6" s="69" customFormat="1" ht="11.25" customHeight="1" x14ac:dyDescent="0.2">
      <c r="B18" s="66"/>
      <c r="C18" s="76" t="s">
        <v>30</v>
      </c>
      <c r="D18" s="75">
        <v>51</v>
      </c>
      <c r="E18" s="75">
        <v>19</v>
      </c>
      <c r="F18" s="75">
        <f t="shared" si="0"/>
        <v>70</v>
      </c>
    </row>
    <row r="19" spans="2:6" s="69" customFormat="1" ht="11.25" customHeight="1" x14ac:dyDescent="0.2">
      <c r="B19" s="66"/>
      <c r="C19" s="76" t="s">
        <v>31</v>
      </c>
      <c r="D19" s="75">
        <v>134</v>
      </c>
      <c r="E19" s="75">
        <v>126</v>
      </c>
      <c r="F19" s="75">
        <f t="shared" si="0"/>
        <v>260</v>
      </c>
    </row>
    <row r="20" spans="2:6" s="69" customFormat="1" ht="11.25" customHeight="1" x14ac:dyDescent="0.2">
      <c r="B20" s="66"/>
      <c r="C20" s="78" t="s">
        <v>32</v>
      </c>
      <c r="D20" s="71">
        <v>75</v>
      </c>
      <c r="E20" s="71">
        <v>7</v>
      </c>
      <c r="F20" s="71">
        <v>249</v>
      </c>
    </row>
    <row r="21" spans="2:6" s="69" customFormat="1" ht="11.25" customHeight="1" x14ac:dyDescent="0.2">
      <c r="B21" s="66"/>
      <c r="C21" s="70" t="s">
        <v>33</v>
      </c>
      <c r="D21" s="71">
        <v>1446</v>
      </c>
      <c r="E21" s="71">
        <v>121</v>
      </c>
      <c r="F21" s="71">
        <v>4963</v>
      </c>
    </row>
    <row r="22" spans="2:6" s="69" customFormat="1" ht="11.25" customHeight="1" x14ac:dyDescent="0.2">
      <c r="B22" s="66"/>
      <c r="C22" s="78" t="s">
        <v>34</v>
      </c>
      <c r="D22" s="71">
        <v>1427</v>
      </c>
      <c r="E22" s="71">
        <v>125</v>
      </c>
      <c r="F22" s="71">
        <v>2818</v>
      </c>
    </row>
    <row r="23" spans="2:6" s="69" customFormat="1" ht="11.25" customHeight="1" x14ac:dyDescent="0.2">
      <c r="B23" s="66"/>
      <c r="C23" s="70" t="s">
        <v>35</v>
      </c>
      <c r="D23" s="71">
        <v>2</v>
      </c>
      <c r="E23" s="71">
        <v>40</v>
      </c>
      <c r="F23" s="71">
        <v>96</v>
      </c>
    </row>
    <row r="24" spans="2:6" s="69" customFormat="1" ht="11.25" customHeight="1" x14ac:dyDescent="0.2">
      <c r="B24" s="66"/>
      <c r="C24" s="79" t="s">
        <v>36</v>
      </c>
      <c r="D24" s="80">
        <f>D25+D26</f>
        <v>7871</v>
      </c>
      <c r="E24" s="80">
        <f>E25+E26</f>
        <v>370</v>
      </c>
      <c r="F24" s="80">
        <f t="shared" si="0"/>
        <v>8241</v>
      </c>
    </row>
    <row r="25" spans="2:6" s="69" customFormat="1" ht="11.25" customHeight="1" x14ac:dyDescent="0.2">
      <c r="B25" s="66"/>
      <c r="C25" s="81" t="s">
        <v>37</v>
      </c>
      <c r="D25" s="82">
        <v>7871</v>
      </c>
      <c r="E25" s="82">
        <v>370</v>
      </c>
      <c r="F25" s="83">
        <v>27945</v>
      </c>
    </row>
    <row r="26" spans="2:6" s="69" customFormat="1" ht="11.25" customHeight="1" x14ac:dyDescent="0.2">
      <c r="B26" s="66"/>
      <c r="C26" s="84" t="s">
        <v>38</v>
      </c>
      <c r="D26" s="85">
        <v>0</v>
      </c>
      <c r="E26" s="85">
        <v>0</v>
      </c>
      <c r="F26" s="86">
        <v>340</v>
      </c>
    </row>
    <row r="27" spans="2:6" s="69" customFormat="1" ht="6.75" customHeight="1" x14ac:dyDescent="0.2">
      <c r="B27" s="66"/>
      <c r="C27" s="87"/>
      <c r="D27" s="88"/>
      <c r="E27" s="88"/>
      <c r="F27" s="88"/>
    </row>
    <row r="28" spans="2:6" s="69" customFormat="1" ht="11.25" customHeight="1" x14ac:dyDescent="0.2">
      <c r="B28" s="66"/>
      <c r="C28" s="67" t="s">
        <v>17</v>
      </c>
      <c r="D28" s="68">
        <f>SUM(D29:D33)</f>
        <v>40</v>
      </c>
      <c r="E28" s="68">
        <f>SUM(E29:E33)</f>
        <v>78</v>
      </c>
      <c r="F28" s="68">
        <f t="shared" ref="F28:F33" si="1">D28+E28</f>
        <v>118</v>
      </c>
    </row>
    <row r="29" spans="2:6" s="69" customFormat="1" ht="11.25" customHeight="1" x14ac:dyDescent="0.2">
      <c r="B29" s="66"/>
      <c r="C29" s="89" t="s">
        <v>39</v>
      </c>
      <c r="D29" s="90">
        <v>1</v>
      </c>
      <c r="E29" s="90">
        <v>8</v>
      </c>
      <c r="F29" s="90">
        <f t="shared" si="1"/>
        <v>9</v>
      </c>
    </row>
    <row r="30" spans="2:6" s="69" customFormat="1" ht="11.25" customHeight="1" x14ac:dyDescent="0.2">
      <c r="B30" s="66"/>
      <c r="C30" s="78" t="s">
        <v>40</v>
      </c>
      <c r="D30" s="71">
        <v>33</v>
      </c>
      <c r="E30" s="71">
        <v>46</v>
      </c>
      <c r="F30" s="71">
        <f t="shared" si="1"/>
        <v>79</v>
      </c>
    </row>
    <row r="31" spans="2:6" s="69" customFormat="1" ht="11.25" customHeight="1" x14ac:dyDescent="0.2">
      <c r="B31" s="66"/>
      <c r="C31" s="78" t="s">
        <v>41</v>
      </c>
      <c r="D31" s="71">
        <v>1</v>
      </c>
      <c r="E31" s="71">
        <v>1</v>
      </c>
      <c r="F31" s="71">
        <f t="shared" si="1"/>
        <v>2</v>
      </c>
    </row>
    <row r="32" spans="2:6" s="69" customFormat="1" ht="11.25" customHeight="1" x14ac:dyDescent="0.2">
      <c r="B32" s="66"/>
      <c r="C32" s="78" t="s">
        <v>42</v>
      </c>
      <c r="D32" s="71">
        <v>1</v>
      </c>
      <c r="E32" s="71">
        <v>0</v>
      </c>
      <c r="F32" s="71">
        <f t="shared" si="1"/>
        <v>1</v>
      </c>
    </row>
    <row r="33" spans="2:6" s="69" customFormat="1" ht="11.25" customHeight="1" x14ac:dyDescent="0.2">
      <c r="B33" s="66"/>
      <c r="C33" s="78" t="s">
        <v>43</v>
      </c>
      <c r="D33" s="71">
        <v>4</v>
      </c>
      <c r="E33" s="71">
        <v>23</v>
      </c>
      <c r="F33" s="71">
        <f t="shared" si="1"/>
        <v>27</v>
      </c>
    </row>
    <row r="34" spans="2:6" s="69" customFormat="1" ht="6.75" customHeight="1" x14ac:dyDescent="0.2">
      <c r="B34" s="66"/>
      <c r="C34" s="87"/>
      <c r="D34" s="88"/>
      <c r="E34" s="88"/>
      <c r="F34" s="88"/>
    </row>
    <row r="35" spans="2:6" s="69" customFormat="1" ht="11.25" customHeight="1" x14ac:dyDescent="0.2">
      <c r="B35" s="66"/>
      <c r="C35" s="67" t="s">
        <v>9</v>
      </c>
      <c r="D35" s="68">
        <f>SUM(D36:D45)</f>
        <v>3518</v>
      </c>
      <c r="E35" s="68">
        <f>SUM(E36:E45)</f>
        <v>216</v>
      </c>
      <c r="F35" s="68">
        <f>D35+E35</f>
        <v>3734</v>
      </c>
    </row>
    <row r="36" spans="2:6" s="69" customFormat="1" ht="11.25" customHeight="1" x14ac:dyDescent="0.2">
      <c r="C36" s="78" t="s">
        <v>44</v>
      </c>
      <c r="D36" s="71">
        <v>43</v>
      </c>
      <c r="E36" s="71">
        <v>4</v>
      </c>
      <c r="F36" s="71">
        <f>D36+E36</f>
        <v>47</v>
      </c>
    </row>
    <row r="37" spans="2:6" s="69" customFormat="1" ht="11.25" customHeight="1" x14ac:dyDescent="0.2">
      <c r="C37" s="70" t="s">
        <v>45</v>
      </c>
      <c r="D37" s="71">
        <v>47</v>
      </c>
      <c r="E37" s="71">
        <v>47</v>
      </c>
      <c r="F37" s="71">
        <f t="shared" ref="F37:F45" si="2">D37+E37</f>
        <v>94</v>
      </c>
    </row>
    <row r="38" spans="2:6" s="69" customFormat="1" ht="11.25" customHeight="1" x14ac:dyDescent="0.2">
      <c r="C38" s="78" t="s">
        <v>46</v>
      </c>
      <c r="D38" s="71">
        <v>2</v>
      </c>
      <c r="E38" s="71">
        <v>0</v>
      </c>
      <c r="F38" s="71">
        <f t="shared" si="2"/>
        <v>2</v>
      </c>
    </row>
    <row r="39" spans="2:6" s="69" customFormat="1" ht="11.25" customHeight="1" x14ac:dyDescent="0.2">
      <c r="C39" s="70" t="s">
        <v>47</v>
      </c>
      <c r="D39" s="71">
        <v>50</v>
      </c>
      <c r="E39" s="71">
        <v>17</v>
      </c>
      <c r="F39" s="71">
        <f t="shared" si="2"/>
        <v>67</v>
      </c>
    </row>
    <row r="40" spans="2:6" s="69" customFormat="1" ht="11.25" customHeight="1" x14ac:dyDescent="0.2">
      <c r="C40" s="70" t="s">
        <v>48</v>
      </c>
      <c r="D40" s="71">
        <v>128</v>
      </c>
      <c r="E40" s="71">
        <v>53</v>
      </c>
      <c r="F40" s="71">
        <f t="shared" si="2"/>
        <v>181</v>
      </c>
    </row>
    <row r="41" spans="2:6" s="69" customFormat="1" ht="11.25" customHeight="1" x14ac:dyDescent="0.2">
      <c r="C41" s="70" t="s">
        <v>49</v>
      </c>
      <c r="D41" s="71">
        <v>38</v>
      </c>
      <c r="E41" s="71">
        <v>1</v>
      </c>
      <c r="F41" s="71">
        <f t="shared" si="2"/>
        <v>39</v>
      </c>
    </row>
    <row r="42" spans="2:6" s="69" customFormat="1" ht="11.25" customHeight="1" x14ac:dyDescent="0.2">
      <c r="C42" s="78" t="s">
        <v>50</v>
      </c>
      <c r="D42" s="71">
        <v>61</v>
      </c>
      <c r="E42" s="71">
        <v>3</v>
      </c>
      <c r="F42" s="71">
        <f t="shared" si="2"/>
        <v>64</v>
      </c>
    </row>
    <row r="43" spans="2:6" s="69" customFormat="1" ht="11.25" customHeight="1" x14ac:dyDescent="0.2">
      <c r="C43" s="78" t="s">
        <v>51</v>
      </c>
      <c r="D43" s="71">
        <v>748</v>
      </c>
      <c r="E43" s="71">
        <v>1</v>
      </c>
      <c r="F43" s="71">
        <f t="shared" si="2"/>
        <v>749</v>
      </c>
    </row>
    <row r="44" spans="2:6" s="69" customFormat="1" ht="11.25" customHeight="1" x14ac:dyDescent="0.2">
      <c r="C44" s="78" t="s">
        <v>52</v>
      </c>
      <c r="D44" s="71">
        <v>1386</v>
      </c>
      <c r="E44" s="71">
        <v>35</v>
      </c>
      <c r="F44" s="71">
        <f t="shared" si="2"/>
        <v>1421</v>
      </c>
    </row>
    <row r="45" spans="2:6" s="69" customFormat="1" ht="11.25" customHeight="1" x14ac:dyDescent="0.2">
      <c r="C45" s="78" t="s">
        <v>53</v>
      </c>
      <c r="D45" s="71">
        <v>1015</v>
      </c>
      <c r="E45" s="71">
        <v>55</v>
      </c>
      <c r="F45" s="71">
        <f t="shared" si="2"/>
        <v>1070</v>
      </c>
    </row>
    <row r="46" spans="2:6" s="69" customFormat="1" ht="6.75" customHeight="1" x14ac:dyDescent="0.2">
      <c r="B46" s="66"/>
      <c r="C46" s="87"/>
      <c r="D46" s="88"/>
      <c r="E46" s="88"/>
      <c r="F46" s="88"/>
    </row>
    <row r="47" spans="2:6" s="69" customFormat="1" ht="11.25" customHeight="1" x14ac:dyDescent="0.2">
      <c r="B47" s="66"/>
      <c r="C47" s="67" t="s">
        <v>15</v>
      </c>
      <c r="D47" s="68">
        <f>SUM(D48:D52)</f>
        <v>3400</v>
      </c>
      <c r="E47" s="68">
        <f>SUM(E48:E52)</f>
        <v>215</v>
      </c>
      <c r="F47" s="68">
        <f>D47+E47</f>
        <v>3615</v>
      </c>
    </row>
    <row r="48" spans="2:6" s="69" customFormat="1" ht="11.25" customHeight="1" x14ac:dyDescent="0.2">
      <c r="C48" s="70" t="s">
        <v>54</v>
      </c>
      <c r="D48" s="71">
        <v>163</v>
      </c>
      <c r="E48" s="71">
        <v>39</v>
      </c>
      <c r="F48" s="71">
        <f>D48+E48</f>
        <v>202</v>
      </c>
    </row>
    <row r="49" spans="2:11" s="69" customFormat="1" ht="11.25" customHeight="1" x14ac:dyDescent="0.2">
      <c r="C49" s="78" t="s">
        <v>55</v>
      </c>
      <c r="D49" s="71">
        <v>853</v>
      </c>
      <c r="E49" s="71">
        <v>49</v>
      </c>
      <c r="F49" s="71">
        <f t="shared" ref="F49:F52" si="3">D49+E49</f>
        <v>902</v>
      </c>
    </row>
    <row r="50" spans="2:11" s="69" customFormat="1" ht="11.25" customHeight="1" x14ac:dyDescent="0.2">
      <c r="C50" s="78" t="s">
        <v>56</v>
      </c>
      <c r="D50" s="71">
        <v>1253</v>
      </c>
      <c r="E50" s="71">
        <v>99</v>
      </c>
      <c r="F50" s="71">
        <f t="shared" si="3"/>
        <v>1352</v>
      </c>
    </row>
    <row r="51" spans="2:11" s="69" customFormat="1" ht="11.25" customHeight="1" x14ac:dyDescent="0.2">
      <c r="C51" s="78" t="s">
        <v>57</v>
      </c>
      <c r="D51" s="71">
        <v>932</v>
      </c>
      <c r="E51" s="71">
        <v>14</v>
      </c>
      <c r="F51" s="71">
        <f t="shared" si="3"/>
        <v>946</v>
      </c>
    </row>
    <row r="52" spans="2:11" s="69" customFormat="1" ht="11.25" customHeight="1" x14ac:dyDescent="0.2">
      <c r="C52" s="78" t="s">
        <v>58</v>
      </c>
      <c r="D52" s="71">
        <v>199</v>
      </c>
      <c r="E52" s="71">
        <v>14</v>
      </c>
      <c r="F52" s="71">
        <f t="shared" si="3"/>
        <v>213</v>
      </c>
    </row>
    <row r="53" spans="2:11" s="69" customFormat="1" ht="6.75" customHeight="1" x14ac:dyDescent="0.2">
      <c r="B53" s="66"/>
      <c r="C53" s="87"/>
      <c r="D53" s="88"/>
      <c r="E53" s="88"/>
      <c r="F53" s="88"/>
    </row>
    <row r="54" spans="2:11" s="69" customFormat="1" ht="11.25" customHeight="1" x14ac:dyDescent="0.2">
      <c r="B54" s="66"/>
      <c r="C54" s="67" t="s">
        <v>16</v>
      </c>
      <c r="D54" s="68">
        <v>651</v>
      </c>
      <c r="E54" s="68">
        <v>860</v>
      </c>
      <c r="F54" s="68">
        <f>D54+E54</f>
        <v>1511</v>
      </c>
    </row>
    <row r="55" spans="2:11" s="69" customFormat="1" ht="6.75" customHeight="1" x14ac:dyDescent="0.2">
      <c r="B55" s="66"/>
      <c r="C55" s="87"/>
      <c r="D55" s="88"/>
      <c r="E55" s="88"/>
      <c r="F55" s="88"/>
    </row>
    <row r="56" spans="2:11" s="69" customFormat="1" ht="6.75" customHeight="1" x14ac:dyDescent="0.2">
      <c r="B56" s="66"/>
      <c r="C56" s="87"/>
      <c r="D56" s="88"/>
      <c r="E56" s="88"/>
      <c r="F56" s="88"/>
    </row>
    <row r="57" spans="2:11" s="69" customFormat="1" ht="11.25" customHeight="1" x14ac:dyDescent="0.2">
      <c r="B57" s="66"/>
      <c r="C57" s="67" t="s">
        <v>12</v>
      </c>
      <c r="D57" s="68">
        <f>D10+D28+D35+D47+D54</f>
        <v>22326</v>
      </c>
      <c r="E57" s="68">
        <f>E10+E28+E35+E47+E54</f>
        <v>3772</v>
      </c>
      <c r="F57" s="68">
        <f>D57+E57</f>
        <v>26098</v>
      </c>
    </row>
    <row r="58" spans="2:11" ht="4.5" customHeight="1" x14ac:dyDescent="0.25">
      <c r="B58" s="7"/>
      <c r="C58" s="9"/>
      <c r="D58" s="10"/>
      <c r="E58" s="10"/>
      <c r="F58" s="10"/>
    </row>
    <row r="59" spans="2:11" x14ac:dyDescent="0.25">
      <c r="C59" s="14"/>
      <c r="F59" s="14"/>
    </row>
    <row r="60" spans="2:11" x14ac:dyDescent="0.25">
      <c r="C60" s="8" t="s">
        <v>289</v>
      </c>
    </row>
    <row r="62" spans="2:11" x14ac:dyDescent="0.25">
      <c r="C62" s="216"/>
      <c r="D62" s="157"/>
      <c r="E62" s="157"/>
      <c r="F62" s="157"/>
      <c r="G62" s="157"/>
      <c r="H62" s="157"/>
      <c r="I62" s="157"/>
      <c r="J62" s="157"/>
      <c r="K62" s="157"/>
    </row>
    <row r="63" spans="2:11" x14ac:dyDescent="0.25">
      <c r="C63" s="157"/>
      <c r="D63" s="157"/>
      <c r="E63" s="157"/>
      <c r="F63" s="157"/>
      <c r="G63" s="157"/>
      <c r="H63" s="157"/>
      <c r="I63" s="157"/>
      <c r="J63" s="157"/>
      <c r="K63" s="157"/>
    </row>
  </sheetData>
  <mergeCells count="5">
    <mergeCell ref="C6:F6"/>
    <mergeCell ref="C7:F7"/>
    <mergeCell ref="G9:H9"/>
    <mergeCell ref="C62:K63"/>
    <mergeCell ref="A1:N3"/>
  </mergeCells>
  <pageMargins left="0.7" right="0.7" top="0.75" bottom="0.75" header="0.3" footer="0.3"/>
  <pageSetup paperSize="9" scale="48" fitToHeight="0" orientation="portrait" r:id="rId1"/>
  <headerFooter>
    <oddHeader>&amp;L&amp;10MINISTERO DELLA SALUTEDIREZIONE GENERALE DELLA DIGITALIZZAZIONE, DEL SISTEMA INFORMATIVO SANITARIO E DELLA STATISTICAUFFICIO DI STATISTICA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WhiteSpace="0" topLeftCell="A37" workbookViewId="0">
      <selection activeCell="G63" sqref="G63"/>
    </sheetView>
  </sheetViews>
  <sheetFormatPr defaultColWidth="9.109375" defaultRowHeight="23.25" customHeight="1" x14ac:dyDescent="0.3"/>
  <cols>
    <col min="1" max="1" width="6.88671875" style="2" customWidth="1"/>
    <col min="2" max="2" width="15.5546875" style="2" bestFit="1" customWidth="1"/>
    <col min="3" max="3" width="7.44140625" style="2" bestFit="1" customWidth="1"/>
    <col min="4" max="4" width="7.5546875" style="2" customWidth="1"/>
    <col min="5" max="5" width="29" style="2" bestFit="1" customWidth="1"/>
    <col min="6" max="6" width="18.5546875" style="2" bestFit="1" customWidth="1"/>
    <col min="7" max="7" width="15.109375" style="2" bestFit="1" customWidth="1"/>
    <col min="8" max="8" width="9.109375" style="2" customWidth="1"/>
    <col min="9" max="9" width="10.5546875" style="2" bestFit="1" customWidth="1"/>
    <col min="10" max="10" width="7.88671875" style="2" bestFit="1" customWidth="1"/>
    <col min="11" max="16384" width="9.109375" style="2"/>
  </cols>
  <sheetData>
    <row r="1" spans="1:14" ht="14.4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4.4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4.4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14.4" x14ac:dyDescent="0.3"/>
    <row r="5" spans="1:14" ht="14.4" x14ac:dyDescent="0.3"/>
    <row r="6" spans="1:14" ht="23.25" customHeight="1" x14ac:dyDescent="0.3">
      <c r="B6" s="165" t="s">
        <v>290</v>
      </c>
      <c r="C6" s="165"/>
      <c r="D6" s="165"/>
      <c r="E6" s="165"/>
      <c r="F6" s="165"/>
      <c r="G6" s="165"/>
      <c r="H6" s="165"/>
      <c r="I6" s="165"/>
      <c r="J6" s="165"/>
    </row>
    <row r="7" spans="1:14" ht="23.25" customHeight="1" x14ac:dyDescent="0.3">
      <c r="B7" s="165" t="s">
        <v>0</v>
      </c>
      <c r="C7" s="165"/>
      <c r="D7" s="165"/>
      <c r="E7" s="165"/>
      <c r="F7" s="165"/>
      <c r="G7" s="165"/>
      <c r="H7" s="165"/>
      <c r="I7" s="165"/>
      <c r="J7" s="165"/>
    </row>
    <row r="8" spans="1:14" ht="15" thickBot="1" x14ac:dyDescent="0.35"/>
    <row r="9" spans="1:14" ht="27" customHeight="1" thickTop="1" x14ac:dyDescent="0.3">
      <c r="A9" s="4"/>
      <c r="B9" s="30" t="s">
        <v>93</v>
      </c>
      <c r="C9" s="31" t="s">
        <v>294</v>
      </c>
      <c r="D9" s="31" t="s">
        <v>95</v>
      </c>
      <c r="E9" s="31" t="s">
        <v>96</v>
      </c>
      <c r="F9" s="31" t="s">
        <v>98</v>
      </c>
      <c r="G9" s="31" t="s">
        <v>414</v>
      </c>
      <c r="H9" s="31" t="s">
        <v>432</v>
      </c>
      <c r="I9" s="31" t="s">
        <v>433</v>
      </c>
      <c r="J9" s="31" t="s">
        <v>387</v>
      </c>
    </row>
    <row r="10" spans="1:14" ht="23.25" customHeight="1" x14ac:dyDescent="0.3">
      <c r="A10" s="4"/>
      <c r="B10" s="32" t="s">
        <v>81</v>
      </c>
      <c r="C10" s="33" t="s">
        <v>295</v>
      </c>
      <c r="D10" s="33" t="s">
        <v>308</v>
      </c>
      <c r="E10" s="34" t="s">
        <v>348</v>
      </c>
      <c r="F10" s="35" t="s">
        <v>388</v>
      </c>
      <c r="G10" s="33" t="s">
        <v>415</v>
      </c>
      <c r="H10" s="33">
        <v>382</v>
      </c>
      <c r="I10" s="36">
        <v>11</v>
      </c>
      <c r="J10" s="36" t="s">
        <v>434</v>
      </c>
    </row>
    <row r="11" spans="1:14" ht="23.25" customHeight="1" x14ac:dyDescent="0.3">
      <c r="A11" s="4"/>
      <c r="B11" s="32" t="s">
        <v>81</v>
      </c>
      <c r="C11" s="33" t="s">
        <v>155</v>
      </c>
      <c r="D11" s="33" t="s">
        <v>309</v>
      </c>
      <c r="E11" s="34" t="s">
        <v>349</v>
      </c>
      <c r="F11" s="35" t="s">
        <v>389</v>
      </c>
      <c r="G11" s="33" t="s">
        <v>235</v>
      </c>
      <c r="H11" s="33">
        <v>398</v>
      </c>
      <c r="I11" s="36">
        <v>1</v>
      </c>
      <c r="J11" s="36" t="s">
        <v>434</v>
      </c>
    </row>
    <row r="12" spans="1:14" ht="23.25" customHeight="1" x14ac:dyDescent="0.3">
      <c r="A12" s="4"/>
      <c r="B12" s="32" t="s">
        <v>81</v>
      </c>
      <c r="C12" s="33" t="s">
        <v>113</v>
      </c>
      <c r="D12" s="33" t="s">
        <v>310</v>
      </c>
      <c r="E12" s="34" t="s">
        <v>350</v>
      </c>
      <c r="F12" s="35" t="s">
        <v>390</v>
      </c>
      <c r="G12" s="33" t="s">
        <v>103</v>
      </c>
      <c r="H12" s="33">
        <v>698</v>
      </c>
      <c r="I12" s="36">
        <v>102</v>
      </c>
      <c r="J12" s="36" t="s">
        <v>435</v>
      </c>
    </row>
    <row r="13" spans="1:14" ht="23.25" customHeight="1" x14ac:dyDescent="0.3">
      <c r="A13" s="4"/>
      <c r="B13" s="32" t="s">
        <v>291</v>
      </c>
      <c r="C13" s="33" t="s">
        <v>296</v>
      </c>
      <c r="D13" s="33" t="s">
        <v>311</v>
      </c>
      <c r="E13" s="34" t="s">
        <v>369</v>
      </c>
      <c r="F13" s="35" t="s">
        <v>391</v>
      </c>
      <c r="G13" s="33" t="s">
        <v>416</v>
      </c>
      <c r="H13" s="33">
        <v>189</v>
      </c>
      <c r="I13" s="36">
        <v>1</v>
      </c>
      <c r="J13" s="36" t="s">
        <v>434</v>
      </c>
    </row>
    <row r="14" spans="1:14" ht="23.25" customHeight="1" x14ac:dyDescent="0.3">
      <c r="A14" s="4"/>
      <c r="B14" s="32" t="s">
        <v>291</v>
      </c>
      <c r="C14" s="33" t="s">
        <v>297</v>
      </c>
      <c r="D14" s="33" t="s">
        <v>312</v>
      </c>
      <c r="E14" s="34" t="s">
        <v>370</v>
      </c>
      <c r="F14" s="35" t="s">
        <v>392</v>
      </c>
      <c r="G14" s="33" t="s">
        <v>417</v>
      </c>
      <c r="H14" s="33">
        <v>320</v>
      </c>
      <c r="I14" s="36">
        <v>78</v>
      </c>
      <c r="J14" s="36" t="s">
        <v>435</v>
      </c>
    </row>
    <row r="15" spans="1:14" ht="23.25" customHeight="1" x14ac:dyDescent="0.3">
      <c r="A15" s="4"/>
      <c r="B15" s="32" t="s">
        <v>291</v>
      </c>
      <c r="C15" s="33" t="s">
        <v>298</v>
      </c>
      <c r="D15" s="33" t="s">
        <v>313</v>
      </c>
      <c r="E15" s="34" t="s">
        <v>351</v>
      </c>
      <c r="F15" s="35" t="s">
        <v>393</v>
      </c>
      <c r="G15" s="33" t="s">
        <v>418</v>
      </c>
      <c r="H15" s="33">
        <v>226</v>
      </c>
      <c r="I15" s="36">
        <v>0</v>
      </c>
      <c r="J15" s="36" t="s">
        <v>434</v>
      </c>
    </row>
    <row r="16" spans="1:14" ht="23.25" customHeight="1" x14ac:dyDescent="0.3">
      <c r="A16" s="4"/>
      <c r="B16" s="32" t="s">
        <v>291</v>
      </c>
      <c r="C16" s="33" t="s">
        <v>299</v>
      </c>
      <c r="D16" s="33" t="s">
        <v>314</v>
      </c>
      <c r="E16" s="34" t="s">
        <v>371</v>
      </c>
      <c r="F16" s="35" t="s">
        <v>394</v>
      </c>
      <c r="G16" s="33" t="s">
        <v>419</v>
      </c>
      <c r="H16" s="33">
        <v>92</v>
      </c>
      <c r="I16" s="36">
        <v>0</v>
      </c>
      <c r="J16" s="36" t="s">
        <v>434</v>
      </c>
    </row>
    <row r="17" spans="1:10" ht="23.25" customHeight="1" x14ac:dyDescent="0.3">
      <c r="A17" s="4"/>
      <c r="B17" s="32" t="s">
        <v>291</v>
      </c>
      <c r="C17" s="33" t="s">
        <v>300</v>
      </c>
      <c r="D17" s="33" t="s">
        <v>315</v>
      </c>
      <c r="E17" s="34" t="s">
        <v>372</v>
      </c>
      <c r="F17" s="35" t="s">
        <v>395</v>
      </c>
      <c r="G17" s="33" t="s">
        <v>420</v>
      </c>
      <c r="H17" s="33">
        <v>557</v>
      </c>
      <c r="I17" s="36">
        <v>82</v>
      </c>
      <c r="J17" s="36" t="s">
        <v>435</v>
      </c>
    </row>
    <row r="18" spans="1:10" ht="23.25" customHeight="1" x14ac:dyDescent="0.3">
      <c r="A18" s="4"/>
      <c r="B18" s="32" t="s">
        <v>291</v>
      </c>
      <c r="C18" s="33" t="s">
        <v>300</v>
      </c>
      <c r="D18" s="33" t="s">
        <v>316</v>
      </c>
      <c r="E18" s="34" t="s">
        <v>373</v>
      </c>
      <c r="F18" s="35" t="s">
        <v>395</v>
      </c>
      <c r="G18" s="33" t="s">
        <v>420</v>
      </c>
      <c r="H18" s="33">
        <v>3235</v>
      </c>
      <c r="I18" s="36">
        <v>217</v>
      </c>
      <c r="J18" s="36" t="s">
        <v>435</v>
      </c>
    </row>
    <row r="19" spans="1:10" ht="23.25" customHeight="1" x14ac:dyDescent="0.3">
      <c r="A19" s="4"/>
      <c r="B19" s="32" t="s">
        <v>291</v>
      </c>
      <c r="C19" s="33" t="s">
        <v>300</v>
      </c>
      <c r="D19" s="33" t="s">
        <v>317</v>
      </c>
      <c r="E19" s="34" t="s">
        <v>352</v>
      </c>
      <c r="F19" s="35" t="s">
        <v>395</v>
      </c>
      <c r="G19" s="33" t="s">
        <v>420</v>
      </c>
      <c r="H19" s="33">
        <v>620</v>
      </c>
      <c r="I19" s="36">
        <v>63</v>
      </c>
      <c r="J19" s="36" t="s">
        <v>436</v>
      </c>
    </row>
    <row r="20" spans="1:10" ht="23.25" customHeight="1" x14ac:dyDescent="0.3">
      <c r="A20" s="4"/>
      <c r="B20" s="32" t="s">
        <v>291</v>
      </c>
      <c r="C20" s="33" t="s">
        <v>300</v>
      </c>
      <c r="D20" s="33" t="s">
        <v>318</v>
      </c>
      <c r="E20" s="34" t="s">
        <v>375</v>
      </c>
      <c r="F20" s="35" t="s">
        <v>395</v>
      </c>
      <c r="G20" s="33" t="s">
        <v>420</v>
      </c>
      <c r="H20" s="33">
        <v>329</v>
      </c>
      <c r="I20" s="36">
        <v>67</v>
      </c>
      <c r="J20" s="36" t="s">
        <v>435</v>
      </c>
    </row>
    <row r="21" spans="1:10" ht="23.25" customHeight="1" x14ac:dyDescent="0.3">
      <c r="A21" s="4"/>
      <c r="B21" s="32" t="s">
        <v>291</v>
      </c>
      <c r="C21" s="33" t="s">
        <v>301</v>
      </c>
      <c r="D21" s="33" t="s">
        <v>319</v>
      </c>
      <c r="E21" s="34" t="s">
        <v>374</v>
      </c>
      <c r="F21" s="35" t="s">
        <v>396</v>
      </c>
      <c r="G21" s="33" t="s">
        <v>421</v>
      </c>
      <c r="H21" s="33">
        <v>867</v>
      </c>
      <c r="I21" s="36">
        <v>21</v>
      </c>
      <c r="J21" s="36" t="s">
        <v>435</v>
      </c>
    </row>
    <row r="22" spans="1:10" ht="23.25" customHeight="1" x14ac:dyDescent="0.3">
      <c r="A22" s="4"/>
      <c r="B22" s="32" t="s">
        <v>291</v>
      </c>
      <c r="C22" s="33" t="s">
        <v>301</v>
      </c>
      <c r="D22" s="33" t="s">
        <v>320</v>
      </c>
      <c r="E22" s="34" t="s">
        <v>376</v>
      </c>
      <c r="F22" s="35" t="s">
        <v>396</v>
      </c>
      <c r="G22" s="33" t="s">
        <v>421</v>
      </c>
      <c r="H22" s="33">
        <v>222</v>
      </c>
      <c r="I22" s="36">
        <v>52</v>
      </c>
      <c r="J22" s="36" t="s">
        <v>435</v>
      </c>
    </row>
    <row r="23" spans="1:10" ht="23.25" customHeight="1" x14ac:dyDescent="0.3">
      <c r="A23" s="4"/>
      <c r="B23" s="32" t="s">
        <v>291</v>
      </c>
      <c r="C23" s="33" t="s">
        <v>301</v>
      </c>
      <c r="D23" s="33" t="s">
        <v>321</v>
      </c>
      <c r="E23" s="34" t="s">
        <v>377</v>
      </c>
      <c r="F23" s="35" t="s">
        <v>397</v>
      </c>
      <c r="G23" s="33" t="s">
        <v>421</v>
      </c>
      <c r="H23" s="33">
        <v>421</v>
      </c>
      <c r="I23" s="36">
        <v>0</v>
      </c>
      <c r="J23" s="36" t="s">
        <v>434</v>
      </c>
    </row>
    <row r="24" spans="1:10" ht="23.25" customHeight="1" x14ac:dyDescent="0.3">
      <c r="A24" s="4"/>
      <c r="B24" s="32" t="s">
        <v>291</v>
      </c>
      <c r="C24" s="33" t="s">
        <v>300</v>
      </c>
      <c r="D24" s="33" t="s">
        <v>322</v>
      </c>
      <c r="E24" s="34" t="s">
        <v>378</v>
      </c>
      <c r="F24" s="35" t="s">
        <v>395</v>
      </c>
      <c r="G24" s="33" t="s">
        <v>420</v>
      </c>
      <c r="H24" s="33">
        <v>1167</v>
      </c>
      <c r="I24" s="36">
        <v>154</v>
      </c>
      <c r="J24" s="36" t="s">
        <v>435</v>
      </c>
    </row>
    <row r="25" spans="1:10" ht="23.25" customHeight="1" x14ac:dyDescent="0.3">
      <c r="A25" s="4"/>
      <c r="B25" s="32" t="s">
        <v>291</v>
      </c>
      <c r="C25" s="33" t="s">
        <v>298</v>
      </c>
      <c r="D25" s="33" t="s">
        <v>323</v>
      </c>
      <c r="E25" s="34" t="s">
        <v>379</v>
      </c>
      <c r="F25" s="35" t="s">
        <v>398</v>
      </c>
      <c r="G25" s="33" t="s">
        <v>418</v>
      </c>
      <c r="H25" s="33">
        <v>245</v>
      </c>
      <c r="I25" s="36">
        <v>4</v>
      </c>
      <c r="J25" s="36" t="s">
        <v>435</v>
      </c>
    </row>
    <row r="26" spans="1:10" ht="23.25" customHeight="1" x14ac:dyDescent="0.3">
      <c r="A26" s="4"/>
      <c r="B26" s="32" t="s">
        <v>291</v>
      </c>
      <c r="C26" s="33" t="s">
        <v>302</v>
      </c>
      <c r="D26" s="33" t="s">
        <v>324</v>
      </c>
      <c r="E26" s="34" t="s">
        <v>380</v>
      </c>
      <c r="F26" s="35" t="s">
        <v>399</v>
      </c>
      <c r="G26" s="33" t="s">
        <v>420</v>
      </c>
      <c r="H26" s="33">
        <v>1553</v>
      </c>
      <c r="I26" s="36">
        <v>547</v>
      </c>
      <c r="J26" s="36" t="s">
        <v>435</v>
      </c>
    </row>
    <row r="27" spans="1:10" ht="23.25" customHeight="1" x14ac:dyDescent="0.3">
      <c r="A27" s="4"/>
      <c r="B27" s="32" t="s">
        <v>291</v>
      </c>
      <c r="C27" s="33" t="s">
        <v>303</v>
      </c>
      <c r="D27" s="33" t="s">
        <v>325</v>
      </c>
      <c r="E27" s="34" t="s">
        <v>353</v>
      </c>
      <c r="F27" s="35" t="s">
        <v>400</v>
      </c>
      <c r="G27" s="33" t="s">
        <v>422</v>
      </c>
      <c r="H27" s="33">
        <v>48</v>
      </c>
      <c r="I27" s="36">
        <v>0</v>
      </c>
      <c r="J27" s="36" t="s">
        <v>435</v>
      </c>
    </row>
    <row r="28" spans="1:10" ht="23.25" customHeight="1" x14ac:dyDescent="0.3">
      <c r="A28" s="4"/>
      <c r="B28" s="32" t="s">
        <v>291</v>
      </c>
      <c r="C28" s="33" t="s">
        <v>301</v>
      </c>
      <c r="D28" s="33" t="s">
        <v>326</v>
      </c>
      <c r="E28" s="34" t="s">
        <v>354</v>
      </c>
      <c r="F28" s="35" t="s">
        <v>396</v>
      </c>
      <c r="G28" s="33" t="s">
        <v>421</v>
      </c>
      <c r="H28" s="33">
        <v>108</v>
      </c>
      <c r="I28" s="36">
        <v>0</v>
      </c>
      <c r="J28" s="36" t="s">
        <v>435</v>
      </c>
    </row>
    <row r="29" spans="1:10" ht="23.25" customHeight="1" x14ac:dyDescent="0.3">
      <c r="A29" s="4"/>
      <c r="B29" s="32" t="s">
        <v>291</v>
      </c>
      <c r="C29" s="33" t="s">
        <v>300</v>
      </c>
      <c r="D29" s="33" t="s">
        <v>327</v>
      </c>
      <c r="E29" s="34" t="s">
        <v>381</v>
      </c>
      <c r="F29" s="35" t="s">
        <v>395</v>
      </c>
      <c r="G29" s="33" t="s">
        <v>420</v>
      </c>
      <c r="H29" s="33">
        <v>670</v>
      </c>
      <c r="I29" s="36">
        <v>39</v>
      </c>
      <c r="J29" s="36" t="s">
        <v>435</v>
      </c>
    </row>
    <row r="30" spans="1:10" ht="23.25" customHeight="1" x14ac:dyDescent="0.3">
      <c r="A30" s="4"/>
      <c r="B30" s="32" t="s">
        <v>291</v>
      </c>
      <c r="C30" s="33" t="s">
        <v>302</v>
      </c>
      <c r="D30" s="33" t="s">
        <v>328</v>
      </c>
      <c r="E30" s="34" t="s">
        <v>355</v>
      </c>
      <c r="F30" s="35" t="s">
        <v>401</v>
      </c>
      <c r="G30" s="33" t="s">
        <v>420</v>
      </c>
      <c r="H30" s="33">
        <v>737</v>
      </c>
      <c r="I30" s="36">
        <v>403</v>
      </c>
      <c r="J30" s="36" t="s">
        <v>435</v>
      </c>
    </row>
    <row r="31" spans="1:10" ht="23.25" customHeight="1" x14ac:dyDescent="0.3">
      <c r="A31" s="4"/>
      <c r="B31" s="32" t="s">
        <v>291</v>
      </c>
      <c r="C31" s="33" t="s">
        <v>303</v>
      </c>
      <c r="D31" s="33" t="s">
        <v>329</v>
      </c>
      <c r="E31" s="34" t="s">
        <v>356</v>
      </c>
      <c r="F31" s="35" t="s">
        <v>402</v>
      </c>
      <c r="G31" s="33" t="s">
        <v>420</v>
      </c>
      <c r="H31" s="33">
        <v>739</v>
      </c>
      <c r="I31" s="36">
        <v>96</v>
      </c>
      <c r="J31" s="36" t="s">
        <v>435</v>
      </c>
    </row>
    <row r="32" spans="1:10" ht="23.25" customHeight="1" x14ac:dyDescent="0.3">
      <c r="A32" s="4"/>
      <c r="B32" s="32" t="s">
        <v>291</v>
      </c>
      <c r="C32" s="33" t="s">
        <v>300</v>
      </c>
      <c r="D32" s="33" t="s">
        <v>330</v>
      </c>
      <c r="E32" s="34" t="s">
        <v>382</v>
      </c>
      <c r="F32" s="35" t="s">
        <v>395</v>
      </c>
      <c r="G32" s="33" t="s">
        <v>420</v>
      </c>
      <c r="H32" s="33">
        <v>91</v>
      </c>
      <c r="I32" s="36">
        <v>1</v>
      </c>
      <c r="J32" s="36" t="s">
        <v>435</v>
      </c>
    </row>
    <row r="33" spans="1:10" ht="23.25" customHeight="1" x14ac:dyDescent="0.3">
      <c r="A33" s="4"/>
      <c r="B33" s="32" t="s">
        <v>82</v>
      </c>
      <c r="C33" s="33" t="s">
        <v>158</v>
      </c>
      <c r="D33" s="33" t="s">
        <v>331</v>
      </c>
      <c r="E33" s="34" t="s">
        <v>357</v>
      </c>
      <c r="F33" s="35" t="s">
        <v>403</v>
      </c>
      <c r="G33" s="33" t="s">
        <v>423</v>
      </c>
      <c r="H33" s="33">
        <v>89</v>
      </c>
      <c r="I33" s="36">
        <v>7</v>
      </c>
      <c r="J33" s="36" t="s">
        <v>434</v>
      </c>
    </row>
    <row r="34" spans="1:10" ht="23.25" customHeight="1" x14ac:dyDescent="0.3">
      <c r="A34" s="4"/>
      <c r="B34" s="32" t="s">
        <v>82</v>
      </c>
      <c r="C34" s="33" t="s">
        <v>304</v>
      </c>
      <c r="D34" s="33" t="s">
        <v>332</v>
      </c>
      <c r="E34" s="34" t="s">
        <v>383</v>
      </c>
      <c r="F34" s="35" t="s">
        <v>404</v>
      </c>
      <c r="G34" s="33" t="s">
        <v>424</v>
      </c>
      <c r="H34" s="33">
        <v>195</v>
      </c>
      <c r="I34" s="36">
        <v>50</v>
      </c>
      <c r="J34" s="36" t="s">
        <v>435</v>
      </c>
    </row>
    <row r="35" spans="1:10" ht="23.25" customHeight="1" x14ac:dyDescent="0.3">
      <c r="A35" s="4"/>
      <c r="B35" s="32" t="s">
        <v>292</v>
      </c>
      <c r="C35" s="33" t="s">
        <v>254</v>
      </c>
      <c r="D35" s="33" t="s">
        <v>333</v>
      </c>
      <c r="E35" s="34" t="s">
        <v>358</v>
      </c>
      <c r="F35" s="35" t="s">
        <v>405</v>
      </c>
      <c r="G35" s="33" t="s">
        <v>425</v>
      </c>
      <c r="H35" s="33">
        <v>67</v>
      </c>
      <c r="I35" s="36">
        <v>9</v>
      </c>
      <c r="J35" s="36" t="s">
        <v>434</v>
      </c>
    </row>
    <row r="36" spans="1:10" ht="23.25" customHeight="1" x14ac:dyDescent="0.3">
      <c r="A36" s="4"/>
      <c r="B36" s="32" t="s">
        <v>83</v>
      </c>
      <c r="C36" s="33" t="s">
        <v>305</v>
      </c>
      <c r="D36" s="33" t="s">
        <v>334</v>
      </c>
      <c r="E36" s="34" t="s">
        <v>359</v>
      </c>
      <c r="F36" s="35" t="s">
        <v>406</v>
      </c>
      <c r="G36" s="33" t="s">
        <v>426</v>
      </c>
      <c r="H36" s="33">
        <v>166</v>
      </c>
      <c r="I36" s="36">
        <v>183</v>
      </c>
      <c r="J36" s="36" t="s">
        <v>435</v>
      </c>
    </row>
    <row r="37" spans="1:10" ht="23.25" customHeight="1" x14ac:dyDescent="0.3">
      <c r="A37" s="4"/>
      <c r="B37" s="32" t="s">
        <v>84</v>
      </c>
      <c r="C37" s="33" t="s">
        <v>108</v>
      </c>
      <c r="D37" s="33" t="s">
        <v>335</v>
      </c>
      <c r="E37" s="34" t="s">
        <v>360</v>
      </c>
      <c r="F37" s="35" t="s">
        <v>229</v>
      </c>
      <c r="G37" s="33" t="s">
        <v>243</v>
      </c>
      <c r="H37" s="33">
        <v>147</v>
      </c>
      <c r="I37" s="36">
        <v>35</v>
      </c>
      <c r="J37" s="36" t="s">
        <v>435</v>
      </c>
    </row>
    <row r="38" spans="1:10" ht="23.25" customHeight="1" x14ac:dyDescent="0.3">
      <c r="A38" s="4"/>
      <c r="B38" s="32" t="s">
        <v>84</v>
      </c>
      <c r="C38" s="33" t="s">
        <v>159</v>
      </c>
      <c r="D38" s="33" t="s">
        <v>336</v>
      </c>
      <c r="E38" s="34" t="s">
        <v>361</v>
      </c>
      <c r="F38" s="35" t="s">
        <v>231</v>
      </c>
      <c r="G38" s="33" t="s">
        <v>245</v>
      </c>
      <c r="H38" s="33">
        <v>147</v>
      </c>
      <c r="I38" s="36">
        <v>27</v>
      </c>
      <c r="J38" s="36" t="s">
        <v>435</v>
      </c>
    </row>
    <row r="39" spans="1:10" ht="23.25" customHeight="1" x14ac:dyDescent="0.3">
      <c r="A39" s="4"/>
      <c r="B39" s="32" t="s">
        <v>85</v>
      </c>
      <c r="C39" s="33" t="s">
        <v>127</v>
      </c>
      <c r="D39" s="33" t="s">
        <v>337</v>
      </c>
      <c r="E39" s="34" t="s">
        <v>362</v>
      </c>
      <c r="F39" s="35" t="s">
        <v>105</v>
      </c>
      <c r="G39" s="33" t="s">
        <v>106</v>
      </c>
      <c r="H39" s="33">
        <v>2149</v>
      </c>
      <c r="I39" s="36">
        <v>534</v>
      </c>
      <c r="J39" s="36" t="s">
        <v>435</v>
      </c>
    </row>
    <row r="40" spans="1:10" ht="23.25" customHeight="1" x14ac:dyDescent="0.3">
      <c r="A40" s="4"/>
      <c r="B40" s="32" t="s">
        <v>85</v>
      </c>
      <c r="C40" s="33" t="s">
        <v>254</v>
      </c>
      <c r="D40" s="33" t="s">
        <v>338</v>
      </c>
      <c r="E40" s="34" t="s">
        <v>384</v>
      </c>
      <c r="F40" s="35" t="s">
        <v>105</v>
      </c>
      <c r="G40" s="33" t="s">
        <v>106</v>
      </c>
      <c r="H40" s="33">
        <v>746</v>
      </c>
      <c r="I40" s="36">
        <v>68</v>
      </c>
      <c r="J40" s="36" t="s">
        <v>435</v>
      </c>
    </row>
    <row r="41" spans="1:10" ht="23.25" customHeight="1" x14ac:dyDescent="0.3">
      <c r="A41" s="4"/>
      <c r="B41" s="32" t="s">
        <v>85</v>
      </c>
      <c r="C41" s="33" t="s">
        <v>107</v>
      </c>
      <c r="D41" s="33" t="s">
        <v>339</v>
      </c>
      <c r="E41" s="34" t="s">
        <v>363</v>
      </c>
      <c r="F41" s="35" t="s">
        <v>105</v>
      </c>
      <c r="G41" s="33" t="s">
        <v>106</v>
      </c>
      <c r="H41" s="33">
        <v>280</v>
      </c>
      <c r="I41" s="36">
        <v>189</v>
      </c>
      <c r="J41" s="36" t="s">
        <v>435</v>
      </c>
    </row>
    <row r="42" spans="1:10" ht="23.25" customHeight="1" x14ac:dyDescent="0.3">
      <c r="A42" s="4"/>
      <c r="B42" s="32" t="s">
        <v>85</v>
      </c>
      <c r="C42" s="33" t="s">
        <v>108</v>
      </c>
      <c r="D42" s="33" t="s">
        <v>340</v>
      </c>
      <c r="E42" s="34" t="s">
        <v>364</v>
      </c>
      <c r="F42" s="35" t="s">
        <v>105</v>
      </c>
      <c r="G42" s="33" t="s">
        <v>106</v>
      </c>
      <c r="H42" s="33">
        <v>636</v>
      </c>
      <c r="I42" s="36">
        <v>45</v>
      </c>
      <c r="J42" s="36" t="s">
        <v>435</v>
      </c>
    </row>
    <row r="43" spans="1:10" ht="23.25" customHeight="1" x14ac:dyDescent="0.3">
      <c r="A43" s="4"/>
      <c r="B43" s="32" t="s">
        <v>85</v>
      </c>
      <c r="C43" s="33" t="s">
        <v>157</v>
      </c>
      <c r="D43" s="33" t="s">
        <v>341</v>
      </c>
      <c r="E43" s="34" t="s">
        <v>365</v>
      </c>
      <c r="F43" s="35" t="s">
        <v>407</v>
      </c>
      <c r="G43" s="33" t="s">
        <v>427</v>
      </c>
      <c r="H43" s="33">
        <v>81</v>
      </c>
      <c r="I43" s="36">
        <v>5</v>
      </c>
      <c r="J43" s="36" t="s">
        <v>434</v>
      </c>
    </row>
    <row r="44" spans="1:10" ht="23.25" customHeight="1" x14ac:dyDescent="0.3">
      <c r="A44" s="4"/>
      <c r="B44" s="32" t="s">
        <v>293</v>
      </c>
      <c r="C44" s="33" t="s">
        <v>104</v>
      </c>
      <c r="D44" s="33" t="s">
        <v>342</v>
      </c>
      <c r="E44" s="34" t="s">
        <v>385</v>
      </c>
      <c r="F44" s="35" t="s">
        <v>408</v>
      </c>
      <c r="G44" s="33" t="s">
        <v>428</v>
      </c>
      <c r="H44" s="33">
        <v>232</v>
      </c>
      <c r="I44" s="36">
        <v>476</v>
      </c>
      <c r="J44" s="36" t="s">
        <v>435</v>
      </c>
    </row>
    <row r="45" spans="1:10" ht="23.25" customHeight="1" x14ac:dyDescent="0.3">
      <c r="A45" s="4"/>
      <c r="B45" s="32" t="s">
        <v>86</v>
      </c>
      <c r="C45" s="33" t="s">
        <v>306</v>
      </c>
      <c r="D45" s="33" t="s">
        <v>343</v>
      </c>
      <c r="E45" s="34" t="s">
        <v>366</v>
      </c>
      <c r="F45" s="35" t="s">
        <v>409</v>
      </c>
      <c r="G45" s="33" t="s">
        <v>429</v>
      </c>
      <c r="H45" s="33">
        <v>244</v>
      </c>
      <c r="I45" s="36">
        <v>0</v>
      </c>
      <c r="J45" s="36" t="s">
        <v>434</v>
      </c>
    </row>
    <row r="46" spans="1:10" ht="23.25" customHeight="1" x14ac:dyDescent="0.3">
      <c r="A46" s="4"/>
      <c r="B46" s="32" t="s">
        <v>87</v>
      </c>
      <c r="C46" s="33" t="s">
        <v>307</v>
      </c>
      <c r="D46" s="33" t="s">
        <v>344</v>
      </c>
      <c r="E46" s="34" t="s">
        <v>386</v>
      </c>
      <c r="F46" s="35" t="s">
        <v>410</v>
      </c>
      <c r="G46" s="33" t="s">
        <v>430</v>
      </c>
      <c r="H46" s="33">
        <v>57</v>
      </c>
      <c r="I46" s="36">
        <v>36</v>
      </c>
      <c r="J46" s="36" t="s">
        <v>435</v>
      </c>
    </row>
    <row r="47" spans="1:10" ht="23.25" customHeight="1" x14ac:dyDescent="0.3">
      <c r="A47" s="4"/>
      <c r="B47" s="32" t="s">
        <v>87</v>
      </c>
      <c r="C47" s="33" t="s">
        <v>162</v>
      </c>
      <c r="D47" s="33" t="s">
        <v>345</v>
      </c>
      <c r="E47" s="34" t="s">
        <v>367</v>
      </c>
      <c r="F47" s="35" t="s">
        <v>411</v>
      </c>
      <c r="G47" s="33" t="s">
        <v>248</v>
      </c>
      <c r="H47" s="33">
        <v>2322</v>
      </c>
      <c r="I47" s="36">
        <v>151</v>
      </c>
      <c r="J47" s="36" t="s">
        <v>435</v>
      </c>
    </row>
    <row r="48" spans="1:10" ht="23.25" customHeight="1" x14ac:dyDescent="0.3">
      <c r="A48" s="4"/>
      <c r="B48" s="32" t="s">
        <v>87</v>
      </c>
      <c r="C48" s="33" t="s">
        <v>161</v>
      </c>
      <c r="D48" s="33" t="s">
        <v>346</v>
      </c>
      <c r="E48" s="34" t="s">
        <v>358</v>
      </c>
      <c r="F48" s="35" t="s">
        <v>412</v>
      </c>
      <c r="G48" s="33" t="s">
        <v>247</v>
      </c>
      <c r="H48" s="33">
        <v>276</v>
      </c>
      <c r="I48" s="36">
        <v>0</v>
      </c>
      <c r="J48" s="36" t="s">
        <v>434</v>
      </c>
    </row>
    <row r="49" spans="1:10" ht="23.25" customHeight="1" x14ac:dyDescent="0.3">
      <c r="A49" s="4"/>
      <c r="B49" s="32" t="s">
        <v>88</v>
      </c>
      <c r="C49" s="33" t="s">
        <v>110</v>
      </c>
      <c r="D49" s="33" t="s">
        <v>347</v>
      </c>
      <c r="E49" s="34" t="s">
        <v>368</v>
      </c>
      <c r="F49" s="35" t="s">
        <v>413</v>
      </c>
      <c r="G49" s="33" t="s">
        <v>431</v>
      </c>
      <c r="H49" s="33">
        <v>578</v>
      </c>
      <c r="I49" s="36">
        <v>18</v>
      </c>
      <c r="J49" s="36" t="s">
        <v>435</v>
      </c>
    </row>
    <row r="50" spans="1:10" ht="23.25" customHeight="1" thickBot="1" x14ac:dyDescent="0.35">
      <c r="A50" s="4"/>
      <c r="B50" s="212" t="s">
        <v>124</v>
      </c>
      <c r="C50" s="213"/>
      <c r="D50" s="213"/>
      <c r="E50" s="213"/>
      <c r="F50" s="213"/>
      <c r="G50" s="213"/>
      <c r="H50" s="16">
        <v>22326</v>
      </c>
      <c r="I50" s="16">
        <v>3772</v>
      </c>
      <c r="J50" s="16"/>
    </row>
    <row r="51" spans="1:10" ht="23.25" customHeight="1" thickTop="1" x14ac:dyDescent="0.3"/>
  </sheetData>
  <mergeCells count="4">
    <mergeCell ref="B6:J6"/>
    <mergeCell ref="B7:J7"/>
    <mergeCell ref="B50:G50"/>
    <mergeCell ref="A1:N3"/>
  </mergeCells>
  <pageMargins left="0.7" right="0.7" top="0.75" bottom="0.75" header="0.3" footer="0.3"/>
  <pageSetup paperSize="9" scale="64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40" sqref="K40"/>
    </sheetView>
  </sheetViews>
  <sheetFormatPr defaultColWidth="9.109375" defaultRowHeight="14.4" x14ac:dyDescent="0.3"/>
  <cols>
    <col min="1" max="1" width="14.88671875" style="2" bestFit="1" customWidth="1"/>
    <col min="2" max="12" width="9.109375" style="2"/>
    <col min="13" max="13" width="17.88671875" style="2" customWidth="1"/>
    <col min="14" max="16384" width="9.109375" style="2"/>
  </cols>
  <sheetData>
    <row r="1" spans="1:16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6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6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6" x14ac:dyDescent="0.3">
      <c r="B6" s="154" t="s">
        <v>830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x14ac:dyDescent="0.3">
      <c r="B7" s="154" t="s">
        <v>0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10" spans="1:16" x14ac:dyDescent="0.3">
      <c r="B10" s="121"/>
      <c r="N10" s="121"/>
    </row>
    <row r="25" spans="2:10" x14ac:dyDescent="0.3">
      <c r="B25" s="125" t="s">
        <v>832</v>
      </c>
      <c r="J25" s="125" t="s">
        <v>831</v>
      </c>
    </row>
  </sheetData>
  <mergeCells count="3">
    <mergeCell ref="A1:N3"/>
    <mergeCell ref="B6:P6"/>
    <mergeCell ref="B7:P7"/>
  </mergeCell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L20" sqref="L20"/>
    </sheetView>
  </sheetViews>
  <sheetFormatPr defaultRowHeight="14.4" x14ac:dyDescent="0.3"/>
  <sheetData>
    <row r="1" spans="1:9" x14ac:dyDescent="0.3">
      <c r="A1" s="141"/>
      <c r="B1" s="141"/>
      <c r="C1" s="141"/>
      <c r="D1" s="141"/>
      <c r="E1" s="141"/>
      <c r="F1" s="141"/>
      <c r="G1" s="141"/>
      <c r="H1" s="141"/>
      <c r="I1" s="141"/>
    </row>
    <row r="2" spans="1:9" x14ac:dyDescent="0.3">
      <c r="A2" s="141"/>
      <c r="B2" s="141"/>
      <c r="C2" s="141"/>
      <c r="D2" s="141"/>
      <c r="E2" s="141"/>
      <c r="F2" s="141"/>
      <c r="G2" s="141"/>
      <c r="H2" s="141"/>
      <c r="I2" s="141"/>
    </row>
    <row r="3" spans="1:9" x14ac:dyDescent="0.3">
      <c r="A3" s="141"/>
      <c r="B3" s="141"/>
      <c r="C3" s="141"/>
      <c r="D3" s="141"/>
      <c r="E3" s="141"/>
      <c r="F3" s="141"/>
      <c r="G3" s="141"/>
      <c r="H3" s="141"/>
      <c r="I3" s="141"/>
    </row>
    <row r="4" spans="1:9" x14ac:dyDescent="0.3">
      <c r="A4" s="141"/>
      <c r="B4" s="141"/>
      <c r="C4" s="141"/>
      <c r="D4" s="141"/>
      <c r="E4" s="141"/>
      <c r="F4" s="141"/>
      <c r="G4" s="141"/>
      <c r="H4" s="141"/>
      <c r="I4" s="141"/>
    </row>
    <row r="5" spans="1:9" x14ac:dyDescent="0.3">
      <c r="A5" s="141"/>
      <c r="B5" s="141"/>
      <c r="C5" s="141"/>
      <c r="D5" s="141"/>
      <c r="E5" s="141"/>
      <c r="F5" s="141"/>
      <c r="G5" s="141"/>
      <c r="H5" s="141"/>
      <c r="I5" s="141"/>
    </row>
    <row r="6" spans="1:9" x14ac:dyDescent="0.3">
      <c r="A6" s="141"/>
      <c r="B6" s="141"/>
      <c r="C6" s="141"/>
      <c r="D6" s="141"/>
      <c r="E6" s="141"/>
      <c r="F6" s="141"/>
      <c r="G6" s="141"/>
      <c r="H6" s="141"/>
      <c r="I6" s="141"/>
    </row>
    <row r="7" spans="1:9" x14ac:dyDescent="0.3">
      <c r="A7" s="141"/>
      <c r="B7" s="141"/>
      <c r="C7" s="141"/>
      <c r="D7" s="141"/>
      <c r="E7" s="141"/>
      <c r="F7" s="141"/>
      <c r="G7" s="141"/>
      <c r="H7" s="141"/>
      <c r="I7" s="141"/>
    </row>
    <row r="8" spans="1:9" x14ac:dyDescent="0.3">
      <c r="A8" s="141"/>
      <c r="B8" s="141"/>
      <c r="C8" s="141"/>
      <c r="D8" s="141"/>
      <c r="E8" s="141"/>
      <c r="F8" s="141"/>
      <c r="G8" s="141"/>
      <c r="H8" s="141"/>
      <c r="I8" s="141"/>
    </row>
    <row r="9" spans="1:9" x14ac:dyDescent="0.3">
      <c r="A9" s="141"/>
      <c r="B9" s="141"/>
      <c r="C9" s="141"/>
      <c r="D9" s="141"/>
      <c r="E9" s="141"/>
      <c r="F9" s="141"/>
      <c r="G9" s="141"/>
      <c r="H9" s="141"/>
      <c r="I9" s="141"/>
    </row>
    <row r="10" spans="1:9" x14ac:dyDescent="0.3">
      <c r="A10" s="141"/>
      <c r="B10" s="141"/>
      <c r="C10" s="141"/>
      <c r="D10" s="141"/>
      <c r="E10" s="141"/>
      <c r="F10" s="141"/>
      <c r="G10" s="141"/>
      <c r="H10" s="141"/>
      <c r="I10" s="141"/>
    </row>
    <row r="11" spans="1:9" x14ac:dyDescent="0.3">
      <c r="A11" s="141"/>
      <c r="B11" s="141"/>
      <c r="C11" s="141"/>
      <c r="D11" s="141"/>
      <c r="E11" s="141"/>
      <c r="F11" s="141"/>
      <c r="G11" s="141"/>
      <c r="H11" s="141"/>
      <c r="I11" s="141"/>
    </row>
    <row r="12" spans="1:9" x14ac:dyDescent="0.3">
      <c r="A12" s="141"/>
      <c r="B12" s="141"/>
      <c r="C12" s="141"/>
      <c r="D12" s="141"/>
      <c r="E12" s="141"/>
      <c r="F12" s="141"/>
      <c r="G12" s="141"/>
      <c r="H12" s="141"/>
      <c r="I12" s="141"/>
    </row>
    <row r="13" spans="1:9" x14ac:dyDescent="0.3">
      <c r="A13" s="141"/>
      <c r="B13" s="141"/>
      <c r="C13" s="141"/>
      <c r="D13" s="141"/>
      <c r="E13" s="141"/>
      <c r="F13" s="141"/>
      <c r="G13" s="141"/>
      <c r="H13" s="141"/>
      <c r="I13" s="141"/>
    </row>
    <row r="14" spans="1:9" x14ac:dyDescent="0.3">
      <c r="A14" s="143" t="s">
        <v>72</v>
      </c>
      <c r="B14" s="141"/>
      <c r="C14" s="141"/>
      <c r="D14" s="141"/>
      <c r="E14" s="141"/>
      <c r="F14" s="141"/>
      <c r="G14" s="141"/>
      <c r="H14" s="141"/>
      <c r="I14" s="141"/>
    </row>
    <row r="15" spans="1:9" x14ac:dyDescent="0.3">
      <c r="A15" s="141" t="s">
        <v>4</v>
      </c>
      <c r="B15" s="144">
        <v>0.186</v>
      </c>
      <c r="C15" s="141"/>
      <c r="D15" s="141"/>
      <c r="E15" s="141"/>
      <c r="F15" s="141"/>
      <c r="G15" s="141"/>
      <c r="H15" s="141"/>
      <c r="I15" s="141"/>
    </row>
    <row r="16" spans="1:9" x14ac:dyDescent="0.3">
      <c r="A16" s="141" t="s">
        <v>3</v>
      </c>
      <c r="B16" s="144">
        <v>3.0000000000000001E-3</v>
      </c>
      <c r="C16" s="141"/>
      <c r="D16" s="141"/>
      <c r="E16" s="141"/>
      <c r="F16" s="141"/>
      <c r="G16" s="141"/>
      <c r="H16" s="141"/>
      <c r="I16" s="141"/>
    </row>
    <row r="17" spans="1:9" x14ac:dyDescent="0.3">
      <c r="A17" s="141" t="s">
        <v>2</v>
      </c>
      <c r="B17" s="144">
        <v>0.70399999999999996</v>
      </c>
      <c r="C17" s="141"/>
      <c r="D17" s="141"/>
      <c r="E17" s="141"/>
      <c r="F17" s="141"/>
      <c r="G17" s="141"/>
      <c r="H17" s="141"/>
      <c r="I17" s="141"/>
    </row>
    <row r="18" spans="1:9" x14ac:dyDescent="0.3">
      <c r="A18" s="141" t="s">
        <v>5</v>
      </c>
      <c r="B18" s="144">
        <v>0.107</v>
      </c>
      <c r="C18" s="141"/>
      <c r="D18" s="141"/>
      <c r="E18" s="141"/>
      <c r="F18" s="141"/>
      <c r="G18" s="141"/>
      <c r="H18" s="141"/>
      <c r="I18" s="141"/>
    </row>
    <row r="19" spans="1:9" x14ac:dyDescent="0.3">
      <c r="A19" s="141"/>
      <c r="B19" s="141"/>
      <c r="C19" s="141"/>
      <c r="D19" s="141"/>
      <c r="E19" s="141"/>
      <c r="F19" s="141"/>
      <c r="G19" s="141"/>
      <c r="H19" s="141"/>
      <c r="I19" s="141"/>
    </row>
    <row r="20" spans="1:9" x14ac:dyDescent="0.3">
      <c r="A20" s="141"/>
      <c r="B20" s="141"/>
      <c r="C20" s="141"/>
      <c r="D20" s="141"/>
      <c r="E20" s="141"/>
      <c r="F20" s="141"/>
      <c r="G20" s="141"/>
      <c r="H20" s="141"/>
      <c r="I20" s="141"/>
    </row>
    <row r="21" spans="1:9" x14ac:dyDescent="0.3">
      <c r="A21" s="143" t="s">
        <v>73</v>
      </c>
      <c r="B21" s="141"/>
      <c r="C21" s="141"/>
      <c r="D21" s="141"/>
      <c r="E21" s="141"/>
      <c r="F21" s="141"/>
      <c r="G21" s="141"/>
      <c r="H21" s="141"/>
      <c r="I21" s="141"/>
    </row>
    <row r="22" spans="1:9" x14ac:dyDescent="0.3">
      <c r="A22" s="141" t="s">
        <v>74</v>
      </c>
      <c r="B22" s="144">
        <v>0.55800000000000005</v>
      </c>
      <c r="C22" s="141"/>
      <c r="D22" s="141"/>
      <c r="E22" s="141"/>
      <c r="F22" s="141"/>
      <c r="G22" s="141"/>
      <c r="H22" s="141"/>
      <c r="I22" s="141"/>
    </row>
    <row r="23" spans="1:9" x14ac:dyDescent="0.3">
      <c r="A23" s="141" t="s">
        <v>6</v>
      </c>
      <c r="B23" s="144">
        <v>0.26</v>
      </c>
      <c r="C23" s="141"/>
      <c r="D23" s="141"/>
      <c r="E23" s="141"/>
      <c r="F23" s="141"/>
      <c r="G23" s="141"/>
      <c r="H23" s="141"/>
      <c r="I23" s="141"/>
    </row>
    <row r="24" spans="1:9" x14ac:dyDescent="0.3">
      <c r="A24" s="141" t="s">
        <v>75</v>
      </c>
      <c r="B24" s="144">
        <v>0.182</v>
      </c>
      <c r="C24" s="141"/>
      <c r="D24" s="141"/>
      <c r="E24" s="141"/>
      <c r="F24" s="141"/>
      <c r="G24" s="141"/>
      <c r="H24" s="141"/>
      <c r="I24" s="141"/>
    </row>
    <row r="25" spans="1:9" x14ac:dyDescent="0.3">
      <c r="A25" s="141"/>
      <c r="B25" s="141"/>
      <c r="C25" s="141"/>
      <c r="D25" s="141"/>
      <c r="E25" s="141"/>
      <c r="F25" s="141"/>
      <c r="G25" s="141"/>
      <c r="H25" s="141"/>
      <c r="I25" s="141"/>
    </row>
    <row r="26" spans="1:9" x14ac:dyDescent="0.3">
      <c r="A26" s="141"/>
      <c r="B26" s="141"/>
      <c r="C26" s="141"/>
      <c r="D26" s="141"/>
      <c r="E26" s="141"/>
      <c r="F26" s="141"/>
      <c r="G26" s="141"/>
      <c r="H26" s="141"/>
      <c r="I26" s="14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topLeftCell="A13" workbookViewId="0">
      <selection activeCell="U47" sqref="U47"/>
    </sheetView>
  </sheetViews>
  <sheetFormatPr defaultColWidth="9.109375" defaultRowHeight="14.4" x14ac:dyDescent="0.3"/>
  <cols>
    <col min="1" max="1" width="17.88671875" style="141" customWidth="1"/>
    <col min="2" max="16384" width="9.109375" style="141"/>
  </cols>
  <sheetData>
    <row r="1" spans="1:16" x14ac:dyDescent="0.3">
      <c r="A1" s="180" t="s">
        <v>800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6" x14ac:dyDescent="0.3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6" x14ac:dyDescent="0.3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5" spans="1:16" x14ac:dyDescent="0.3">
      <c r="B5" s="20"/>
      <c r="C5" s="20"/>
      <c r="D5" s="20"/>
      <c r="E5" s="20"/>
    </row>
    <row r="6" spans="1:16" x14ac:dyDescent="0.3">
      <c r="B6" s="154" t="s">
        <v>507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ht="29.25" customHeight="1" x14ac:dyDescent="0.3">
      <c r="B7" s="155" t="s">
        <v>801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</row>
    <row r="8" spans="1:16" x14ac:dyDescent="0.3">
      <c r="B8" s="154" t="s">
        <v>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42" spans="16:16" x14ac:dyDescent="0.3">
      <c r="P42" s="145"/>
    </row>
    <row r="62" spans="3:16" x14ac:dyDescent="0.3">
      <c r="C62" s="146" t="s">
        <v>802</v>
      </c>
      <c r="P62" s="145"/>
    </row>
    <row r="82" spans="2:2" x14ac:dyDescent="0.3">
      <c r="B82" s="145"/>
    </row>
  </sheetData>
  <mergeCells count="4">
    <mergeCell ref="B7:P7"/>
    <mergeCell ref="B8:P8"/>
    <mergeCell ref="A1:N3"/>
    <mergeCell ref="B6:P6"/>
  </mergeCells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WhiteSpace="0" topLeftCell="A5" workbookViewId="0">
      <selection activeCell="M38" sqref="M38"/>
    </sheetView>
  </sheetViews>
  <sheetFormatPr defaultColWidth="9.109375" defaultRowHeight="14.4" x14ac:dyDescent="0.3"/>
  <cols>
    <col min="1" max="1" width="6.88671875" style="2" customWidth="1"/>
    <col min="2" max="2" width="20.44140625" style="2" bestFit="1" customWidth="1"/>
    <col min="3" max="15" width="7.5546875" style="2" customWidth="1"/>
    <col min="16" max="16" width="8.6640625" style="2" bestFit="1" customWidth="1"/>
    <col min="17" max="17" width="9.109375" style="2"/>
    <col min="18" max="18" width="9.6640625" style="2" bestFit="1" customWidth="1"/>
    <col min="19" max="16384" width="9.109375" style="2"/>
  </cols>
  <sheetData>
    <row r="1" spans="1:21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21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21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21" x14ac:dyDescent="0.3">
      <c r="A4" s="15"/>
      <c r="B4" s="15"/>
      <c r="C4" s="15"/>
      <c r="D4" s="15"/>
      <c r="E4" s="15"/>
      <c r="F4" s="15"/>
      <c r="G4" s="15"/>
      <c r="H4" s="15"/>
    </row>
    <row r="5" spans="1:21" x14ac:dyDescent="0.3">
      <c r="A5" s="15"/>
      <c r="B5" s="15"/>
      <c r="C5" s="15"/>
      <c r="D5" s="15"/>
      <c r="E5" s="15"/>
      <c r="F5" s="15"/>
      <c r="G5" s="15"/>
      <c r="H5" s="15"/>
    </row>
    <row r="6" spans="1:21" x14ac:dyDescent="0.3">
      <c r="B6" s="165" t="s">
        <v>437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1:21" x14ac:dyDescent="0.3">
      <c r="B7" s="165" t="s">
        <v>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21" ht="15" thickBot="1" x14ac:dyDescent="0.3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21" ht="15" thickTop="1" x14ac:dyDescent="0.3">
      <c r="A9" s="4"/>
      <c r="B9" s="183" t="s">
        <v>1</v>
      </c>
      <c r="C9" s="178" t="s">
        <v>19</v>
      </c>
      <c r="D9" s="179"/>
      <c r="E9" s="179"/>
      <c r="F9" s="179"/>
      <c r="G9" s="179"/>
      <c r="H9" s="179"/>
      <c r="I9" s="179"/>
      <c r="J9" s="179"/>
      <c r="K9" s="195" t="s">
        <v>13</v>
      </c>
      <c r="L9" s="196"/>
      <c r="M9" s="199" t="s">
        <v>20</v>
      </c>
      <c r="N9" s="200"/>
      <c r="O9" s="200"/>
      <c r="P9" s="201"/>
      <c r="Q9" s="160" t="s">
        <v>76</v>
      </c>
      <c r="R9" s="164"/>
    </row>
    <row r="10" spans="1:21" ht="22.5" customHeight="1" x14ac:dyDescent="0.3">
      <c r="A10" s="4"/>
      <c r="B10" s="184"/>
      <c r="C10" s="181" t="s">
        <v>2</v>
      </c>
      <c r="D10" s="181"/>
      <c r="E10" s="181" t="s">
        <v>3</v>
      </c>
      <c r="F10" s="181"/>
      <c r="G10" s="181" t="s">
        <v>4</v>
      </c>
      <c r="H10" s="181"/>
      <c r="I10" s="181" t="s">
        <v>5</v>
      </c>
      <c r="J10" s="181"/>
      <c r="K10" s="197"/>
      <c r="L10" s="198"/>
      <c r="M10" s="181" t="s">
        <v>6</v>
      </c>
      <c r="N10" s="181"/>
      <c r="O10" s="181" t="s">
        <v>266</v>
      </c>
      <c r="P10" s="182"/>
      <c r="Q10" s="21" t="s">
        <v>77</v>
      </c>
      <c r="R10" s="22" t="s">
        <v>78</v>
      </c>
    </row>
    <row r="11" spans="1:21" x14ac:dyDescent="0.3">
      <c r="A11" s="4"/>
      <c r="B11" s="184"/>
      <c r="C11" s="38" t="s">
        <v>62</v>
      </c>
      <c r="D11" s="38" t="s">
        <v>438</v>
      </c>
      <c r="E11" s="38" t="s">
        <v>62</v>
      </c>
      <c r="F11" s="38" t="s">
        <v>438</v>
      </c>
      <c r="G11" s="38" t="s">
        <v>62</v>
      </c>
      <c r="H11" s="38" t="s">
        <v>438</v>
      </c>
      <c r="I11" s="38" t="s">
        <v>62</v>
      </c>
      <c r="J11" s="38" t="s">
        <v>438</v>
      </c>
      <c r="K11" s="38" t="s">
        <v>62</v>
      </c>
      <c r="L11" s="38" t="s">
        <v>438</v>
      </c>
      <c r="M11" s="38" t="s">
        <v>62</v>
      </c>
      <c r="N11" s="38" t="s">
        <v>438</v>
      </c>
      <c r="O11" s="38" t="s">
        <v>62</v>
      </c>
      <c r="P11" s="57" t="s">
        <v>438</v>
      </c>
      <c r="Q11" s="138" t="s">
        <v>62</v>
      </c>
      <c r="R11" s="38" t="s">
        <v>438</v>
      </c>
    </row>
    <row r="12" spans="1:21" x14ac:dyDescent="0.3">
      <c r="A12" s="4"/>
      <c r="B12" s="39" t="s">
        <v>267</v>
      </c>
      <c r="C12" s="6">
        <v>5554</v>
      </c>
      <c r="D12" s="6">
        <v>194</v>
      </c>
      <c r="E12" s="6">
        <v>21</v>
      </c>
      <c r="F12" s="6">
        <v>0</v>
      </c>
      <c r="G12" s="6">
        <v>1845</v>
      </c>
      <c r="H12" s="6">
        <v>0</v>
      </c>
      <c r="I12" s="6">
        <v>1034</v>
      </c>
      <c r="J12" s="6">
        <v>0</v>
      </c>
      <c r="K12" s="24">
        <v>8454</v>
      </c>
      <c r="L12" s="24">
        <v>194</v>
      </c>
      <c r="M12" s="6">
        <v>1418</v>
      </c>
      <c r="N12" s="6">
        <v>183</v>
      </c>
      <c r="O12" s="6">
        <v>3128</v>
      </c>
      <c r="P12" s="17">
        <v>0</v>
      </c>
      <c r="Q12" s="133">
        <v>5</v>
      </c>
      <c r="R12" s="6">
        <v>5</v>
      </c>
      <c r="S12" s="18"/>
      <c r="T12" s="18"/>
      <c r="U12" s="18"/>
    </row>
    <row r="13" spans="1:21" x14ac:dyDescent="0.3">
      <c r="A13" s="4"/>
      <c r="B13" s="39" t="s">
        <v>64</v>
      </c>
      <c r="C13" s="6">
        <v>299</v>
      </c>
      <c r="D13" s="6">
        <v>18</v>
      </c>
      <c r="E13" s="6">
        <v>1</v>
      </c>
      <c r="F13" s="6">
        <v>0</v>
      </c>
      <c r="G13" s="6">
        <v>52</v>
      </c>
      <c r="H13" s="6">
        <v>2</v>
      </c>
      <c r="I13" s="6">
        <v>51</v>
      </c>
      <c r="J13" s="6">
        <v>3</v>
      </c>
      <c r="K13" s="24">
        <v>403</v>
      </c>
      <c r="L13" s="24">
        <v>23</v>
      </c>
      <c r="M13" s="6">
        <v>71</v>
      </c>
      <c r="N13" s="6">
        <v>11</v>
      </c>
      <c r="O13" s="6">
        <v>152</v>
      </c>
      <c r="P13" s="17">
        <v>0</v>
      </c>
      <c r="Q13" s="133">
        <v>1</v>
      </c>
      <c r="R13" s="6">
        <v>1</v>
      </c>
      <c r="S13" s="18"/>
      <c r="T13" s="18"/>
      <c r="U13" s="18"/>
    </row>
    <row r="14" spans="1:21" x14ac:dyDescent="0.3">
      <c r="A14" s="4"/>
      <c r="B14" s="39" t="s">
        <v>7</v>
      </c>
      <c r="C14" s="6">
        <v>899</v>
      </c>
      <c r="D14" s="6">
        <v>10</v>
      </c>
      <c r="E14" s="6">
        <v>4</v>
      </c>
      <c r="F14" s="6">
        <v>0</v>
      </c>
      <c r="G14" s="6">
        <v>261</v>
      </c>
      <c r="H14" s="6">
        <v>0</v>
      </c>
      <c r="I14" s="6">
        <v>146</v>
      </c>
      <c r="J14" s="6">
        <v>0</v>
      </c>
      <c r="K14" s="24">
        <v>1310</v>
      </c>
      <c r="L14" s="24">
        <v>10</v>
      </c>
      <c r="M14" s="6">
        <v>217</v>
      </c>
      <c r="N14" s="6">
        <v>7</v>
      </c>
      <c r="O14" s="6">
        <v>488</v>
      </c>
      <c r="P14" s="17">
        <v>0</v>
      </c>
      <c r="Q14" s="133">
        <v>2</v>
      </c>
      <c r="R14" s="6">
        <v>2</v>
      </c>
      <c r="S14" s="18"/>
      <c r="T14" s="18"/>
      <c r="U14" s="18"/>
    </row>
    <row r="15" spans="1:21" x14ac:dyDescent="0.3">
      <c r="A15" s="4"/>
      <c r="B15" s="39" t="s">
        <v>269</v>
      </c>
      <c r="C15" s="6">
        <v>4678</v>
      </c>
      <c r="D15" s="6">
        <v>226</v>
      </c>
      <c r="E15" s="6">
        <v>12</v>
      </c>
      <c r="F15" s="6">
        <v>0</v>
      </c>
      <c r="G15" s="6">
        <v>1242</v>
      </c>
      <c r="H15" s="6">
        <v>22</v>
      </c>
      <c r="I15" s="6">
        <v>495</v>
      </c>
      <c r="J15" s="6">
        <v>30</v>
      </c>
      <c r="K15" s="24">
        <v>6427</v>
      </c>
      <c r="L15" s="24">
        <v>278</v>
      </c>
      <c r="M15" s="6">
        <v>957</v>
      </c>
      <c r="N15" s="6">
        <v>164</v>
      </c>
      <c r="O15" s="6">
        <v>2989</v>
      </c>
      <c r="P15" s="17">
        <v>0</v>
      </c>
      <c r="Q15" s="133">
        <v>2</v>
      </c>
      <c r="R15" s="6">
        <v>2</v>
      </c>
      <c r="S15" s="18"/>
      <c r="T15" s="18"/>
      <c r="U15" s="18"/>
    </row>
    <row r="16" spans="1:21" x14ac:dyDescent="0.3">
      <c r="A16" s="4"/>
      <c r="B16" s="39" t="s">
        <v>65</v>
      </c>
      <c r="C16" s="6">
        <v>715</v>
      </c>
      <c r="D16" s="6">
        <v>17</v>
      </c>
      <c r="E16" s="6">
        <v>11</v>
      </c>
      <c r="F16" s="6">
        <v>0</v>
      </c>
      <c r="G16" s="6">
        <v>256</v>
      </c>
      <c r="H16" s="6">
        <v>2</v>
      </c>
      <c r="I16" s="6">
        <v>177</v>
      </c>
      <c r="J16" s="6">
        <v>3</v>
      </c>
      <c r="K16" s="24">
        <v>1159</v>
      </c>
      <c r="L16" s="24">
        <v>22</v>
      </c>
      <c r="M16" s="6">
        <v>154</v>
      </c>
      <c r="N16" s="6">
        <v>16</v>
      </c>
      <c r="O16" s="6">
        <v>412</v>
      </c>
      <c r="P16" s="17">
        <v>0</v>
      </c>
      <c r="Q16" s="133">
        <v>1</v>
      </c>
      <c r="R16" s="6">
        <v>2</v>
      </c>
      <c r="S16" s="18"/>
      <c r="T16" s="18"/>
      <c r="U16" s="18"/>
    </row>
    <row r="17" spans="1:21" x14ac:dyDescent="0.3">
      <c r="A17" s="4"/>
      <c r="B17" s="39" t="s">
        <v>270</v>
      </c>
      <c r="C17" s="6">
        <v>494</v>
      </c>
      <c r="D17" s="6">
        <v>0</v>
      </c>
      <c r="E17" s="6">
        <v>0</v>
      </c>
      <c r="F17" s="6">
        <v>0</v>
      </c>
      <c r="G17" s="6">
        <v>84</v>
      </c>
      <c r="H17" s="6">
        <v>0</v>
      </c>
      <c r="I17" s="6">
        <v>26</v>
      </c>
      <c r="J17" s="6">
        <v>0</v>
      </c>
      <c r="K17" s="24">
        <v>604</v>
      </c>
      <c r="L17" s="24">
        <v>0</v>
      </c>
      <c r="M17" s="6">
        <v>104</v>
      </c>
      <c r="N17" s="6">
        <v>0</v>
      </c>
      <c r="O17" s="6">
        <v>307</v>
      </c>
      <c r="P17" s="17">
        <v>0</v>
      </c>
      <c r="Q17" s="133">
        <v>1</v>
      </c>
      <c r="R17" s="6">
        <v>1</v>
      </c>
      <c r="S17" s="18"/>
      <c r="T17" s="18"/>
      <c r="U17" s="18"/>
    </row>
    <row r="18" spans="1:21" x14ac:dyDescent="0.3">
      <c r="A18" s="4"/>
      <c r="B18" s="39" t="s">
        <v>67</v>
      </c>
      <c r="C18" s="6">
        <v>1152</v>
      </c>
      <c r="D18" s="6">
        <v>0</v>
      </c>
      <c r="E18" s="6">
        <v>9</v>
      </c>
      <c r="F18" s="6">
        <v>0</v>
      </c>
      <c r="G18" s="6">
        <v>173</v>
      </c>
      <c r="H18" s="6">
        <v>0</v>
      </c>
      <c r="I18" s="6">
        <v>227</v>
      </c>
      <c r="J18" s="6">
        <v>0</v>
      </c>
      <c r="K18" s="24">
        <v>1561</v>
      </c>
      <c r="L18" s="24">
        <v>0</v>
      </c>
      <c r="M18" s="6">
        <v>333</v>
      </c>
      <c r="N18" s="6">
        <v>0</v>
      </c>
      <c r="O18" s="6">
        <v>590</v>
      </c>
      <c r="P18" s="17">
        <v>0</v>
      </c>
      <c r="Q18" s="133">
        <v>2</v>
      </c>
      <c r="R18" s="6">
        <v>2</v>
      </c>
      <c r="S18" s="18"/>
      <c r="T18" s="18"/>
      <c r="U18" s="18"/>
    </row>
    <row r="19" spans="1:21" x14ac:dyDescent="0.3">
      <c r="A19" s="4"/>
      <c r="B19" s="39" t="s">
        <v>68</v>
      </c>
      <c r="C19" s="6">
        <v>586</v>
      </c>
      <c r="D19" s="6">
        <v>0</v>
      </c>
      <c r="E19" s="6">
        <v>3</v>
      </c>
      <c r="F19" s="6">
        <v>0</v>
      </c>
      <c r="G19" s="6">
        <v>34</v>
      </c>
      <c r="H19" s="6">
        <v>0</v>
      </c>
      <c r="I19" s="6">
        <v>78</v>
      </c>
      <c r="J19" s="6">
        <v>0</v>
      </c>
      <c r="K19" s="24">
        <v>701</v>
      </c>
      <c r="L19" s="24">
        <v>0</v>
      </c>
      <c r="M19" s="6">
        <v>190</v>
      </c>
      <c r="N19" s="6">
        <v>0</v>
      </c>
      <c r="O19" s="6">
        <v>273</v>
      </c>
      <c r="P19" s="17">
        <v>0</v>
      </c>
      <c r="Q19" s="133">
        <v>1</v>
      </c>
      <c r="R19" s="6">
        <v>1</v>
      </c>
      <c r="S19" s="18"/>
      <c r="T19" s="18"/>
      <c r="U19" s="18"/>
    </row>
    <row r="20" spans="1:21" x14ac:dyDescent="0.3">
      <c r="A20" s="4"/>
      <c r="B20" s="39" t="s">
        <v>69</v>
      </c>
      <c r="C20" s="6">
        <v>478</v>
      </c>
      <c r="D20" s="6">
        <v>0</v>
      </c>
      <c r="E20" s="6">
        <v>2</v>
      </c>
      <c r="F20" s="6">
        <v>0</v>
      </c>
      <c r="G20" s="6">
        <v>89</v>
      </c>
      <c r="H20" s="6">
        <v>0</v>
      </c>
      <c r="I20" s="6">
        <v>81</v>
      </c>
      <c r="J20" s="6">
        <v>0</v>
      </c>
      <c r="K20" s="24">
        <v>650</v>
      </c>
      <c r="L20" s="24">
        <v>0</v>
      </c>
      <c r="M20" s="6">
        <v>140</v>
      </c>
      <c r="N20" s="6">
        <v>0</v>
      </c>
      <c r="O20" s="6">
        <v>243</v>
      </c>
      <c r="P20" s="17">
        <v>0</v>
      </c>
      <c r="Q20" s="133">
        <v>2</v>
      </c>
      <c r="R20" s="6">
        <v>2</v>
      </c>
      <c r="S20" s="18"/>
      <c r="T20" s="18"/>
      <c r="U20" s="18"/>
    </row>
    <row r="21" spans="1:21" x14ac:dyDescent="0.3">
      <c r="A21" s="4"/>
      <c r="B21" s="39" t="s">
        <v>272</v>
      </c>
      <c r="C21" s="6">
        <v>265</v>
      </c>
      <c r="D21" s="6">
        <v>0</v>
      </c>
      <c r="E21" s="6">
        <v>1</v>
      </c>
      <c r="F21" s="6">
        <v>0</v>
      </c>
      <c r="G21" s="6">
        <v>87</v>
      </c>
      <c r="H21" s="6">
        <v>0</v>
      </c>
      <c r="I21" s="6">
        <v>46</v>
      </c>
      <c r="J21" s="6">
        <v>0</v>
      </c>
      <c r="K21" s="24">
        <v>399</v>
      </c>
      <c r="L21" s="24">
        <v>0</v>
      </c>
      <c r="M21" s="6">
        <v>77</v>
      </c>
      <c r="N21" s="6">
        <v>0</v>
      </c>
      <c r="O21" s="6">
        <v>132</v>
      </c>
      <c r="P21" s="17">
        <v>0</v>
      </c>
      <c r="Q21" s="133">
        <v>1</v>
      </c>
      <c r="R21" s="6">
        <v>1</v>
      </c>
      <c r="S21" s="18"/>
      <c r="T21" s="18"/>
      <c r="U21" s="18"/>
    </row>
    <row r="22" spans="1:21" x14ac:dyDescent="0.3">
      <c r="A22" s="4"/>
      <c r="B22" s="39" t="s">
        <v>273</v>
      </c>
      <c r="C22" s="6">
        <v>80</v>
      </c>
      <c r="D22" s="6">
        <v>0</v>
      </c>
      <c r="E22" s="6">
        <v>0</v>
      </c>
      <c r="F22" s="6">
        <v>0</v>
      </c>
      <c r="G22" s="6">
        <v>17</v>
      </c>
      <c r="H22" s="6">
        <v>0</v>
      </c>
      <c r="I22" s="6">
        <v>5</v>
      </c>
      <c r="J22" s="6">
        <v>0</v>
      </c>
      <c r="K22" s="24">
        <v>102</v>
      </c>
      <c r="L22" s="24">
        <v>0</v>
      </c>
      <c r="M22" s="6">
        <v>21</v>
      </c>
      <c r="N22" s="6">
        <v>0</v>
      </c>
      <c r="O22" s="6">
        <v>49</v>
      </c>
      <c r="P22" s="17">
        <v>0</v>
      </c>
      <c r="Q22" s="133">
        <v>1</v>
      </c>
      <c r="R22" s="6">
        <v>1</v>
      </c>
      <c r="S22" s="18"/>
      <c r="T22" s="18"/>
      <c r="U22" s="18"/>
    </row>
    <row r="23" spans="1:21" x14ac:dyDescent="0.3">
      <c r="A23" s="4"/>
      <c r="B23" s="39" t="s">
        <v>70</v>
      </c>
      <c r="C23" s="6">
        <v>83</v>
      </c>
      <c r="D23" s="6">
        <v>0</v>
      </c>
      <c r="E23" s="6">
        <v>0</v>
      </c>
      <c r="F23" s="6">
        <v>0</v>
      </c>
      <c r="G23" s="6">
        <v>1</v>
      </c>
      <c r="H23" s="6">
        <v>0</v>
      </c>
      <c r="I23" s="6">
        <v>3</v>
      </c>
      <c r="J23" s="6">
        <v>0</v>
      </c>
      <c r="K23" s="24">
        <v>87</v>
      </c>
      <c r="L23" s="24">
        <v>0</v>
      </c>
      <c r="M23" s="6">
        <v>25</v>
      </c>
      <c r="N23" s="6">
        <v>0</v>
      </c>
      <c r="O23" s="6">
        <v>34</v>
      </c>
      <c r="P23" s="17">
        <v>0</v>
      </c>
      <c r="Q23" s="133">
        <v>1</v>
      </c>
      <c r="R23" s="6">
        <v>2</v>
      </c>
      <c r="S23" s="18"/>
      <c r="T23" s="18"/>
      <c r="U23" s="18"/>
    </row>
    <row r="24" spans="1:21" ht="15" thickBot="1" x14ac:dyDescent="0.35">
      <c r="A24" s="4"/>
      <c r="B24" s="40" t="s">
        <v>8</v>
      </c>
      <c r="C24" s="16">
        <v>15283</v>
      </c>
      <c r="D24" s="16">
        <v>465</v>
      </c>
      <c r="E24" s="16">
        <v>64</v>
      </c>
      <c r="F24" s="16">
        <v>0</v>
      </c>
      <c r="G24" s="16">
        <v>4141</v>
      </c>
      <c r="H24" s="16">
        <v>26</v>
      </c>
      <c r="I24" s="16">
        <v>2369</v>
      </c>
      <c r="J24" s="16">
        <v>36</v>
      </c>
      <c r="K24" s="16">
        <v>21857</v>
      </c>
      <c r="L24" s="16">
        <v>527</v>
      </c>
      <c r="M24" s="16">
        <v>3707</v>
      </c>
      <c r="N24" s="16">
        <v>381</v>
      </c>
      <c r="O24" s="16">
        <v>8797</v>
      </c>
      <c r="P24" s="140">
        <v>0</v>
      </c>
      <c r="Q24" s="139">
        <v>20</v>
      </c>
      <c r="R24" s="16">
        <v>22</v>
      </c>
    </row>
    <row r="25" spans="1:21" ht="15" thickTop="1" x14ac:dyDescent="0.3"/>
    <row r="26" spans="1:21" x14ac:dyDescent="0.3">
      <c r="B26" s="37" t="s">
        <v>79</v>
      </c>
      <c r="C26" s="45"/>
      <c r="D26" s="45"/>
      <c r="E26" s="45"/>
      <c r="F26" s="45"/>
      <c r="G26" s="45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21" x14ac:dyDescent="0.3">
      <c r="B27" s="37" t="s">
        <v>80</v>
      </c>
    </row>
  </sheetData>
  <mergeCells count="14">
    <mergeCell ref="A1:N3"/>
    <mergeCell ref="I10:J10"/>
    <mergeCell ref="M10:N10"/>
    <mergeCell ref="O10:P10"/>
    <mergeCell ref="B6:R6"/>
    <mergeCell ref="B7:R7"/>
    <mergeCell ref="B9:B11"/>
    <mergeCell ref="C9:J9"/>
    <mergeCell ref="K9:L10"/>
    <mergeCell ref="M9:P9"/>
    <mergeCell ref="Q9:R9"/>
    <mergeCell ref="C10:D10"/>
    <mergeCell ref="E10:F10"/>
    <mergeCell ref="G10:H10"/>
  </mergeCells>
  <pageMargins left="0.7" right="0.7" top="0.75" bottom="0.75" header="0.3" footer="0.3"/>
  <pageSetup paperSize="9" scale="80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showGridLines="0" zoomScale="80" zoomScaleNormal="80" workbookViewId="0">
      <selection activeCell="K74" sqref="K74"/>
    </sheetView>
  </sheetViews>
  <sheetFormatPr defaultColWidth="9.109375" defaultRowHeight="13.2" x14ac:dyDescent="0.25"/>
  <cols>
    <col min="1" max="1" width="1" style="8" customWidth="1"/>
    <col min="2" max="2" width="5" style="8" customWidth="1"/>
    <col min="3" max="3" width="36.6640625" style="8" bestFit="1" customWidth="1"/>
    <col min="4" max="5" width="17" style="8" customWidth="1"/>
    <col min="6" max="6" width="20" style="8" customWidth="1"/>
    <col min="7" max="7" width="21" style="8" customWidth="1"/>
    <col min="8" max="9" width="17" style="8" customWidth="1"/>
    <col min="10" max="10" width="8.109375" style="8" customWidth="1"/>
    <col min="11" max="11" width="20" style="8" customWidth="1"/>
    <col min="12" max="16384" width="9.109375" style="8"/>
  </cols>
  <sheetData>
    <row r="1" spans="1:14" x14ac:dyDescent="0.25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4" ht="18" customHeight="1" x14ac:dyDescent="0.25">
      <c r="B6" s="7"/>
      <c r="C6" s="188" t="s">
        <v>437</v>
      </c>
      <c r="D6" s="188"/>
      <c r="E6" s="188"/>
      <c r="F6" s="188"/>
      <c r="G6" s="1"/>
      <c r="H6" s="1"/>
      <c r="I6" s="1"/>
      <c r="J6" s="7"/>
      <c r="K6" s="7"/>
    </row>
    <row r="7" spans="1:14" x14ac:dyDescent="0.25">
      <c r="B7" s="7"/>
      <c r="C7" s="188" t="s">
        <v>0</v>
      </c>
      <c r="D7" s="188"/>
      <c r="E7" s="188"/>
      <c r="F7" s="188"/>
      <c r="G7" s="1"/>
      <c r="H7" s="1"/>
      <c r="I7" s="1"/>
      <c r="J7" s="1"/>
      <c r="K7" s="1"/>
    </row>
    <row r="8" spans="1:14" ht="4.5" customHeight="1" x14ac:dyDescent="0.25">
      <c r="B8" s="7"/>
      <c r="C8" s="9"/>
      <c r="D8" s="10"/>
      <c r="E8" s="10"/>
      <c r="F8" s="10"/>
    </row>
    <row r="9" spans="1:14" ht="15" customHeight="1" x14ac:dyDescent="0.25">
      <c r="B9" s="7"/>
      <c r="C9" s="11"/>
      <c r="D9" s="12" t="s">
        <v>62</v>
      </c>
      <c r="E9" s="12" t="s">
        <v>63</v>
      </c>
      <c r="F9" s="13" t="s">
        <v>13</v>
      </c>
      <c r="G9" s="190"/>
      <c r="H9" s="191"/>
    </row>
    <row r="10" spans="1:14" s="69" customFormat="1" ht="11.25" customHeight="1" x14ac:dyDescent="0.2">
      <c r="B10" s="66"/>
      <c r="C10" s="67" t="s">
        <v>14</v>
      </c>
      <c r="D10" s="68">
        <f>D11+D14+D21+D22+D23+D24+D25</f>
        <v>15283</v>
      </c>
      <c r="E10" s="68">
        <f>E11+E14+E21+E22+E23+E24+E25</f>
        <v>465</v>
      </c>
      <c r="F10" s="68">
        <f t="shared" ref="F10:F25" si="0">D10+E10</f>
        <v>15748</v>
      </c>
    </row>
    <row r="11" spans="1:14" s="69" customFormat="1" ht="11.25" customHeight="1" x14ac:dyDescent="0.2">
      <c r="B11" s="66"/>
      <c r="C11" s="70" t="s">
        <v>22</v>
      </c>
      <c r="D11" s="71">
        <f>D12+D13</f>
        <v>3707</v>
      </c>
      <c r="E11" s="71">
        <f>E12+E13</f>
        <v>381</v>
      </c>
      <c r="F11" s="71">
        <f t="shared" si="0"/>
        <v>4088</v>
      </c>
    </row>
    <row r="12" spans="1:14" s="69" customFormat="1" ht="11.25" customHeight="1" x14ac:dyDescent="0.2">
      <c r="B12" s="66"/>
      <c r="C12" s="72" t="s">
        <v>23</v>
      </c>
      <c r="D12" s="73">
        <v>3693</v>
      </c>
      <c r="E12" s="73">
        <v>370</v>
      </c>
      <c r="F12" s="73">
        <f t="shared" si="0"/>
        <v>4063</v>
      </c>
    </row>
    <row r="13" spans="1:14" s="69" customFormat="1" ht="11.25" customHeight="1" x14ac:dyDescent="0.2">
      <c r="B13" s="66"/>
      <c r="C13" s="74" t="s">
        <v>24</v>
      </c>
      <c r="D13" s="75">
        <v>14</v>
      </c>
      <c r="E13" s="75">
        <v>11</v>
      </c>
      <c r="F13" s="75">
        <f t="shared" si="0"/>
        <v>25</v>
      </c>
    </row>
    <row r="14" spans="1:14" s="69" customFormat="1" ht="11.25" customHeight="1" x14ac:dyDescent="0.2">
      <c r="B14" s="66"/>
      <c r="C14" s="70" t="s">
        <v>25</v>
      </c>
      <c r="D14" s="71">
        <f>D15+D16+D17+D20+D19+D18</f>
        <v>677</v>
      </c>
      <c r="E14" s="71">
        <f>E15+E16+E17+E20+E19+E18</f>
        <v>48</v>
      </c>
      <c r="F14" s="71">
        <f t="shared" si="0"/>
        <v>725</v>
      </c>
    </row>
    <row r="15" spans="1:14" s="69" customFormat="1" ht="11.25" customHeight="1" x14ac:dyDescent="0.2">
      <c r="B15" s="66"/>
      <c r="C15" s="76" t="s">
        <v>27</v>
      </c>
      <c r="D15" s="75">
        <v>81</v>
      </c>
      <c r="E15" s="75">
        <v>3</v>
      </c>
      <c r="F15" s="75">
        <f t="shared" si="0"/>
        <v>84</v>
      </c>
    </row>
    <row r="16" spans="1:14" s="69" customFormat="1" ht="11.25" customHeight="1" x14ac:dyDescent="0.2">
      <c r="B16" s="66"/>
      <c r="C16" s="76" t="s">
        <v>28</v>
      </c>
      <c r="D16" s="75">
        <v>458</v>
      </c>
      <c r="E16" s="75">
        <v>41</v>
      </c>
      <c r="F16" s="75">
        <f t="shared" si="0"/>
        <v>499</v>
      </c>
    </row>
    <row r="17" spans="2:6" s="69" customFormat="1" ht="11.25" customHeight="1" x14ac:dyDescent="0.2">
      <c r="B17" s="66"/>
      <c r="C17" s="76" t="s">
        <v>29</v>
      </c>
      <c r="D17" s="75">
        <v>16</v>
      </c>
      <c r="E17" s="75">
        <v>2</v>
      </c>
      <c r="F17" s="75">
        <f t="shared" si="0"/>
        <v>18</v>
      </c>
    </row>
    <row r="18" spans="2:6" s="69" customFormat="1" ht="11.25" customHeight="1" x14ac:dyDescent="0.2">
      <c r="B18" s="66"/>
      <c r="C18" s="76" t="s">
        <v>30</v>
      </c>
      <c r="D18" s="75">
        <v>71</v>
      </c>
      <c r="E18" s="75">
        <v>1</v>
      </c>
      <c r="F18" s="75"/>
    </row>
    <row r="19" spans="2:6" s="69" customFormat="1" ht="11.25" customHeight="1" x14ac:dyDescent="0.2">
      <c r="B19" s="66"/>
      <c r="C19" s="76" t="s">
        <v>31</v>
      </c>
      <c r="D19" s="75">
        <v>47</v>
      </c>
      <c r="E19" s="75">
        <v>1</v>
      </c>
      <c r="F19" s="75">
        <f t="shared" si="0"/>
        <v>48</v>
      </c>
    </row>
    <row r="20" spans="2:6" s="69" customFormat="1" ht="11.25" customHeight="1" x14ac:dyDescent="0.2">
      <c r="B20" s="66"/>
      <c r="C20" s="76" t="s">
        <v>26</v>
      </c>
      <c r="D20" s="75">
        <v>4</v>
      </c>
      <c r="E20" s="75">
        <v>0</v>
      </c>
      <c r="F20" s="75">
        <f t="shared" si="0"/>
        <v>4</v>
      </c>
    </row>
    <row r="21" spans="2:6" s="69" customFormat="1" ht="11.25" customHeight="1" x14ac:dyDescent="0.2">
      <c r="B21" s="66"/>
      <c r="C21" s="78" t="s">
        <v>32</v>
      </c>
      <c r="D21" s="29">
        <v>17</v>
      </c>
      <c r="E21" s="29">
        <v>1</v>
      </c>
      <c r="F21" s="71">
        <v>249</v>
      </c>
    </row>
    <row r="22" spans="2:6" s="69" customFormat="1" ht="11.25" customHeight="1" x14ac:dyDescent="0.2">
      <c r="B22" s="66"/>
      <c r="C22" s="70" t="s">
        <v>33</v>
      </c>
      <c r="D22" s="29">
        <v>1744</v>
      </c>
      <c r="E22" s="29">
        <v>35</v>
      </c>
      <c r="F22" s="71">
        <v>4963</v>
      </c>
    </row>
    <row r="23" spans="2:6" s="69" customFormat="1" ht="11.25" customHeight="1" x14ac:dyDescent="0.2">
      <c r="B23" s="66"/>
      <c r="C23" s="78" t="s">
        <v>34</v>
      </c>
      <c r="D23" s="29">
        <v>305</v>
      </c>
      <c r="E23" s="29">
        <v>0</v>
      </c>
      <c r="F23" s="71">
        <v>2818</v>
      </c>
    </row>
    <row r="24" spans="2:6" s="69" customFormat="1" ht="11.25" customHeight="1" x14ac:dyDescent="0.2">
      <c r="B24" s="66"/>
      <c r="C24" s="70" t="s">
        <v>35</v>
      </c>
      <c r="D24" s="29">
        <v>36</v>
      </c>
      <c r="E24" s="29">
        <v>0</v>
      </c>
      <c r="F24" s="71">
        <v>96</v>
      </c>
    </row>
    <row r="25" spans="2:6" s="69" customFormat="1" ht="11.25" customHeight="1" x14ac:dyDescent="0.2">
      <c r="B25" s="66"/>
      <c r="C25" s="79" t="s">
        <v>36</v>
      </c>
      <c r="D25" s="80">
        <f>D26+D27</f>
        <v>8797</v>
      </c>
      <c r="E25" s="80">
        <f>E26+E27</f>
        <v>0</v>
      </c>
      <c r="F25" s="80">
        <f t="shared" si="0"/>
        <v>8797</v>
      </c>
    </row>
    <row r="26" spans="2:6" s="69" customFormat="1" ht="11.25" customHeight="1" x14ac:dyDescent="0.2">
      <c r="B26" s="66"/>
      <c r="C26" s="81" t="s">
        <v>37</v>
      </c>
      <c r="D26" s="82">
        <v>8457</v>
      </c>
      <c r="E26" s="82">
        <v>0</v>
      </c>
      <c r="F26" s="83">
        <v>27945</v>
      </c>
    </row>
    <row r="27" spans="2:6" s="69" customFormat="1" ht="11.25" customHeight="1" x14ac:dyDescent="0.2">
      <c r="B27" s="66"/>
      <c r="C27" s="84" t="s">
        <v>38</v>
      </c>
      <c r="D27" s="85">
        <v>340</v>
      </c>
      <c r="E27" s="85">
        <v>0</v>
      </c>
      <c r="F27" s="86">
        <v>340</v>
      </c>
    </row>
    <row r="28" spans="2:6" s="69" customFormat="1" ht="6.75" customHeight="1" x14ac:dyDescent="0.2">
      <c r="B28" s="66"/>
      <c r="C28" s="87"/>
      <c r="D28" s="88"/>
      <c r="E28" s="88"/>
      <c r="F28" s="88"/>
    </row>
    <row r="29" spans="2:6" s="69" customFormat="1" ht="11.25" customHeight="1" x14ac:dyDescent="0.2">
      <c r="B29" s="66"/>
      <c r="C29" s="67" t="s">
        <v>17</v>
      </c>
      <c r="D29" s="68">
        <f>SUM(D30:D34)</f>
        <v>64</v>
      </c>
      <c r="E29" s="68">
        <f>SUM(E30:E34)</f>
        <v>0</v>
      </c>
      <c r="F29" s="68">
        <f t="shared" ref="F29:F34" si="1">D29+E29</f>
        <v>64</v>
      </c>
    </row>
    <row r="30" spans="2:6" s="69" customFormat="1" ht="11.25" customHeight="1" x14ac:dyDescent="0.2">
      <c r="B30" s="66"/>
      <c r="C30" s="89" t="s">
        <v>39</v>
      </c>
      <c r="D30" s="90">
        <v>4</v>
      </c>
      <c r="E30" s="90">
        <v>0</v>
      </c>
      <c r="F30" s="90">
        <f t="shared" si="1"/>
        <v>4</v>
      </c>
    </row>
    <row r="31" spans="2:6" s="69" customFormat="1" ht="11.25" customHeight="1" x14ac:dyDescent="0.2">
      <c r="B31" s="66"/>
      <c r="C31" s="78" t="s">
        <v>40</v>
      </c>
      <c r="D31" s="71">
        <v>36</v>
      </c>
      <c r="E31" s="71">
        <v>0</v>
      </c>
      <c r="F31" s="71">
        <f t="shared" si="1"/>
        <v>36</v>
      </c>
    </row>
    <row r="32" spans="2:6" s="69" customFormat="1" ht="11.25" customHeight="1" x14ac:dyDescent="0.2">
      <c r="B32" s="66"/>
      <c r="C32" s="78" t="s">
        <v>41</v>
      </c>
      <c r="D32" s="71">
        <v>4</v>
      </c>
      <c r="E32" s="71">
        <v>0</v>
      </c>
      <c r="F32" s="71">
        <f t="shared" si="1"/>
        <v>4</v>
      </c>
    </row>
    <row r="33" spans="2:6" s="69" customFormat="1" ht="11.25" customHeight="1" x14ac:dyDescent="0.2">
      <c r="B33" s="66"/>
      <c r="C33" s="78" t="s">
        <v>42</v>
      </c>
      <c r="D33" s="71">
        <v>0</v>
      </c>
      <c r="E33" s="71">
        <v>0</v>
      </c>
      <c r="F33" s="71">
        <f t="shared" si="1"/>
        <v>0</v>
      </c>
    </row>
    <row r="34" spans="2:6" s="69" customFormat="1" ht="11.25" customHeight="1" x14ac:dyDescent="0.2">
      <c r="B34" s="66"/>
      <c r="C34" s="78" t="s">
        <v>43</v>
      </c>
      <c r="D34" s="71">
        <v>20</v>
      </c>
      <c r="E34" s="71">
        <v>0</v>
      </c>
      <c r="F34" s="71">
        <f t="shared" si="1"/>
        <v>20</v>
      </c>
    </row>
    <row r="35" spans="2:6" s="69" customFormat="1" ht="6.75" customHeight="1" x14ac:dyDescent="0.2">
      <c r="B35" s="66"/>
      <c r="C35" s="87"/>
      <c r="D35" s="88"/>
      <c r="E35" s="88"/>
      <c r="F35" s="88"/>
    </row>
    <row r="36" spans="2:6" s="69" customFormat="1" ht="11.25" customHeight="1" x14ac:dyDescent="0.2">
      <c r="B36" s="66"/>
      <c r="C36" s="67" t="s">
        <v>9</v>
      </c>
      <c r="D36" s="68">
        <f>SUM(D37:D46)</f>
        <v>4141</v>
      </c>
      <c r="E36" s="68">
        <f>SUM(E37:E46)</f>
        <v>26</v>
      </c>
      <c r="F36" s="68">
        <f>D36+E36</f>
        <v>4167</v>
      </c>
    </row>
    <row r="37" spans="2:6" s="69" customFormat="1" ht="11.25" customHeight="1" x14ac:dyDescent="0.2">
      <c r="C37" s="78" t="s">
        <v>44</v>
      </c>
      <c r="D37" s="71">
        <v>23</v>
      </c>
      <c r="E37" s="71">
        <v>0</v>
      </c>
      <c r="F37" s="71">
        <f>D37+E37</f>
        <v>23</v>
      </c>
    </row>
    <row r="38" spans="2:6" s="69" customFormat="1" ht="11.25" customHeight="1" x14ac:dyDescent="0.2">
      <c r="C38" s="70" t="s">
        <v>45</v>
      </c>
      <c r="D38" s="71">
        <v>10</v>
      </c>
      <c r="E38" s="71">
        <v>0</v>
      </c>
      <c r="F38" s="71">
        <f t="shared" ref="F38:F46" si="2">D38+E38</f>
        <v>10</v>
      </c>
    </row>
    <row r="39" spans="2:6" s="69" customFormat="1" ht="11.25" customHeight="1" x14ac:dyDescent="0.2">
      <c r="C39" s="78" t="s">
        <v>46</v>
      </c>
      <c r="D39" s="71">
        <v>6</v>
      </c>
      <c r="E39" s="71">
        <v>0</v>
      </c>
      <c r="F39" s="71">
        <f t="shared" si="2"/>
        <v>6</v>
      </c>
    </row>
    <row r="40" spans="2:6" s="69" customFormat="1" ht="11.25" customHeight="1" x14ac:dyDescent="0.2">
      <c r="C40" s="70" t="s">
        <v>47</v>
      </c>
      <c r="D40" s="71">
        <v>31</v>
      </c>
      <c r="E40" s="71">
        <v>0</v>
      </c>
      <c r="F40" s="71">
        <f t="shared" si="2"/>
        <v>31</v>
      </c>
    </row>
    <row r="41" spans="2:6" s="69" customFormat="1" ht="11.25" customHeight="1" x14ac:dyDescent="0.2">
      <c r="C41" s="70" t="s">
        <v>48</v>
      </c>
      <c r="D41" s="71">
        <v>140</v>
      </c>
      <c r="E41" s="71">
        <v>1</v>
      </c>
      <c r="F41" s="71">
        <f t="shared" si="2"/>
        <v>141</v>
      </c>
    </row>
    <row r="42" spans="2:6" s="69" customFormat="1" ht="11.25" customHeight="1" x14ac:dyDescent="0.2">
      <c r="C42" s="70" t="s">
        <v>49</v>
      </c>
      <c r="D42" s="71">
        <v>144</v>
      </c>
      <c r="E42" s="71">
        <v>15</v>
      </c>
      <c r="F42" s="71">
        <f t="shared" si="2"/>
        <v>159</v>
      </c>
    </row>
    <row r="43" spans="2:6" s="69" customFormat="1" ht="11.25" customHeight="1" x14ac:dyDescent="0.2">
      <c r="C43" s="78" t="s">
        <v>50</v>
      </c>
      <c r="D43" s="71">
        <v>37</v>
      </c>
      <c r="E43" s="71">
        <v>0</v>
      </c>
      <c r="F43" s="71">
        <f t="shared" si="2"/>
        <v>37</v>
      </c>
    </row>
    <row r="44" spans="2:6" s="69" customFormat="1" ht="11.25" customHeight="1" x14ac:dyDescent="0.2">
      <c r="C44" s="78" t="s">
        <v>51</v>
      </c>
      <c r="D44" s="71">
        <v>1463</v>
      </c>
      <c r="E44" s="71">
        <v>10</v>
      </c>
      <c r="F44" s="71">
        <f t="shared" si="2"/>
        <v>1473</v>
      </c>
    </row>
    <row r="45" spans="2:6" s="69" customFormat="1" ht="11.25" customHeight="1" x14ac:dyDescent="0.2">
      <c r="C45" s="78" t="s">
        <v>52</v>
      </c>
      <c r="D45" s="71">
        <v>1810</v>
      </c>
      <c r="E45" s="71">
        <v>0</v>
      </c>
      <c r="F45" s="71">
        <f t="shared" si="2"/>
        <v>1810</v>
      </c>
    </row>
    <row r="46" spans="2:6" s="69" customFormat="1" ht="11.25" customHeight="1" x14ac:dyDescent="0.2">
      <c r="C46" s="78" t="s">
        <v>53</v>
      </c>
      <c r="D46" s="71">
        <v>477</v>
      </c>
      <c r="E46" s="71">
        <v>0</v>
      </c>
      <c r="F46" s="71">
        <f t="shared" si="2"/>
        <v>477</v>
      </c>
    </row>
    <row r="47" spans="2:6" s="69" customFormat="1" ht="6.75" customHeight="1" x14ac:dyDescent="0.2">
      <c r="B47" s="66"/>
      <c r="C47" s="87"/>
      <c r="D47" s="88"/>
      <c r="E47" s="88"/>
      <c r="F47" s="88"/>
    </row>
    <row r="48" spans="2:6" s="69" customFormat="1" ht="11.25" customHeight="1" x14ac:dyDescent="0.2">
      <c r="B48" s="66"/>
      <c r="C48" s="67" t="s">
        <v>15</v>
      </c>
      <c r="D48" s="68">
        <f>SUM(D49:D53)</f>
        <v>2369</v>
      </c>
      <c r="E48" s="68">
        <f>SUM(E49:E53)</f>
        <v>36</v>
      </c>
      <c r="F48" s="68">
        <f>D48+E48</f>
        <v>2405</v>
      </c>
    </row>
    <row r="49" spans="2:11" s="69" customFormat="1" ht="11.25" customHeight="1" x14ac:dyDescent="0.2">
      <c r="C49" s="70" t="s">
        <v>54</v>
      </c>
      <c r="D49" s="71">
        <v>88</v>
      </c>
      <c r="E49" s="71">
        <v>2</v>
      </c>
      <c r="F49" s="71">
        <f>D49+E49</f>
        <v>90</v>
      </c>
    </row>
    <row r="50" spans="2:11" s="69" customFormat="1" ht="11.25" customHeight="1" x14ac:dyDescent="0.2">
      <c r="C50" s="78" t="s">
        <v>55</v>
      </c>
      <c r="D50" s="71">
        <v>560</v>
      </c>
      <c r="E50" s="71">
        <v>5</v>
      </c>
      <c r="F50" s="71">
        <f t="shared" ref="F50:F53" si="3">D50+E50</f>
        <v>565</v>
      </c>
    </row>
    <row r="51" spans="2:11" s="69" customFormat="1" ht="11.25" customHeight="1" x14ac:dyDescent="0.2">
      <c r="C51" s="78" t="s">
        <v>56</v>
      </c>
      <c r="D51" s="71">
        <v>911</v>
      </c>
      <c r="E51" s="71">
        <v>17</v>
      </c>
      <c r="F51" s="71">
        <f t="shared" si="3"/>
        <v>928</v>
      </c>
    </row>
    <row r="52" spans="2:11" s="69" customFormat="1" ht="11.25" customHeight="1" x14ac:dyDescent="0.2">
      <c r="C52" s="78" t="s">
        <v>57</v>
      </c>
      <c r="D52" s="71">
        <v>791</v>
      </c>
      <c r="E52" s="71">
        <v>6</v>
      </c>
      <c r="F52" s="71">
        <f t="shared" si="3"/>
        <v>797</v>
      </c>
    </row>
    <row r="53" spans="2:11" s="69" customFormat="1" ht="11.25" customHeight="1" x14ac:dyDescent="0.2">
      <c r="C53" s="78" t="s">
        <v>58</v>
      </c>
      <c r="D53" s="71">
        <v>19</v>
      </c>
      <c r="E53" s="71">
        <v>6</v>
      </c>
      <c r="F53" s="71">
        <f t="shared" si="3"/>
        <v>25</v>
      </c>
    </row>
    <row r="54" spans="2:11" s="69" customFormat="1" ht="6.75" customHeight="1" x14ac:dyDescent="0.2">
      <c r="B54" s="66"/>
      <c r="C54" s="87"/>
      <c r="D54" s="88"/>
      <c r="E54" s="88"/>
      <c r="F54" s="88"/>
    </row>
    <row r="55" spans="2:11" s="69" customFormat="1" ht="11.25" customHeight="1" x14ac:dyDescent="0.2">
      <c r="B55" s="66"/>
      <c r="C55" s="67" t="s">
        <v>16</v>
      </c>
      <c r="D55" s="68">
        <v>0</v>
      </c>
      <c r="E55" s="68">
        <v>0</v>
      </c>
      <c r="F55" s="68">
        <f>D55+E55</f>
        <v>0</v>
      </c>
    </row>
    <row r="56" spans="2:11" s="69" customFormat="1" ht="6.75" customHeight="1" x14ac:dyDescent="0.2">
      <c r="B56" s="66"/>
      <c r="C56" s="87"/>
      <c r="D56" s="88"/>
      <c r="E56" s="88"/>
      <c r="F56" s="88"/>
    </row>
    <row r="57" spans="2:11" s="69" customFormat="1" ht="6.75" customHeight="1" x14ac:dyDescent="0.2">
      <c r="B57" s="66"/>
      <c r="C57" s="87"/>
      <c r="D57" s="88"/>
      <c r="E57" s="88"/>
      <c r="F57" s="88"/>
    </row>
    <row r="58" spans="2:11" s="69" customFormat="1" ht="11.25" customHeight="1" x14ac:dyDescent="0.2">
      <c r="B58" s="66"/>
      <c r="C58" s="67" t="s">
        <v>12</v>
      </c>
      <c r="D58" s="68">
        <f>D10+D29+D36+D48+D55</f>
        <v>21857</v>
      </c>
      <c r="E58" s="68">
        <f>E10+E29+E36+E48+E55</f>
        <v>527</v>
      </c>
      <c r="F58" s="68">
        <f>D58+E58</f>
        <v>22384</v>
      </c>
    </row>
    <row r="59" spans="2:11" ht="4.5" customHeight="1" x14ac:dyDescent="0.25">
      <c r="B59" s="7"/>
      <c r="C59" s="9"/>
      <c r="D59" s="10"/>
      <c r="E59" s="10"/>
      <c r="F59" s="10"/>
    </row>
    <row r="60" spans="2:11" x14ac:dyDescent="0.25">
      <c r="C60" s="14"/>
      <c r="F60" s="14"/>
    </row>
    <row r="61" spans="2:11" x14ac:dyDescent="0.25">
      <c r="C61" s="8" t="s">
        <v>439</v>
      </c>
    </row>
    <row r="62" spans="2:11" x14ac:dyDescent="0.25">
      <c r="C62" s="8" t="s">
        <v>440</v>
      </c>
    </row>
    <row r="63" spans="2:11" x14ac:dyDescent="0.25">
      <c r="C63" s="216"/>
      <c r="D63" s="157"/>
      <c r="E63" s="157"/>
      <c r="F63" s="157"/>
      <c r="G63" s="157"/>
      <c r="H63" s="157"/>
      <c r="I63" s="157"/>
      <c r="J63" s="157"/>
      <c r="K63" s="157"/>
    </row>
    <row r="64" spans="2:11" x14ac:dyDescent="0.25">
      <c r="C64" s="157"/>
      <c r="D64" s="157"/>
      <c r="E64" s="157"/>
      <c r="F64" s="157"/>
      <c r="G64" s="157"/>
      <c r="H64" s="157"/>
      <c r="I64" s="157"/>
      <c r="J64" s="157"/>
      <c r="K64" s="157"/>
    </row>
  </sheetData>
  <mergeCells count="5">
    <mergeCell ref="C6:F6"/>
    <mergeCell ref="C7:F7"/>
    <mergeCell ref="G9:H9"/>
    <mergeCell ref="C63:K64"/>
    <mergeCell ref="A1:N3"/>
  </mergeCells>
  <pageMargins left="0.7" right="0.7" top="0.75" bottom="0.75" header="0.3" footer="0.3"/>
  <pageSetup paperSize="9" scale="48" fitToHeight="0" orientation="portrait" r:id="rId1"/>
  <headerFooter>
    <oddHeader>&amp;L&amp;10MINISTERO DELLA SALUTEDIREZIONE GENERALE DELLA DIGITALIZZAZIONE, DEL SISTEMA INFORMATIVO SANITARIO E DELLA STATISTICAUFFICIO DI STATISTICA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WhiteSpace="0" workbookViewId="0">
      <selection activeCell="M28" sqref="M28"/>
    </sheetView>
  </sheetViews>
  <sheetFormatPr defaultColWidth="9.109375" defaultRowHeight="23.25" customHeight="1" x14ac:dyDescent="0.3"/>
  <cols>
    <col min="1" max="1" width="6.88671875" style="2" customWidth="1"/>
    <col min="2" max="2" width="15.5546875" style="2" bestFit="1" customWidth="1"/>
    <col min="3" max="3" width="7.44140625" style="2" bestFit="1" customWidth="1"/>
    <col min="4" max="4" width="7.5546875" style="2" customWidth="1"/>
    <col min="5" max="5" width="29" style="2" bestFit="1" customWidth="1"/>
    <col min="6" max="6" width="18.5546875" style="2" bestFit="1" customWidth="1"/>
    <col min="7" max="7" width="15.109375" style="2" bestFit="1" customWidth="1"/>
    <col min="8" max="8" width="9.109375" style="2" customWidth="1"/>
    <col min="9" max="9" width="10.5546875" style="2" bestFit="1" customWidth="1"/>
    <col min="10" max="10" width="7.88671875" style="2" bestFit="1" customWidth="1"/>
    <col min="11" max="16384" width="9.109375" style="2"/>
  </cols>
  <sheetData>
    <row r="1" spans="1:14" ht="14.4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4.4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4.4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14.4" x14ac:dyDescent="0.3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ht="14.4" x14ac:dyDescent="0.3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ht="23.25" customHeight="1" x14ac:dyDescent="0.3">
      <c r="B6" s="165" t="s">
        <v>441</v>
      </c>
      <c r="C6" s="165"/>
      <c r="D6" s="165"/>
      <c r="E6" s="165"/>
      <c r="F6" s="165"/>
      <c r="G6" s="165"/>
      <c r="H6" s="165"/>
      <c r="I6" s="165"/>
      <c r="J6" s="165"/>
    </row>
    <row r="7" spans="1:14" ht="23.25" customHeight="1" x14ac:dyDescent="0.3">
      <c r="B7" s="165" t="s">
        <v>0</v>
      </c>
      <c r="C7" s="165"/>
      <c r="D7" s="165"/>
      <c r="E7" s="165"/>
      <c r="F7" s="165"/>
      <c r="G7" s="165"/>
      <c r="H7" s="165"/>
      <c r="I7" s="165"/>
      <c r="J7" s="165"/>
    </row>
    <row r="8" spans="1:14" ht="15" thickBot="1" x14ac:dyDescent="0.35"/>
    <row r="9" spans="1:14" ht="27" customHeight="1" thickTop="1" x14ac:dyDescent="0.3">
      <c r="A9" s="4"/>
      <c r="B9" s="30" t="s">
        <v>93</v>
      </c>
      <c r="C9" s="31" t="s">
        <v>294</v>
      </c>
      <c r="D9" s="31" t="s">
        <v>95</v>
      </c>
      <c r="E9" s="31" t="s">
        <v>96</v>
      </c>
      <c r="F9" s="31" t="s">
        <v>98</v>
      </c>
      <c r="G9" s="31" t="s">
        <v>414</v>
      </c>
      <c r="H9" s="31" t="s">
        <v>62</v>
      </c>
      <c r="I9" s="31" t="s">
        <v>498</v>
      </c>
      <c r="J9" s="31" t="s">
        <v>387</v>
      </c>
    </row>
    <row r="10" spans="1:14" ht="23.25" customHeight="1" x14ac:dyDescent="0.3">
      <c r="A10" s="4"/>
      <c r="B10" s="32" t="s">
        <v>291</v>
      </c>
      <c r="C10" s="33" t="s">
        <v>297</v>
      </c>
      <c r="D10" s="33" t="s">
        <v>446</v>
      </c>
      <c r="E10" s="34" t="s">
        <v>474</v>
      </c>
      <c r="F10" s="35" t="s">
        <v>486</v>
      </c>
      <c r="G10" s="33" t="s">
        <v>417</v>
      </c>
      <c r="H10" s="33">
        <v>89</v>
      </c>
      <c r="I10" s="36">
        <v>0</v>
      </c>
      <c r="J10" s="36" t="s">
        <v>434</v>
      </c>
    </row>
    <row r="11" spans="1:14" ht="23.25" customHeight="1" x14ac:dyDescent="0.3">
      <c r="A11" s="4"/>
      <c r="B11" s="32" t="s">
        <v>291</v>
      </c>
      <c r="C11" s="33" t="s">
        <v>300</v>
      </c>
      <c r="D11" s="33" t="s">
        <v>447</v>
      </c>
      <c r="E11" s="47" t="s">
        <v>475</v>
      </c>
      <c r="F11" s="35" t="s">
        <v>395</v>
      </c>
      <c r="G11" s="33" t="s">
        <v>420</v>
      </c>
      <c r="H11" s="33">
        <v>1524</v>
      </c>
      <c r="I11" s="36">
        <v>8</v>
      </c>
      <c r="J11" s="36" t="s">
        <v>435</v>
      </c>
    </row>
    <row r="12" spans="1:14" ht="23.25" customHeight="1" x14ac:dyDescent="0.3">
      <c r="A12" s="4"/>
      <c r="B12" s="32" t="s">
        <v>291</v>
      </c>
      <c r="C12" s="33" t="s">
        <v>300</v>
      </c>
      <c r="D12" s="33" t="s">
        <v>448</v>
      </c>
      <c r="E12" s="47" t="s">
        <v>476</v>
      </c>
      <c r="F12" s="35" t="s">
        <v>395</v>
      </c>
      <c r="G12" s="33" t="s">
        <v>420</v>
      </c>
      <c r="H12" s="33">
        <v>568</v>
      </c>
      <c r="I12" s="36">
        <v>1</v>
      </c>
      <c r="J12" s="36" t="s">
        <v>435</v>
      </c>
    </row>
    <row r="13" spans="1:14" ht="23.25" customHeight="1" x14ac:dyDescent="0.3">
      <c r="A13" s="4"/>
      <c r="B13" s="32" t="s">
        <v>291</v>
      </c>
      <c r="C13" s="33" t="s">
        <v>301</v>
      </c>
      <c r="D13" s="33" t="s">
        <v>449</v>
      </c>
      <c r="E13" s="47" t="s">
        <v>466</v>
      </c>
      <c r="F13" s="35" t="s">
        <v>396</v>
      </c>
      <c r="G13" s="33" t="s">
        <v>421</v>
      </c>
      <c r="H13" s="33">
        <v>3071</v>
      </c>
      <c r="I13" s="36">
        <v>89</v>
      </c>
      <c r="J13" s="36" t="s">
        <v>435</v>
      </c>
    </row>
    <row r="14" spans="1:14" ht="23.25" customHeight="1" x14ac:dyDescent="0.3">
      <c r="A14" s="4"/>
      <c r="B14" s="32" t="s">
        <v>291</v>
      </c>
      <c r="C14" s="33" t="s">
        <v>300</v>
      </c>
      <c r="D14" s="33" t="s">
        <v>450</v>
      </c>
      <c r="E14" s="47" t="s">
        <v>477</v>
      </c>
      <c r="F14" s="35" t="s">
        <v>395</v>
      </c>
      <c r="G14" s="33" t="s">
        <v>420</v>
      </c>
      <c r="H14" s="33">
        <v>3202</v>
      </c>
      <c r="I14" s="36">
        <v>96</v>
      </c>
      <c r="J14" s="36" t="s">
        <v>435</v>
      </c>
    </row>
    <row r="15" spans="1:14" ht="23.25" customHeight="1" x14ac:dyDescent="0.3">
      <c r="A15" s="4"/>
      <c r="B15" s="32" t="s">
        <v>82</v>
      </c>
      <c r="C15" s="33" t="s">
        <v>445</v>
      </c>
      <c r="D15" s="33" t="s">
        <v>451</v>
      </c>
      <c r="E15" s="34" t="s">
        <v>478</v>
      </c>
      <c r="F15" s="35" t="s">
        <v>487</v>
      </c>
      <c r="G15" s="33" t="s">
        <v>493</v>
      </c>
      <c r="H15" s="33">
        <v>403</v>
      </c>
      <c r="I15" s="36">
        <v>23</v>
      </c>
      <c r="J15" s="36" t="s">
        <v>435</v>
      </c>
    </row>
    <row r="16" spans="1:14" ht="23.25" customHeight="1" x14ac:dyDescent="0.3">
      <c r="A16" s="4"/>
      <c r="B16" s="32" t="s">
        <v>7</v>
      </c>
      <c r="C16" s="33" t="s">
        <v>127</v>
      </c>
      <c r="D16" s="33" t="s">
        <v>452</v>
      </c>
      <c r="E16" s="34" t="s">
        <v>479</v>
      </c>
      <c r="F16" s="35" t="s">
        <v>223</v>
      </c>
      <c r="G16" s="33" t="s">
        <v>237</v>
      </c>
      <c r="H16" s="33">
        <v>704</v>
      </c>
      <c r="I16" s="36">
        <v>10</v>
      </c>
      <c r="J16" s="36" t="s">
        <v>435</v>
      </c>
    </row>
    <row r="17" spans="1:12" ht="23.25" customHeight="1" x14ac:dyDescent="0.3">
      <c r="A17" s="4"/>
      <c r="B17" s="32" t="s">
        <v>7</v>
      </c>
      <c r="C17" s="33" t="s">
        <v>307</v>
      </c>
      <c r="D17" s="33" t="s">
        <v>453</v>
      </c>
      <c r="E17" s="34" t="s">
        <v>480</v>
      </c>
      <c r="F17" s="35" t="s">
        <v>488</v>
      </c>
      <c r="G17" s="33" t="s">
        <v>494</v>
      </c>
      <c r="H17" s="33">
        <v>606</v>
      </c>
      <c r="I17" s="36">
        <v>0</v>
      </c>
      <c r="J17" s="36" t="s">
        <v>435</v>
      </c>
    </row>
    <row r="18" spans="1:12" ht="23.25" customHeight="1" x14ac:dyDescent="0.3">
      <c r="A18" s="4"/>
      <c r="B18" s="32" t="s">
        <v>292</v>
      </c>
      <c r="C18" s="33" t="s">
        <v>254</v>
      </c>
      <c r="D18" s="33" t="s">
        <v>454</v>
      </c>
      <c r="E18" s="34" t="s">
        <v>481</v>
      </c>
      <c r="F18" s="35" t="s">
        <v>405</v>
      </c>
      <c r="G18" s="33" t="s">
        <v>425</v>
      </c>
      <c r="H18" s="33">
        <v>4650</v>
      </c>
      <c r="I18" s="36">
        <v>239</v>
      </c>
      <c r="J18" s="36" t="s">
        <v>435</v>
      </c>
    </row>
    <row r="19" spans="1:12" ht="23.25" customHeight="1" x14ac:dyDescent="0.3">
      <c r="A19" s="4"/>
      <c r="B19" s="32" t="s">
        <v>292</v>
      </c>
      <c r="C19" s="33" t="s">
        <v>254</v>
      </c>
      <c r="D19" s="33" t="s">
        <v>455</v>
      </c>
      <c r="E19" s="34" t="s">
        <v>482</v>
      </c>
      <c r="F19" s="35" t="s">
        <v>405</v>
      </c>
      <c r="G19" s="33" t="s">
        <v>425</v>
      </c>
      <c r="H19" s="33">
        <v>1777</v>
      </c>
      <c r="I19" s="36">
        <v>39</v>
      </c>
      <c r="J19" s="36" t="s">
        <v>435</v>
      </c>
    </row>
    <row r="20" spans="1:12" ht="23.25" customHeight="1" x14ac:dyDescent="0.3">
      <c r="A20" s="4"/>
      <c r="B20" s="32" t="s">
        <v>83</v>
      </c>
      <c r="C20" s="33" t="s">
        <v>108</v>
      </c>
      <c r="D20" s="33" t="s">
        <v>456</v>
      </c>
      <c r="E20" s="34" t="s">
        <v>467</v>
      </c>
      <c r="F20" s="35" t="s">
        <v>227</v>
      </c>
      <c r="G20" s="33" t="s">
        <v>241</v>
      </c>
      <c r="H20" s="33">
        <v>1159</v>
      </c>
      <c r="I20" s="36">
        <v>22</v>
      </c>
      <c r="J20" s="36" t="s">
        <v>436</v>
      </c>
    </row>
    <row r="21" spans="1:12" ht="23.25" customHeight="1" x14ac:dyDescent="0.3">
      <c r="A21" s="4"/>
      <c r="B21" s="32" t="s">
        <v>442</v>
      </c>
      <c r="C21" s="33" t="s">
        <v>104</v>
      </c>
      <c r="D21" s="33" t="s">
        <v>457</v>
      </c>
      <c r="E21" s="34" t="s">
        <v>468</v>
      </c>
      <c r="F21" s="35" t="s">
        <v>489</v>
      </c>
      <c r="G21" s="33" t="s">
        <v>495</v>
      </c>
      <c r="H21" s="33">
        <v>604</v>
      </c>
      <c r="I21" s="36">
        <v>0</v>
      </c>
      <c r="J21" s="36" t="s">
        <v>436</v>
      </c>
    </row>
    <row r="22" spans="1:12" ht="23.25" customHeight="1" x14ac:dyDescent="0.3">
      <c r="A22" s="4"/>
      <c r="B22" s="32" t="s">
        <v>85</v>
      </c>
      <c r="C22" s="33" t="s">
        <v>127</v>
      </c>
      <c r="D22" s="33" t="s">
        <v>458</v>
      </c>
      <c r="E22" s="34" t="s">
        <v>469</v>
      </c>
      <c r="F22" s="35" t="s">
        <v>105</v>
      </c>
      <c r="G22" s="33" t="s">
        <v>106</v>
      </c>
      <c r="H22" s="33">
        <v>998</v>
      </c>
      <c r="I22" s="36">
        <v>0</v>
      </c>
      <c r="J22" s="36" t="s">
        <v>435</v>
      </c>
    </row>
    <row r="23" spans="1:12" ht="23.25" customHeight="1" x14ac:dyDescent="0.3">
      <c r="A23" s="4"/>
      <c r="B23" s="32" t="s">
        <v>85</v>
      </c>
      <c r="C23" s="33" t="s">
        <v>107</v>
      </c>
      <c r="D23" s="33" t="s">
        <v>459</v>
      </c>
      <c r="E23" s="34" t="s">
        <v>470</v>
      </c>
      <c r="F23" s="35" t="s">
        <v>105</v>
      </c>
      <c r="G23" s="33" t="s">
        <v>106</v>
      </c>
      <c r="H23" s="33">
        <v>563</v>
      </c>
      <c r="I23" s="36">
        <v>0</v>
      </c>
      <c r="J23" s="36" t="s">
        <v>435</v>
      </c>
    </row>
    <row r="24" spans="1:12" ht="23.25" customHeight="1" x14ac:dyDescent="0.3">
      <c r="A24" s="4"/>
      <c r="B24" s="32" t="s">
        <v>86</v>
      </c>
      <c r="C24" s="33" t="s">
        <v>110</v>
      </c>
      <c r="D24" s="33" t="s">
        <v>460</v>
      </c>
      <c r="E24" s="34" t="s">
        <v>471</v>
      </c>
      <c r="F24" s="35" t="s">
        <v>111</v>
      </c>
      <c r="G24" s="33" t="s">
        <v>112</v>
      </c>
      <c r="H24" s="33">
        <v>701</v>
      </c>
      <c r="I24" s="36">
        <v>0</v>
      </c>
      <c r="J24" s="36" t="s">
        <v>435</v>
      </c>
    </row>
    <row r="25" spans="1:12" ht="23.25" customHeight="1" x14ac:dyDescent="0.3">
      <c r="A25" s="4"/>
      <c r="B25" s="32" t="s">
        <v>87</v>
      </c>
      <c r="C25" s="33" t="s">
        <v>161</v>
      </c>
      <c r="D25" s="33" t="s">
        <v>461</v>
      </c>
      <c r="E25" s="34" t="s">
        <v>472</v>
      </c>
      <c r="F25" s="35" t="s">
        <v>233</v>
      </c>
      <c r="G25" s="33" t="s">
        <v>247</v>
      </c>
      <c r="H25" s="33">
        <v>360</v>
      </c>
      <c r="I25" s="36">
        <v>0</v>
      </c>
      <c r="J25" s="36" t="s">
        <v>435</v>
      </c>
    </row>
    <row r="26" spans="1:12" ht="23.25" customHeight="1" x14ac:dyDescent="0.3">
      <c r="A26" s="4"/>
      <c r="B26" s="32" t="s">
        <v>87</v>
      </c>
      <c r="C26" s="33" t="s">
        <v>161</v>
      </c>
      <c r="D26" s="33" t="s">
        <v>462</v>
      </c>
      <c r="E26" s="34" t="s">
        <v>483</v>
      </c>
      <c r="F26" s="35" t="s">
        <v>490</v>
      </c>
      <c r="G26" s="33" t="s">
        <v>247</v>
      </c>
      <c r="H26" s="33">
        <v>290</v>
      </c>
      <c r="I26" s="36">
        <v>0</v>
      </c>
      <c r="J26" s="36" t="s">
        <v>435</v>
      </c>
    </row>
    <row r="27" spans="1:12" ht="23.25" customHeight="1" x14ac:dyDescent="0.3">
      <c r="A27" s="4"/>
      <c r="B27" s="32" t="s">
        <v>443</v>
      </c>
      <c r="C27" s="33" t="s">
        <v>104</v>
      </c>
      <c r="D27" s="33" t="s">
        <v>463</v>
      </c>
      <c r="E27" s="34" t="s">
        <v>484</v>
      </c>
      <c r="F27" s="35" t="s">
        <v>491</v>
      </c>
      <c r="G27" s="33" t="s">
        <v>496</v>
      </c>
      <c r="H27" s="33">
        <v>399</v>
      </c>
      <c r="I27" s="36">
        <v>0</v>
      </c>
      <c r="J27" s="36" t="s">
        <v>435</v>
      </c>
    </row>
    <row r="28" spans="1:12" ht="23.25" customHeight="1" x14ac:dyDescent="0.3">
      <c r="A28" s="4"/>
      <c r="B28" s="32" t="s">
        <v>444</v>
      </c>
      <c r="C28" s="33" t="s">
        <v>104</v>
      </c>
      <c r="D28" s="33" t="s">
        <v>464</v>
      </c>
      <c r="E28" s="34" t="s">
        <v>473</v>
      </c>
      <c r="F28" s="35" t="s">
        <v>492</v>
      </c>
      <c r="G28" s="33" t="s">
        <v>497</v>
      </c>
      <c r="H28" s="33">
        <v>102</v>
      </c>
      <c r="I28" s="36">
        <v>0</v>
      </c>
      <c r="J28" s="36" t="s">
        <v>434</v>
      </c>
    </row>
    <row r="29" spans="1:12" ht="23.25" customHeight="1" x14ac:dyDescent="0.3">
      <c r="A29" s="4"/>
      <c r="B29" s="32" t="s">
        <v>88</v>
      </c>
      <c r="C29" s="33" t="s">
        <v>113</v>
      </c>
      <c r="D29" s="33" t="s">
        <v>465</v>
      </c>
      <c r="E29" s="34" t="s">
        <v>485</v>
      </c>
      <c r="F29" s="35" t="s">
        <v>116</v>
      </c>
      <c r="G29" s="33" t="s">
        <v>117</v>
      </c>
      <c r="H29" s="33">
        <v>87</v>
      </c>
      <c r="I29" s="36">
        <v>0</v>
      </c>
      <c r="J29" s="36" t="s">
        <v>435</v>
      </c>
    </row>
    <row r="30" spans="1:12" ht="23.25" customHeight="1" thickBot="1" x14ac:dyDescent="0.35">
      <c r="A30" s="4"/>
      <c r="B30" s="212" t="s">
        <v>124</v>
      </c>
      <c r="C30" s="213"/>
      <c r="D30" s="213"/>
      <c r="E30" s="213"/>
      <c r="F30" s="213"/>
      <c r="G30" s="213"/>
      <c r="H30" s="16">
        <v>21857</v>
      </c>
      <c r="I30" s="16">
        <v>527</v>
      </c>
      <c r="J30" s="16"/>
    </row>
    <row r="31" spans="1:12" ht="15" thickTop="1" x14ac:dyDescent="0.3"/>
    <row r="32" spans="1:12" ht="14.4" x14ac:dyDescent="0.3">
      <c r="B32" s="217" t="s">
        <v>499</v>
      </c>
      <c r="C32" s="217"/>
      <c r="D32" s="217"/>
      <c r="E32" s="217"/>
      <c r="F32" s="217"/>
      <c r="G32" s="217"/>
      <c r="H32" s="217"/>
      <c r="I32" s="217"/>
      <c r="J32" s="217"/>
      <c r="K32" s="41"/>
      <c r="L32" s="41"/>
    </row>
    <row r="33" spans="2:12" ht="14.4" x14ac:dyDescent="0.3">
      <c r="B33" s="217" t="s">
        <v>500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</row>
  </sheetData>
  <mergeCells count="7">
    <mergeCell ref="A1:N3"/>
    <mergeCell ref="K33:L33"/>
    <mergeCell ref="B6:J6"/>
    <mergeCell ref="B7:J7"/>
    <mergeCell ref="B30:G30"/>
    <mergeCell ref="B32:J32"/>
    <mergeCell ref="B33:J33"/>
  </mergeCells>
  <pageMargins left="0.7" right="0.7" top="0.75" bottom="0.75" header="0.3" footer="0.3"/>
  <pageSetup paperSize="9" scale="64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43" sqref="K43"/>
    </sheetView>
  </sheetViews>
  <sheetFormatPr defaultColWidth="9.109375" defaultRowHeight="14.4" x14ac:dyDescent="0.3"/>
  <cols>
    <col min="1" max="1" width="14.88671875" style="2" bestFit="1" customWidth="1"/>
    <col min="2" max="16384" width="9.109375" style="2"/>
  </cols>
  <sheetData>
    <row r="1" spans="1:16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6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6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6" x14ac:dyDescent="0.3">
      <c r="B6" s="154" t="s">
        <v>833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x14ac:dyDescent="0.3">
      <c r="B7" s="154" t="s">
        <v>0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10" spans="1:16" x14ac:dyDescent="0.3">
      <c r="B10" s="121"/>
      <c r="M10" s="121"/>
      <c r="N10" s="121"/>
    </row>
    <row r="25" spans="2:10" x14ac:dyDescent="0.3">
      <c r="B25" s="125" t="s">
        <v>834</v>
      </c>
      <c r="J25" s="125" t="s">
        <v>835</v>
      </c>
    </row>
  </sheetData>
  <mergeCells count="3">
    <mergeCell ref="A1:N3"/>
    <mergeCell ref="B6:P6"/>
    <mergeCell ref="B7:P7"/>
  </mergeCells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workbookViewId="0">
      <selection activeCell="K41" sqref="K41"/>
    </sheetView>
  </sheetViews>
  <sheetFormatPr defaultRowHeight="14.4" x14ac:dyDescent="0.3"/>
  <sheetData>
    <row r="1" spans="1:7" x14ac:dyDescent="0.3">
      <c r="A1" s="141"/>
      <c r="B1" s="141"/>
      <c r="C1" s="141"/>
      <c r="D1" s="141"/>
      <c r="E1" s="141"/>
      <c r="F1" s="141"/>
      <c r="G1" s="141"/>
    </row>
    <row r="2" spans="1:7" x14ac:dyDescent="0.3">
      <c r="A2" s="143" t="s">
        <v>72</v>
      </c>
      <c r="B2" s="141"/>
      <c r="C2" s="141"/>
      <c r="D2" s="141"/>
      <c r="E2" s="141"/>
      <c r="F2" s="141"/>
      <c r="G2" s="141"/>
    </row>
    <row r="3" spans="1:7" x14ac:dyDescent="0.3">
      <c r="A3" s="141" t="s">
        <v>4</v>
      </c>
      <c r="B3" s="144">
        <v>0.16700000000000001</v>
      </c>
      <c r="C3" s="141"/>
      <c r="D3" s="141"/>
      <c r="E3" s="141"/>
      <c r="F3" s="141"/>
      <c r="G3" s="141"/>
    </row>
    <row r="4" spans="1:7" x14ac:dyDescent="0.3">
      <c r="A4" s="141" t="s">
        <v>3</v>
      </c>
      <c r="B4" s="144">
        <v>2E-3</v>
      </c>
      <c r="C4" s="141"/>
      <c r="D4" s="141"/>
      <c r="E4" s="141"/>
      <c r="F4" s="141"/>
      <c r="G4" s="141"/>
    </row>
    <row r="5" spans="1:7" x14ac:dyDescent="0.3">
      <c r="A5" s="141" t="s">
        <v>2</v>
      </c>
      <c r="B5" s="144">
        <v>0.73899999999999999</v>
      </c>
      <c r="C5" s="141"/>
      <c r="D5" s="141"/>
      <c r="E5" s="141"/>
      <c r="F5" s="141"/>
      <c r="G5" s="141"/>
    </row>
    <row r="6" spans="1:7" x14ac:dyDescent="0.3">
      <c r="A6" s="141" t="s">
        <v>5</v>
      </c>
      <c r="B6" s="144">
        <v>9.1999999999999998E-2</v>
      </c>
      <c r="C6" s="141"/>
      <c r="D6" s="141"/>
      <c r="E6" s="141"/>
      <c r="F6" s="141"/>
      <c r="G6" s="141"/>
    </row>
    <row r="7" spans="1:7" x14ac:dyDescent="0.3">
      <c r="A7" s="141"/>
      <c r="B7" s="141"/>
      <c r="C7" s="141"/>
      <c r="D7" s="141"/>
      <c r="E7" s="141"/>
      <c r="F7" s="141"/>
      <c r="G7" s="141"/>
    </row>
    <row r="8" spans="1:7" x14ac:dyDescent="0.3">
      <c r="A8" s="141"/>
      <c r="B8" s="141"/>
      <c r="C8" s="141"/>
      <c r="D8" s="141"/>
      <c r="E8" s="141"/>
      <c r="F8" s="141"/>
      <c r="G8" s="141"/>
    </row>
    <row r="9" spans="1:7" x14ac:dyDescent="0.3">
      <c r="A9" s="141"/>
      <c r="B9" s="141"/>
      <c r="C9" s="141"/>
      <c r="D9" s="141"/>
      <c r="E9" s="141"/>
      <c r="F9" s="141"/>
      <c r="G9" s="141"/>
    </row>
    <row r="10" spans="1:7" x14ac:dyDescent="0.3">
      <c r="A10" s="141"/>
      <c r="B10" s="141"/>
      <c r="C10" s="141"/>
      <c r="D10" s="141"/>
      <c r="E10" s="141"/>
      <c r="F10" s="141"/>
      <c r="G10" s="141"/>
    </row>
    <row r="11" spans="1:7" x14ac:dyDescent="0.3">
      <c r="A11" s="143" t="s">
        <v>73</v>
      </c>
      <c r="B11" s="141"/>
      <c r="C11" s="141"/>
      <c r="D11" s="141"/>
      <c r="E11" s="141"/>
      <c r="F11" s="141"/>
      <c r="G11" s="141"/>
    </row>
    <row r="12" spans="1:7" x14ac:dyDescent="0.3">
      <c r="A12" s="141" t="s">
        <v>74</v>
      </c>
      <c r="B12" s="144">
        <v>0.55200000000000005</v>
      </c>
      <c r="C12" s="141"/>
      <c r="D12" s="141"/>
      <c r="E12" s="141"/>
      <c r="F12" s="141"/>
      <c r="G12" s="141"/>
    </row>
    <row r="13" spans="1:7" x14ac:dyDescent="0.3">
      <c r="A13" s="141" t="s">
        <v>6</v>
      </c>
      <c r="B13" s="144">
        <v>0.30599999999999999</v>
      </c>
      <c r="C13" s="141"/>
      <c r="D13" s="141"/>
      <c r="E13" s="141"/>
      <c r="F13" s="141"/>
      <c r="G13" s="141"/>
    </row>
    <row r="14" spans="1:7" x14ac:dyDescent="0.3">
      <c r="A14" s="141" t="s">
        <v>75</v>
      </c>
      <c r="B14" s="144">
        <v>0.14199999999999999</v>
      </c>
      <c r="C14" s="141"/>
      <c r="D14" s="141"/>
      <c r="E14" s="141"/>
      <c r="F14" s="141"/>
      <c r="G14" s="141"/>
    </row>
    <row r="15" spans="1:7" x14ac:dyDescent="0.3">
      <c r="A15" s="141"/>
      <c r="B15" s="141"/>
      <c r="C15" s="141"/>
      <c r="D15" s="141"/>
      <c r="E15" s="141"/>
      <c r="F15" s="141"/>
      <c r="G15" s="141"/>
    </row>
    <row r="16" spans="1:7" x14ac:dyDescent="0.3">
      <c r="A16" s="141"/>
      <c r="B16" s="141"/>
      <c r="C16" s="141"/>
      <c r="D16" s="141"/>
      <c r="E16" s="141"/>
      <c r="F16" s="141"/>
      <c r="G16" s="141"/>
    </row>
    <row r="17" spans="1:7" x14ac:dyDescent="0.3">
      <c r="A17" s="141"/>
      <c r="B17" s="141"/>
      <c r="C17" s="141"/>
      <c r="D17" s="141"/>
      <c r="E17" s="141"/>
      <c r="F17" s="141"/>
      <c r="G17" s="141"/>
    </row>
    <row r="18" spans="1:7" x14ac:dyDescent="0.3">
      <c r="A18" s="141"/>
      <c r="B18" s="141"/>
      <c r="C18" s="141"/>
      <c r="D18" s="141"/>
      <c r="E18" s="141"/>
      <c r="F18" s="141"/>
      <c r="G18" s="141"/>
    </row>
    <row r="19" spans="1:7" x14ac:dyDescent="0.3">
      <c r="A19" s="141"/>
      <c r="B19" s="141"/>
      <c r="C19" s="141"/>
      <c r="D19" s="141"/>
      <c r="E19" s="141"/>
      <c r="F19" s="141"/>
      <c r="G19" s="141"/>
    </row>
    <row r="20" spans="1:7" x14ac:dyDescent="0.3">
      <c r="A20" s="141"/>
      <c r="B20" s="141"/>
      <c r="C20" s="141"/>
      <c r="D20" s="141"/>
      <c r="E20" s="141"/>
      <c r="F20" s="141"/>
      <c r="G20" s="141"/>
    </row>
    <row r="21" spans="1:7" x14ac:dyDescent="0.3">
      <c r="A21" s="141"/>
      <c r="B21" s="141"/>
      <c r="C21" s="141"/>
      <c r="D21" s="141"/>
      <c r="E21" s="141"/>
      <c r="F21" s="141"/>
      <c r="G21" s="141"/>
    </row>
    <row r="22" spans="1:7" x14ac:dyDescent="0.3">
      <c r="A22" s="141"/>
      <c r="B22" s="141"/>
      <c r="C22" s="141"/>
      <c r="D22" s="141"/>
      <c r="E22" s="141"/>
      <c r="F22" s="141"/>
      <c r="G22" s="141"/>
    </row>
    <row r="23" spans="1:7" x14ac:dyDescent="0.3">
      <c r="A23" s="141"/>
      <c r="B23" s="141"/>
      <c r="C23" s="141"/>
      <c r="D23" s="141"/>
      <c r="E23" s="141"/>
      <c r="F23" s="141"/>
      <c r="G23" s="141"/>
    </row>
    <row r="24" spans="1:7" x14ac:dyDescent="0.3">
      <c r="A24" s="141"/>
      <c r="B24" s="141"/>
      <c r="C24" s="141"/>
      <c r="D24" s="141"/>
      <c r="E24" s="141"/>
      <c r="F24" s="141"/>
      <c r="G24" s="141"/>
    </row>
    <row r="25" spans="1:7" x14ac:dyDescent="0.3">
      <c r="A25" s="141"/>
      <c r="B25" s="141"/>
      <c r="C25" s="141"/>
      <c r="D25" s="141"/>
      <c r="E25" s="141"/>
      <c r="F25" s="141"/>
      <c r="G25" s="141"/>
    </row>
    <row r="26" spans="1:7" x14ac:dyDescent="0.3">
      <c r="A26" s="141"/>
      <c r="B26" s="141"/>
      <c r="C26" s="141"/>
      <c r="D26" s="141"/>
      <c r="E26" s="141"/>
      <c r="F26" s="141"/>
      <c r="G26" s="141"/>
    </row>
    <row r="27" spans="1:7" x14ac:dyDescent="0.3">
      <c r="A27" s="141"/>
      <c r="B27" s="141"/>
      <c r="C27" s="141"/>
      <c r="D27" s="141"/>
      <c r="E27" s="141"/>
      <c r="F27" s="141"/>
      <c r="G27" s="141"/>
    </row>
    <row r="28" spans="1:7" x14ac:dyDescent="0.3">
      <c r="A28" s="141"/>
      <c r="B28" s="141"/>
      <c r="C28" s="141"/>
      <c r="D28" s="141"/>
      <c r="E28" s="141"/>
      <c r="F28" s="141"/>
      <c r="G28" s="141"/>
    </row>
    <row r="29" spans="1:7" x14ac:dyDescent="0.3">
      <c r="A29" s="141"/>
      <c r="B29" s="141"/>
      <c r="C29" s="141"/>
      <c r="D29" s="141"/>
      <c r="E29" s="141"/>
      <c r="F29" s="141"/>
      <c r="G29" s="141"/>
    </row>
    <row r="30" spans="1:7" x14ac:dyDescent="0.3">
      <c r="A30" s="141"/>
      <c r="B30" s="141"/>
      <c r="C30" s="141"/>
      <c r="D30" s="141"/>
      <c r="E30" s="141"/>
      <c r="F30" s="141"/>
      <c r="G30" s="141"/>
    </row>
    <row r="31" spans="1:7" x14ac:dyDescent="0.3">
      <c r="A31" s="141"/>
      <c r="B31" s="141"/>
      <c r="C31" s="141"/>
      <c r="D31" s="141"/>
      <c r="E31" s="141"/>
      <c r="F31" s="141"/>
      <c r="G31" s="141"/>
    </row>
    <row r="32" spans="1:7" x14ac:dyDescent="0.3">
      <c r="A32" s="141"/>
      <c r="B32" s="141"/>
      <c r="C32" s="141"/>
      <c r="D32" s="141"/>
      <c r="E32" s="141"/>
      <c r="F32" s="141"/>
      <c r="G32" s="141"/>
    </row>
    <row r="33" spans="1:7" x14ac:dyDescent="0.3">
      <c r="A33" s="141"/>
      <c r="B33" s="141"/>
      <c r="C33" s="141"/>
      <c r="D33" s="141"/>
      <c r="E33" s="141"/>
      <c r="F33" s="141"/>
      <c r="G33" s="141"/>
    </row>
    <row r="34" spans="1:7" x14ac:dyDescent="0.3">
      <c r="A34" s="141"/>
      <c r="B34" s="141"/>
      <c r="C34" s="141"/>
      <c r="D34" s="141"/>
      <c r="E34" s="141"/>
      <c r="F34" s="141"/>
      <c r="G34" s="141"/>
    </row>
    <row r="35" spans="1:7" x14ac:dyDescent="0.3">
      <c r="A35" s="141"/>
      <c r="B35" s="141"/>
      <c r="C35" s="141"/>
      <c r="D35" s="141"/>
      <c r="E35" s="141"/>
      <c r="F35" s="141"/>
      <c r="G35" s="141"/>
    </row>
    <row r="36" spans="1:7" x14ac:dyDescent="0.3">
      <c r="A36" s="141"/>
      <c r="B36" s="141"/>
      <c r="C36" s="141"/>
      <c r="D36" s="141"/>
      <c r="E36" s="141"/>
      <c r="F36" s="141"/>
      <c r="G36" s="141"/>
    </row>
    <row r="37" spans="1:7" x14ac:dyDescent="0.3">
      <c r="A37" s="141"/>
      <c r="B37" s="141"/>
      <c r="C37" s="141"/>
      <c r="D37" s="141"/>
      <c r="E37" s="141"/>
      <c r="F37" s="141"/>
      <c r="G37" s="141"/>
    </row>
    <row r="38" spans="1:7" x14ac:dyDescent="0.3">
      <c r="A38" s="141"/>
      <c r="B38" s="141"/>
      <c r="C38" s="141"/>
      <c r="D38" s="141"/>
      <c r="E38" s="141"/>
      <c r="F38" s="141"/>
      <c r="G38" s="141"/>
    </row>
    <row r="39" spans="1:7" x14ac:dyDescent="0.3">
      <c r="A39" s="141"/>
      <c r="B39" s="141"/>
      <c r="C39" s="141"/>
      <c r="D39" s="141"/>
      <c r="E39" s="141"/>
      <c r="F39" s="141"/>
      <c r="G39" s="141"/>
    </row>
    <row r="40" spans="1:7" x14ac:dyDescent="0.3">
      <c r="A40" s="141"/>
      <c r="B40" s="141"/>
      <c r="C40" s="141"/>
      <c r="D40" s="141"/>
      <c r="E40" s="141"/>
      <c r="F40" s="141"/>
      <c r="G40" s="141"/>
    </row>
    <row r="41" spans="1:7" x14ac:dyDescent="0.3">
      <c r="A41" s="141"/>
      <c r="B41" s="141"/>
      <c r="C41" s="141"/>
      <c r="D41" s="141"/>
      <c r="E41" s="141"/>
      <c r="F41" s="141"/>
      <c r="G41" s="141"/>
    </row>
    <row r="42" spans="1:7" x14ac:dyDescent="0.3">
      <c r="A42" s="141"/>
      <c r="B42" s="141"/>
      <c r="C42" s="141"/>
      <c r="D42" s="141"/>
      <c r="E42" s="141"/>
      <c r="F42" s="141"/>
      <c r="G42" s="141"/>
    </row>
    <row r="43" spans="1:7" x14ac:dyDescent="0.3">
      <c r="A43" s="141"/>
      <c r="B43" s="141"/>
      <c r="C43" s="141"/>
      <c r="D43" s="141"/>
      <c r="E43" s="141"/>
      <c r="F43" s="141"/>
      <c r="G43" s="141"/>
    </row>
    <row r="44" spans="1:7" x14ac:dyDescent="0.3">
      <c r="A44" s="141"/>
      <c r="B44" s="141"/>
      <c r="C44" s="141"/>
      <c r="D44" s="141"/>
      <c r="E44" s="141"/>
      <c r="F44" s="141"/>
      <c r="G44" s="141"/>
    </row>
    <row r="45" spans="1:7" x14ac:dyDescent="0.3">
      <c r="A45" s="141"/>
      <c r="B45" s="141"/>
      <c r="C45" s="141"/>
      <c r="D45" s="141"/>
      <c r="E45" s="141"/>
      <c r="F45" s="141"/>
      <c r="G45" s="141"/>
    </row>
    <row r="46" spans="1:7" x14ac:dyDescent="0.3">
      <c r="A46" s="141"/>
      <c r="B46" s="141"/>
      <c r="C46" s="141"/>
      <c r="D46" s="141"/>
      <c r="E46" s="141"/>
      <c r="F46" s="141"/>
      <c r="G46" s="141"/>
    </row>
    <row r="47" spans="1:7" x14ac:dyDescent="0.3">
      <c r="A47" s="141"/>
      <c r="B47" s="141"/>
      <c r="C47" s="141"/>
      <c r="D47" s="141"/>
      <c r="E47" s="141"/>
      <c r="F47" s="141"/>
      <c r="G47" s="141"/>
    </row>
    <row r="48" spans="1:7" x14ac:dyDescent="0.3">
      <c r="A48" s="141"/>
      <c r="B48" s="141"/>
      <c r="C48" s="141"/>
      <c r="D48" s="141"/>
      <c r="E48" s="141"/>
      <c r="F48" s="141"/>
      <c r="G48" s="141"/>
    </row>
    <row r="49" spans="1:7" x14ac:dyDescent="0.3">
      <c r="A49" s="141"/>
      <c r="B49" s="141"/>
      <c r="C49" s="141"/>
      <c r="D49" s="141"/>
      <c r="E49" s="141"/>
      <c r="F49" s="141"/>
      <c r="G49" s="141"/>
    </row>
    <row r="50" spans="1:7" x14ac:dyDescent="0.3">
      <c r="A50" s="141"/>
      <c r="B50" s="141"/>
      <c r="C50" s="141"/>
      <c r="D50" s="141"/>
      <c r="E50" s="141"/>
      <c r="F50" s="141"/>
      <c r="G50" s="141"/>
    </row>
    <row r="51" spans="1:7" x14ac:dyDescent="0.3">
      <c r="A51" s="141"/>
      <c r="B51" s="141"/>
      <c r="C51" s="141"/>
      <c r="D51" s="141"/>
      <c r="E51" s="141"/>
      <c r="F51" s="141"/>
      <c r="G51" s="141"/>
    </row>
    <row r="52" spans="1:7" x14ac:dyDescent="0.3">
      <c r="A52" s="141"/>
      <c r="B52" s="141"/>
      <c r="C52" s="141"/>
      <c r="D52" s="141"/>
      <c r="E52" s="141"/>
      <c r="F52" s="141"/>
      <c r="G52" s="141"/>
    </row>
    <row r="53" spans="1:7" x14ac:dyDescent="0.3">
      <c r="A53" s="141"/>
      <c r="B53" s="141"/>
      <c r="C53" s="141"/>
      <c r="D53" s="141"/>
      <c r="E53" s="141"/>
      <c r="F53" s="141"/>
      <c r="G53" s="141"/>
    </row>
    <row r="54" spans="1:7" x14ac:dyDescent="0.3">
      <c r="A54" s="141"/>
      <c r="B54" s="141"/>
      <c r="C54" s="141"/>
      <c r="D54" s="141"/>
      <c r="E54" s="141"/>
      <c r="F54" s="141"/>
      <c r="G54" s="141"/>
    </row>
    <row r="55" spans="1:7" x14ac:dyDescent="0.3">
      <c r="A55" s="141"/>
      <c r="B55" s="141"/>
      <c r="C55" s="141"/>
      <c r="D55" s="141"/>
      <c r="E55" s="141"/>
      <c r="F55" s="141"/>
      <c r="G55" s="141"/>
    </row>
    <row r="56" spans="1:7" x14ac:dyDescent="0.3">
      <c r="A56" s="141"/>
      <c r="B56" s="141"/>
      <c r="C56" s="141"/>
      <c r="D56" s="141"/>
      <c r="E56" s="141"/>
      <c r="F56" s="141"/>
      <c r="G56" s="141"/>
    </row>
    <row r="57" spans="1:7" x14ac:dyDescent="0.3">
      <c r="A57" s="141"/>
      <c r="B57" s="141"/>
      <c r="C57" s="141"/>
      <c r="D57" s="141"/>
      <c r="E57" s="141"/>
      <c r="F57" s="141"/>
      <c r="G57" s="141"/>
    </row>
    <row r="58" spans="1:7" x14ac:dyDescent="0.3">
      <c r="A58" s="141"/>
      <c r="B58" s="141"/>
      <c r="C58" s="141"/>
      <c r="D58" s="141"/>
      <c r="E58" s="141"/>
      <c r="F58" s="141"/>
      <c r="G58" s="141"/>
    </row>
    <row r="59" spans="1:7" x14ac:dyDescent="0.3">
      <c r="A59" s="141"/>
      <c r="B59" s="141"/>
      <c r="C59" s="141"/>
      <c r="D59" s="141"/>
      <c r="E59" s="141"/>
      <c r="F59" s="141"/>
      <c r="G59" s="141"/>
    </row>
    <row r="60" spans="1:7" x14ac:dyDescent="0.3">
      <c r="A60" s="141"/>
      <c r="B60" s="141"/>
      <c r="C60" s="141"/>
      <c r="D60" s="141"/>
      <c r="E60" s="141"/>
      <c r="F60" s="141"/>
      <c r="G60" s="141"/>
    </row>
    <row r="61" spans="1:7" x14ac:dyDescent="0.3">
      <c r="A61" s="141"/>
      <c r="B61" s="141"/>
      <c r="C61" s="141"/>
      <c r="D61" s="141"/>
      <c r="E61" s="141"/>
      <c r="F61" s="141"/>
      <c r="G61" s="141"/>
    </row>
    <row r="62" spans="1:7" x14ac:dyDescent="0.3">
      <c r="A62" s="141"/>
      <c r="B62" s="141"/>
      <c r="C62" s="141"/>
      <c r="D62" s="141"/>
      <c r="E62" s="141"/>
      <c r="F62" s="141"/>
      <c r="G62" s="141"/>
    </row>
    <row r="63" spans="1:7" x14ac:dyDescent="0.3">
      <c r="A63" s="141"/>
      <c r="B63" s="141"/>
      <c r="C63" s="141"/>
      <c r="D63" s="141"/>
      <c r="E63" s="141"/>
      <c r="F63" s="141"/>
      <c r="G63" s="141"/>
    </row>
    <row r="64" spans="1:7" x14ac:dyDescent="0.3">
      <c r="A64" s="141"/>
      <c r="B64" s="141"/>
      <c r="C64" s="141"/>
      <c r="D64" s="141"/>
      <c r="E64" s="141"/>
      <c r="F64" s="141"/>
      <c r="G64" s="141"/>
    </row>
    <row r="65" spans="1:7" x14ac:dyDescent="0.3">
      <c r="A65" s="141"/>
      <c r="B65" s="141"/>
      <c r="C65" s="141"/>
      <c r="D65" s="141"/>
      <c r="E65" s="141"/>
      <c r="F65" s="141"/>
      <c r="G65" s="141"/>
    </row>
    <row r="66" spans="1:7" x14ac:dyDescent="0.3">
      <c r="A66" s="141"/>
      <c r="B66" s="141"/>
      <c r="C66" s="141"/>
      <c r="D66" s="141"/>
      <c r="E66" s="141"/>
      <c r="F66" s="141"/>
      <c r="G66" s="141"/>
    </row>
    <row r="67" spans="1:7" x14ac:dyDescent="0.3">
      <c r="A67" s="141"/>
      <c r="B67" s="141"/>
      <c r="C67" s="141"/>
      <c r="D67" s="141"/>
      <c r="E67" s="141"/>
      <c r="F67" s="141"/>
      <c r="G67" s="141"/>
    </row>
    <row r="68" spans="1:7" x14ac:dyDescent="0.3">
      <c r="A68" s="141"/>
      <c r="B68" s="141"/>
      <c r="C68" s="141"/>
      <c r="D68" s="141"/>
      <c r="E68" s="141"/>
      <c r="F68" s="141"/>
      <c r="G68" s="141"/>
    </row>
    <row r="69" spans="1:7" x14ac:dyDescent="0.3">
      <c r="A69" s="141"/>
      <c r="B69" s="141"/>
      <c r="C69" s="141"/>
      <c r="D69" s="141"/>
      <c r="E69" s="141"/>
      <c r="F69" s="141"/>
      <c r="G69" s="141"/>
    </row>
    <row r="70" spans="1:7" x14ac:dyDescent="0.3">
      <c r="A70" s="141"/>
      <c r="B70" s="141"/>
      <c r="C70" s="141"/>
      <c r="D70" s="141"/>
      <c r="E70" s="141"/>
      <c r="F70" s="141"/>
      <c r="G70" s="141"/>
    </row>
    <row r="71" spans="1:7" x14ac:dyDescent="0.3">
      <c r="A71" s="141"/>
      <c r="B71" s="141"/>
      <c r="C71" s="141"/>
      <c r="D71" s="141"/>
      <c r="E71" s="141"/>
      <c r="F71" s="141"/>
      <c r="G71" s="141"/>
    </row>
    <row r="72" spans="1:7" x14ac:dyDescent="0.3">
      <c r="A72" s="141"/>
      <c r="B72" s="141"/>
      <c r="C72" s="141"/>
      <c r="D72" s="141"/>
      <c r="E72" s="141"/>
      <c r="F72" s="141"/>
      <c r="G72" s="141"/>
    </row>
    <row r="73" spans="1:7" x14ac:dyDescent="0.3">
      <c r="A73" s="141"/>
      <c r="B73" s="141"/>
      <c r="C73" s="141"/>
      <c r="D73" s="141"/>
      <c r="E73" s="141"/>
      <c r="F73" s="141"/>
      <c r="G73" s="141"/>
    </row>
    <row r="74" spans="1:7" x14ac:dyDescent="0.3">
      <c r="A74" s="141"/>
      <c r="B74" s="141"/>
      <c r="C74" s="141"/>
      <c r="D74" s="141"/>
      <c r="E74" s="141"/>
      <c r="F74" s="141"/>
      <c r="G74" s="141"/>
    </row>
    <row r="75" spans="1:7" x14ac:dyDescent="0.3">
      <c r="A75" s="141"/>
      <c r="B75" s="141"/>
      <c r="C75" s="141"/>
      <c r="D75" s="141"/>
      <c r="E75" s="141"/>
      <c r="F75" s="141"/>
      <c r="G75" s="141"/>
    </row>
    <row r="76" spans="1:7" x14ac:dyDescent="0.3">
      <c r="A76" s="141"/>
      <c r="B76" s="141"/>
      <c r="C76" s="141"/>
      <c r="D76" s="141"/>
      <c r="E76" s="141"/>
      <c r="F76" s="141"/>
      <c r="G76" s="141"/>
    </row>
    <row r="77" spans="1:7" x14ac:dyDescent="0.3">
      <c r="A77" s="141"/>
      <c r="B77" s="141"/>
      <c r="C77" s="141"/>
      <c r="D77" s="141"/>
      <c r="E77" s="141"/>
      <c r="F77" s="141"/>
      <c r="G77" s="141"/>
    </row>
    <row r="78" spans="1:7" x14ac:dyDescent="0.3">
      <c r="A78" s="141"/>
      <c r="B78" s="141"/>
      <c r="C78" s="141"/>
      <c r="D78" s="141"/>
      <c r="E78" s="141"/>
      <c r="F78" s="141"/>
      <c r="G78" s="141"/>
    </row>
    <row r="79" spans="1:7" x14ac:dyDescent="0.3">
      <c r="A79" s="141"/>
      <c r="B79" s="141"/>
      <c r="C79" s="141"/>
      <c r="D79" s="141"/>
      <c r="E79" s="141"/>
      <c r="F79" s="141"/>
      <c r="G79" s="141"/>
    </row>
    <row r="80" spans="1:7" x14ac:dyDescent="0.3">
      <c r="A80" s="141"/>
      <c r="B80" s="141"/>
      <c r="C80" s="141"/>
      <c r="D80" s="141"/>
      <c r="E80" s="141"/>
      <c r="F80" s="141"/>
      <c r="G80" s="141"/>
    </row>
    <row r="81" spans="1:7" x14ac:dyDescent="0.3">
      <c r="A81" s="141"/>
      <c r="B81" s="141"/>
      <c r="C81" s="141"/>
      <c r="D81" s="141"/>
      <c r="E81" s="141"/>
      <c r="F81" s="141"/>
      <c r="G81" s="141"/>
    </row>
    <row r="82" spans="1:7" x14ac:dyDescent="0.3">
      <c r="A82" s="141"/>
      <c r="B82" s="141"/>
      <c r="C82" s="141"/>
      <c r="D82" s="141"/>
      <c r="E82" s="141"/>
      <c r="F82" s="141"/>
      <c r="G82" s="141"/>
    </row>
    <row r="83" spans="1:7" x14ac:dyDescent="0.3">
      <c r="A83" s="141"/>
      <c r="B83" s="141"/>
      <c r="C83" s="141"/>
      <c r="D83" s="141"/>
      <c r="E83" s="141"/>
      <c r="F83" s="141"/>
      <c r="G83" s="141"/>
    </row>
    <row r="84" spans="1:7" x14ac:dyDescent="0.3">
      <c r="A84" s="141"/>
      <c r="B84" s="141"/>
      <c r="C84" s="141"/>
      <c r="D84" s="141"/>
      <c r="E84" s="141"/>
      <c r="F84" s="141"/>
      <c r="G84" s="141"/>
    </row>
    <row r="85" spans="1:7" x14ac:dyDescent="0.3">
      <c r="A85" s="141"/>
      <c r="B85" s="141"/>
      <c r="C85" s="141"/>
      <c r="D85" s="141"/>
      <c r="E85" s="141"/>
      <c r="F85" s="141"/>
      <c r="G85" s="141"/>
    </row>
    <row r="86" spans="1:7" x14ac:dyDescent="0.3">
      <c r="A86" s="141"/>
      <c r="B86" s="141"/>
      <c r="C86" s="141"/>
      <c r="D86" s="141"/>
      <c r="E86" s="141"/>
      <c r="F86" s="141"/>
      <c r="G86" s="141"/>
    </row>
    <row r="87" spans="1:7" x14ac:dyDescent="0.3">
      <c r="A87" s="141"/>
      <c r="B87" s="141"/>
      <c r="C87" s="141"/>
      <c r="D87" s="141"/>
      <c r="E87" s="141"/>
      <c r="F87" s="141"/>
      <c r="G87" s="141"/>
    </row>
    <row r="88" spans="1:7" x14ac:dyDescent="0.3">
      <c r="A88" s="141"/>
      <c r="B88" s="141"/>
      <c r="C88" s="141"/>
      <c r="D88" s="141"/>
      <c r="E88" s="141"/>
      <c r="F88" s="141"/>
      <c r="G88" s="141"/>
    </row>
    <row r="89" spans="1:7" x14ac:dyDescent="0.3">
      <c r="A89" s="141"/>
      <c r="B89" s="141"/>
      <c r="C89" s="141"/>
      <c r="D89" s="141"/>
      <c r="E89" s="141"/>
      <c r="F89" s="141"/>
      <c r="G89" s="141"/>
    </row>
    <row r="90" spans="1:7" x14ac:dyDescent="0.3">
      <c r="A90" s="141"/>
      <c r="B90" s="141"/>
      <c r="C90" s="141"/>
      <c r="D90" s="141"/>
      <c r="E90" s="141"/>
      <c r="F90" s="141"/>
      <c r="G90" s="141"/>
    </row>
    <row r="91" spans="1:7" x14ac:dyDescent="0.3">
      <c r="A91" s="141"/>
      <c r="B91" s="141"/>
      <c r="C91" s="141"/>
      <c r="D91" s="141"/>
      <c r="E91" s="141"/>
      <c r="F91" s="141"/>
      <c r="G91" s="141"/>
    </row>
    <row r="92" spans="1:7" x14ac:dyDescent="0.3">
      <c r="A92" s="141"/>
      <c r="B92" s="141"/>
      <c r="C92" s="141"/>
      <c r="D92" s="141"/>
      <c r="E92" s="141"/>
      <c r="F92" s="141"/>
      <c r="G92" s="141"/>
    </row>
    <row r="93" spans="1:7" x14ac:dyDescent="0.3">
      <c r="A93" s="141"/>
      <c r="B93" s="141"/>
      <c r="C93" s="141"/>
      <c r="D93" s="141"/>
      <c r="E93" s="141"/>
      <c r="F93" s="141"/>
      <c r="G93" s="141"/>
    </row>
    <row r="94" spans="1:7" x14ac:dyDescent="0.3">
      <c r="A94" s="141"/>
      <c r="B94" s="141"/>
      <c r="C94" s="141"/>
      <c r="D94" s="141"/>
      <c r="E94" s="141"/>
      <c r="F94" s="141"/>
      <c r="G94" s="141"/>
    </row>
    <row r="95" spans="1:7" x14ac:dyDescent="0.3">
      <c r="A95" s="141"/>
      <c r="B95" s="141"/>
      <c r="C95" s="141"/>
      <c r="D95" s="141"/>
      <c r="E95" s="141"/>
      <c r="F95" s="141"/>
      <c r="G95" s="141"/>
    </row>
    <row r="96" spans="1:7" x14ac:dyDescent="0.3">
      <c r="A96" s="141"/>
      <c r="B96" s="141"/>
      <c r="C96" s="141"/>
      <c r="D96" s="141"/>
      <c r="E96" s="141"/>
      <c r="F96" s="141"/>
      <c r="G96" s="141"/>
    </row>
    <row r="97" spans="1:7" x14ac:dyDescent="0.3">
      <c r="A97" s="141"/>
      <c r="B97" s="141"/>
      <c r="C97" s="141"/>
      <c r="D97" s="141"/>
      <c r="E97" s="141"/>
      <c r="F97" s="141"/>
      <c r="G97" s="141"/>
    </row>
    <row r="98" spans="1:7" x14ac:dyDescent="0.3">
      <c r="A98" s="141"/>
      <c r="B98" s="141"/>
      <c r="C98" s="141"/>
      <c r="D98" s="141"/>
      <c r="E98" s="141"/>
      <c r="F98" s="141"/>
      <c r="G98" s="141"/>
    </row>
    <row r="99" spans="1:7" x14ac:dyDescent="0.3">
      <c r="A99" s="141"/>
      <c r="B99" s="141"/>
      <c r="C99" s="141"/>
      <c r="D99" s="141"/>
      <c r="E99" s="141"/>
      <c r="F99" s="141"/>
      <c r="G99" s="141"/>
    </row>
    <row r="100" spans="1:7" x14ac:dyDescent="0.3">
      <c r="A100" s="141"/>
      <c r="B100" s="141"/>
      <c r="C100" s="141"/>
      <c r="D100" s="141"/>
      <c r="E100" s="141"/>
      <c r="F100" s="141"/>
      <c r="G100" s="141"/>
    </row>
    <row r="101" spans="1:7" x14ac:dyDescent="0.3">
      <c r="A101" s="141"/>
      <c r="B101" s="141"/>
      <c r="C101" s="141"/>
      <c r="D101" s="141"/>
      <c r="E101" s="141"/>
      <c r="F101" s="141"/>
      <c r="G101" s="141"/>
    </row>
    <row r="102" spans="1:7" x14ac:dyDescent="0.3">
      <c r="A102" s="141"/>
      <c r="B102" s="141"/>
      <c r="C102" s="141"/>
      <c r="D102" s="141"/>
      <c r="E102" s="141"/>
      <c r="F102" s="141"/>
      <c r="G102" s="141"/>
    </row>
    <row r="103" spans="1:7" x14ac:dyDescent="0.3">
      <c r="A103" s="141"/>
      <c r="B103" s="141"/>
      <c r="C103" s="141"/>
      <c r="D103" s="141"/>
      <c r="E103" s="141"/>
      <c r="F103" s="141"/>
      <c r="G103" s="141"/>
    </row>
    <row r="104" spans="1:7" x14ac:dyDescent="0.3">
      <c r="A104" s="141"/>
      <c r="B104" s="141"/>
      <c r="C104" s="141"/>
      <c r="D104" s="141"/>
      <c r="E104" s="141"/>
      <c r="F104" s="141"/>
      <c r="G104" s="141"/>
    </row>
    <row r="105" spans="1:7" x14ac:dyDescent="0.3">
      <c r="A105" s="141"/>
      <c r="B105" s="141"/>
      <c r="C105" s="141"/>
      <c r="D105" s="141"/>
      <c r="E105" s="141"/>
      <c r="F105" s="141"/>
      <c r="G105" s="141"/>
    </row>
    <row r="106" spans="1:7" x14ac:dyDescent="0.3">
      <c r="A106" s="141"/>
      <c r="B106" s="141"/>
      <c r="C106" s="141"/>
      <c r="D106" s="141"/>
      <c r="E106" s="141"/>
      <c r="F106" s="141"/>
      <c r="G106" s="141"/>
    </row>
    <row r="107" spans="1:7" x14ac:dyDescent="0.3">
      <c r="A107" s="141"/>
      <c r="B107" s="141"/>
      <c r="C107" s="141"/>
      <c r="D107" s="141"/>
      <c r="E107" s="141"/>
      <c r="F107" s="141"/>
      <c r="G107" s="141"/>
    </row>
    <row r="108" spans="1:7" x14ac:dyDescent="0.3">
      <c r="A108" s="141"/>
      <c r="B108" s="141"/>
      <c r="C108" s="141"/>
      <c r="D108" s="141"/>
      <c r="E108" s="141"/>
      <c r="F108" s="141"/>
      <c r="G108" s="141"/>
    </row>
    <row r="109" spans="1:7" x14ac:dyDescent="0.3">
      <c r="A109" s="141"/>
      <c r="B109" s="141"/>
      <c r="C109" s="141"/>
      <c r="D109" s="141"/>
      <c r="E109" s="141"/>
      <c r="F109" s="141"/>
      <c r="G109" s="141"/>
    </row>
    <row r="110" spans="1:7" x14ac:dyDescent="0.3">
      <c r="A110" s="141"/>
      <c r="B110" s="141"/>
      <c r="C110" s="141"/>
      <c r="D110" s="141"/>
      <c r="E110" s="141"/>
      <c r="F110" s="141"/>
      <c r="G110" s="141"/>
    </row>
    <row r="111" spans="1:7" x14ac:dyDescent="0.3">
      <c r="A111" s="141"/>
      <c r="B111" s="141"/>
      <c r="C111" s="141"/>
      <c r="D111" s="141"/>
      <c r="E111" s="141"/>
      <c r="F111" s="141"/>
      <c r="G111" s="141"/>
    </row>
    <row r="112" spans="1:7" x14ac:dyDescent="0.3">
      <c r="A112" s="141"/>
      <c r="B112" s="141"/>
      <c r="C112" s="141"/>
      <c r="D112" s="141"/>
      <c r="E112" s="141"/>
      <c r="F112" s="141"/>
      <c r="G112" s="141"/>
    </row>
    <row r="113" spans="1:7" x14ac:dyDescent="0.3">
      <c r="A113" s="141"/>
      <c r="B113" s="141"/>
      <c r="C113" s="141"/>
      <c r="D113" s="141"/>
      <c r="E113" s="141"/>
      <c r="F113" s="141"/>
      <c r="G113" s="141"/>
    </row>
    <row r="114" spans="1:7" x14ac:dyDescent="0.3">
      <c r="A114" s="141"/>
      <c r="B114" s="141"/>
      <c r="C114" s="141"/>
      <c r="D114" s="141"/>
      <c r="E114" s="141"/>
      <c r="F114" s="141"/>
      <c r="G114" s="141"/>
    </row>
    <row r="115" spans="1:7" x14ac:dyDescent="0.3">
      <c r="A115" s="141"/>
      <c r="B115" s="141"/>
      <c r="C115" s="141"/>
      <c r="D115" s="141"/>
      <c r="E115" s="141"/>
      <c r="F115" s="141"/>
      <c r="G115" s="141"/>
    </row>
    <row r="116" spans="1:7" x14ac:dyDescent="0.3">
      <c r="A116" s="141"/>
      <c r="B116" s="141"/>
      <c r="C116" s="141"/>
      <c r="D116" s="141"/>
      <c r="E116" s="141"/>
      <c r="F116" s="141"/>
      <c r="G116" s="141"/>
    </row>
    <row r="117" spans="1:7" x14ac:dyDescent="0.3">
      <c r="A117" s="141"/>
      <c r="B117" s="141"/>
      <c r="C117" s="141"/>
      <c r="D117" s="141"/>
      <c r="E117" s="141"/>
      <c r="F117" s="141"/>
      <c r="G117" s="141"/>
    </row>
    <row r="118" spans="1:7" x14ac:dyDescent="0.3">
      <c r="A118" s="141"/>
      <c r="B118" s="141"/>
      <c r="C118" s="141"/>
      <c r="D118" s="141"/>
      <c r="E118" s="141"/>
      <c r="F118" s="141"/>
      <c r="G118" s="141"/>
    </row>
    <row r="119" spans="1:7" x14ac:dyDescent="0.3">
      <c r="A119" s="141"/>
      <c r="B119" s="141"/>
      <c r="C119" s="141"/>
      <c r="D119" s="141"/>
      <c r="E119" s="141"/>
      <c r="F119" s="141"/>
      <c r="G119" s="141"/>
    </row>
    <row r="120" spans="1:7" x14ac:dyDescent="0.3">
      <c r="A120" s="141"/>
      <c r="B120" s="141"/>
      <c r="C120" s="141"/>
      <c r="D120" s="141"/>
      <c r="E120" s="141"/>
      <c r="F120" s="141"/>
      <c r="G120" s="141"/>
    </row>
    <row r="121" spans="1:7" x14ac:dyDescent="0.3">
      <c r="A121" s="141"/>
      <c r="B121" s="141"/>
      <c r="C121" s="141"/>
      <c r="D121" s="141"/>
      <c r="E121" s="141"/>
      <c r="F121" s="141"/>
      <c r="G121" s="141"/>
    </row>
    <row r="122" spans="1:7" x14ac:dyDescent="0.3">
      <c r="A122" s="141"/>
      <c r="B122" s="141"/>
      <c r="C122" s="141"/>
      <c r="D122" s="141"/>
      <c r="E122" s="141"/>
      <c r="F122" s="141"/>
      <c r="G122" s="141"/>
    </row>
    <row r="123" spans="1:7" x14ac:dyDescent="0.3">
      <c r="A123" s="141"/>
      <c r="B123" s="141"/>
      <c r="C123" s="141"/>
      <c r="D123" s="141"/>
      <c r="E123" s="141"/>
      <c r="F123" s="141"/>
      <c r="G123" s="141"/>
    </row>
    <row r="124" spans="1:7" x14ac:dyDescent="0.3">
      <c r="A124" s="141"/>
      <c r="B124" s="141"/>
      <c r="C124" s="141"/>
      <c r="D124" s="141"/>
      <c r="E124" s="141"/>
      <c r="F124" s="141"/>
      <c r="G124" s="141"/>
    </row>
    <row r="125" spans="1:7" x14ac:dyDescent="0.3">
      <c r="A125" s="141"/>
      <c r="B125" s="141"/>
      <c r="C125" s="141"/>
      <c r="D125" s="141"/>
      <c r="E125" s="141"/>
      <c r="F125" s="141"/>
      <c r="G125" s="141"/>
    </row>
    <row r="126" spans="1:7" x14ac:dyDescent="0.3">
      <c r="A126" s="141"/>
      <c r="B126" s="141"/>
      <c r="C126" s="141"/>
      <c r="D126" s="141"/>
      <c r="E126" s="141"/>
      <c r="F126" s="141"/>
      <c r="G126" s="141"/>
    </row>
    <row r="127" spans="1:7" x14ac:dyDescent="0.3">
      <c r="A127" s="141"/>
      <c r="B127" s="141"/>
      <c r="C127" s="141"/>
      <c r="D127" s="141"/>
      <c r="E127" s="141"/>
      <c r="F127" s="141"/>
      <c r="G127" s="141"/>
    </row>
    <row r="128" spans="1:7" x14ac:dyDescent="0.3">
      <c r="A128" s="141"/>
      <c r="B128" s="141"/>
      <c r="C128" s="141"/>
      <c r="D128" s="141"/>
      <c r="E128" s="141"/>
      <c r="F128" s="141"/>
      <c r="G128" s="141"/>
    </row>
    <row r="129" spans="1:7" x14ac:dyDescent="0.3">
      <c r="A129" s="141"/>
      <c r="B129" s="141"/>
      <c r="C129" s="141"/>
      <c r="D129" s="141"/>
      <c r="E129" s="141"/>
      <c r="F129" s="141"/>
      <c r="G129" s="141"/>
    </row>
    <row r="130" spans="1:7" x14ac:dyDescent="0.3">
      <c r="A130" s="141"/>
      <c r="B130" s="141"/>
      <c r="C130" s="141"/>
      <c r="D130" s="141"/>
      <c r="E130" s="141"/>
      <c r="F130" s="141"/>
      <c r="G130" s="141"/>
    </row>
    <row r="131" spans="1:7" x14ac:dyDescent="0.3">
      <c r="A131" s="141"/>
      <c r="B131" s="141"/>
      <c r="C131" s="141"/>
      <c r="D131" s="141"/>
      <c r="E131" s="141"/>
      <c r="F131" s="141"/>
      <c r="G131" s="141"/>
    </row>
    <row r="132" spans="1:7" x14ac:dyDescent="0.3">
      <c r="A132" s="141"/>
      <c r="B132" s="141"/>
      <c r="C132" s="141"/>
      <c r="D132" s="141"/>
      <c r="E132" s="141"/>
      <c r="F132" s="141"/>
      <c r="G132" s="141"/>
    </row>
    <row r="133" spans="1:7" x14ac:dyDescent="0.3">
      <c r="A133" s="141"/>
      <c r="B133" s="141"/>
      <c r="C133" s="141"/>
      <c r="D133" s="141"/>
      <c r="E133" s="141"/>
      <c r="F133" s="141"/>
      <c r="G133" s="141"/>
    </row>
    <row r="134" spans="1:7" x14ac:dyDescent="0.3">
      <c r="A134" s="141"/>
      <c r="B134" s="141"/>
      <c r="C134" s="141"/>
      <c r="D134" s="141"/>
      <c r="E134" s="141"/>
      <c r="F134" s="141"/>
      <c r="G134" s="141"/>
    </row>
    <row r="135" spans="1:7" x14ac:dyDescent="0.3">
      <c r="A135" s="141"/>
      <c r="B135" s="141"/>
      <c r="C135" s="141"/>
      <c r="D135" s="141"/>
      <c r="E135" s="141"/>
      <c r="F135" s="141"/>
      <c r="G135" s="141"/>
    </row>
    <row r="136" spans="1:7" x14ac:dyDescent="0.3">
      <c r="A136" s="141"/>
      <c r="B136" s="141"/>
      <c r="C136" s="141"/>
      <c r="D136" s="141"/>
      <c r="E136" s="141"/>
      <c r="F136" s="141"/>
      <c r="G136" s="141"/>
    </row>
    <row r="137" spans="1:7" x14ac:dyDescent="0.3">
      <c r="A137" s="141"/>
      <c r="B137" s="141"/>
      <c r="C137" s="141"/>
      <c r="D137" s="141"/>
      <c r="E137" s="141"/>
      <c r="F137" s="141"/>
      <c r="G137" s="141"/>
    </row>
    <row r="138" spans="1:7" x14ac:dyDescent="0.3">
      <c r="A138" s="141"/>
      <c r="B138" s="141"/>
      <c r="C138" s="141"/>
      <c r="D138" s="141"/>
      <c r="E138" s="141"/>
      <c r="F138" s="141"/>
      <c r="G138" s="141"/>
    </row>
    <row r="139" spans="1:7" x14ac:dyDescent="0.3">
      <c r="A139" s="141"/>
      <c r="B139" s="141"/>
      <c r="C139" s="141"/>
      <c r="D139" s="141"/>
      <c r="E139" s="141"/>
      <c r="F139" s="141"/>
      <c r="G139" s="141"/>
    </row>
    <row r="140" spans="1:7" x14ac:dyDescent="0.3">
      <c r="A140" s="141"/>
      <c r="B140" s="141"/>
      <c r="C140" s="141"/>
      <c r="D140" s="141"/>
      <c r="E140" s="141"/>
      <c r="F140" s="141"/>
      <c r="G140" s="141"/>
    </row>
    <row r="141" spans="1:7" x14ac:dyDescent="0.3">
      <c r="A141" s="141"/>
      <c r="B141" s="141"/>
      <c r="C141" s="141"/>
      <c r="D141" s="141"/>
      <c r="E141" s="141"/>
      <c r="F141" s="141"/>
      <c r="G141" s="141"/>
    </row>
    <row r="142" spans="1:7" x14ac:dyDescent="0.3">
      <c r="A142" s="141"/>
      <c r="B142" s="141"/>
      <c r="C142" s="141"/>
      <c r="D142" s="141"/>
      <c r="E142" s="141"/>
      <c r="F142" s="141"/>
      <c r="G142" s="141"/>
    </row>
    <row r="143" spans="1:7" x14ac:dyDescent="0.3">
      <c r="A143" s="141"/>
      <c r="B143" s="141"/>
      <c r="C143" s="141"/>
      <c r="D143" s="141"/>
      <c r="E143" s="141"/>
      <c r="F143" s="141"/>
      <c r="G143" s="141"/>
    </row>
    <row r="144" spans="1:7" x14ac:dyDescent="0.3">
      <c r="A144" s="141"/>
      <c r="B144" s="141"/>
      <c r="C144" s="141"/>
      <c r="D144" s="141"/>
      <c r="E144" s="141"/>
      <c r="F144" s="141"/>
      <c r="G144" s="141"/>
    </row>
    <row r="145" spans="1:7" x14ac:dyDescent="0.3">
      <c r="A145" s="141"/>
      <c r="B145" s="141"/>
      <c r="C145" s="141"/>
      <c r="D145" s="141"/>
      <c r="E145" s="141"/>
      <c r="F145" s="141"/>
      <c r="G145" s="141"/>
    </row>
    <row r="146" spans="1:7" x14ac:dyDescent="0.3">
      <c r="A146" s="141"/>
      <c r="B146" s="141"/>
      <c r="C146" s="141"/>
      <c r="D146" s="141"/>
      <c r="E146" s="141"/>
      <c r="F146" s="141"/>
      <c r="G146" s="141"/>
    </row>
    <row r="147" spans="1:7" x14ac:dyDescent="0.3">
      <c r="A147" s="141"/>
      <c r="B147" s="141"/>
      <c r="C147" s="141"/>
      <c r="D147" s="141"/>
      <c r="E147" s="141"/>
      <c r="F147" s="141"/>
      <c r="G147" s="141"/>
    </row>
    <row r="148" spans="1:7" x14ac:dyDescent="0.3">
      <c r="A148" s="141"/>
      <c r="B148" s="141"/>
      <c r="C148" s="141"/>
      <c r="D148" s="141"/>
      <c r="E148" s="141"/>
      <c r="F148" s="141"/>
      <c r="G148" s="141"/>
    </row>
    <row r="149" spans="1:7" x14ac:dyDescent="0.3">
      <c r="A149" s="141"/>
      <c r="B149" s="141"/>
      <c r="C149" s="141"/>
      <c r="D149" s="141"/>
      <c r="E149" s="141"/>
      <c r="F149" s="141"/>
      <c r="G149" s="141"/>
    </row>
    <row r="150" spans="1:7" x14ac:dyDescent="0.3">
      <c r="A150" s="141"/>
      <c r="B150" s="141"/>
      <c r="C150" s="141"/>
      <c r="D150" s="141"/>
      <c r="E150" s="141"/>
      <c r="F150" s="141"/>
      <c r="G150" s="141"/>
    </row>
    <row r="151" spans="1:7" x14ac:dyDescent="0.3">
      <c r="A151" s="141"/>
      <c r="B151" s="141"/>
      <c r="C151" s="141"/>
      <c r="D151" s="141"/>
      <c r="E151" s="141"/>
      <c r="F151" s="141"/>
      <c r="G151" s="141"/>
    </row>
    <row r="152" spans="1:7" x14ac:dyDescent="0.3">
      <c r="A152" s="141"/>
      <c r="B152" s="141"/>
      <c r="C152" s="141"/>
      <c r="D152" s="141"/>
      <c r="E152" s="141"/>
      <c r="F152" s="141"/>
      <c r="G152" s="141"/>
    </row>
    <row r="153" spans="1:7" x14ac:dyDescent="0.3">
      <c r="A153" s="141"/>
      <c r="B153" s="141"/>
      <c r="C153" s="141"/>
      <c r="D153" s="141"/>
      <c r="E153" s="141"/>
      <c r="F153" s="141"/>
      <c r="G153" s="141"/>
    </row>
    <row r="154" spans="1:7" x14ac:dyDescent="0.3">
      <c r="A154" s="141"/>
      <c r="B154" s="141"/>
      <c r="C154" s="141"/>
      <c r="D154" s="141"/>
      <c r="E154" s="141"/>
      <c r="F154" s="141"/>
      <c r="G154" s="141"/>
    </row>
    <row r="155" spans="1:7" x14ac:dyDescent="0.3">
      <c r="A155" s="141"/>
      <c r="B155" s="141"/>
      <c r="C155" s="141"/>
      <c r="D155" s="141"/>
      <c r="E155" s="141"/>
      <c r="F155" s="141"/>
      <c r="G155" s="141"/>
    </row>
    <row r="156" spans="1:7" x14ac:dyDescent="0.3">
      <c r="A156" s="141"/>
      <c r="B156" s="141"/>
      <c r="C156" s="141"/>
      <c r="D156" s="141"/>
      <c r="E156" s="141"/>
      <c r="F156" s="141"/>
      <c r="G156" s="141"/>
    </row>
    <row r="157" spans="1:7" x14ac:dyDescent="0.3">
      <c r="A157" s="141"/>
      <c r="B157" s="141"/>
      <c r="C157" s="141"/>
      <c r="D157" s="141"/>
      <c r="E157" s="141"/>
      <c r="F157" s="141"/>
      <c r="G157" s="141"/>
    </row>
    <row r="158" spans="1:7" x14ac:dyDescent="0.3">
      <c r="A158" s="141"/>
      <c r="B158" s="141"/>
      <c r="C158" s="141"/>
      <c r="D158" s="141"/>
      <c r="E158" s="141"/>
      <c r="F158" s="141"/>
      <c r="G158" s="141"/>
    </row>
    <row r="159" spans="1:7" x14ac:dyDescent="0.3">
      <c r="A159" s="141"/>
      <c r="B159" s="141"/>
      <c r="C159" s="141"/>
      <c r="D159" s="141"/>
      <c r="E159" s="141"/>
      <c r="F159" s="141"/>
      <c r="G159" s="141"/>
    </row>
    <row r="160" spans="1:7" x14ac:dyDescent="0.3">
      <c r="A160" s="141"/>
      <c r="B160" s="141"/>
      <c r="C160" s="141"/>
      <c r="D160" s="141"/>
      <c r="E160" s="141"/>
      <c r="F160" s="141"/>
      <c r="G160" s="141"/>
    </row>
    <row r="161" spans="1:7" x14ac:dyDescent="0.3">
      <c r="A161" s="141"/>
      <c r="B161" s="141"/>
      <c r="C161" s="141"/>
      <c r="D161" s="141"/>
      <c r="E161" s="141"/>
      <c r="F161" s="141"/>
      <c r="G161" s="141"/>
    </row>
    <row r="162" spans="1:7" x14ac:dyDescent="0.3">
      <c r="A162" s="141"/>
      <c r="B162" s="141"/>
      <c r="C162" s="141"/>
      <c r="D162" s="141"/>
      <c r="E162" s="141"/>
      <c r="F162" s="141"/>
      <c r="G162" s="141"/>
    </row>
    <row r="163" spans="1:7" x14ac:dyDescent="0.3">
      <c r="A163" s="141"/>
      <c r="B163" s="141"/>
      <c r="C163" s="141"/>
      <c r="D163" s="141"/>
      <c r="E163" s="141"/>
      <c r="F163" s="141"/>
      <c r="G163" s="141"/>
    </row>
    <row r="164" spans="1:7" x14ac:dyDescent="0.3">
      <c r="A164" s="141"/>
      <c r="B164" s="141"/>
      <c r="C164" s="141"/>
      <c r="D164" s="141"/>
      <c r="E164" s="141"/>
      <c r="F164" s="141"/>
      <c r="G164" s="141"/>
    </row>
    <row r="165" spans="1:7" x14ac:dyDescent="0.3">
      <c r="A165" s="141"/>
      <c r="B165" s="141"/>
      <c r="C165" s="141"/>
      <c r="D165" s="141"/>
      <c r="E165" s="141"/>
      <c r="F165" s="141"/>
      <c r="G165" s="141"/>
    </row>
    <row r="166" spans="1:7" x14ac:dyDescent="0.3">
      <c r="A166" s="141"/>
      <c r="B166" s="141"/>
      <c r="C166" s="141"/>
      <c r="D166" s="141"/>
      <c r="E166" s="141"/>
      <c r="F166" s="141"/>
      <c r="G166" s="141"/>
    </row>
    <row r="167" spans="1:7" x14ac:dyDescent="0.3">
      <c r="A167" s="141"/>
      <c r="B167" s="141"/>
      <c r="C167" s="141"/>
      <c r="D167" s="141"/>
      <c r="E167" s="141"/>
      <c r="F167" s="141"/>
      <c r="G167" s="141"/>
    </row>
    <row r="168" spans="1:7" x14ac:dyDescent="0.3">
      <c r="A168" s="141"/>
      <c r="B168" s="141"/>
      <c r="C168" s="141"/>
      <c r="D168" s="141"/>
      <c r="E168" s="141"/>
      <c r="F168" s="141"/>
      <c r="G168" s="141"/>
    </row>
    <row r="169" spans="1:7" x14ac:dyDescent="0.3">
      <c r="A169" s="141"/>
      <c r="B169" s="141"/>
      <c r="C169" s="141"/>
      <c r="D169" s="141"/>
      <c r="E169" s="141"/>
      <c r="F169" s="141"/>
      <c r="G169" s="141"/>
    </row>
    <row r="170" spans="1:7" x14ac:dyDescent="0.3">
      <c r="A170" s="141"/>
      <c r="B170" s="141"/>
      <c r="C170" s="141"/>
      <c r="D170" s="141"/>
      <c r="E170" s="141"/>
      <c r="F170" s="141"/>
      <c r="G170" s="141"/>
    </row>
    <row r="171" spans="1:7" x14ac:dyDescent="0.3">
      <c r="A171" s="141"/>
      <c r="B171" s="141"/>
      <c r="C171" s="141"/>
      <c r="D171" s="141"/>
      <c r="E171" s="141"/>
      <c r="F171" s="141"/>
      <c r="G171" s="141"/>
    </row>
    <row r="172" spans="1:7" x14ac:dyDescent="0.3">
      <c r="A172" s="141"/>
      <c r="B172" s="141"/>
      <c r="C172" s="141"/>
      <c r="D172" s="141"/>
      <c r="E172" s="141"/>
      <c r="F172" s="141"/>
      <c r="G172" s="141"/>
    </row>
    <row r="173" spans="1:7" x14ac:dyDescent="0.3">
      <c r="A173" s="141"/>
      <c r="B173" s="141"/>
      <c r="C173" s="141"/>
      <c r="D173" s="141"/>
      <c r="E173" s="141"/>
      <c r="F173" s="141"/>
      <c r="G173" s="141"/>
    </row>
    <row r="174" spans="1:7" x14ac:dyDescent="0.3">
      <c r="A174" s="141"/>
      <c r="B174" s="141"/>
      <c r="C174" s="141"/>
      <c r="D174" s="141"/>
      <c r="E174" s="141"/>
      <c r="F174" s="141"/>
      <c r="G174" s="141"/>
    </row>
    <row r="175" spans="1:7" x14ac:dyDescent="0.3">
      <c r="A175" s="141"/>
      <c r="B175" s="141"/>
      <c r="C175" s="141"/>
      <c r="D175" s="141"/>
      <c r="E175" s="141"/>
      <c r="F175" s="141"/>
      <c r="G175" s="141"/>
    </row>
    <row r="176" spans="1:7" x14ac:dyDescent="0.3">
      <c r="A176" s="141"/>
      <c r="B176" s="141"/>
      <c r="C176" s="141"/>
      <c r="D176" s="141"/>
      <c r="E176" s="141"/>
      <c r="F176" s="141"/>
      <c r="G176" s="141"/>
    </row>
    <row r="177" spans="1:7" x14ac:dyDescent="0.3">
      <c r="A177" s="141"/>
      <c r="B177" s="141"/>
      <c r="C177" s="141"/>
      <c r="D177" s="141"/>
      <c r="E177" s="141"/>
      <c r="F177" s="141"/>
      <c r="G177" s="141"/>
    </row>
    <row r="178" spans="1:7" x14ac:dyDescent="0.3">
      <c r="A178" s="141"/>
      <c r="B178" s="141"/>
      <c r="C178" s="141"/>
      <c r="D178" s="141"/>
      <c r="E178" s="141"/>
      <c r="F178" s="141"/>
      <c r="G178" s="141"/>
    </row>
    <row r="179" spans="1:7" x14ac:dyDescent="0.3">
      <c r="A179" s="141"/>
      <c r="B179" s="141"/>
      <c r="C179" s="141"/>
      <c r="D179" s="141"/>
      <c r="E179" s="141"/>
      <c r="F179" s="141"/>
      <c r="G179" s="141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showWhiteSpace="0" workbookViewId="0">
      <selection activeCell="O40" sqref="O40"/>
    </sheetView>
  </sheetViews>
  <sheetFormatPr defaultColWidth="9.109375" defaultRowHeight="14.4" x14ac:dyDescent="0.3"/>
  <cols>
    <col min="1" max="1" width="6.88671875" style="2" customWidth="1"/>
    <col min="2" max="2" width="20.44140625" style="2" bestFit="1" customWidth="1"/>
    <col min="3" max="15" width="7.5546875" style="2" customWidth="1"/>
    <col min="16" max="16" width="8.6640625" style="2" bestFit="1" customWidth="1"/>
    <col min="17" max="17" width="9.109375" style="2"/>
    <col min="18" max="18" width="9.6640625" style="2" bestFit="1" customWidth="1"/>
    <col min="19" max="16384" width="9.109375" style="2"/>
  </cols>
  <sheetData>
    <row r="1" spans="1:21" ht="15" customHeight="1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21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21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21" x14ac:dyDescent="0.3">
      <c r="A4" s="15"/>
      <c r="B4" s="15"/>
      <c r="C4" s="15"/>
      <c r="D4" s="15"/>
      <c r="E4" s="15"/>
      <c r="F4" s="15"/>
      <c r="G4" s="15"/>
      <c r="H4" s="15"/>
    </row>
    <row r="5" spans="1:21" x14ac:dyDescent="0.3">
      <c r="A5" s="15"/>
      <c r="B5" s="15"/>
      <c r="C5" s="15"/>
      <c r="D5" s="15"/>
      <c r="E5" s="15"/>
      <c r="F5" s="15"/>
      <c r="G5" s="15"/>
      <c r="H5" s="15"/>
    </row>
    <row r="6" spans="1:21" x14ac:dyDescent="0.3">
      <c r="B6" s="165" t="s">
        <v>501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1:21" x14ac:dyDescent="0.3">
      <c r="B7" s="165" t="s">
        <v>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21" ht="15" thickBot="1" x14ac:dyDescent="0.3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21" ht="15" thickTop="1" x14ac:dyDescent="0.3">
      <c r="A9" s="4"/>
      <c r="B9" s="183" t="s">
        <v>1</v>
      </c>
      <c r="C9" s="178" t="s">
        <v>19</v>
      </c>
      <c r="D9" s="179"/>
      <c r="E9" s="179"/>
      <c r="F9" s="179"/>
      <c r="G9" s="179"/>
      <c r="H9" s="179"/>
      <c r="I9" s="179"/>
      <c r="J9" s="179"/>
      <c r="K9" s="195" t="s">
        <v>13</v>
      </c>
      <c r="L9" s="196"/>
      <c r="M9" s="199" t="s">
        <v>20</v>
      </c>
      <c r="N9" s="200"/>
      <c r="O9" s="200"/>
      <c r="P9" s="201"/>
      <c r="Q9" s="160" t="s">
        <v>76</v>
      </c>
      <c r="R9" s="164"/>
    </row>
    <row r="10" spans="1:21" ht="22.5" customHeight="1" x14ac:dyDescent="0.3">
      <c r="A10" s="4"/>
      <c r="B10" s="184"/>
      <c r="C10" s="181" t="s">
        <v>2</v>
      </c>
      <c r="D10" s="181"/>
      <c r="E10" s="181" t="s">
        <v>3</v>
      </c>
      <c r="F10" s="181"/>
      <c r="G10" s="181" t="s">
        <v>4</v>
      </c>
      <c r="H10" s="181"/>
      <c r="I10" s="181" t="s">
        <v>5</v>
      </c>
      <c r="J10" s="181"/>
      <c r="K10" s="197"/>
      <c r="L10" s="198"/>
      <c r="M10" s="181" t="s">
        <v>6</v>
      </c>
      <c r="N10" s="181"/>
      <c r="O10" s="181" t="s">
        <v>266</v>
      </c>
      <c r="P10" s="182"/>
      <c r="Q10" s="21" t="s">
        <v>77</v>
      </c>
      <c r="R10" s="22" t="s">
        <v>78</v>
      </c>
    </row>
    <row r="11" spans="1:21" x14ac:dyDescent="0.3">
      <c r="A11" s="4"/>
      <c r="B11" s="184"/>
      <c r="C11" s="38" t="s">
        <v>275</v>
      </c>
      <c r="D11" s="38" t="s">
        <v>276</v>
      </c>
      <c r="E11" s="38" t="s">
        <v>275</v>
      </c>
      <c r="F11" s="38" t="s">
        <v>276</v>
      </c>
      <c r="G11" s="38" t="s">
        <v>275</v>
      </c>
      <c r="H11" s="38" t="s">
        <v>276</v>
      </c>
      <c r="I11" s="38" t="s">
        <v>275</v>
      </c>
      <c r="J11" s="38" t="s">
        <v>276</v>
      </c>
      <c r="K11" s="38" t="s">
        <v>275</v>
      </c>
      <c r="L11" s="38" t="s">
        <v>276</v>
      </c>
      <c r="M11" s="38" t="s">
        <v>275</v>
      </c>
      <c r="N11" s="38" t="s">
        <v>276</v>
      </c>
      <c r="O11" s="38" t="s">
        <v>275</v>
      </c>
      <c r="P11" s="57" t="s">
        <v>276</v>
      </c>
      <c r="Q11" s="138" t="s">
        <v>77</v>
      </c>
      <c r="R11" s="38" t="s">
        <v>78</v>
      </c>
    </row>
    <row r="12" spans="1:21" x14ac:dyDescent="0.3">
      <c r="A12" s="4"/>
      <c r="B12" s="39" t="s">
        <v>267</v>
      </c>
      <c r="C12" s="6">
        <v>1426</v>
      </c>
      <c r="D12" s="6">
        <v>334</v>
      </c>
      <c r="E12" s="6">
        <v>3</v>
      </c>
      <c r="F12" s="6">
        <v>6</v>
      </c>
      <c r="G12" s="6">
        <v>322</v>
      </c>
      <c r="H12" s="6">
        <v>58</v>
      </c>
      <c r="I12" s="6">
        <v>252</v>
      </c>
      <c r="J12" s="6">
        <v>11</v>
      </c>
      <c r="K12" s="24">
        <v>2214</v>
      </c>
      <c r="L12" s="24">
        <v>452</v>
      </c>
      <c r="M12" s="6">
        <v>379</v>
      </c>
      <c r="N12" s="6">
        <v>213</v>
      </c>
      <c r="O12" s="6">
        <v>834</v>
      </c>
      <c r="P12" s="17">
        <v>76</v>
      </c>
      <c r="Q12" s="133">
        <v>5</v>
      </c>
      <c r="R12" s="6">
        <v>5</v>
      </c>
      <c r="S12" s="18"/>
      <c r="T12" s="18"/>
      <c r="U12" s="18"/>
    </row>
    <row r="13" spans="1:21" x14ac:dyDescent="0.3">
      <c r="A13" s="4"/>
      <c r="B13" s="39" t="s">
        <v>268</v>
      </c>
      <c r="C13" s="6">
        <v>123</v>
      </c>
      <c r="D13" s="6">
        <v>0</v>
      </c>
      <c r="E13" s="6">
        <v>0</v>
      </c>
      <c r="F13" s="6">
        <v>0</v>
      </c>
      <c r="G13" s="6">
        <v>85</v>
      </c>
      <c r="H13" s="6">
        <v>0</v>
      </c>
      <c r="I13" s="6">
        <v>26</v>
      </c>
      <c r="J13" s="6">
        <v>0</v>
      </c>
      <c r="K13" s="24">
        <v>234</v>
      </c>
      <c r="L13" s="24">
        <v>0</v>
      </c>
      <c r="M13" s="6">
        <v>16</v>
      </c>
      <c r="N13" s="6">
        <v>0</v>
      </c>
      <c r="O13" s="6">
        <v>91</v>
      </c>
      <c r="P13" s="17">
        <v>0</v>
      </c>
      <c r="Q13" s="133">
        <v>1</v>
      </c>
      <c r="R13" s="6">
        <v>1</v>
      </c>
      <c r="S13" s="18"/>
      <c r="T13" s="18"/>
      <c r="U13" s="18"/>
    </row>
    <row r="14" spans="1:21" x14ac:dyDescent="0.3">
      <c r="A14" s="4"/>
      <c r="B14" s="39" t="s">
        <v>64</v>
      </c>
      <c r="C14" s="6">
        <v>1214</v>
      </c>
      <c r="D14" s="6">
        <v>88</v>
      </c>
      <c r="E14" s="6">
        <v>0</v>
      </c>
      <c r="F14" s="6">
        <v>2</v>
      </c>
      <c r="G14" s="6">
        <v>664</v>
      </c>
      <c r="H14" s="6">
        <v>0</v>
      </c>
      <c r="I14" s="6">
        <v>251</v>
      </c>
      <c r="J14" s="6">
        <v>0</v>
      </c>
      <c r="K14" s="24">
        <v>2142</v>
      </c>
      <c r="L14" s="24">
        <v>91</v>
      </c>
      <c r="M14" s="6">
        <v>270</v>
      </c>
      <c r="N14" s="6">
        <v>74</v>
      </c>
      <c r="O14" s="6">
        <v>686</v>
      </c>
      <c r="P14" s="17">
        <v>0</v>
      </c>
      <c r="Q14" s="133">
        <v>6</v>
      </c>
      <c r="R14" s="6">
        <v>6</v>
      </c>
      <c r="S14" s="18"/>
      <c r="T14" s="18"/>
      <c r="U14" s="18"/>
    </row>
    <row r="15" spans="1:21" x14ac:dyDescent="0.3">
      <c r="A15" s="4"/>
      <c r="B15" s="39" t="s">
        <v>269</v>
      </c>
      <c r="C15" s="6">
        <v>1545</v>
      </c>
      <c r="D15" s="6">
        <v>0</v>
      </c>
      <c r="E15" s="6">
        <v>6</v>
      </c>
      <c r="F15" s="6">
        <v>0</v>
      </c>
      <c r="G15" s="6">
        <v>498</v>
      </c>
      <c r="H15" s="6">
        <v>0</v>
      </c>
      <c r="I15" s="6">
        <v>286</v>
      </c>
      <c r="J15" s="6">
        <v>0</v>
      </c>
      <c r="K15" s="24">
        <v>2335</v>
      </c>
      <c r="L15" s="24">
        <v>0</v>
      </c>
      <c r="M15" s="6">
        <v>425</v>
      </c>
      <c r="N15" s="6">
        <v>0</v>
      </c>
      <c r="O15" s="6">
        <v>857</v>
      </c>
      <c r="P15" s="17">
        <v>0</v>
      </c>
      <c r="Q15" s="133">
        <v>2</v>
      </c>
      <c r="R15" s="6">
        <v>2</v>
      </c>
      <c r="S15" s="18"/>
      <c r="T15" s="18"/>
      <c r="U15" s="18"/>
    </row>
    <row r="16" spans="1:21" x14ac:dyDescent="0.3">
      <c r="A16" s="4"/>
      <c r="B16" s="39" t="s">
        <v>67</v>
      </c>
      <c r="C16" s="6">
        <v>3418</v>
      </c>
      <c r="D16" s="6">
        <v>697</v>
      </c>
      <c r="E16" s="6">
        <v>2</v>
      </c>
      <c r="F16" s="6">
        <v>10</v>
      </c>
      <c r="G16" s="6">
        <v>467</v>
      </c>
      <c r="H16" s="6">
        <v>10</v>
      </c>
      <c r="I16" s="6">
        <v>414</v>
      </c>
      <c r="J16" s="6">
        <v>13</v>
      </c>
      <c r="K16" s="24">
        <v>4434</v>
      </c>
      <c r="L16" s="24">
        <v>742</v>
      </c>
      <c r="M16" s="6">
        <v>854</v>
      </c>
      <c r="N16" s="6">
        <v>523</v>
      </c>
      <c r="O16" s="6">
        <v>2114</v>
      </c>
      <c r="P16" s="17">
        <v>47</v>
      </c>
      <c r="Q16" s="133">
        <v>8</v>
      </c>
      <c r="R16" s="6">
        <v>8</v>
      </c>
      <c r="S16" s="18"/>
      <c r="T16" s="18"/>
      <c r="U16" s="18"/>
    </row>
    <row r="17" spans="1:21" x14ac:dyDescent="0.3">
      <c r="A17" s="4"/>
      <c r="B17" s="39" t="s">
        <v>68</v>
      </c>
      <c r="C17" s="6">
        <v>930</v>
      </c>
      <c r="D17" s="6">
        <v>140</v>
      </c>
      <c r="E17" s="6">
        <v>1</v>
      </c>
      <c r="F17" s="6">
        <v>1</v>
      </c>
      <c r="G17" s="6">
        <v>191</v>
      </c>
      <c r="H17" s="6">
        <v>0</v>
      </c>
      <c r="I17" s="6">
        <v>65</v>
      </c>
      <c r="J17" s="6">
        <v>5</v>
      </c>
      <c r="K17" s="24">
        <v>1188</v>
      </c>
      <c r="L17" s="24">
        <v>146</v>
      </c>
      <c r="M17" s="6">
        <v>237</v>
      </c>
      <c r="N17" s="6">
        <v>117</v>
      </c>
      <c r="O17" s="6">
        <v>598</v>
      </c>
      <c r="P17" s="17">
        <v>8</v>
      </c>
      <c r="Q17" s="133">
        <v>3</v>
      </c>
      <c r="R17" s="6">
        <v>3</v>
      </c>
      <c r="S17" s="18"/>
      <c r="T17" s="18"/>
      <c r="U17" s="18"/>
    </row>
    <row r="18" spans="1:21" x14ac:dyDescent="0.3">
      <c r="A18" s="4"/>
      <c r="B18" s="39" t="s">
        <v>69</v>
      </c>
      <c r="C18" s="6">
        <v>1602</v>
      </c>
      <c r="D18" s="6">
        <v>2</v>
      </c>
      <c r="E18" s="6">
        <v>1</v>
      </c>
      <c r="F18" s="6">
        <v>0</v>
      </c>
      <c r="G18" s="6">
        <v>359</v>
      </c>
      <c r="H18" s="6">
        <v>1</v>
      </c>
      <c r="I18" s="6">
        <v>141</v>
      </c>
      <c r="J18" s="6">
        <v>0</v>
      </c>
      <c r="K18" s="24">
        <v>2131</v>
      </c>
      <c r="L18" s="24">
        <v>3</v>
      </c>
      <c r="M18" s="6">
        <v>400</v>
      </c>
      <c r="N18" s="6">
        <v>0</v>
      </c>
      <c r="O18" s="6">
        <v>1041</v>
      </c>
      <c r="P18" s="17">
        <v>0</v>
      </c>
      <c r="Q18" s="133">
        <v>2</v>
      </c>
      <c r="R18" s="6">
        <v>2</v>
      </c>
      <c r="S18" s="18"/>
      <c r="T18" s="18"/>
      <c r="U18" s="18"/>
    </row>
    <row r="19" spans="1:21" x14ac:dyDescent="0.3">
      <c r="A19" s="4"/>
      <c r="B19" s="39" t="s">
        <v>70</v>
      </c>
      <c r="C19" s="6">
        <v>502</v>
      </c>
      <c r="D19" s="6">
        <v>85</v>
      </c>
      <c r="E19" s="6">
        <v>0</v>
      </c>
      <c r="F19" s="6">
        <v>0</v>
      </c>
      <c r="G19" s="6">
        <v>84</v>
      </c>
      <c r="H19" s="6">
        <v>1</v>
      </c>
      <c r="I19" s="6">
        <v>31</v>
      </c>
      <c r="J19" s="6">
        <v>1</v>
      </c>
      <c r="K19" s="24">
        <v>637</v>
      </c>
      <c r="L19" s="24">
        <v>88</v>
      </c>
      <c r="M19" s="6">
        <v>131</v>
      </c>
      <c r="N19" s="6">
        <v>61</v>
      </c>
      <c r="O19" s="6">
        <v>324</v>
      </c>
      <c r="P19" s="17">
        <v>1</v>
      </c>
      <c r="Q19" s="133">
        <v>1</v>
      </c>
      <c r="R19" s="6">
        <v>1</v>
      </c>
      <c r="S19" s="18"/>
      <c r="T19" s="18"/>
      <c r="U19" s="18"/>
    </row>
    <row r="20" spans="1:21" ht="15" thickBot="1" x14ac:dyDescent="0.35">
      <c r="A20" s="4"/>
      <c r="B20" s="40" t="s">
        <v>8</v>
      </c>
      <c r="C20" s="16">
        <f t="shared" ref="C20:R20" si="0">SUM(C12:C19)</f>
        <v>10760</v>
      </c>
      <c r="D20" s="16">
        <f t="shared" si="0"/>
        <v>1346</v>
      </c>
      <c r="E20" s="16">
        <f t="shared" si="0"/>
        <v>13</v>
      </c>
      <c r="F20" s="16">
        <f t="shared" si="0"/>
        <v>19</v>
      </c>
      <c r="G20" s="16">
        <f t="shared" si="0"/>
        <v>2670</v>
      </c>
      <c r="H20" s="16">
        <f t="shared" si="0"/>
        <v>70</v>
      </c>
      <c r="I20" s="16">
        <f t="shared" si="0"/>
        <v>1466</v>
      </c>
      <c r="J20" s="16">
        <f t="shared" si="0"/>
        <v>30</v>
      </c>
      <c r="K20" s="16">
        <f t="shared" si="0"/>
        <v>15315</v>
      </c>
      <c r="L20" s="16">
        <f t="shared" si="0"/>
        <v>1522</v>
      </c>
      <c r="M20" s="16">
        <f t="shared" si="0"/>
        <v>2712</v>
      </c>
      <c r="N20" s="16">
        <f t="shared" si="0"/>
        <v>988</v>
      </c>
      <c r="O20" s="16">
        <f t="shared" si="0"/>
        <v>6545</v>
      </c>
      <c r="P20" s="140">
        <f t="shared" si="0"/>
        <v>132</v>
      </c>
      <c r="Q20" s="139">
        <f t="shared" si="0"/>
        <v>28</v>
      </c>
      <c r="R20" s="16">
        <f t="shared" si="0"/>
        <v>28</v>
      </c>
    </row>
    <row r="21" spans="1:21" ht="15" thickTop="1" x14ac:dyDescent="0.3"/>
    <row r="22" spans="1:21" x14ac:dyDescent="0.3">
      <c r="B22" s="156" t="s">
        <v>274</v>
      </c>
      <c r="C22" s="157"/>
      <c r="D22" s="157"/>
      <c r="E22" s="157"/>
      <c r="F22" s="157"/>
      <c r="G22" s="157"/>
      <c r="H22" s="157"/>
    </row>
  </sheetData>
  <mergeCells count="15">
    <mergeCell ref="A1:N3"/>
    <mergeCell ref="I10:J10"/>
    <mergeCell ref="M10:N10"/>
    <mergeCell ref="O10:P10"/>
    <mergeCell ref="B22:H22"/>
    <mergeCell ref="B6:R6"/>
    <mergeCell ref="B7:R7"/>
    <mergeCell ref="B9:B11"/>
    <mergeCell ref="C9:J9"/>
    <mergeCell ref="K9:L10"/>
    <mergeCell ref="M9:P9"/>
    <mergeCell ref="Q9:R9"/>
    <mergeCell ref="C10:D10"/>
    <mergeCell ref="E10:F10"/>
    <mergeCell ref="G10:H10"/>
  </mergeCells>
  <pageMargins left="0.7" right="0.7" top="0.75" bottom="0.75" header="0.3" footer="0.3"/>
  <pageSetup paperSize="9" scale="80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showGridLines="0" topLeftCell="A10" zoomScale="80" zoomScaleNormal="80" workbookViewId="0">
      <selection activeCell="L75" sqref="L75"/>
    </sheetView>
  </sheetViews>
  <sheetFormatPr defaultColWidth="9.109375" defaultRowHeight="13.2" x14ac:dyDescent="0.25"/>
  <cols>
    <col min="1" max="1" width="1" style="8" customWidth="1"/>
    <col min="2" max="2" width="5" style="8" customWidth="1"/>
    <col min="3" max="3" width="36.6640625" style="8" bestFit="1" customWidth="1"/>
    <col min="4" max="5" width="17" style="8" customWidth="1"/>
    <col min="6" max="6" width="20" style="8" customWidth="1"/>
    <col min="7" max="7" width="21" style="8" customWidth="1"/>
    <col min="8" max="9" width="17" style="8" customWidth="1"/>
    <col min="10" max="10" width="8.109375" style="8" customWidth="1"/>
    <col min="11" max="11" width="20" style="8" customWidth="1"/>
    <col min="12" max="16384" width="9.109375" style="8"/>
  </cols>
  <sheetData>
    <row r="1" spans="1:14" x14ac:dyDescent="0.25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4" ht="18" customHeight="1" x14ac:dyDescent="0.25">
      <c r="B6" s="7"/>
      <c r="C6" s="188" t="s">
        <v>501</v>
      </c>
      <c r="D6" s="188"/>
      <c r="E6" s="188"/>
      <c r="F6" s="188"/>
      <c r="G6" s="1"/>
      <c r="H6" s="1"/>
      <c r="I6" s="1"/>
      <c r="J6" s="7"/>
      <c r="K6" s="7"/>
    </row>
    <row r="7" spans="1:14" x14ac:dyDescent="0.25">
      <c r="B7" s="7"/>
      <c r="C7" s="188" t="s">
        <v>0</v>
      </c>
      <c r="D7" s="188"/>
      <c r="E7" s="188"/>
      <c r="F7" s="188"/>
      <c r="G7" s="1"/>
      <c r="H7" s="1"/>
      <c r="I7" s="1"/>
      <c r="J7" s="1"/>
      <c r="K7" s="1"/>
    </row>
    <row r="8" spans="1:14" ht="4.5" customHeight="1" x14ac:dyDescent="0.25">
      <c r="B8" s="7"/>
      <c r="C8" s="9"/>
      <c r="D8" s="10"/>
      <c r="E8" s="10"/>
      <c r="F8" s="10"/>
    </row>
    <row r="9" spans="1:14" ht="15" customHeight="1" x14ac:dyDescent="0.25">
      <c r="B9" s="7"/>
      <c r="C9" s="11"/>
      <c r="D9" s="12" t="s">
        <v>251</v>
      </c>
      <c r="E9" s="12" t="s">
        <v>252</v>
      </c>
      <c r="F9" s="13" t="s">
        <v>13</v>
      </c>
      <c r="G9" s="190"/>
      <c r="H9" s="191"/>
    </row>
    <row r="10" spans="1:14" s="69" customFormat="1" ht="11.25" customHeight="1" x14ac:dyDescent="0.2">
      <c r="B10" s="66"/>
      <c r="C10" s="67" t="s">
        <v>14</v>
      </c>
      <c r="D10" s="68">
        <f>D11+D14+D20+D21+D22+D23+D24</f>
        <v>10760</v>
      </c>
      <c r="E10" s="68">
        <f>E11+E14+E20+E21+E22+E23+E24</f>
        <v>1346</v>
      </c>
      <c r="F10" s="68">
        <f t="shared" ref="F10:F24" si="0">D10+E10</f>
        <v>12106</v>
      </c>
    </row>
    <row r="11" spans="1:14" s="69" customFormat="1" ht="11.25" customHeight="1" x14ac:dyDescent="0.2">
      <c r="B11" s="66"/>
      <c r="C11" s="70" t="s">
        <v>22</v>
      </c>
      <c r="D11" s="71">
        <f>D12+D13</f>
        <v>2712</v>
      </c>
      <c r="E11" s="71">
        <f>E12+E13</f>
        <v>988</v>
      </c>
      <c r="F11" s="71">
        <f t="shared" si="0"/>
        <v>3700</v>
      </c>
    </row>
    <row r="12" spans="1:14" s="69" customFormat="1" ht="11.25" customHeight="1" x14ac:dyDescent="0.2">
      <c r="B12" s="66"/>
      <c r="C12" s="72" t="s">
        <v>23</v>
      </c>
      <c r="D12" s="73">
        <v>2700</v>
      </c>
      <c r="E12" s="73">
        <v>931</v>
      </c>
      <c r="F12" s="73">
        <f t="shared" si="0"/>
        <v>3631</v>
      </c>
    </row>
    <row r="13" spans="1:14" s="69" customFormat="1" ht="11.25" customHeight="1" x14ac:dyDescent="0.2">
      <c r="B13" s="66"/>
      <c r="C13" s="74" t="s">
        <v>24</v>
      </c>
      <c r="D13" s="75">
        <v>12</v>
      </c>
      <c r="E13" s="75">
        <v>57</v>
      </c>
      <c r="F13" s="75">
        <f t="shared" si="0"/>
        <v>69</v>
      </c>
    </row>
    <row r="14" spans="1:14" s="69" customFormat="1" ht="11.25" customHeight="1" x14ac:dyDescent="0.2">
      <c r="B14" s="66"/>
      <c r="C14" s="70" t="s">
        <v>25</v>
      </c>
      <c r="D14" s="71">
        <f>D15+D16+D17+D19+D18</f>
        <v>176</v>
      </c>
      <c r="E14" s="71">
        <f>E15+E16+E17+E19+E18</f>
        <v>61</v>
      </c>
      <c r="F14" s="71">
        <f t="shared" si="0"/>
        <v>237</v>
      </c>
    </row>
    <row r="15" spans="1:14" s="69" customFormat="1" ht="11.25" customHeight="1" x14ac:dyDescent="0.2">
      <c r="B15" s="66"/>
      <c r="C15" s="76" t="s">
        <v>27</v>
      </c>
      <c r="D15" s="75">
        <v>33</v>
      </c>
      <c r="E15" s="75">
        <v>9</v>
      </c>
      <c r="F15" s="75">
        <f t="shared" si="0"/>
        <v>42</v>
      </c>
    </row>
    <row r="16" spans="1:14" s="69" customFormat="1" ht="11.25" customHeight="1" x14ac:dyDescent="0.2">
      <c r="B16" s="66"/>
      <c r="C16" s="76" t="s">
        <v>28</v>
      </c>
      <c r="D16" s="75">
        <v>107</v>
      </c>
      <c r="E16" s="75">
        <v>27</v>
      </c>
      <c r="F16" s="75">
        <f t="shared" si="0"/>
        <v>134</v>
      </c>
    </row>
    <row r="17" spans="2:6" s="69" customFormat="1" ht="11.25" customHeight="1" x14ac:dyDescent="0.2">
      <c r="B17" s="66"/>
      <c r="C17" s="76" t="s">
        <v>29</v>
      </c>
      <c r="D17" s="75">
        <v>0</v>
      </c>
      <c r="E17" s="75">
        <v>1</v>
      </c>
      <c r="F17" s="75">
        <f t="shared" si="0"/>
        <v>1</v>
      </c>
    </row>
    <row r="18" spans="2:6" s="69" customFormat="1" ht="11.25" customHeight="1" x14ac:dyDescent="0.2">
      <c r="B18" s="66"/>
      <c r="C18" s="76" t="s">
        <v>30</v>
      </c>
      <c r="D18" s="75">
        <v>16</v>
      </c>
      <c r="E18" s="75">
        <v>2</v>
      </c>
      <c r="F18" s="75">
        <f t="shared" si="0"/>
        <v>18</v>
      </c>
    </row>
    <row r="19" spans="2:6" s="69" customFormat="1" ht="11.25" customHeight="1" x14ac:dyDescent="0.2">
      <c r="B19" s="66"/>
      <c r="C19" s="76" t="s">
        <v>31</v>
      </c>
      <c r="D19" s="75">
        <v>20</v>
      </c>
      <c r="E19" s="75">
        <v>22</v>
      </c>
      <c r="F19" s="75">
        <f t="shared" si="0"/>
        <v>42</v>
      </c>
    </row>
    <row r="20" spans="2:6" s="69" customFormat="1" ht="11.25" customHeight="1" x14ac:dyDescent="0.2">
      <c r="B20" s="66"/>
      <c r="C20" s="78" t="s">
        <v>32</v>
      </c>
      <c r="D20" s="71">
        <v>77</v>
      </c>
      <c r="E20" s="71">
        <v>8</v>
      </c>
      <c r="F20" s="71">
        <v>249</v>
      </c>
    </row>
    <row r="21" spans="2:6" s="69" customFormat="1" ht="11.25" customHeight="1" x14ac:dyDescent="0.2">
      <c r="B21" s="66"/>
      <c r="C21" s="70" t="s">
        <v>33</v>
      </c>
      <c r="D21" s="71">
        <v>861</v>
      </c>
      <c r="E21" s="71">
        <v>62</v>
      </c>
      <c r="F21" s="71">
        <v>4963</v>
      </c>
    </row>
    <row r="22" spans="2:6" s="69" customFormat="1" ht="11.25" customHeight="1" x14ac:dyDescent="0.2">
      <c r="B22" s="66"/>
      <c r="C22" s="78" t="s">
        <v>34</v>
      </c>
      <c r="D22" s="71">
        <v>389</v>
      </c>
      <c r="E22" s="71">
        <v>95</v>
      </c>
      <c r="F22" s="71">
        <v>2818</v>
      </c>
    </row>
    <row r="23" spans="2:6" s="69" customFormat="1" ht="11.25" customHeight="1" x14ac:dyDescent="0.2">
      <c r="B23" s="66"/>
      <c r="C23" s="70" t="s">
        <v>35</v>
      </c>
      <c r="D23" s="71">
        <v>0</v>
      </c>
      <c r="E23" s="71">
        <v>0</v>
      </c>
      <c r="F23" s="71">
        <v>96</v>
      </c>
    </row>
    <row r="24" spans="2:6" s="69" customFormat="1" ht="11.25" customHeight="1" x14ac:dyDescent="0.2">
      <c r="B24" s="66"/>
      <c r="C24" s="79" t="s">
        <v>36</v>
      </c>
      <c r="D24" s="80">
        <f>D25+D26</f>
        <v>6545</v>
      </c>
      <c r="E24" s="80">
        <f>E25+E26</f>
        <v>132</v>
      </c>
      <c r="F24" s="80">
        <f t="shared" si="0"/>
        <v>6677</v>
      </c>
    </row>
    <row r="25" spans="2:6" s="69" customFormat="1" ht="11.25" customHeight="1" x14ac:dyDescent="0.2">
      <c r="B25" s="66"/>
      <c r="C25" s="81" t="s">
        <v>37</v>
      </c>
      <c r="D25" s="82">
        <v>6545</v>
      </c>
      <c r="E25" s="82">
        <v>132</v>
      </c>
      <c r="F25" s="83">
        <v>27945</v>
      </c>
    </row>
    <row r="26" spans="2:6" s="69" customFormat="1" ht="11.25" customHeight="1" x14ac:dyDescent="0.2">
      <c r="B26" s="66"/>
      <c r="C26" s="84" t="s">
        <v>38</v>
      </c>
      <c r="D26" s="85">
        <v>0</v>
      </c>
      <c r="E26" s="85">
        <v>0</v>
      </c>
      <c r="F26" s="86">
        <v>340</v>
      </c>
    </row>
    <row r="27" spans="2:6" s="69" customFormat="1" ht="6.75" customHeight="1" x14ac:dyDescent="0.2">
      <c r="B27" s="66"/>
      <c r="C27" s="87"/>
      <c r="D27" s="88"/>
      <c r="E27" s="88"/>
      <c r="F27" s="88"/>
    </row>
    <row r="28" spans="2:6" s="69" customFormat="1" ht="11.25" customHeight="1" x14ac:dyDescent="0.2">
      <c r="B28" s="66"/>
      <c r="C28" s="67" t="s">
        <v>17</v>
      </c>
      <c r="D28" s="68">
        <f>SUM(D29:D33)</f>
        <v>13</v>
      </c>
      <c r="E28" s="68">
        <f>SUM(E29:E33)</f>
        <v>19</v>
      </c>
      <c r="F28" s="68">
        <f t="shared" ref="F28:F33" si="1">D28+E28</f>
        <v>32</v>
      </c>
    </row>
    <row r="29" spans="2:6" s="69" customFormat="1" ht="11.25" customHeight="1" x14ac:dyDescent="0.2">
      <c r="B29" s="66"/>
      <c r="C29" s="89" t="s">
        <v>39</v>
      </c>
      <c r="D29" s="90">
        <v>1</v>
      </c>
      <c r="E29" s="90">
        <v>4</v>
      </c>
      <c r="F29" s="90">
        <f t="shared" si="1"/>
        <v>5</v>
      </c>
    </row>
    <row r="30" spans="2:6" s="69" customFormat="1" ht="11.25" customHeight="1" x14ac:dyDescent="0.2">
      <c r="B30" s="66"/>
      <c r="C30" s="78" t="s">
        <v>40</v>
      </c>
      <c r="D30" s="71">
        <v>3</v>
      </c>
      <c r="E30" s="71">
        <v>6</v>
      </c>
      <c r="F30" s="71">
        <f t="shared" si="1"/>
        <v>9</v>
      </c>
    </row>
    <row r="31" spans="2:6" s="69" customFormat="1" ht="11.25" customHeight="1" x14ac:dyDescent="0.2">
      <c r="B31" s="66"/>
      <c r="C31" s="78" t="s">
        <v>41</v>
      </c>
      <c r="D31" s="71">
        <v>1</v>
      </c>
      <c r="E31" s="71">
        <v>2</v>
      </c>
      <c r="F31" s="71">
        <f t="shared" si="1"/>
        <v>3</v>
      </c>
    </row>
    <row r="32" spans="2:6" s="69" customFormat="1" ht="11.25" customHeight="1" x14ac:dyDescent="0.2">
      <c r="B32" s="66"/>
      <c r="C32" s="78" t="s">
        <v>42</v>
      </c>
      <c r="D32" s="71">
        <v>0</v>
      </c>
      <c r="E32" s="71">
        <v>0</v>
      </c>
      <c r="F32" s="71">
        <f t="shared" si="1"/>
        <v>0</v>
      </c>
    </row>
    <row r="33" spans="2:6" s="69" customFormat="1" ht="11.25" customHeight="1" x14ac:dyDescent="0.2">
      <c r="B33" s="66"/>
      <c r="C33" s="78" t="s">
        <v>43</v>
      </c>
      <c r="D33" s="71">
        <v>8</v>
      </c>
      <c r="E33" s="71">
        <v>7</v>
      </c>
      <c r="F33" s="71">
        <f t="shared" si="1"/>
        <v>15</v>
      </c>
    </row>
    <row r="34" spans="2:6" s="69" customFormat="1" ht="6.75" customHeight="1" x14ac:dyDescent="0.2">
      <c r="B34" s="66"/>
      <c r="C34" s="87"/>
      <c r="D34" s="88"/>
      <c r="E34" s="88"/>
      <c r="F34" s="88"/>
    </row>
    <row r="35" spans="2:6" s="69" customFormat="1" ht="11.25" customHeight="1" x14ac:dyDescent="0.2">
      <c r="B35" s="66"/>
      <c r="C35" s="67" t="s">
        <v>9</v>
      </c>
      <c r="D35" s="68">
        <f>SUM(D36:D45)</f>
        <v>2670</v>
      </c>
      <c r="E35" s="68">
        <f>SUM(E36:E45)</f>
        <v>70</v>
      </c>
      <c r="F35" s="68">
        <f>D35+E35</f>
        <v>2740</v>
      </c>
    </row>
    <row r="36" spans="2:6" s="69" customFormat="1" ht="11.25" customHeight="1" x14ac:dyDescent="0.2">
      <c r="C36" s="78" t="s">
        <v>44</v>
      </c>
      <c r="D36" s="71">
        <v>10</v>
      </c>
      <c r="E36" s="71">
        <v>1</v>
      </c>
      <c r="F36" s="71">
        <f>D36+E36</f>
        <v>11</v>
      </c>
    </row>
    <row r="37" spans="2:6" s="69" customFormat="1" ht="11.25" customHeight="1" x14ac:dyDescent="0.2">
      <c r="C37" s="70" t="s">
        <v>45</v>
      </c>
      <c r="D37" s="71">
        <v>0</v>
      </c>
      <c r="E37" s="71">
        <v>0</v>
      </c>
      <c r="F37" s="71">
        <f t="shared" ref="F37:F45" si="2">D37+E37</f>
        <v>0</v>
      </c>
    </row>
    <row r="38" spans="2:6" s="69" customFormat="1" ht="11.25" customHeight="1" x14ac:dyDescent="0.2">
      <c r="C38" s="78" t="s">
        <v>46</v>
      </c>
      <c r="D38" s="71">
        <v>0</v>
      </c>
      <c r="E38" s="71">
        <v>0</v>
      </c>
      <c r="F38" s="71">
        <f t="shared" si="2"/>
        <v>0</v>
      </c>
    </row>
    <row r="39" spans="2:6" s="69" customFormat="1" ht="11.25" customHeight="1" x14ac:dyDescent="0.2">
      <c r="C39" s="70" t="s">
        <v>47</v>
      </c>
      <c r="D39" s="71">
        <v>26</v>
      </c>
      <c r="E39" s="71">
        <v>6</v>
      </c>
      <c r="F39" s="71">
        <f t="shared" si="2"/>
        <v>32</v>
      </c>
    </row>
    <row r="40" spans="2:6" s="69" customFormat="1" ht="11.25" customHeight="1" x14ac:dyDescent="0.2">
      <c r="C40" s="70" t="s">
        <v>48</v>
      </c>
      <c r="D40" s="71">
        <v>30</v>
      </c>
      <c r="E40" s="71">
        <v>1</v>
      </c>
      <c r="F40" s="71">
        <f t="shared" si="2"/>
        <v>31</v>
      </c>
    </row>
    <row r="41" spans="2:6" s="69" customFormat="1" ht="11.25" customHeight="1" x14ac:dyDescent="0.2">
      <c r="C41" s="70" t="s">
        <v>49</v>
      </c>
      <c r="D41" s="71">
        <v>41</v>
      </c>
      <c r="E41" s="71">
        <v>0</v>
      </c>
      <c r="F41" s="71">
        <f t="shared" si="2"/>
        <v>41</v>
      </c>
    </row>
    <row r="42" spans="2:6" s="69" customFormat="1" ht="11.25" customHeight="1" x14ac:dyDescent="0.2">
      <c r="C42" s="78" t="s">
        <v>50</v>
      </c>
      <c r="D42" s="71">
        <v>7</v>
      </c>
      <c r="E42" s="71">
        <v>1</v>
      </c>
      <c r="F42" s="71">
        <f t="shared" si="2"/>
        <v>8</v>
      </c>
    </row>
    <row r="43" spans="2:6" s="69" customFormat="1" ht="11.25" customHeight="1" x14ac:dyDescent="0.2">
      <c r="C43" s="78" t="s">
        <v>51</v>
      </c>
      <c r="D43" s="71">
        <v>462</v>
      </c>
      <c r="E43" s="71">
        <v>3</v>
      </c>
      <c r="F43" s="71">
        <f t="shared" si="2"/>
        <v>465</v>
      </c>
    </row>
    <row r="44" spans="2:6" s="69" customFormat="1" ht="11.25" customHeight="1" x14ac:dyDescent="0.2">
      <c r="C44" s="78" t="s">
        <v>52</v>
      </c>
      <c r="D44" s="71">
        <v>1109</v>
      </c>
      <c r="E44" s="71">
        <v>19</v>
      </c>
      <c r="F44" s="71">
        <f t="shared" si="2"/>
        <v>1128</v>
      </c>
    </row>
    <row r="45" spans="2:6" s="69" customFormat="1" ht="11.25" customHeight="1" x14ac:dyDescent="0.2">
      <c r="C45" s="78" t="s">
        <v>53</v>
      </c>
      <c r="D45" s="71">
        <v>985</v>
      </c>
      <c r="E45" s="71">
        <v>39</v>
      </c>
      <c r="F45" s="71">
        <f t="shared" si="2"/>
        <v>1024</v>
      </c>
    </row>
    <row r="46" spans="2:6" s="69" customFormat="1" ht="6.75" customHeight="1" x14ac:dyDescent="0.2">
      <c r="B46" s="66"/>
      <c r="C46" s="87"/>
      <c r="D46" s="88"/>
      <c r="E46" s="88"/>
      <c r="F46" s="88"/>
    </row>
    <row r="47" spans="2:6" s="69" customFormat="1" ht="11.25" customHeight="1" x14ac:dyDescent="0.2">
      <c r="B47" s="66"/>
      <c r="C47" s="67" t="s">
        <v>15</v>
      </c>
      <c r="D47" s="68">
        <f>SUM(D48:D52)</f>
        <v>1466</v>
      </c>
      <c r="E47" s="68">
        <f>SUM(E48:E52)</f>
        <v>30</v>
      </c>
      <c r="F47" s="68">
        <f>D47+E47</f>
        <v>1496</v>
      </c>
    </row>
    <row r="48" spans="2:6" s="69" customFormat="1" ht="11.25" customHeight="1" x14ac:dyDescent="0.2">
      <c r="C48" s="70" t="s">
        <v>54</v>
      </c>
      <c r="D48" s="71">
        <v>76</v>
      </c>
      <c r="E48" s="71">
        <v>8</v>
      </c>
      <c r="F48" s="71">
        <f>D48+E48</f>
        <v>84</v>
      </c>
    </row>
    <row r="49" spans="2:11" s="69" customFormat="1" ht="11.25" customHeight="1" x14ac:dyDescent="0.2">
      <c r="C49" s="78" t="s">
        <v>55</v>
      </c>
      <c r="D49" s="71">
        <v>291</v>
      </c>
      <c r="E49" s="71">
        <v>7</v>
      </c>
      <c r="F49" s="71">
        <f t="shared" ref="F49:F52" si="3">D49+E49</f>
        <v>298</v>
      </c>
    </row>
    <row r="50" spans="2:11" s="69" customFormat="1" ht="11.25" customHeight="1" x14ac:dyDescent="0.2">
      <c r="C50" s="78" t="s">
        <v>56</v>
      </c>
      <c r="D50" s="71">
        <v>668</v>
      </c>
      <c r="E50" s="71">
        <v>12</v>
      </c>
      <c r="F50" s="71">
        <f t="shared" si="3"/>
        <v>680</v>
      </c>
    </row>
    <row r="51" spans="2:11" s="69" customFormat="1" ht="11.25" customHeight="1" x14ac:dyDescent="0.2">
      <c r="C51" s="78" t="s">
        <v>57</v>
      </c>
      <c r="D51" s="71">
        <v>413</v>
      </c>
      <c r="E51" s="71">
        <v>3</v>
      </c>
      <c r="F51" s="71">
        <f t="shared" si="3"/>
        <v>416</v>
      </c>
    </row>
    <row r="52" spans="2:11" s="69" customFormat="1" ht="11.25" customHeight="1" x14ac:dyDescent="0.2">
      <c r="C52" s="78" t="s">
        <v>58</v>
      </c>
      <c r="D52" s="71">
        <v>18</v>
      </c>
      <c r="E52" s="71">
        <v>0</v>
      </c>
      <c r="F52" s="71">
        <f t="shared" si="3"/>
        <v>18</v>
      </c>
    </row>
    <row r="53" spans="2:11" s="69" customFormat="1" ht="6.75" customHeight="1" x14ac:dyDescent="0.2">
      <c r="B53" s="66"/>
      <c r="C53" s="87"/>
      <c r="D53" s="88"/>
      <c r="E53" s="88"/>
      <c r="F53" s="88"/>
    </row>
    <row r="54" spans="2:11" s="69" customFormat="1" ht="11.25" customHeight="1" x14ac:dyDescent="0.2">
      <c r="B54" s="66"/>
      <c r="C54" s="67" t="s">
        <v>16</v>
      </c>
      <c r="D54" s="68">
        <v>406</v>
      </c>
      <c r="E54" s="68">
        <v>57</v>
      </c>
      <c r="F54" s="68">
        <f>D54+E54</f>
        <v>463</v>
      </c>
    </row>
    <row r="55" spans="2:11" s="69" customFormat="1" ht="6.75" customHeight="1" x14ac:dyDescent="0.2">
      <c r="B55" s="66"/>
      <c r="C55" s="87"/>
      <c r="D55" s="88"/>
      <c r="E55" s="88"/>
      <c r="F55" s="88"/>
    </row>
    <row r="56" spans="2:11" s="69" customFormat="1" ht="6.75" customHeight="1" x14ac:dyDescent="0.2">
      <c r="B56" s="66"/>
      <c r="C56" s="87"/>
      <c r="D56" s="88"/>
      <c r="E56" s="88"/>
      <c r="F56" s="88"/>
    </row>
    <row r="57" spans="2:11" s="69" customFormat="1" ht="11.25" customHeight="1" x14ac:dyDescent="0.2">
      <c r="B57" s="66"/>
      <c r="C57" s="67" t="s">
        <v>12</v>
      </c>
      <c r="D57" s="68">
        <f>D10+D28+D35+D47+D54</f>
        <v>15315</v>
      </c>
      <c r="E57" s="68">
        <f>E10+E28+E35+E47+E54</f>
        <v>1522</v>
      </c>
      <c r="F57" s="68">
        <f>D57+E57</f>
        <v>16837</v>
      </c>
    </row>
    <row r="58" spans="2:11" ht="4.5" customHeight="1" x14ac:dyDescent="0.25">
      <c r="B58" s="7"/>
      <c r="C58" s="9"/>
      <c r="D58" s="10"/>
      <c r="E58" s="10"/>
      <c r="F58" s="10"/>
    </row>
    <row r="59" spans="2:11" x14ac:dyDescent="0.25">
      <c r="C59" s="14"/>
      <c r="F59" s="14"/>
    </row>
    <row r="60" spans="2:11" x14ac:dyDescent="0.25">
      <c r="C60" s="8" t="s">
        <v>502</v>
      </c>
    </row>
    <row r="62" spans="2:11" x14ac:dyDescent="0.25">
      <c r="C62" s="216"/>
      <c r="D62" s="157"/>
      <c r="E62" s="157"/>
      <c r="F62" s="157"/>
      <c r="G62" s="157"/>
      <c r="H62" s="157"/>
      <c r="I62" s="157"/>
      <c r="J62" s="157"/>
      <c r="K62" s="157"/>
    </row>
    <row r="63" spans="2:11" x14ac:dyDescent="0.25">
      <c r="C63" s="157"/>
      <c r="D63" s="157"/>
      <c r="E63" s="157"/>
      <c r="F63" s="157"/>
      <c r="G63" s="157"/>
      <c r="H63" s="157"/>
      <c r="I63" s="157"/>
      <c r="J63" s="157"/>
      <c r="K63" s="157"/>
    </row>
  </sheetData>
  <mergeCells count="5">
    <mergeCell ref="C6:F6"/>
    <mergeCell ref="C7:F7"/>
    <mergeCell ref="G9:H9"/>
    <mergeCell ref="C62:K63"/>
    <mergeCell ref="A1:N3"/>
  </mergeCells>
  <pageMargins left="0.7" right="0.7" top="0.75" bottom="0.75" header="0.3" footer="0.3"/>
  <pageSetup paperSize="9" scale="48" fitToHeight="0" orientation="portrait" r:id="rId1"/>
  <headerFooter>
    <oddHeader>&amp;L&amp;10MINISTERO DELLA SALUTEDIREZIONE GENERALE DELLA DIGITALIZZAZIONE, DEL SISTEMA INFORMATIVO SANITARIO E DELLA STATISTICAUFFICIO DI STATISTICA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8" workbookViewId="0">
      <selection activeCell="A30" sqref="A30:K97"/>
    </sheetView>
  </sheetViews>
  <sheetFormatPr defaultColWidth="9.109375" defaultRowHeight="14.4" x14ac:dyDescent="0.3"/>
  <cols>
    <col min="1" max="1" width="14.88671875" style="2" bestFit="1" customWidth="1"/>
    <col min="2" max="12" width="9.109375" style="2"/>
    <col min="13" max="13" width="17.88671875" style="2" customWidth="1"/>
    <col min="14" max="16384" width="9.109375" style="2"/>
  </cols>
  <sheetData>
    <row r="1" spans="1:16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6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6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6" x14ac:dyDescent="0.3">
      <c r="B6" s="154" t="s">
        <v>836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x14ac:dyDescent="0.3">
      <c r="B7" s="154" t="s">
        <v>0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10" spans="1:16" x14ac:dyDescent="0.3">
      <c r="B10" s="121"/>
      <c r="N10" s="121"/>
    </row>
    <row r="25" spans="2:10" x14ac:dyDescent="0.3">
      <c r="B25" s="125" t="s">
        <v>838</v>
      </c>
      <c r="J25" s="125" t="s">
        <v>837</v>
      </c>
    </row>
  </sheetData>
  <mergeCells count="3">
    <mergeCell ref="A1:N3"/>
    <mergeCell ref="B6:P6"/>
    <mergeCell ref="B7:P7"/>
  </mergeCells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selection activeCell="O17" sqref="O17"/>
    </sheetView>
  </sheetViews>
  <sheetFormatPr defaultRowHeight="14.4" x14ac:dyDescent="0.3"/>
  <sheetData>
    <row r="1" spans="1:11" x14ac:dyDescent="0.3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x14ac:dyDescent="0.3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x14ac:dyDescent="0.3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x14ac:dyDescent="0.3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x14ac:dyDescent="0.3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x14ac:dyDescent="0.3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1" x14ac:dyDescent="0.3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11" x14ac:dyDescent="0.3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1" x14ac:dyDescent="0.3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x14ac:dyDescent="0.3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</row>
    <row r="11" spans="1:11" x14ac:dyDescent="0.3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</row>
    <row r="12" spans="1:11" x14ac:dyDescent="0.3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</row>
    <row r="13" spans="1:11" x14ac:dyDescent="0.3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</row>
    <row r="14" spans="1:11" x14ac:dyDescent="0.3">
      <c r="A14" s="143" t="s">
        <v>72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</row>
    <row r="15" spans="1:11" x14ac:dyDescent="0.3">
      <c r="A15" s="141" t="s">
        <v>4</v>
      </c>
      <c r="B15" s="144">
        <v>0.20899999999999999</v>
      </c>
      <c r="C15" s="141"/>
      <c r="D15" s="141"/>
      <c r="E15" s="141"/>
      <c r="F15" s="141"/>
      <c r="G15" s="141"/>
      <c r="H15" s="141"/>
      <c r="I15" s="141"/>
      <c r="J15" s="141"/>
      <c r="K15" s="141"/>
    </row>
    <row r="16" spans="1:11" x14ac:dyDescent="0.3">
      <c r="A16" s="141" t="s">
        <v>3</v>
      </c>
      <c r="B16" s="144">
        <v>3.0000000000000001E-3</v>
      </c>
      <c r="C16" s="141"/>
      <c r="D16" s="141"/>
      <c r="E16" s="141"/>
      <c r="F16" s="141"/>
      <c r="G16" s="141"/>
      <c r="H16" s="141"/>
      <c r="I16" s="141"/>
      <c r="J16" s="141"/>
      <c r="K16" s="141"/>
    </row>
    <row r="17" spans="1:11" x14ac:dyDescent="0.3">
      <c r="A17" s="141" t="s">
        <v>2</v>
      </c>
      <c r="B17" s="144">
        <v>0.68400000000000005</v>
      </c>
      <c r="C17" s="141"/>
      <c r="D17" s="141"/>
      <c r="E17" s="141"/>
      <c r="F17" s="141"/>
      <c r="G17" s="141"/>
      <c r="H17" s="141"/>
      <c r="I17" s="141"/>
      <c r="J17" s="141"/>
      <c r="K17" s="141"/>
    </row>
    <row r="18" spans="1:11" x14ac:dyDescent="0.3">
      <c r="A18" s="141" t="s">
        <v>5</v>
      </c>
      <c r="B18" s="144">
        <v>0.104</v>
      </c>
      <c r="C18" s="141"/>
      <c r="D18" s="141"/>
      <c r="E18" s="141"/>
      <c r="F18" s="141"/>
      <c r="G18" s="141"/>
      <c r="H18" s="141"/>
      <c r="I18" s="141"/>
      <c r="J18" s="141"/>
      <c r="K18" s="141"/>
    </row>
    <row r="19" spans="1:11" x14ac:dyDescent="0.3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</row>
    <row r="20" spans="1:11" x14ac:dyDescent="0.3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</row>
    <row r="21" spans="1:11" x14ac:dyDescent="0.3">
      <c r="A21" s="143" t="s">
        <v>73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</row>
    <row r="22" spans="1:11" x14ac:dyDescent="0.3">
      <c r="A22" s="141" t="s">
        <v>74</v>
      </c>
      <c r="B22" s="144">
        <v>0.52</v>
      </c>
      <c r="C22" s="141"/>
      <c r="D22" s="141"/>
      <c r="E22" s="141"/>
      <c r="F22" s="141"/>
      <c r="G22" s="141"/>
      <c r="H22" s="141"/>
      <c r="I22" s="141"/>
      <c r="J22" s="141"/>
      <c r="K22" s="141"/>
    </row>
    <row r="23" spans="1:11" x14ac:dyDescent="0.3">
      <c r="A23" s="141" t="s">
        <v>6</v>
      </c>
      <c r="B23" s="144">
        <v>0.27</v>
      </c>
      <c r="C23" s="141"/>
      <c r="D23" s="141"/>
      <c r="E23" s="141"/>
      <c r="F23" s="141"/>
      <c r="G23" s="141"/>
      <c r="H23" s="141"/>
      <c r="I23" s="141"/>
      <c r="J23" s="141"/>
      <c r="K23" s="141"/>
    </row>
    <row r="24" spans="1:11" x14ac:dyDescent="0.3">
      <c r="A24" s="141" t="s">
        <v>75</v>
      </c>
      <c r="B24" s="144">
        <v>0.21</v>
      </c>
      <c r="C24" s="141"/>
      <c r="D24" s="141"/>
      <c r="E24" s="141"/>
      <c r="F24" s="141"/>
      <c r="G24" s="141"/>
      <c r="H24" s="141"/>
      <c r="I24" s="141"/>
      <c r="J24" s="141"/>
      <c r="K24" s="141"/>
    </row>
    <row r="25" spans="1:11" x14ac:dyDescent="0.3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</row>
    <row r="26" spans="1:11" x14ac:dyDescent="0.3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</row>
    <row r="27" spans="1:11" x14ac:dyDescent="0.3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11" x14ac:dyDescent="0.3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</row>
    <row r="29" spans="1:11" x14ac:dyDescent="0.3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11" x14ac:dyDescent="0.3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</row>
    <row r="31" spans="1:11" x14ac:dyDescent="0.3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</row>
    <row r="32" spans="1:11" x14ac:dyDescent="0.3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</row>
    <row r="33" spans="1:11" x14ac:dyDescent="0.3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</row>
    <row r="34" spans="1:11" x14ac:dyDescent="0.3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</row>
    <row r="35" spans="1:11" x14ac:dyDescent="0.3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</row>
    <row r="36" spans="1:11" x14ac:dyDescent="0.3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</row>
    <row r="37" spans="1:11" x14ac:dyDescent="0.3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</row>
    <row r="38" spans="1:11" x14ac:dyDescent="0.3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</row>
    <row r="39" spans="1:11" x14ac:dyDescent="0.3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</row>
    <row r="40" spans="1:11" x14ac:dyDescent="0.3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</row>
    <row r="41" spans="1:11" x14ac:dyDescent="0.3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</row>
    <row r="42" spans="1:11" x14ac:dyDescent="0.3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</row>
    <row r="43" spans="1:11" x14ac:dyDescent="0.3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</row>
    <row r="44" spans="1:11" x14ac:dyDescent="0.3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</row>
    <row r="45" spans="1:11" x14ac:dyDescent="0.3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</row>
    <row r="46" spans="1:11" x14ac:dyDescent="0.3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</row>
    <row r="47" spans="1:11" x14ac:dyDescent="0.3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</row>
    <row r="48" spans="1:11" x14ac:dyDescent="0.3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</row>
    <row r="49" spans="1:11" x14ac:dyDescent="0.3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</row>
    <row r="50" spans="1:11" x14ac:dyDescent="0.3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</row>
    <row r="51" spans="1:11" x14ac:dyDescent="0.3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</row>
    <row r="52" spans="1:11" x14ac:dyDescent="0.3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</row>
    <row r="53" spans="1:11" x14ac:dyDescent="0.3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</row>
    <row r="54" spans="1:11" x14ac:dyDescent="0.3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</row>
    <row r="55" spans="1:11" x14ac:dyDescent="0.3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</row>
    <row r="56" spans="1:11" x14ac:dyDescent="0.3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</row>
    <row r="57" spans="1:11" x14ac:dyDescent="0.3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</row>
    <row r="58" spans="1:11" x14ac:dyDescent="0.3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</row>
    <row r="59" spans="1:11" x14ac:dyDescent="0.3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</row>
    <row r="60" spans="1:11" x14ac:dyDescent="0.3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</row>
    <row r="61" spans="1:11" x14ac:dyDescent="0.3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</row>
    <row r="62" spans="1:11" x14ac:dyDescent="0.3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</row>
    <row r="63" spans="1:11" x14ac:dyDescent="0.3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</row>
    <row r="64" spans="1:11" x14ac:dyDescent="0.3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</row>
    <row r="65" spans="1:11" x14ac:dyDescent="0.3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</row>
    <row r="66" spans="1:11" x14ac:dyDescent="0.3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</row>
    <row r="67" spans="1:11" x14ac:dyDescent="0.3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</row>
    <row r="68" spans="1:11" x14ac:dyDescent="0.3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showWhiteSpace="0" workbookViewId="0">
      <selection activeCell="O42" sqref="O42"/>
    </sheetView>
  </sheetViews>
  <sheetFormatPr defaultColWidth="9.109375" defaultRowHeight="14.4" x14ac:dyDescent="0.3"/>
  <cols>
    <col min="1" max="1" width="6.88671875" style="2" customWidth="1"/>
    <col min="2" max="2" width="20.44140625" style="2" bestFit="1" customWidth="1"/>
    <col min="3" max="15" width="7.5546875" style="2" customWidth="1"/>
    <col min="16" max="16" width="8.6640625" style="2" bestFit="1" customWidth="1"/>
    <col min="17" max="17" width="9.109375" style="2"/>
    <col min="18" max="18" width="9.6640625" style="2" bestFit="1" customWidth="1"/>
    <col min="19" max="16384" width="9.109375" style="2"/>
  </cols>
  <sheetData>
    <row r="1" spans="1:21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21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21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21" x14ac:dyDescent="0.3">
      <c r="A4" s="15"/>
      <c r="B4" s="15"/>
      <c r="C4" s="15"/>
      <c r="D4" s="15"/>
      <c r="E4" s="15"/>
      <c r="F4" s="15"/>
      <c r="G4" s="15"/>
      <c r="H4" s="15"/>
    </row>
    <row r="5" spans="1:21" x14ac:dyDescent="0.3">
      <c r="A5" s="15"/>
      <c r="B5" s="15"/>
      <c r="C5" s="15"/>
      <c r="D5" s="15"/>
      <c r="E5" s="15"/>
      <c r="F5" s="15"/>
      <c r="G5" s="15"/>
      <c r="H5" s="15"/>
    </row>
    <row r="6" spans="1:21" x14ac:dyDescent="0.3">
      <c r="B6" s="165" t="s">
        <v>503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1:21" x14ac:dyDescent="0.3">
      <c r="B7" s="165" t="s">
        <v>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21" ht="15" thickBot="1" x14ac:dyDescent="0.3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21" ht="15" thickTop="1" x14ac:dyDescent="0.3">
      <c r="A9" s="4"/>
      <c r="B9" s="183" t="s">
        <v>1</v>
      </c>
      <c r="C9" s="178" t="s">
        <v>19</v>
      </c>
      <c r="D9" s="179"/>
      <c r="E9" s="179"/>
      <c r="F9" s="179"/>
      <c r="G9" s="179"/>
      <c r="H9" s="179"/>
      <c r="I9" s="179"/>
      <c r="J9" s="179"/>
      <c r="K9" s="195" t="s">
        <v>13</v>
      </c>
      <c r="L9" s="196"/>
      <c r="M9" s="199" t="s">
        <v>20</v>
      </c>
      <c r="N9" s="200"/>
      <c r="O9" s="200"/>
      <c r="P9" s="201"/>
      <c r="Q9" s="160" t="s">
        <v>76</v>
      </c>
      <c r="R9" s="164"/>
    </row>
    <row r="10" spans="1:21" ht="22.5" customHeight="1" x14ac:dyDescent="0.3">
      <c r="A10" s="4"/>
      <c r="B10" s="184"/>
      <c r="C10" s="181" t="s">
        <v>2</v>
      </c>
      <c r="D10" s="181"/>
      <c r="E10" s="181" t="s">
        <v>3</v>
      </c>
      <c r="F10" s="181"/>
      <c r="G10" s="181" t="s">
        <v>4</v>
      </c>
      <c r="H10" s="181"/>
      <c r="I10" s="181" t="s">
        <v>5</v>
      </c>
      <c r="J10" s="181"/>
      <c r="K10" s="197"/>
      <c r="L10" s="198"/>
      <c r="M10" s="181" t="s">
        <v>6</v>
      </c>
      <c r="N10" s="181"/>
      <c r="O10" s="181" t="s">
        <v>266</v>
      </c>
      <c r="P10" s="182"/>
      <c r="Q10" s="21" t="s">
        <v>77</v>
      </c>
      <c r="R10" s="22" t="s">
        <v>78</v>
      </c>
    </row>
    <row r="11" spans="1:21" x14ac:dyDescent="0.3">
      <c r="A11" s="4"/>
      <c r="B11" s="184"/>
      <c r="C11" s="38" t="s">
        <v>275</v>
      </c>
      <c r="D11" s="38" t="s">
        <v>276</v>
      </c>
      <c r="E11" s="38" t="s">
        <v>275</v>
      </c>
      <c r="F11" s="38" t="s">
        <v>276</v>
      </c>
      <c r="G11" s="38" t="s">
        <v>275</v>
      </c>
      <c r="H11" s="38" t="s">
        <v>276</v>
      </c>
      <c r="I11" s="38" t="s">
        <v>275</v>
      </c>
      <c r="J11" s="38" t="s">
        <v>276</v>
      </c>
      <c r="K11" s="38" t="s">
        <v>275</v>
      </c>
      <c r="L11" s="38" t="s">
        <v>276</v>
      </c>
      <c r="M11" s="38" t="s">
        <v>275</v>
      </c>
      <c r="N11" s="38" t="s">
        <v>276</v>
      </c>
      <c r="O11" s="38" t="s">
        <v>275</v>
      </c>
      <c r="P11" s="57" t="s">
        <v>276</v>
      </c>
      <c r="Q11" s="138" t="s">
        <v>77</v>
      </c>
      <c r="R11" s="38" t="s">
        <v>78</v>
      </c>
    </row>
    <row r="12" spans="1:21" x14ac:dyDescent="0.3">
      <c r="A12" s="4"/>
      <c r="B12" s="39" t="s">
        <v>18</v>
      </c>
      <c r="C12" s="6">
        <v>862</v>
      </c>
      <c r="D12" s="6">
        <v>69</v>
      </c>
      <c r="E12" s="6">
        <v>4</v>
      </c>
      <c r="F12" s="6">
        <v>5</v>
      </c>
      <c r="G12" s="6">
        <v>381</v>
      </c>
      <c r="H12" s="6">
        <v>2</v>
      </c>
      <c r="I12" s="6">
        <v>165</v>
      </c>
      <c r="J12" s="6">
        <v>12</v>
      </c>
      <c r="K12" s="24">
        <v>1443</v>
      </c>
      <c r="L12" s="24">
        <v>88</v>
      </c>
      <c r="M12" s="6">
        <v>214</v>
      </c>
      <c r="N12" s="6">
        <v>25</v>
      </c>
      <c r="O12" s="6">
        <v>420</v>
      </c>
      <c r="P12" s="17">
        <v>24</v>
      </c>
      <c r="Q12" s="133">
        <v>6</v>
      </c>
      <c r="R12" s="6">
        <v>6</v>
      </c>
      <c r="S12" s="18"/>
      <c r="T12" s="18"/>
      <c r="U12" s="18"/>
    </row>
    <row r="13" spans="1:21" x14ac:dyDescent="0.3">
      <c r="A13" s="4"/>
      <c r="B13" s="39" t="s">
        <v>64</v>
      </c>
      <c r="C13" s="6">
        <v>1276</v>
      </c>
      <c r="D13" s="6">
        <v>368</v>
      </c>
      <c r="E13" s="6">
        <v>2</v>
      </c>
      <c r="F13" s="6">
        <v>2</v>
      </c>
      <c r="G13" s="6">
        <v>446</v>
      </c>
      <c r="H13" s="6">
        <v>4</v>
      </c>
      <c r="I13" s="6">
        <v>251</v>
      </c>
      <c r="J13" s="6">
        <v>6</v>
      </c>
      <c r="K13" s="24">
        <v>2058</v>
      </c>
      <c r="L13" s="24">
        <v>383</v>
      </c>
      <c r="M13" s="6">
        <v>200</v>
      </c>
      <c r="N13" s="6">
        <v>307</v>
      </c>
      <c r="O13" s="6">
        <v>850</v>
      </c>
      <c r="P13" s="17">
        <v>24</v>
      </c>
      <c r="Q13" s="133">
        <v>6</v>
      </c>
      <c r="R13" s="6">
        <v>6</v>
      </c>
      <c r="S13" s="18"/>
      <c r="T13" s="18"/>
      <c r="U13" s="18"/>
    </row>
    <row r="14" spans="1:21" x14ac:dyDescent="0.3">
      <c r="A14" s="4"/>
      <c r="B14" s="39" t="s">
        <v>66</v>
      </c>
      <c r="C14" s="6">
        <v>213</v>
      </c>
      <c r="D14" s="6">
        <v>4</v>
      </c>
      <c r="E14" s="6">
        <v>0</v>
      </c>
      <c r="F14" s="6">
        <v>0</v>
      </c>
      <c r="G14" s="6">
        <v>58</v>
      </c>
      <c r="H14" s="6">
        <v>0</v>
      </c>
      <c r="I14" s="6">
        <v>17</v>
      </c>
      <c r="J14" s="6">
        <v>0</v>
      </c>
      <c r="K14" s="24">
        <v>289</v>
      </c>
      <c r="L14" s="24">
        <v>13</v>
      </c>
      <c r="M14" s="6">
        <v>19</v>
      </c>
      <c r="N14" s="6">
        <v>2</v>
      </c>
      <c r="O14" s="6">
        <v>86</v>
      </c>
      <c r="P14" s="17">
        <v>0</v>
      </c>
      <c r="Q14" s="133">
        <v>2</v>
      </c>
      <c r="R14" s="6">
        <v>2</v>
      </c>
      <c r="S14" s="18"/>
      <c r="T14" s="18"/>
      <c r="U14" s="18"/>
    </row>
    <row r="15" spans="1:21" x14ac:dyDescent="0.3">
      <c r="A15" s="4"/>
      <c r="B15" s="39" t="s">
        <v>67</v>
      </c>
      <c r="C15" s="6">
        <v>540</v>
      </c>
      <c r="D15" s="6">
        <v>228</v>
      </c>
      <c r="E15" s="6">
        <v>0</v>
      </c>
      <c r="F15" s="6">
        <v>2</v>
      </c>
      <c r="G15" s="6">
        <v>162</v>
      </c>
      <c r="H15" s="6">
        <v>61</v>
      </c>
      <c r="I15" s="6">
        <v>85</v>
      </c>
      <c r="J15" s="6">
        <v>23</v>
      </c>
      <c r="K15" s="24">
        <v>836</v>
      </c>
      <c r="L15" s="24">
        <v>325</v>
      </c>
      <c r="M15" s="6">
        <v>58</v>
      </c>
      <c r="N15" s="6">
        <v>108</v>
      </c>
      <c r="O15" s="6">
        <v>384</v>
      </c>
      <c r="P15" s="17">
        <v>76</v>
      </c>
      <c r="Q15" s="133">
        <v>2</v>
      </c>
      <c r="R15" s="6">
        <v>2</v>
      </c>
      <c r="S15" s="18"/>
      <c r="T15" s="18"/>
      <c r="U15" s="18"/>
    </row>
    <row r="16" spans="1:21" x14ac:dyDescent="0.3">
      <c r="A16" s="4"/>
      <c r="B16" s="39" t="s">
        <v>68</v>
      </c>
      <c r="C16" s="6">
        <v>127</v>
      </c>
      <c r="D16" s="6">
        <v>33</v>
      </c>
      <c r="E16" s="6">
        <v>1</v>
      </c>
      <c r="F16" s="6">
        <v>1</v>
      </c>
      <c r="G16" s="6">
        <v>22</v>
      </c>
      <c r="H16" s="6">
        <v>0</v>
      </c>
      <c r="I16" s="6">
        <v>6</v>
      </c>
      <c r="J16" s="6">
        <v>1</v>
      </c>
      <c r="K16" s="24">
        <v>183</v>
      </c>
      <c r="L16" s="24">
        <v>35</v>
      </c>
      <c r="M16" s="6">
        <v>40</v>
      </c>
      <c r="N16" s="6">
        <v>31</v>
      </c>
      <c r="O16" s="6">
        <v>71</v>
      </c>
      <c r="P16" s="17">
        <v>0</v>
      </c>
      <c r="Q16" s="133">
        <v>1</v>
      </c>
      <c r="R16" s="6">
        <v>1</v>
      </c>
      <c r="S16" s="18"/>
      <c r="T16" s="18"/>
      <c r="U16" s="18"/>
    </row>
    <row r="17" spans="1:21" x14ac:dyDescent="0.3">
      <c r="A17" s="4"/>
      <c r="B17" s="39" t="s">
        <v>70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24">
        <v>0</v>
      </c>
      <c r="L17" s="24">
        <v>0</v>
      </c>
      <c r="M17" s="6">
        <v>0</v>
      </c>
      <c r="N17" s="6">
        <v>0</v>
      </c>
      <c r="O17" s="6">
        <v>0</v>
      </c>
      <c r="P17" s="17">
        <v>0</v>
      </c>
      <c r="Q17" s="133">
        <v>0</v>
      </c>
      <c r="R17" s="6">
        <v>1</v>
      </c>
      <c r="S17" s="18"/>
      <c r="T17" s="18"/>
      <c r="U17" s="18"/>
    </row>
    <row r="18" spans="1:21" ht="15" thickBot="1" x14ac:dyDescent="0.35">
      <c r="A18" s="4"/>
      <c r="B18" s="40" t="s">
        <v>8</v>
      </c>
      <c r="C18" s="16">
        <f t="shared" ref="C18:R18" si="0">SUM(C12:C17)</f>
        <v>3018</v>
      </c>
      <c r="D18" s="16">
        <f t="shared" si="0"/>
        <v>702</v>
      </c>
      <c r="E18" s="16">
        <f t="shared" si="0"/>
        <v>7</v>
      </c>
      <c r="F18" s="16">
        <f t="shared" si="0"/>
        <v>10</v>
      </c>
      <c r="G18" s="16">
        <f t="shared" si="0"/>
        <v>1069</v>
      </c>
      <c r="H18" s="16">
        <f t="shared" si="0"/>
        <v>67</v>
      </c>
      <c r="I18" s="16">
        <f t="shared" si="0"/>
        <v>524</v>
      </c>
      <c r="J18" s="16">
        <f t="shared" si="0"/>
        <v>42</v>
      </c>
      <c r="K18" s="16">
        <f t="shared" si="0"/>
        <v>4809</v>
      </c>
      <c r="L18" s="16">
        <f t="shared" si="0"/>
        <v>844</v>
      </c>
      <c r="M18" s="16">
        <f t="shared" si="0"/>
        <v>531</v>
      </c>
      <c r="N18" s="16">
        <f t="shared" si="0"/>
        <v>473</v>
      </c>
      <c r="O18" s="16">
        <f t="shared" si="0"/>
        <v>1811</v>
      </c>
      <c r="P18" s="140">
        <f t="shared" si="0"/>
        <v>124</v>
      </c>
      <c r="Q18" s="139">
        <f t="shared" si="0"/>
        <v>17</v>
      </c>
      <c r="R18" s="16">
        <f t="shared" si="0"/>
        <v>18</v>
      </c>
    </row>
    <row r="19" spans="1:21" ht="15" thickTop="1" x14ac:dyDescent="0.3"/>
    <row r="20" spans="1:21" x14ac:dyDescent="0.3">
      <c r="B20" s="156" t="s">
        <v>274</v>
      </c>
      <c r="C20" s="157"/>
      <c r="D20" s="157"/>
      <c r="E20" s="157"/>
      <c r="F20" s="157"/>
      <c r="G20" s="157"/>
      <c r="H20" s="157"/>
    </row>
  </sheetData>
  <mergeCells count="15">
    <mergeCell ref="A1:N3"/>
    <mergeCell ref="I10:J10"/>
    <mergeCell ref="M10:N10"/>
    <mergeCell ref="O10:P10"/>
    <mergeCell ref="B20:H20"/>
    <mergeCell ref="B6:R6"/>
    <mergeCell ref="B7:R7"/>
    <mergeCell ref="B9:B11"/>
    <mergeCell ref="C9:J9"/>
    <mergeCell ref="K9:L10"/>
    <mergeCell ref="M9:P9"/>
    <mergeCell ref="Q9:R9"/>
    <mergeCell ref="C10:D10"/>
    <mergeCell ref="E10:F10"/>
    <mergeCell ref="G10:H10"/>
  </mergeCells>
  <pageMargins left="0.7" right="0.7" top="0.75" bottom="0.75" header="0.3" footer="0.3"/>
  <pageSetup paperSize="9" scale="80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F12" sqref="F12:G16"/>
    </sheetView>
  </sheetViews>
  <sheetFormatPr defaultRowHeight="14.4" x14ac:dyDescent="0.3"/>
  <sheetData>
    <row r="1" spans="1:7" x14ac:dyDescent="0.3">
      <c r="A1" s="143" t="s">
        <v>73</v>
      </c>
      <c r="B1" s="141"/>
      <c r="F1" s="143" t="s">
        <v>124</v>
      </c>
      <c r="G1" s="141"/>
    </row>
    <row r="2" spans="1:7" x14ac:dyDescent="0.3">
      <c r="A2" s="141" t="s">
        <v>513</v>
      </c>
      <c r="B2" s="144">
        <f>('S_T2 SSN x ruolo e genere'!C34)/'S_T2 SSN x ruolo e genere'!E34</f>
        <v>0.33676214056609083</v>
      </c>
      <c r="F2" s="141" t="s">
        <v>513</v>
      </c>
      <c r="G2" s="144">
        <f>'S_T4 SSN x profilo e genere'!D65/'S_T4 SSN x profilo e genere'!F65</f>
        <v>0.3432173978257505</v>
      </c>
    </row>
    <row r="3" spans="1:7" x14ac:dyDescent="0.3">
      <c r="A3" s="141" t="s">
        <v>514</v>
      </c>
      <c r="B3" s="144">
        <f>'S_T2 SSN x ruolo e genere'!D34/'S_T2 SSN x ruolo e genere'!E34</f>
        <v>0.66323785943390923</v>
      </c>
      <c r="F3" s="141" t="s">
        <v>514</v>
      </c>
      <c r="G3" s="144">
        <f>'S_T4 SSN x profilo e genere'!E65/'S_T4 SSN x profilo e genere'!F65</f>
        <v>0.65678260217424955</v>
      </c>
    </row>
    <row r="4" spans="1:7" x14ac:dyDescent="0.3">
      <c r="A4" s="141"/>
      <c r="B4" s="144"/>
      <c r="F4" s="141"/>
      <c r="G4" s="144"/>
    </row>
    <row r="5" spans="1:7" x14ac:dyDescent="0.3">
      <c r="A5" s="141"/>
      <c r="B5" s="145"/>
    </row>
    <row r="6" spans="1:7" x14ac:dyDescent="0.3">
      <c r="A6" s="141"/>
      <c r="B6" s="141"/>
    </row>
    <row r="7" spans="1:7" x14ac:dyDescent="0.3">
      <c r="A7" s="141"/>
      <c r="B7" s="141"/>
      <c r="F7" s="143" t="s">
        <v>792</v>
      </c>
      <c r="G7" s="141"/>
    </row>
    <row r="8" spans="1:7" x14ac:dyDescent="0.3">
      <c r="A8" s="141"/>
      <c r="B8" s="141"/>
      <c r="F8" s="141" t="s">
        <v>513</v>
      </c>
      <c r="G8" s="144">
        <f>'S_T2 SSN x ruolo e genere'!I34/'S_T2 SSN x ruolo e genere'!K34</f>
        <v>0.3968877583350684</v>
      </c>
    </row>
    <row r="9" spans="1:7" x14ac:dyDescent="0.3">
      <c r="A9" s="141"/>
      <c r="B9" s="141"/>
      <c r="F9" s="141" t="s">
        <v>514</v>
      </c>
      <c r="G9" s="144">
        <f>'S_T2 SSN x ruolo e genere'!J34/'S_T2 SSN x ruolo e genere'!K34</f>
        <v>0.6031122416649316</v>
      </c>
    </row>
    <row r="10" spans="1:7" x14ac:dyDescent="0.3">
      <c r="A10" s="141"/>
      <c r="B10" s="141"/>
      <c r="F10" s="141"/>
      <c r="G10" s="144"/>
    </row>
    <row r="11" spans="1:7" x14ac:dyDescent="0.3">
      <c r="A11" s="141"/>
      <c r="B11" s="141"/>
    </row>
    <row r="12" spans="1:7" x14ac:dyDescent="0.3">
      <c r="A12" s="141"/>
      <c r="B12" s="141"/>
      <c r="F12" s="141"/>
      <c r="G12" s="141"/>
    </row>
    <row r="13" spans="1:7" x14ac:dyDescent="0.3">
      <c r="A13" s="141"/>
      <c r="B13" s="141"/>
      <c r="F13" s="143" t="s">
        <v>793</v>
      </c>
      <c r="G13" s="141"/>
    </row>
    <row r="14" spans="1:7" x14ac:dyDescent="0.3">
      <c r="A14" s="141"/>
      <c r="B14" s="141"/>
      <c r="F14" s="141" t="s">
        <v>513</v>
      </c>
      <c r="G14" s="144">
        <f>'S_T2 SSN x ruolo e genere'!L34/'S_T2 SSN x ruolo e genere'!N34</f>
        <v>0.28736902540548298</v>
      </c>
    </row>
    <row r="15" spans="1:7" x14ac:dyDescent="0.3">
      <c r="A15" s="141"/>
      <c r="B15" s="141"/>
      <c r="F15" s="141" t="s">
        <v>514</v>
      </c>
      <c r="G15" s="144">
        <f>'S_T2 SSN x ruolo e genere'!M34/'S_T2 SSN x ruolo e genere'!N34</f>
        <v>0.71263097459451696</v>
      </c>
    </row>
    <row r="16" spans="1:7" x14ac:dyDescent="0.3">
      <c r="A16" s="141"/>
      <c r="B16" s="141"/>
      <c r="F16" s="141"/>
      <c r="G16" s="144"/>
    </row>
    <row r="17" spans="1:2" x14ac:dyDescent="0.3">
      <c r="A17" s="141"/>
      <c r="B17" s="141"/>
    </row>
    <row r="18" spans="1:2" x14ac:dyDescent="0.3">
      <c r="A18" s="141"/>
      <c r="B18" s="141"/>
    </row>
    <row r="19" spans="1:2" x14ac:dyDescent="0.3">
      <c r="A19" s="141"/>
      <c r="B19" s="141"/>
    </row>
    <row r="20" spans="1:2" x14ac:dyDescent="0.3">
      <c r="A20" s="143" t="s">
        <v>791</v>
      </c>
      <c r="B20" s="141"/>
    </row>
    <row r="21" spans="1:2" x14ac:dyDescent="0.3">
      <c r="A21" s="141" t="s">
        <v>513</v>
      </c>
      <c r="B21" s="144">
        <f>'S_T2 SSN x ruolo e genere'!F34/'S_T2 SSN x ruolo e genere'!H34</f>
        <v>0.82798001427551748</v>
      </c>
    </row>
    <row r="22" spans="1:2" x14ac:dyDescent="0.3">
      <c r="A22" s="141" t="s">
        <v>514</v>
      </c>
      <c r="B22" s="144">
        <f>'S_T2 SSN x ruolo e genere'!G34/'S_T2 SSN x ruolo e genere'!H34</f>
        <v>0.17201998572448252</v>
      </c>
    </row>
    <row r="23" spans="1:2" x14ac:dyDescent="0.3">
      <c r="A23" s="141"/>
      <c r="B23" s="144"/>
    </row>
    <row r="24" spans="1:2" x14ac:dyDescent="0.3">
      <c r="A24" s="141"/>
      <c r="B24" s="145"/>
    </row>
    <row r="25" spans="1:2" x14ac:dyDescent="0.3">
      <c r="A25" s="141"/>
      <c r="B25" s="141"/>
    </row>
    <row r="26" spans="1:2" x14ac:dyDescent="0.3">
      <c r="A26" s="141"/>
      <c r="B26" s="141"/>
    </row>
    <row r="27" spans="1:2" x14ac:dyDescent="0.3">
      <c r="A27" s="141"/>
      <c r="B27" s="141"/>
    </row>
    <row r="28" spans="1:2" x14ac:dyDescent="0.3">
      <c r="A28" s="141"/>
      <c r="B28" s="141"/>
    </row>
    <row r="29" spans="1:2" x14ac:dyDescent="0.3">
      <c r="A29" s="141"/>
      <c r="B29" s="141"/>
    </row>
    <row r="30" spans="1:2" x14ac:dyDescent="0.3">
      <c r="A30" s="141"/>
      <c r="B30" s="141"/>
    </row>
    <row r="31" spans="1:2" x14ac:dyDescent="0.3">
      <c r="A31" s="141"/>
      <c r="B31" s="141"/>
    </row>
    <row r="32" spans="1:2" x14ac:dyDescent="0.3">
      <c r="A32" s="141"/>
      <c r="B32" s="141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showGridLines="0" zoomScale="80" zoomScaleNormal="80" workbookViewId="0">
      <selection activeCell="K68" sqref="K68"/>
    </sheetView>
  </sheetViews>
  <sheetFormatPr defaultColWidth="9.109375" defaultRowHeight="13.2" x14ac:dyDescent="0.25"/>
  <cols>
    <col min="1" max="1" width="1" style="8" customWidth="1"/>
    <col min="2" max="2" width="5" style="8" customWidth="1"/>
    <col min="3" max="3" width="36.6640625" style="8" bestFit="1" customWidth="1"/>
    <col min="4" max="5" width="17" style="8" customWidth="1"/>
    <col min="6" max="6" width="20" style="8" customWidth="1"/>
    <col min="7" max="7" width="21" style="8" customWidth="1"/>
    <col min="8" max="9" width="17" style="8" customWidth="1"/>
    <col min="10" max="10" width="8.109375" style="8" customWidth="1"/>
    <col min="11" max="11" width="20" style="8" customWidth="1"/>
    <col min="12" max="16384" width="9.109375" style="8"/>
  </cols>
  <sheetData>
    <row r="1" spans="1:14" x14ac:dyDescent="0.25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4" ht="18" customHeight="1" x14ac:dyDescent="0.25">
      <c r="B6" s="7"/>
      <c r="C6" s="188" t="s">
        <v>503</v>
      </c>
      <c r="D6" s="188"/>
      <c r="E6" s="188"/>
      <c r="F6" s="188"/>
      <c r="G6" s="1"/>
      <c r="H6" s="1"/>
      <c r="I6" s="1"/>
      <c r="J6" s="7"/>
      <c r="K6" s="7"/>
    </row>
    <row r="7" spans="1:14" x14ac:dyDescent="0.25">
      <c r="B7" s="7"/>
      <c r="C7" s="188" t="s">
        <v>0</v>
      </c>
      <c r="D7" s="188"/>
      <c r="E7" s="188"/>
      <c r="F7" s="188"/>
      <c r="G7" s="1"/>
      <c r="H7" s="1"/>
      <c r="I7" s="1"/>
      <c r="J7" s="1"/>
      <c r="K7" s="1"/>
    </row>
    <row r="8" spans="1:14" ht="4.5" customHeight="1" x14ac:dyDescent="0.25">
      <c r="B8" s="7"/>
      <c r="C8" s="9"/>
      <c r="D8" s="10"/>
      <c r="E8" s="10"/>
      <c r="F8" s="10"/>
    </row>
    <row r="9" spans="1:14" ht="15" customHeight="1" x14ac:dyDescent="0.25">
      <c r="B9" s="7"/>
      <c r="C9" s="11"/>
      <c r="D9" s="12" t="s">
        <v>251</v>
      </c>
      <c r="E9" s="12" t="s">
        <v>252</v>
      </c>
      <c r="F9" s="13" t="s">
        <v>13</v>
      </c>
      <c r="G9" s="190"/>
      <c r="H9" s="191"/>
    </row>
    <row r="10" spans="1:14" s="69" customFormat="1" ht="11.25" customHeight="1" x14ac:dyDescent="0.2">
      <c r="B10" s="66"/>
      <c r="C10" s="67" t="s">
        <v>14</v>
      </c>
      <c r="D10" s="68">
        <f>D11+D14+D20+D21+D22+D23+D24</f>
        <v>3018</v>
      </c>
      <c r="E10" s="68">
        <f>E11+E14+E20+E21+E22+E23+E24</f>
        <v>702</v>
      </c>
      <c r="F10" s="68">
        <f t="shared" ref="F10:F24" si="0">D10+E10</f>
        <v>3720</v>
      </c>
    </row>
    <row r="11" spans="1:14" s="69" customFormat="1" ht="11.25" customHeight="1" x14ac:dyDescent="0.2">
      <c r="B11" s="66"/>
      <c r="C11" s="70" t="s">
        <v>22</v>
      </c>
      <c r="D11" s="71">
        <f>D12+D13</f>
        <v>531</v>
      </c>
      <c r="E11" s="71">
        <f>E12+E13</f>
        <v>473</v>
      </c>
      <c r="F11" s="71">
        <f t="shared" si="0"/>
        <v>1004</v>
      </c>
    </row>
    <row r="12" spans="1:14" s="69" customFormat="1" ht="11.25" customHeight="1" x14ac:dyDescent="0.2">
      <c r="B12" s="66"/>
      <c r="C12" s="72" t="s">
        <v>23</v>
      </c>
      <c r="D12" s="73">
        <v>530</v>
      </c>
      <c r="E12" s="73">
        <v>472</v>
      </c>
      <c r="F12" s="73">
        <f t="shared" si="0"/>
        <v>1002</v>
      </c>
    </row>
    <row r="13" spans="1:14" s="69" customFormat="1" ht="11.25" customHeight="1" x14ac:dyDescent="0.2">
      <c r="B13" s="66"/>
      <c r="C13" s="74" t="s">
        <v>24</v>
      </c>
      <c r="D13" s="75">
        <v>1</v>
      </c>
      <c r="E13" s="75">
        <v>1</v>
      </c>
      <c r="F13" s="75">
        <f t="shared" si="0"/>
        <v>2</v>
      </c>
    </row>
    <row r="14" spans="1:14" s="69" customFormat="1" ht="11.25" customHeight="1" x14ac:dyDescent="0.2">
      <c r="B14" s="66"/>
      <c r="C14" s="70" t="s">
        <v>25</v>
      </c>
      <c r="D14" s="71">
        <f>D15+D16+D17+D19+D18</f>
        <v>50</v>
      </c>
      <c r="E14" s="71">
        <f>E15+E16+E17+E19+E18</f>
        <v>22</v>
      </c>
      <c r="F14" s="71">
        <f t="shared" si="0"/>
        <v>72</v>
      </c>
    </row>
    <row r="15" spans="1:14" s="69" customFormat="1" ht="11.25" customHeight="1" x14ac:dyDescent="0.2">
      <c r="B15" s="66"/>
      <c r="C15" s="76" t="s">
        <v>27</v>
      </c>
      <c r="D15" s="75">
        <v>7</v>
      </c>
      <c r="E15" s="75">
        <v>4</v>
      </c>
      <c r="F15" s="75">
        <f t="shared" si="0"/>
        <v>11</v>
      </c>
    </row>
    <row r="16" spans="1:14" s="69" customFormat="1" ht="11.25" customHeight="1" x14ac:dyDescent="0.2">
      <c r="B16" s="66"/>
      <c r="C16" s="76" t="s">
        <v>28</v>
      </c>
      <c r="D16" s="75">
        <v>18</v>
      </c>
      <c r="E16" s="75">
        <v>9</v>
      </c>
      <c r="F16" s="75">
        <f t="shared" si="0"/>
        <v>27</v>
      </c>
    </row>
    <row r="17" spans="2:6" s="69" customFormat="1" ht="11.25" customHeight="1" x14ac:dyDescent="0.2">
      <c r="B17" s="66"/>
      <c r="C17" s="76" t="s">
        <v>29</v>
      </c>
      <c r="D17" s="75">
        <v>0</v>
      </c>
      <c r="E17" s="75">
        <v>0</v>
      </c>
      <c r="F17" s="75">
        <f t="shared" si="0"/>
        <v>0</v>
      </c>
    </row>
    <row r="18" spans="2:6" s="69" customFormat="1" ht="11.25" customHeight="1" x14ac:dyDescent="0.2">
      <c r="B18" s="66"/>
      <c r="C18" s="76" t="s">
        <v>30</v>
      </c>
      <c r="D18" s="75">
        <v>0</v>
      </c>
      <c r="E18" s="75">
        <v>1</v>
      </c>
      <c r="F18" s="75">
        <f t="shared" si="0"/>
        <v>1</v>
      </c>
    </row>
    <row r="19" spans="2:6" s="69" customFormat="1" ht="11.25" customHeight="1" x14ac:dyDescent="0.2">
      <c r="B19" s="66"/>
      <c r="C19" s="76" t="s">
        <v>31</v>
      </c>
      <c r="D19" s="75">
        <v>25</v>
      </c>
      <c r="E19" s="75">
        <v>8</v>
      </c>
      <c r="F19" s="75">
        <f t="shared" si="0"/>
        <v>33</v>
      </c>
    </row>
    <row r="20" spans="2:6" s="69" customFormat="1" ht="11.25" customHeight="1" x14ac:dyDescent="0.2">
      <c r="B20" s="66"/>
      <c r="C20" s="78" t="s">
        <v>32</v>
      </c>
      <c r="D20" s="71">
        <v>40</v>
      </c>
      <c r="E20" s="71">
        <v>9</v>
      </c>
      <c r="F20" s="71">
        <v>249</v>
      </c>
    </row>
    <row r="21" spans="2:6" s="69" customFormat="1" ht="11.25" customHeight="1" x14ac:dyDescent="0.2">
      <c r="B21" s="66"/>
      <c r="C21" s="70" t="s">
        <v>33</v>
      </c>
      <c r="D21" s="71">
        <v>268</v>
      </c>
      <c r="E21" s="71">
        <v>22</v>
      </c>
      <c r="F21" s="71">
        <v>4963</v>
      </c>
    </row>
    <row r="22" spans="2:6" s="69" customFormat="1" ht="11.25" customHeight="1" x14ac:dyDescent="0.2">
      <c r="B22" s="66"/>
      <c r="C22" s="78" t="s">
        <v>34</v>
      </c>
      <c r="D22" s="71">
        <v>318</v>
      </c>
      <c r="E22" s="71">
        <v>52</v>
      </c>
      <c r="F22" s="71">
        <v>2818</v>
      </c>
    </row>
    <row r="23" spans="2:6" s="69" customFormat="1" ht="11.25" customHeight="1" x14ac:dyDescent="0.2">
      <c r="B23" s="66"/>
      <c r="C23" s="70" t="s">
        <v>35</v>
      </c>
      <c r="D23" s="71">
        <v>0</v>
      </c>
      <c r="E23" s="71">
        <v>0</v>
      </c>
      <c r="F23" s="71">
        <v>96</v>
      </c>
    </row>
    <row r="24" spans="2:6" s="69" customFormat="1" ht="11.25" customHeight="1" x14ac:dyDescent="0.2">
      <c r="B24" s="66"/>
      <c r="C24" s="79" t="s">
        <v>36</v>
      </c>
      <c r="D24" s="80">
        <f>D25+D26</f>
        <v>1811</v>
      </c>
      <c r="E24" s="80">
        <f>E25+E26</f>
        <v>124</v>
      </c>
      <c r="F24" s="80">
        <f t="shared" si="0"/>
        <v>1935</v>
      </c>
    </row>
    <row r="25" spans="2:6" s="69" customFormat="1" ht="11.25" customHeight="1" x14ac:dyDescent="0.2">
      <c r="B25" s="66"/>
      <c r="C25" s="81" t="s">
        <v>37</v>
      </c>
      <c r="D25" s="82">
        <v>1811</v>
      </c>
      <c r="E25" s="82">
        <v>124</v>
      </c>
      <c r="F25" s="83">
        <v>27945</v>
      </c>
    </row>
    <row r="26" spans="2:6" s="69" customFormat="1" ht="11.25" customHeight="1" x14ac:dyDescent="0.2">
      <c r="B26" s="66"/>
      <c r="C26" s="84" t="s">
        <v>38</v>
      </c>
      <c r="D26" s="85">
        <v>0</v>
      </c>
      <c r="E26" s="85">
        <v>0</v>
      </c>
      <c r="F26" s="86">
        <v>340</v>
      </c>
    </row>
    <row r="27" spans="2:6" s="69" customFormat="1" ht="6.75" customHeight="1" x14ac:dyDescent="0.2">
      <c r="B27" s="66"/>
      <c r="C27" s="87"/>
      <c r="D27" s="88"/>
      <c r="E27" s="88"/>
      <c r="F27" s="88"/>
    </row>
    <row r="28" spans="2:6" s="69" customFormat="1" ht="11.25" customHeight="1" x14ac:dyDescent="0.2">
      <c r="B28" s="66"/>
      <c r="C28" s="67" t="s">
        <v>17</v>
      </c>
      <c r="D28" s="68">
        <f>SUM(D29:D33)</f>
        <v>7</v>
      </c>
      <c r="E28" s="68">
        <f>SUM(E29:E33)</f>
        <v>10</v>
      </c>
      <c r="F28" s="68">
        <f t="shared" ref="F28:F33" si="1">D28+E28</f>
        <v>17</v>
      </c>
    </row>
    <row r="29" spans="2:6" s="69" customFormat="1" ht="11.25" customHeight="1" x14ac:dyDescent="0.2">
      <c r="B29" s="66"/>
      <c r="C29" s="89" t="s">
        <v>39</v>
      </c>
      <c r="D29" s="90">
        <v>0</v>
      </c>
      <c r="E29" s="90">
        <v>1</v>
      </c>
      <c r="F29" s="90">
        <f t="shared" si="1"/>
        <v>1</v>
      </c>
    </row>
    <row r="30" spans="2:6" s="69" customFormat="1" ht="11.25" customHeight="1" x14ac:dyDescent="0.2">
      <c r="B30" s="66"/>
      <c r="C30" s="78" t="s">
        <v>40</v>
      </c>
      <c r="D30" s="71">
        <v>2</v>
      </c>
      <c r="E30" s="71">
        <v>1</v>
      </c>
      <c r="F30" s="71">
        <f t="shared" si="1"/>
        <v>3</v>
      </c>
    </row>
    <row r="31" spans="2:6" s="69" customFormat="1" ht="11.25" customHeight="1" x14ac:dyDescent="0.2">
      <c r="B31" s="66"/>
      <c r="C31" s="78" t="s">
        <v>41</v>
      </c>
      <c r="D31" s="71">
        <v>2</v>
      </c>
      <c r="E31" s="71">
        <v>0</v>
      </c>
      <c r="F31" s="71">
        <f t="shared" si="1"/>
        <v>2</v>
      </c>
    </row>
    <row r="32" spans="2:6" s="69" customFormat="1" ht="11.25" customHeight="1" x14ac:dyDescent="0.2">
      <c r="B32" s="66"/>
      <c r="C32" s="78" t="s">
        <v>42</v>
      </c>
      <c r="D32" s="71">
        <v>0</v>
      </c>
      <c r="E32" s="71">
        <v>0</v>
      </c>
      <c r="F32" s="71">
        <f t="shared" si="1"/>
        <v>0</v>
      </c>
    </row>
    <row r="33" spans="2:6" s="69" customFormat="1" ht="11.25" customHeight="1" x14ac:dyDescent="0.2">
      <c r="B33" s="66"/>
      <c r="C33" s="78" t="s">
        <v>43</v>
      </c>
      <c r="D33" s="71">
        <v>3</v>
      </c>
      <c r="E33" s="71">
        <v>8</v>
      </c>
      <c r="F33" s="71">
        <f t="shared" si="1"/>
        <v>11</v>
      </c>
    </row>
    <row r="34" spans="2:6" s="69" customFormat="1" ht="6.75" customHeight="1" x14ac:dyDescent="0.2">
      <c r="B34" s="66"/>
      <c r="C34" s="87"/>
      <c r="D34" s="88"/>
      <c r="E34" s="88"/>
      <c r="F34" s="88"/>
    </row>
    <row r="35" spans="2:6" s="69" customFormat="1" ht="11.25" customHeight="1" x14ac:dyDescent="0.2">
      <c r="B35" s="66"/>
      <c r="C35" s="67" t="s">
        <v>9</v>
      </c>
      <c r="D35" s="68">
        <f>SUM(D36:D45)</f>
        <v>1069</v>
      </c>
      <c r="E35" s="68">
        <f>SUM(E36:E45)</f>
        <v>67</v>
      </c>
      <c r="F35" s="68">
        <f>D35+E35</f>
        <v>1136</v>
      </c>
    </row>
    <row r="36" spans="2:6" s="69" customFormat="1" ht="11.25" customHeight="1" x14ac:dyDescent="0.2">
      <c r="C36" s="78" t="s">
        <v>44</v>
      </c>
      <c r="D36" s="71">
        <v>1</v>
      </c>
      <c r="E36" s="71">
        <v>0</v>
      </c>
      <c r="F36" s="71">
        <f>D36+E36</f>
        <v>1</v>
      </c>
    </row>
    <row r="37" spans="2:6" s="69" customFormat="1" ht="11.25" customHeight="1" x14ac:dyDescent="0.2">
      <c r="C37" s="70" t="s">
        <v>45</v>
      </c>
      <c r="D37" s="71">
        <v>0</v>
      </c>
      <c r="E37" s="71">
        <v>0</v>
      </c>
      <c r="F37" s="71">
        <f t="shared" ref="F37:F45" si="2">D37+E37</f>
        <v>0</v>
      </c>
    </row>
    <row r="38" spans="2:6" s="69" customFormat="1" ht="11.25" customHeight="1" x14ac:dyDescent="0.2">
      <c r="C38" s="78" t="s">
        <v>46</v>
      </c>
      <c r="D38" s="71">
        <v>0</v>
      </c>
      <c r="E38" s="71">
        <v>0</v>
      </c>
      <c r="F38" s="71">
        <f t="shared" si="2"/>
        <v>0</v>
      </c>
    </row>
    <row r="39" spans="2:6" s="69" customFormat="1" ht="11.25" customHeight="1" x14ac:dyDescent="0.2">
      <c r="C39" s="70" t="s">
        <v>47</v>
      </c>
      <c r="D39" s="71">
        <v>6</v>
      </c>
      <c r="E39" s="71">
        <v>4</v>
      </c>
      <c r="F39" s="71">
        <f t="shared" si="2"/>
        <v>10</v>
      </c>
    </row>
    <row r="40" spans="2:6" s="69" customFormat="1" ht="11.25" customHeight="1" x14ac:dyDescent="0.2">
      <c r="C40" s="70" t="s">
        <v>48</v>
      </c>
      <c r="D40" s="71">
        <v>4</v>
      </c>
      <c r="E40" s="71">
        <v>0</v>
      </c>
      <c r="F40" s="71">
        <f t="shared" si="2"/>
        <v>4</v>
      </c>
    </row>
    <row r="41" spans="2:6" s="69" customFormat="1" ht="11.25" customHeight="1" x14ac:dyDescent="0.2">
      <c r="C41" s="70" t="s">
        <v>49</v>
      </c>
      <c r="D41" s="71">
        <v>1</v>
      </c>
      <c r="E41" s="71">
        <v>0</v>
      </c>
      <c r="F41" s="71">
        <f t="shared" si="2"/>
        <v>1</v>
      </c>
    </row>
    <row r="42" spans="2:6" s="69" customFormat="1" ht="11.25" customHeight="1" x14ac:dyDescent="0.2">
      <c r="C42" s="78" t="s">
        <v>50</v>
      </c>
      <c r="D42" s="71">
        <v>2</v>
      </c>
      <c r="E42" s="71">
        <v>0</v>
      </c>
      <c r="F42" s="71">
        <f t="shared" si="2"/>
        <v>2</v>
      </c>
    </row>
    <row r="43" spans="2:6" s="69" customFormat="1" ht="11.25" customHeight="1" x14ac:dyDescent="0.2">
      <c r="C43" s="78" t="s">
        <v>51</v>
      </c>
      <c r="D43" s="71">
        <v>112</v>
      </c>
      <c r="E43" s="71">
        <v>1</v>
      </c>
      <c r="F43" s="71">
        <f t="shared" si="2"/>
        <v>113</v>
      </c>
    </row>
    <row r="44" spans="2:6" s="69" customFormat="1" ht="11.25" customHeight="1" x14ac:dyDescent="0.2">
      <c r="C44" s="78" t="s">
        <v>52</v>
      </c>
      <c r="D44" s="71">
        <v>757</v>
      </c>
      <c r="E44" s="71">
        <v>9</v>
      </c>
      <c r="F44" s="71">
        <f t="shared" si="2"/>
        <v>766</v>
      </c>
    </row>
    <row r="45" spans="2:6" s="69" customFormat="1" ht="11.25" customHeight="1" x14ac:dyDescent="0.2">
      <c r="C45" s="78" t="s">
        <v>53</v>
      </c>
      <c r="D45" s="71">
        <v>186</v>
      </c>
      <c r="E45" s="71">
        <v>53</v>
      </c>
      <c r="F45" s="71">
        <f t="shared" si="2"/>
        <v>239</v>
      </c>
    </row>
    <row r="46" spans="2:6" s="69" customFormat="1" ht="6.75" customHeight="1" x14ac:dyDescent="0.2">
      <c r="B46" s="66"/>
      <c r="C46" s="87"/>
      <c r="D46" s="88"/>
      <c r="E46" s="88"/>
      <c r="F46" s="88"/>
    </row>
    <row r="47" spans="2:6" s="69" customFormat="1" ht="11.25" customHeight="1" x14ac:dyDescent="0.2">
      <c r="B47" s="66"/>
      <c r="C47" s="67" t="s">
        <v>15</v>
      </c>
      <c r="D47" s="68">
        <f>SUM(D48:D52)</f>
        <v>524</v>
      </c>
      <c r="E47" s="68">
        <f>SUM(E48:E52)</f>
        <v>42</v>
      </c>
      <c r="F47" s="68">
        <f>D47+E47</f>
        <v>566</v>
      </c>
    </row>
    <row r="48" spans="2:6" s="69" customFormat="1" ht="11.25" customHeight="1" x14ac:dyDescent="0.2">
      <c r="C48" s="70" t="s">
        <v>54</v>
      </c>
      <c r="D48" s="71">
        <v>54</v>
      </c>
      <c r="E48" s="71">
        <v>9</v>
      </c>
      <c r="F48" s="71">
        <f>D48+E48</f>
        <v>63</v>
      </c>
    </row>
    <row r="49" spans="2:11" s="69" customFormat="1" ht="11.25" customHeight="1" x14ac:dyDescent="0.2">
      <c r="C49" s="78" t="s">
        <v>55</v>
      </c>
      <c r="D49" s="71">
        <v>55</v>
      </c>
      <c r="E49" s="71">
        <v>6</v>
      </c>
      <c r="F49" s="71">
        <f t="shared" ref="F49:F52" si="3">D49+E49</f>
        <v>61</v>
      </c>
    </row>
    <row r="50" spans="2:11" s="69" customFormat="1" ht="11.25" customHeight="1" x14ac:dyDescent="0.2">
      <c r="C50" s="78" t="s">
        <v>56</v>
      </c>
      <c r="D50" s="71">
        <v>255</v>
      </c>
      <c r="E50" s="71">
        <v>23</v>
      </c>
      <c r="F50" s="71">
        <f t="shared" si="3"/>
        <v>278</v>
      </c>
    </row>
    <row r="51" spans="2:11" s="69" customFormat="1" ht="11.25" customHeight="1" x14ac:dyDescent="0.2">
      <c r="C51" s="78" t="s">
        <v>57</v>
      </c>
      <c r="D51" s="71">
        <v>156</v>
      </c>
      <c r="E51" s="71">
        <v>0</v>
      </c>
      <c r="F51" s="71">
        <f t="shared" si="3"/>
        <v>156</v>
      </c>
    </row>
    <row r="52" spans="2:11" s="69" customFormat="1" ht="11.25" customHeight="1" x14ac:dyDescent="0.2">
      <c r="C52" s="78" t="s">
        <v>58</v>
      </c>
      <c r="D52" s="71">
        <v>4</v>
      </c>
      <c r="E52" s="71">
        <v>4</v>
      </c>
      <c r="F52" s="71">
        <f t="shared" si="3"/>
        <v>8</v>
      </c>
    </row>
    <row r="53" spans="2:11" s="69" customFormat="1" ht="6.75" customHeight="1" x14ac:dyDescent="0.2">
      <c r="B53" s="66"/>
      <c r="C53" s="87"/>
      <c r="D53" s="88"/>
      <c r="E53" s="88"/>
      <c r="F53" s="88"/>
    </row>
    <row r="54" spans="2:11" s="69" customFormat="1" ht="11.25" customHeight="1" x14ac:dyDescent="0.2">
      <c r="B54" s="66"/>
      <c r="C54" s="67" t="s">
        <v>16</v>
      </c>
      <c r="D54" s="68">
        <v>191</v>
      </c>
      <c r="E54" s="68">
        <v>23</v>
      </c>
      <c r="F54" s="68">
        <f>D54+E54</f>
        <v>214</v>
      </c>
    </row>
    <row r="55" spans="2:11" s="69" customFormat="1" ht="6.75" customHeight="1" x14ac:dyDescent="0.2">
      <c r="B55" s="66"/>
      <c r="C55" s="87"/>
      <c r="D55" s="88"/>
      <c r="E55" s="88"/>
      <c r="F55" s="88"/>
    </row>
    <row r="56" spans="2:11" s="69" customFormat="1" ht="6.75" customHeight="1" x14ac:dyDescent="0.2">
      <c r="B56" s="66"/>
      <c r="C56" s="87"/>
      <c r="D56" s="88"/>
      <c r="E56" s="88"/>
      <c r="F56" s="88"/>
    </row>
    <row r="57" spans="2:11" s="69" customFormat="1" ht="11.25" customHeight="1" x14ac:dyDescent="0.2">
      <c r="B57" s="66"/>
      <c r="C57" s="67" t="s">
        <v>12</v>
      </c>
      <c r="D57" s="68">
        <f>D10+D28+D35+D47+D54</f>
        <v>4809</v>
      </c>
      <c r="E57" s="68">
        <f>E10+E28+E35+E47+E54</f>
        <v>844</v>
      </c>
      <c r="F57" s="68">
        <f>D57+E57</f>
        <v>5653</v>
      </c>
    </row>
    <row r="58" spans="2:11" ht="4.5" customHeight="1" x14ac:dyDescent="0.25">
      <c r="B58" s="7"/>
      <c r="C58" s="9"/>
      <c r="D58" s="10"/>
      <c r="E58" s="10"/>
      <c r="F58" s="10"/>
    </row>
    <row r="59" spans="2:11" x14ac:dyDescent="0.25">
      <c r="C59" s="14"/>
      <c r="F59" s="14"/>
    </row>
    <row r="60" spans="2:11" x14ac:dyDescent="0.25">
      <c r="C60" s="8" t="s">
        <v>504</v>
      </c>
    </row>
    <row r="62" spans="2:11" x14ac:dyDescent="0.25">
      <c r="C62" s="216"/>
      <c r="D62" s="157"/>
      <c r="E62" s="157"/>
      <c r="F62" s="157"/>
      <c r="G62" s="157"/>
      <c r="H62" s="157"/>
      <c r="I62" s="157"/>
      <c r="J62" s="157"/>
      <c r="K62" s="157"/>
    </row>
    <row r="63" spans="2:11" x14ac:dyDescent="0.25">
      <c r="C63" s="157"/>
      <c r="D63" s="157"/>
      <c r="E63" s="157"/>
      <c r="F63" s="157"/>
      <c r="G63" s="157"/>
      <c r="H63" s="157"/>
      <c r="I63" s="157"/>
      <c r="J63" s="157"/>
      <c r="K63" s="157"/>
    </row>
  </sheetData>
  <mergeCells count="5">
    <mergeCell ref="C6:F6"/>
    <mergeCell ref="C7:F7"/>
    <mergeCell ref="G9:H9"/>
    <mergeCell ref="C62:K63"/>
    <mergeCell ref="A1:N3"/>
  </mergeCells>
  <pageMargins left="0.7" right="0.7" top="0.75" bottom="0.75" header="0.3" footer="0.3"/>
  <pageSetup paperSize="9" scale="48" fitToHeight="0" orientation="portrait" r:id="rId1"/>
  <headerFooter>
    <oddHeader>&amp;L&amp;10MINISTERO DELLA SALUTEDIREZIONE GENERALE DELLA DIGITALIZZAZIONE, DEL SISTEMA INFORMATIVO SANITARIO E DELLA STATISTICAUFFICIO DI STATISTICA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O41" sqref="O41"/>
    </sheetView>
  </sheetViews>
  <sheetFormatPr defaultColWidth="9.109375" defaultRowHeight="14.4" x14ac:dyDescent="0.3"/>
  <cols>
    <col min="1" max="1" width="14.88671875" style="2" bestFit="1" customWidth="1"/>
    <col min="2" max="16384" width="9.109375" style="2"/>
  </cols>
  <sheetData>
    <row r="1" spans="1:16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6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6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6" x14ac:dyDescent="0.3">
      <c r="B6" s="154" t="s">
        <v>839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x14ac:dyDescent="0.3">
      <c r="B7" s="154" t="s">
        <v>0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10" spans="1:16" x14ac:dyDescent="0.3">
      <c r="B10" s="121"/>
      <c r="M10" s="121"/>
      <c r="N10" s="121"/>
    </row>
    <row r="25" spans="2:10" x14ac:dyDescent="0.3">
      <c r="B25" s="125" t="s">
        <v>840</v>
      </c>
      <c r="J25" s="125" t="s">
        <v>841</v>
      </c>
    </row>
  </sheetData>
  <mergeCells count="3">
    <mergeCell ref="A1:N3"/>
    <mergeCell ref="B6:P6"/>
    <mergeCell ref="B7:P7"/>
  </mergeCells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selection activeCell="R26" sqref="R26"/>
    </sheetView>
  </sheetViews>
  <sheetFormatPr defaultRowHeight="14.4" x14ac:dyDescent="0.3"/>
  <sheetData>
    <row r="1" spans="1:12" x14ac:dyDescent="0.3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x14ac:dyDescent="0.3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x14ac:dyDescent="0.3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x14ac:dyDescent="0.3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x14ac:dyDescent="0.3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x14ac:dyDescent="0.3">
      <c r="A6" s="143" t="s">
        <v>72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x14ac:dyDescent="0.3">
      <c r="A7" s="141" t="s">
        <v>4</v>
      </c>
      <c r="B7" s="144">
        <v>0.20899999999999999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2" x14ac:dyDescent="0.3">
      <c r="A8" s="141" t="s">
        <v>3</v>
      </c>
      <c r="B8" s="144">
        <v>3.0000000000000001E-3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12" x14ac:dyDescent="0.3">
      <c r="A9" s="141" t="s">
        <v>2</v>
      </c>
      <c r="B9" s="144">
        <v>0.68400000000000005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2" x14ac:dyDescent="0.3">
      <c r="A10" s="141" t="s">
        <v>5</v>
      </c>
      <c r="B10" s="144">
        <v>0.104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</row>
    <row r="11" spans="1:12" x14ac:dyDescent="0.3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2" x14ac:dyDescent="0.3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</row>
    <row r="13" spans="1:12" x14ac:dyDescent="0.3">
      <c r="A13" s="143" t="s">
        <v>73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 x14ac:dyDescent="0.3">
      <c r="A14" s="141" t="s">
        <v>74</v>
      </c>
      <c r="B14" s="144">
        <v>0.69499999999999995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2" x14ac:dyDescent="0.3">
      <c r="A15" s="141" t="s">
        <v>6</v>
      </c>
      <c r="B15" s="144">
        <v>0.11600000000000001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</row>
    <row r="16" spans="1:12" x14ac:dyDescent="0.3">
      <c r="A16" s="141" t="s">
        <v>75</v>
      </c>
      <c r="B16" s="144">
        <v>0.189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</row>
    <row r="17" spans="1:12" x14ac:dyDescent="0.3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</row>
    <row r="18" spans="1:12" x14ac:dyDescent="0.3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</row>
    <row r="19" spans="1:12" x14ac:dyDescent="0.3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2" x14ac:dyDescent="0.3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</row>
    <row r="21" spans="1:12" x14ac:dyDescent="0.3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</row>
    <row r="22" spans="1:12" x14ac:dyDescent="0.3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</row>
    <row r="23" spans="1:12" x14ac:dyDescent="0.3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</row>
    <row r="24" spans="1:12" x14ac:dyDescent="0.3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</row>
    <row r="25" spans="1:12" x14ac:dyDescent="0.3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</row>
    <row r="26" spans="1:12" x14ac:dyDescent="0.3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</row>
    <row r="27" spans="1:12" x14ac:dyDescent="0.3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</row>
    <row r="28" spans="1:12" x14ac:dyDescent="0.3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</row>
    <row r="29" spans="1:12" x14ac:dyDescent="0.3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</row>
    <row r="30" spans="1:12" x14ac:dyDescent="0.3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</row>
    <row r="31" spans="1:12" x14ac:dyDescent="0.3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2" x14ac:dyDescent="0.3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1:12" x14ac:dyDescent="0.3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x14ac:dyDescent="0.3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  <row r="35" spans="1:12" x14ac:dyDescent="0.3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</row>
    <row r="36" spans="1:12" x14ac:dyDescent="0.3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</row>
    <row r="37" spans="1:12" x14ac:dyDescent="0.3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</row>
    <row r="38" spans="1:12" x14ac:dyDescent="0.3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</row>
    <row r="39" spans="1:12" x14ac:dyDescent="0.3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</row>
    <row r="40" spans="1:12" x14ac:dyDescent="0.3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</row>
    <row r="41" spans="1:12" x14ac:dyDescent="0.3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</row>
    <row r="42" spans="1:12" x14ac:dyDescent="0.3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</row>
    <row r="43" spans="1:12" x14ac:dyDescent="0.3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</row>
    <row r="44" spans="1:12" x14ac:dyDescent="0.3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</row>
    <row r="45" spans="1:12" x14ac:dyDescent="0.3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</row>
    <row r="46" spans="1:12" x14ac:dyDescent="0.3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</row>
    <row r="47" spans="1:12" x14ac:dyDescent="0.3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</row>
    <row r="48" spans="1:12" x14ac:dyDescent="0.3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</row>
    <row r="49" spans="1:12" x14ac:dyDescent="0.3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</row>
    <row r="50" spans="1:12" x14ac:dyDescent="0.3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</row>
    <row r="51" spans="1:12" x14ac:dyDescent="0.3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</row>
    <row r="52" spans="1:12" x14ac:dyDescent="0.3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</row>
    <row r="53" spans="1:12" x14ac:dyDescent="0.3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</row>
    <row r="54" spans="1:12" x14ac:dyDescent="0.3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</row>
    <row r="55" spans="1:12" x14ac:dyDescent="0.3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</row>
    <row r="56" spans="1:12" x14ac:dyDescent="0.3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</row>
    <row r="57" spans="1:12" x14ac:dyDescent="0.3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</row>
    <row r="58" spans="1:12" x14ac:dyDescent="0.3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</row>
    <row r="59" spans="1:12" x14ac:dyDescent="0.3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</row>
    <row r="60" spans="1:12" x14ac:dyDescent="0.3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</row>
    <row r="61" spans="1:12" x14ac:dyDescent="0.3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</row>
    <row r="62" spans="1:12" x14ac:dyDescent="0.3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</row>
    <row r="63" spans="1:12" x14ac:dyDescent="0.3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</row>
    <row r="64" spans="1:12" x14ac:dyDescent="0.3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</row>
    <row r="65" spans="1:12" x14ac:dyDescent="0.3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</row>
    <row r="66" spans="1:12" x14ac:dyDescent="0.3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</row>
    <row r="67" spans="1:12" x14ac:dyDescent="0.3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x14ac:dyDescent="0.3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1:12" x14ac:dyDescent="0.3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</row>
    <row r="70" spans="1:12" x14ac:dyDescent="0.3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</row>
    <row r="71" spans="1:12" x14ac:dyDescent="0.3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</row>
    <row r="72" spans="1:12" x14ac:dyDescent="0.3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</row>
    <row r="73" spans="1:12" x14ac:dyDescent="0.3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</row>
    <row r="74" spans="1:12" x14ac:dyDescent="0.3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</row>
    <row r="75" spans="1:12" x14ac:dyDescent="0.3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</row>
    <row r="76" spans="1:12" x14ac:dyDescent="0.3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</row>
    <row r="77" spans="1:12" x14ac:dyDescent="0.3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</row>
    <row r="78" spans="1:12" x14ac:dyDescent="0.3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</row>
    <row r="79" spans="1:12" x14ac:dyDescent="0.3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</row>
    <row r="80" spans="1:12" x14ac:dyDescent="0.3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</row>
    <row r="81" spans="1:12" x14ac:dyDescent="0.3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</row>
    <row r="82" spans="1:12" x14ac:dyDescent="0.3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</row>
    <row r="83" spans="1:12" x14ac:dyDescent="0.3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</row>
    <row r="84" spans="1:12" x14ac:dyDescent="0.3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</row>
    <row r="85" spans="1:12" x14ac:dyDescent="0.3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</row>
    <row r="86" spans="1:12" x14ac:dyDescent="0.3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</row>
    <row r="87" spans="1:12" x14ac:dyDescent="0.3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showWhiteSpace="0" workbookViewId="0">
      <selection activeCell="P38" sqref="P38"/>
    </sheetView>
  </sheetViews>
  <sheetFormatPr defaultColWidth="9.109375" defaultRowHeight="14.4" x14ac:dyDescent="0.3"/>
  <cols>
    <col min="1" max="1" width="6.88671875" style="2" customWidth="1"/>
    <col min="2" max="2" width="20.44140625" style="2" bestFit="1" customWidth="1"/>
    <col min="3" max="15" width="7.5546875" style="2" customWidth="1"/>
    <col min="16" max="16" width="8.6640625" style="2" bestFit="1" customWidth="1"/>
    <col min="17" max="17" width="9.109375" style="2"/>
    <col min="18" max="18" width="9.6640625" style="2" bestFit="1" customWidth="1"/>
    <col min="19" max="16384" width="9.109375" style="2"/>
  </cols>
  <sheetData>
    <row r="1" spans="1:21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21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21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21" x14ac:dyDescent="0.3">
      <c r="A4" s="15"/>
      <c r="B4" s="15"/>
      <c r="C4" s="15"/>
      <c r="D4" s="15"/>
      <c r="E4" s="15"/>
      <c r="F4" s="15"/>
      <c r="G4" s="15"/>
      <c r="H4" s="15"/>
    </row>
    <row r="5" spans="1:21" x14ac:dyDescent="0.3">
      <c r="A5" s="15"/>
      <c r="B5" s="15"/>
      <c r="C5" s="15"/>
      <c r="D5" s="15"/>
      <c r="E5" s="15"/>
      <c r="F5" s="15"/>
      <c r="G5" s="15"/>
      <c r="H5" s="15"/>
    </row>
    <row r="6" spans="1:21" x14ac:dyDescent="0.3">
      <c r="B6" s="165" t="s">
        <v>505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1:21" x14ac:dyDescent="0.3">
      <c r="B7" s="165" t="s">
        <v>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21" ht="15" thickBot="1" x14ac:dyDescent="0.3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21" ht="15" thickTop="1" x14ac:dyDescent="0.3">
      <c r="A9" s="4"/>
      <c r="B9" s="183" t="s">
        <v>1</v>
      </c>
      <c r="C9" s="178" t="s">
        <v>19</v>
      </c>
      <c r="D9" s="179"/>
      <c r="E9" s="179"/>
      <c r="F9" s="179"/>
      <c r="G9" s="179"/>
      <c r="H9" s="179"/>
      <c r="I9" s="179"/>
      <c r="J9" s="179"/>
      <c r="K9" s="195" t="s">
        <v>13</v>
      </c>
      <c r="L9" s="196"/>
      <c r="M9" s="199" t="s">
        <v>20</v>
      </c>
      <c r="N9" s="200"/>
      <c r="O9" s="200"/>
      <c r="P9" s="201"/>
      <c r="Q9" s="160" t="s">
        <v>76</v>
      </c>
      <c r="R9" s="164"/>
    </row>
    <row r="10" spans="1:21" ht="22.5" customHeight="1" x14ac:dyDescent="0.3">
      <c r="A10" s="4"/>
      <c r="B10" s="184"/>
      <c r="C10" s="181" t="s">
        <v>2</v>
      </c>
      <c r="D10" s="181"/>
      <c r="E10" s="181" t="s">
        <v>3</v>
      </c>
      <c r="F10" s="181"/>
      <c r="G10" s="181" t="s">
        <v>4</v>
      </c>
      <c r="H10" s="181"/>
      <c r="I10" s="181" t="s">
        <v>5</v>
      </c>
      <c r="J10" s="181"/>
      <c r="K10" s="197"/>
      <c r="L10" s="198"/>
      <c r="M10" s="181" t="s">
        <v>6</v>
      </c>
      <c r="N10" s="181"/>
      <c r="O10" s="181" t="s">
        <v>266</v>
      </c>
      <c r="P10" s="182"/>
      <c r="Q10" s="21" t="s">
        <v>77</v>
      </c>
      <c r="R10" s="22" t="s">
        <v>78</v>
      </c>
    </row>
    <row r="11" spans="1:21" x14ac:dyDescent="0.3">
      <c r="A11" s="4"/>
      <c r="B11" s="184"/>
      <c r="C11" s="38" t="s">
        <v>275</v>
      </c>
      <c r="D11" s="38" t="s">
        <v>276</v>
      </c>
      <c r="E11" s="38" t="s">
        <v>275</v>
      </c>
      <c r="F11" s="38" t="s">
        <v>276</v>
      </c>
      <c r="G11" s="38" t="s">
        <v>275</v>
      </c>
      <c r="H11" s="38" t="s">
        <v>276</v>
      </c>
      <c r="I11" s="38" t="s">
        <v>275</v>
      </c>
      <c r="J11" s="38" t="s">
        <v>276</v>
      </c>
      <c r="K11" s="38" t="s">
        <v>275</v>
      </c>
      <c r="L11" s="38" t="s">
        <v>276</v>
      </c>
      <c r="M11" s="38" t="s">
        <v>275</v>
      </c>
      <c r="N11" s="38" t="s">
        <v>276</v>
      </c>
      <c r="O11" s="38" t="s">
        <v>275</v>
      </c>
      <c r="P11" s="38" t="s">
        <v>276</v>
      </c>
      <c r="Q11" s="38" t="s">
        <v>77</v>
      </c>
      <c r="R11" s="38" t="s">
        <v>78</v>
      </c>
    </row>
    <row r="12" spans="1:21" x14ac:dyDescent="0.3">
      <c r="A12" s="4"/>
      <c r="B12" s="39" t="s">
        <v>66</v>
      </c>
      <c r="C12" s="6">
        <v>63</v>
      </c>
      <c r="D12" s="6">
        <v>224</v>
      </c>
      <c r="E12" s="6">
        <v>0</v>
      </c>
      <c r="F12" s="6">
        <v>6</v>
      </c>
      <c r="G12" s="6">
        <v>21</v>
      </c>
      <c r="H12" s="6">
        <v>9</v>
      </c>
      <c r="I12" s="6">
        <v>19</v>
      </c>
      <c r="J12" s="6">
        <v>5</v>
      </c>
      <c r="K12" s="24">
        <v>104</v>
      </c>
      <c r="L12" s="24">
        <v>246</v>
      </c>
      <c r="M12" s="6">
        <v>17</v>
      </c>
      <c r="N12" s="6">
        <v>45</v>
      </c>
      <c r="O12" s="6">
        <v>26</v>
      </c>
      <c r="P12" s="6">
        <v>159</v>
      </c>
      <c r="Q12" s="6">
        <v>1</v>
      </c>
      <c r="R12" s="6">
        <v>1</v>
      </c>
      <c r="S12" s="18"/>
      <c r="T12" s="18"/>
      <c r="U12" s="18"/>
    </row>
    <row r="13" spans="1:21" x14ac:dyDescent="0.3">
      <c r="A13" s="4"/>
      <c r="B13" s="39" t="s">
        <v>271</v>
      </c>
      <c r="C13" s="6">
        <v>301</v>
      </c>
      <c r="D13" s="6">
        <v>0</v>
      </c>
      <c r="E13" s="6">
        <v>0</v>
      </c>
      <c r="F13" s="6">
        <v>0</v>
      </c>
      <c r="G13" s="6">
        <v>2</v>
      </c>
      <c r="H13" s="6">
        <v>0</v>
      </c>
      <c r="I13" s="6">
        <v>42</v>
      </c>
      <c r="J13" s="6">
        <v>0</v>
      </c>
      <c r="K13" s="24">
        <v>387</v>
      </c>
      <c r="L13" s="24">
        <v>5</v>
      </c>
      <c r="M13" s="6">
        <v>51</v>
      </c>
      <c r="N13" s="6">
        <v>0</v>
      </c>
      <c r="O13" s="6">
        <v>205</v>
      </c>
      <c r="P13" s="6">
        <v>0</v>
      </c>
      <c r="Q13" s="6">
        <v>1</v>
      </c>
      <c r="R13" s="6">
        <v>1</v>
      </c>
      <c r="S13" s="18"/>
      <c r="T13" s="18"/>
      <c r="U13" s="18"/>
    </row>
    <row r="14" spans="1:21" x14ac:dyDescent="0.3">
      <c r="A14" s="4"/>
      <c r="B14" s="39" t="s">
        <v>70</v>
      </c>
      <c r="C14" s="6">
        <v>393</v>
      </c>
      <c r="D14" s="6">
        <v>4</v>
      </c>
      <c r="E14" s="6">
        <v>0</v>
      </c>
      <c r="F14" s="6">
        <v>0</v>
      </c>
      <c r="G14" s="6">
        <v>110</v>
      </c>
      <c r="H14" s="6">
        <v>0</v>
      </c>
      <c r="I14" s="6">
        <v>64</v>
      </c>
      <c r="J14" s="6">
        <v>0</v>
      </c>
      <c r="K14" s="24">
        <v>625</v>
      </c>
      <c r="L14" s="24">
        <v>5</v>
      </c>
      <c r="M14" s="6">
        <v>1</v>
      </c>
      <c r="N14" s="6">
        <v>0</v>
      </c>
      <c r="O14" s="6">
        <v>295</v>
      </c>
      <c r="P14" s="6">
        <v>0</v>
      </c>
      <c r="Q14" s="6">
        <v>1</v>
      </c>
      <c r="R14" s="6">
        <v>1</v>
      </c>
      <c r="S14" s="18"/>
      <c r="T14" s="18"/>
      <c r="U14" s="18"/>
    </row>
    <row r="15" spans="1:21" ht="15" thickBot="1" x14ac:dyDescent="0.35">
      <c r="A15" s="4"/>
      <c r="B15" s="40" t="s">
        <v>8</v>
      </c>
      <c r="C15" s="16">
        <f t="shared" ref="C15:R15" si="0">SUM(C12:C14)</f>
        <v>757</v>
      </c>
      <c r="D15" s="16">
        <f t="shared" si="0"/>
        <v>228</v>
      </c>
      <c r="E15" s="16">
        <f t="shared" si="0"/>
        <v>0</v>
      </c>
      <c r="F15" s="16">
        <f t="shared" si="0"/>
        <v>6</v>
      </c>
      <c r="G15" s="16">
        <f t="shared" si="0"/>
        <v>133</v>
      </c>
      <c r="H15" s="16">
        <f t="shared" si="0"/>
        <v>9</v>
      </c>
      <c r="I15" s="16">
        <f t="shared" si="0"/>
        <v>125</v>
      </c>
      <c r="J15" s="16">
        <f t="shared" si="0"/>
        <v>5</v>
      </c>
      <c r="K15" s="16">
        <f t="shared" si="0"/>
        <v>1116</v>
      </c>
      <c r="L15" s="16">
        <f t="shared" si="0"/>
        <v>256</v>
      </c>
      <c r="M15" s="16">
        <f t="shared" si="0"/>
        <v>69</v>
      </c>
      <c r="N15" s="16">
        <f t="shared" si="0"/>
        <v>45</v>
      </c>
      <c r="O15" s="16">
        <f t="shared" si="0"/>
        <v>526</v>
      </c>
      <c r="P15" s="16">
        <f t="shared" si="0"/>
        <v>159</v>
      </c>
      <c r="Q15" s="16">
        <f t="shared" si="0"/>
        <v>3</v>
      </c>
      <c r="R15" s="16">
        <f t="shared" si="0"/>
        <v>3</v>
      </c>
    </row>
    <row r="16" spans="1:21" ht="15" thickTop="1" x14ac:dyDescent="0.3"/>
    <row r="17" spans="2:8" x14ac:dyDescent="0.3">
      <c r="B17" s="156" t="s">
        <v>274</v>
      </c>
      <c r="C17" s="157"/>
      <c r="D17" s="157"/>
      <c r="E17" s="157"/>
      <c r="F17" s="157"/>
      <c r="G17" s="157"/>
      <c r="H17" s="157"/>
    </row>
  </sheetData>
  <mergeCells count="15">
    <mergeCell ref="A1:N3"/>
    <mergeCell ref="I10:J10"/>
    <mergeCell ref="M10:N10"/>
    <mergeCell ref="O10:P10"/>
    <mergeCell ref="B17:H17"/>
    <mergeCell ref="B6:R6"/>
    <mergeCell ref="B7:R7"/>
    <mergeCell ref="B9:B11"/>
    <mergeCell ref="C9:J9"/>
    <mergeCell ref="K9:L10"/>
    <mergeCell ref="M9:P9"/>
    <mergeCell ref="Q9:R9"/>
    <mergeCell ref="C10:D10"/>
    <mergeCell ref="E10:F10"/>
    <mergeCell ref="G10:H10"/>
  </mergeCells>
  <pageMargins left="0.7" right="0.7" top="0.75" bottom="0.75" header="0.3" footer="0.3"/>
  <pageSetup paperSize="9" scale="80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showGridLines="0" zoomScale="80" zoomScaleNormal="80" workbookViewId="0">
      <selection activeCell="M68" sqref="M68"/>
    </sheetView>
  </sheetViews>
  <sheetFormatPr defaultColWidth="9.109375" defaultRowHeight="13.2" x14ac:dyDescent="0.25"/>
  <cols>
    <col min="1" max="1" width="1" style="8" customWidth="1"/>
    <col min="2" max="2" width="5" style="8" customWidth="1"/>
    <col min="3" max="3" width="36.6640625" style="8" bestFit="1" customWidth="1"/>
    <col min="4" max="5" width="17" style="8" customWidth="1"/>
    <col min="6" max="6" width="20" style="8" customWidth="1"/>
    <col min="7" max="7" width="21" style="8" customWidth="1"/>
    <col min="8" max="9" width="17" style="8" customWidth="1"/>
    <col min="10" max="10" width="8.109375" style="8" customWidth="1"/>
    <col min="11" max="11" width="20" style="8" customWidth="1"/>
    <col min="12" max="16384" width="9.109375" style="8"/>
  </cols>
  <sheetData>
    <row r="1" spans="1:14" x14ac:dyDescent="0.25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4" ht="18" customHeight="1" x14ac:dyDescent="0.25">
      <c r="B6" s="7"/>
      <c r="C6" s="188" t="s">
        <v>505</v>
      </c>
      <c r="D6" s="188"/>
      <c r="E6" s="188"/>
      <c r="F6" s="188"/>
      <c r="G6" s="1"/>
      <c r="H6" s="1"/>
      <c r="I6" s="1"/>
      <c r="J6" s="7"/>
      <c r="K6" s="7"/>
    </row>
    <row r="7" spans="1:14" x14ac:dyDescent="0.25">
      <c r="B7" s="7"/>
      <c r="C7" s="188" t="s">
        <v>0</v>
      </c>
      <c r="D7" s="188"/>
      <c r="E7" s="188"/>
      <c r="F7" s="188"/>
      <c r="G7" s="1"/>
      <c r="H7" s="1"/>
      <c r="I7" s="1"/>
      <c r="J7" s="1"/>
      <c r="K7" s="1"/>
    </row>
    <row r="8" spans="1:14" ht="4.5" customHeight="1" x14ac:dyDescent="0.25">
      <c r="B8" s="7"/>
      <c r="C8" s="9"/>
      <c r="D8" s="10"/>
      <c r="E8" s="10"/>
      <c r="F8" s="10"/>
    </row>
    <row r="9" spans="1:14" ht="15" customHeight="1" x14ac:dyDescent="0.25">
      <c r="B9" s="7"/>
      <c r="C9" s="11"/>
      <c r="D9" s="12" t="s">
        <v>251</v>
      </c>
      <c r="E9" s="12" t="s">
        <v>252</v>
      </c>
      <c r="F9" s="13" t="s">
        <v>13</v>
      </c>
      <c r="G9" s="190"/>
      <c r="H9" s="191"/>
    </row>
    <row r="10" spans="1:14" s="69" customFormat="1" ht="11.25" customHeight="1" x14ac:dyDescent="0.2">
      <c r="B10" s="66"/>
      <c r="C10" s="67" t="s">
        <v>14</v>
      </c>
      <c r="D10" s="68">
        <f>D11+D14+D20+D21+D22+D23+D24</f>
        <v>757</v>
      </c>
      <c r="E10" s="68">
        <f>E11+E14+E20+E21+E22+E23+E24</f>
        <v>228</v>
      </c>
      <c r="F10" s="68">
        <f t="shared" ref="F10:F24" si="0">D10+E10</f>
        <v>985</v>
      </c>
    </row>
    <row r="11" spans="1:14" s="69" customFormat="1" ht="11.25" customHeight="1" x14ac:dyDescent="0.2">
      <c r="B11" s="66"/>
      <c r="C11" s="70" t="s">
        <v>22</v>
      </c>
      <c r="D11" s="71">
        <f>D12+D13</f>
        <v>69</v>
      </c>
      <c r="E11" s="71">
        <f>E12+E13</f>
        <v>45</v>
      </c>
      <c r="F11" s="71">
        <f t="shared" si="0"/>
        <v>114</v>
      </c>
    </row>
    <row r="12" spans="1:14" s="69" customFormat="1" ht="11.25" customHeight="1" x14ac:dyDescent="0.2">
      <c r="B12" s="66"/>
      <c r="C12" s="72" t="s">
        <v>23</v>
      </c>
      <c r="D12" s="73">
        <v>69</v>
      </c>
      <c r="E12" s="73">
        <v>45</v>
      </c>
      <c r="F12" s="73">
        <f t="shared" si="0"/>
        <v>114</v>
      </c>
    </row>
    <row r="13" spans="1:14" s="69" customFormat="1" ht="11.25" customHeight="1" x14ac:dyDescent="0.2">
      <c r="B13" s="66"/>
      <c r="C13" s="74" t="s">
        <v>24</v>
      </c>
      <c r="D13" s="75">
        <v>0</v>
      </c>
      <c r="E13" s="75">
        <v>0</v>
      </c>
      <c r="F13" s="75">
        <f t="shared" si="0"/>
        <v>0</v>
      </c>
    </row>
    <row r="14" spans="1:14" s="69" customFormat="1" ht="11.25" customHeight="1" x14ac:dyDescent="0.2">
      <c r="B14" s="66"/>
      <c r="C14" s="70" t="s">
        <v>25</v>
      </c>
      <c r="D14" s="71">
        <f>D15+D16+D17+D19+D18</f>
        <v>21</v>
      </c>
      <c r="E14" s="71">
        <f>E15+E16+E17+E19+E18</f>
        <v>8</v>
      </c>
      <c r="F14" s="71">
        <f t="shared" si="0"/>
        <v>29</v>
      </c>
    </row>
    <row r="15" spans="1:14" s="69" customFormat="1" ht="11.25" customHeight="1" x14ac:dyDescent="0.2">
      <c r="B15" s="66"/>
      <c r="C15" s="76" t="s">
        <v>27</v>
      </c>
      <c r="D15" s="75">
        <v>8</v>
      </c>
      <c r="E15" s="75">
        <v>1</v>
      </c>
      <c r="F15" s="75">
        <f t="shared" si="0"/>
        <v>9</v>
      </c>
    </row>
    <row r="16" spans="1:14" s="69" customFormat="1" ht="11.25" customHeight="1" x14ac:dyDescent="0.2">
      <c r="B16" s="66"/>
      <c r="C16" s="76" t="s">
        <v>28</v>
      </c>
      <c r="D16" s="75">
        <v>13</v>
      </c>
      <c r="E16" s="75">
        <v>2</v>
      </c>
      <c r="F16" s="75">
        <f t="shared" si="0"/>
        <v>15</v>
      </c>
    </row>
    <row r="17" spans="2:6" s="69" customFormat="1" ht="11.25" customHeight="1" x14ac:dyDescent="0.2">
      <c r="B17" s="66"/>
      <c r="C17" s="76" t="s">
        <v>29</v>
      </c>
      <c r="D17" s="75">
        <v>0</v>
      </c>
      <c r="E17" s="75">
        <v>2</v>
      </c>
      <c r="F17" s="75">
        <f t="shared" si="0"/>
        <v>2</v>
      </c>
    </row>
    <row r="18" spans="2:6" s="69" customFormat="1" ht="11.25" customHeight="1" x14ac:dyDescent="0.2">
      <c r="B18" s="66"/>
      <c r="C18" s="76" t="s">
        <v>30</v>
      </c>
      <c r="D18" s="75">
        <v>0</v>
      </c>
      <c r="E18" s="75">
        <v>3</v>
      </c>
      <c r="F18" s="75">
        <f t="shared" si="0"/>
        <v>3</v>
      </c>
    </row>
    <row r="19" spans="2:6" s="69" customFormat="1" ht="11.25" customHeight="1" x14ac:dyDescent="0.2">
      <c r="B19" s="66"/>
      <c r="C19" s="76" t="s">
        <v>31</v>
      </c>
      <c r="D19" s="75">
        <v>0</v>
      </c>
      <c r="E19" s="75">
        <v>0</v>
      </c>
      <c r="F19" s="75">
        <f t="shared" si="0"/>
        <v>0</v>
      </c>
    </row>
    <row r="20" spans="2:6" s="69" customFormat="1" ht="11.25" customHeight="1" x14ac:dyDescent="0.2">
      <c r="B20" s="66"/>
      <c r="C20" s="78" t="s">
        <v>32</v>
      </c>
      <c r="D20" s="71">
        <v>4</v>
      </c>
      <c r="E20" s="71">
        <v>0</v>
      </c>
      <c r="F20" s="71">
        <v>249</v>
      </c>
    </row>
    <row r="21" spans="2:6" s="69" customFormat="1" ht="11.25" customHeight="1" x14ac:dyDescent="0.2">
      <c r="B21" s="66"/>
      <c r="C21" s="70" t="s">
        <v>33</v>
      </c>
      <c r="D21" s="71">
        <v>100</v>
      </c>
      <c r="E21" s="71">
        <v>12</v>
      </c>
      <c r="F21" s="71">
        <v>4963</v>
      </c>
    </row>
    <row r="22" spans="2:6" s="69" customFormat="1" ht="11.25" customHeight="1" x14ac:dyDescent="0.2">
      <c r="B22" s="66"/>
      <c r="C22" s="78" t="s">
        <v>34</v>
      </c>
      <c r="D22" s="71">
        <v>22</v>
      </c>
      <c r="E22" s="71">
        <v>4</v>
      </c>
      <c r="F22" s="71">
        <v>2818</v>
      </c>
    </row>
    <row r="23" spans="2:6" s="69" customFormat="1" ht="11.25" customHeight="1" x14ac:dyDescent="0.2">
      <c r="B23" s="66"/>
      <c r="C23" s="70" t="s">
        <v>35</v>
      </c>
      <c r="D23" s="71">
        <v>15</v>
      </c>
      <c r="E23" s="71">
        <v>0</v>
      </c>
      <c r="F23" s="71">
        <v>96</v>
      </c>
    </row>
    <row r="24" spans="2:6" s="69" customFormat="1" ht="11.25" customHeight="1" x14ac:dyDescent="0.2">
      <c r="B24" s="66"/>
      <c r="C24" s="79" t="s">
        <v>36</v>
      </c>
      <c r="D24" s="80">
        <f>D25+D26</f>
        <v>526</v>
      </c>
      <c r="E24" s="80">
        <f>E25+E26</f>
        <v>159</v>
      </c>
      <c r="F24" s="80">
        <f t="shared" si="0"/>
        <v>685</v>
      </c>
    </row>
    <row r="25" spans="2:6" s="69" customFormat="1" ht="11.25" customHeight="1" x14ac:dyDescent="0.2">
      <c r="B25" s="66"/>
      <c r="C25" s="81" t="s">
        <v>37</v>
      </c>
      <c r="D25" s="82">
        <v>526</v>
      </c>
      <c r="E25" s="82">
        <v>159</v>
      </c>
      <c r="F25" s="83">
        <v>27945</v>
      </c>
    </row>
    <row r="26" spans="2:6" s="69" customFormat="1" ht="11.25" customHeight="1" x14ac:dyDescent="0.2">
      <c r="B26" s="66"/>
      <c r="C26" s="84" t="s">
        <v>38</v>
      </c>
      <c r="D26" s="85">
        <v>0</v>
      </c>
      <c r="E26" s="85">
        <v>0</v>
      </c>
      <c r="F26" s="86">
        <v>340</v>
      </c>
    </row>
    <row r="27" spans="2:6" s="69" customFormat="1" ht="6.75" customHeight="1" x14ac:dyDescent="0.2">
      <c r="B27" s="66"/>
      <c r="C27" s="87"/>
      <c r="D27" s="88"/>
      <c r="E27" s="88"/>
      <c r="F27" s="88"/>
    </row>
    <row r="28" spans="2:6" s="69" customFormat="1" ht="11.25" customHeight="1" x14ac:dyDescent="0.2">
      <c r="B28" s="66"/>
      <c r="C28" s="67" t="s">
        <v>17</v>
      </c>
      <c r="D28" s="68">
        <f>SUM(D29:D33)</f>
        <v>0</v>
      </c>
      <c r="E28" s="68">
        <f>SUM(E29:E33)</f>
        <v>6</v>
      </c>
      <c r="F28" s="68">
        <f t="shared" ref="F28:F33" si="1">D28+E28</f>
        <v>6</v>
      </c>
    </row>
    <row r="29" spans="2:6" s="69" customFormat="1" ht="11.25" customHeight="1" x14ac:dyDescent="0.2">
      <c r="B29" s="66"/>
      <c r="C29" s="89" t="s">
        <v>39</v>
      </c>
      <c r="D29" s="90">
        <v>0</v>
      </c>
      <c r="E29" s="90">
        <v>6</v>
      </c>
      <c r="F29" s="90">
        <f t="shared" si="1"/>
        <v>6</v>
      </c>
    </row>
    <row r="30" spans="2:6" s="69" customFormat="1" ht="11.25" customHeight="1" x14ac:dyDescent="0.2">
      <c r="B30" s="66"/>
      <c r="C30" s="78" t="s">
        <v>40</v>
      </c>
      <c r="D30" s="71">
        <v>0</v>
      </c>
      <c r="E30" s="71">
        <v>0</v>
      </c>
      <c r="F30" s="71">
        <f t="shared" si="1"/>
        <v>0</v>
      </c>
    </row>
    <row r="31" spans="2:6" s="69" customFormat="1" ht="11.25" customHeight="1" x14ac:dyDescent="0.2">
      <c r="B31" s="66"/>
      <c r="C31" s="78" t="s">
        <v>41</v>
      </c>
      <c r="D31" s="71">
        <v>0</v>
      </c>
      <c r="E31" s="71">
        <v>0</v>
      </c>
      <c r="F31" s="71">
        <f t="shared" si="1"/>
        <v>0</v>
      </c>
    </row>
    <row r="32" spans="2:6" s="69" customFormat="1" ht="11.25" customHeight="1" x14ac:dyDescent="0.2">
      <c r="B32" s="66"/>
      <c r="C32" s="78" t="s">
        <v>42</v>
      </c>
      <c r="D32" s="71">
        <v>0</v>
      </c>
      <c r="E32" s="71">
        <v>0</v>
      </c>
      <c r="F32" s="71">
        <f t="shared" si="1"/>
        <v>0</v>
      </c>
    </row>
    <row r="33" spans="2:6" s="69" customFormat="1" ht="11.25" customHeight="1" x14ac:dyDescent="0.2">
      <c r="B33" s="66"/>
      <c r="C33" s="78" t="s">
        <v>43</v>
      </c>
      <c r="D33" s="71">
        <v>0</v>
      </c>
      <c r="E33" s="71">
        <v>0</v>
      </c>
      <c r="F33" s="71">
        <f t="shared" si="1"/>
        <v>0</v>
      </c>
    </row>
    <row r="34" spans="2:6" s="69" customFormat="1" ht="6.75" customHeight="1" x14ac:dyDescent="0.2">
      <c r="B34" s="66"/>
      <c r="C34" s="87"/>
      <c r="D34" s="88"/>
      <c r="E34" s="88"/>
      <c r="F34" s="88"/>
    </row>
    <row r="35" spans="2:6" s="69" customFormat="1" ht="11.25" customHeight="1" x14ac:dyDescent="0.2">
      <c r="B35" s="66"/>
      <c r="C35" s="67" t="s">
        <v>9</v>
      </c>
      <c r="D35" s="68">
        <f>SUM(D36:D45)</f>
        <v>133</v>
      </c>
      <c r="E35" s="68">
        <f>SUM(E36:E45)</f>
        <v>9</v>
      </c>
      <c r="F35" s="68">
        <f>D35+E35</f>
        <v>142</v>
      </c>
    </row>
    <row r="36" spans="2:6" s="69" customFormat="1" ht="11.25" customHeight="1" x14ac:dyDescent="0.2">
      <c r="C36" s="78" t="s">
        <v>44</v>
      </c>
      <c r="D36" s="71">
        <v>10</v>
      </c>
      <c r="E36" s="71">
        <v>4</v>
      </c>
      <c r="F36" s="71">
        <f>D36+E36</f>
        <v>14</v>
      </c>
    </row>
    <row r="37" spans="2:6" s="69" customFormat="1" ht="11.25" customHeight="1" x14ac:dyDescent="0.2">
      <c r="C37" s="70" t="s">
        <v>45</v>
      </c>
      <c r="D37" s="71">
        <v>1</v>
      </c>
      <c r="E37" s="71">
        <v>0</v>
      </c>
      <c r="F37" s="71">
        <f t="shared" ref="F37:F45" si="2">D37+E37</f>
        <v>1</v>
      </c>
    </row>
    <row r="38" spans="2:6" s="69" customFormat="1" ht="11.25" customHeight="1" x14ac:dyDescent="0.2">
      <c r="C38" s="78" t="s">
        <v>46</v>
      </c>
      <c r="D38" s="71">
        <v>0</v>
      </c>
      <c r="E38" s="71">
        <v>0</v>
      </c>
      <c r="F38" s="71">
        <f t="shared" si="2"/>
        <v>0</v>
      </c>
    </row>
    <row r="39" spans="2:6" s="69" customFormat="1" ht="11.25" customHeight="1" x14ac:dyDescent="0.2">
      <c r="C39" s="70" t="s">
        <v>47</v>
      </c>
      <c r="D39" s="71">
        <v>1</v>
      </c>
      <c r="E39" s="71">
        <v>0</v>
      </c>
      <c r="F39" s="71">
        <f t="shared" si="2"/>
        <v>1</v>
      </c>
    </row>
    <row r="40" spans="2:6" s="69" customFormat="1" ht="11.25" customHeight="1" x14ac:dyDescent="0.2">
      <c r="C40" s="70" t="s">
        <v>48</v>
      </c>
      <c r="D40" s="71">
        <v>8</v>
      </c>
      <c r="E40" s="71">
        <v>3</v>
      </c>
      <c r="F40" s="71">
        <f t="shared" si="2"/>
        <v>11</v>
      </c>
    </row>
    <row r="41" spans="2:6" s="69" customFormat="1" ht="11.25" customHeight="1" x14ac:dyDescent="0.2">
      <c r="C41" s="70" t="s">
        <v>49</v>
      </c>
      <c r="D41" s="71">
        <v>6</v>
      </c>
      <c r="E41" s="71">
        <v>0</v>
      </c>
      <c r="F41" s="71">
        <f t="shared" si="2"/>
        <v>6</v>
      </c>
    </row>
    <row r="42" spans="2:6" s="69" customFormat="1" ht="11.25" customHeight="1" x14ac:dyDescent="0.2">
      <c r="C42" s="78" t="s">
        <v>50</v>
      </c>
      <c r="D42" s="71">
        <v>8</v>
      </c>
      <c r="E42" s="71">
        <v>2</v>
      </c>
      <c r="F42" s="71">
        <f t="shared" si="2"/>
        <v>10</v>
      </c>
    </row>
    <row r="43" spans="2:6" s="69" customFormat="1" ht="11.25" customHeight="1" x14ac:dyDescent="0.2">
      <c r="C43" s="78" t="s">
        <v>51</v>
      </c>
      <c r="D43" s="71">
        <v>9</v>
      </c>
      <c r="E43" s="71">
        <v>0</v>
      </c>
      <c r="F43" s="71">
        <f t="shared" si="2"/>
        <v>9</v>
      </c>
    </row>
    <row r="44" spans="2:6" s="69" customFormat="1" ht="11.25" customHeight="1" x14ac:dyDescent="0.2">
      <c r="C44" s="78" t="s">
        <v>52</v>
      </c>
      <c r="D44" s="71">
        <v>49</v>
      </c>
      <c r="E44" s="71">
        <v>0</v>
      </c>
      <c r="F44" s="71">
        <f t="shared" si="2"/>
        <v>49</v>
      </c>
    </row>
    <row r="45" spans="2:6" s="69" customFormat="1" ht="11.25" customHeight="1" x14ac:dyDescent="0.2">
      <c r="C45" s="78" t="s">
        <v>53</v>
      </c>
      <c r="D45" s="71">
        <v>41</v>
      </c>
      <c r="E45" s="71">
        <v>0</v>
      </c>
      <c r="F45" s="71">
        <f t="shared" si="2"/>
        <v>41</v>
      </c>
    </row>
    <row r="46" spans="2:6" s="69" customFormat="1" ht="6.75" customHeight="1" x14ac:dyDescent="0.2">
      <c r="B46" s="66"/>
      <c r="C46" s="87"/>
      <c r="D46" s="88"/>
      <c r="E46" s="88"/>
      <c r="F46" s="88"/>
    </row>
    <row r="47" spans="2:6" s="69" customFormat="1" ht="11.25" customHeight="1" x14ac:dyDescent="0.2">
      <c r="B47" s="66"/>
      <c r="C47" s="67" t="s">
        <v>15</v>
      </c>
      <c r="D47" s="68">
        <f>SUM(D48:D52)</f>
        <v>125</v>
      </c>
      <c r="E47" s="68">
        <f>SUM(E48:E52)</f>
        <v>5</v>
      </c>
      <c r="F47" s="68">
        <f>D47+E47</f>
        <v>130</v>
      </c>
    </row>
    <row r="48" spans="2:6" s="69" customFormat="1" ht="11.25" customHeight="1" x14ac:dyDescent="0.2">
      <c r="C48" s="70" t="s">
        <v>54</v>
      </c>
      <c r="D48" s="71">
        <v>6</v>
      </c>
      <c r="E48" s="71">
        <v>0</v>
      </c>
      <c r="F48" s="71">
        <f>D48+E48</f>
        <v>6</v>
      </c>
    </row>
    <row r="49" spans="2:11" s="69" customFormat="1" ht="11.25" customHeight="1" x14ac:dyDescent="0.2">
      <c r="C49" s="78" t="s">
        <v>55</v>
      </c>
      <c r="D49" s="71">
        <v>31</v>
      </c>
      <c r="E49" s="71">
        <v>1</v>
      </c>
      <c r="F49" s="71">
        <f t="shared" ref="F49:F52" si="3">D49+E49</f>
        <v>32</v>
      </c>
    </row>
    <row r="50" spans="2:11" s="69" customFormat="1" ht="11.25" customHeight="1" x14ac:dyDescent="0.2">
      <c r="C50" s="78" t="s">
        <v>56</v>
      </c>
      <c r="D50" s="71">
        <v>53</v>
      </c>
      <c r="E50" s="71">
        <v>2</v>
      </c>
      <c r="F50" s="71">
        <f t="shared" si="3"/>
        <v>55</v>
      </c>
    </row>
    <row r="51" spans="2:11" s="69" customFormat="1" ht="11.25" customHeight="1" x14ac:dyDescent="0.2">
      <c r="C51" s="78" t="s">
        <v>57</v>
      </c>
      <c r="D51" s="71">
        <v>31</v>
      </c>
      <c r="E51" s="71">
        <v>2</v>
      </c>
      <c r="F51" s="71">
        <f t="shared" si="3"/>
        <v>33</v>
      </c>
    </row>
    <row r="52" spans="2:11" s="69" customFormat="1" ht="11.25" customHeight="1" x14ac:dyDescent="0.2">
      <c r="C52" s="78" t="s">
        <v>58</v>
      </c>
      <c r="D52" s="71">
        <v>4</v>
      </c>
      <c r="E52" s="71">
        <v>0</v>
      </c>
      <c r="F52" s="71">
        <f t="shared" si="3"/>
        <v>4</v>
      </c>
    </row>
    <row r="53" spans="2:11" s="69" customFormat="1" ht="6.75" customHeight="1" x14ac:dyDescent="0.2">
      <c r="B53" s="66"/>
      <c r="C53" s="87"/>
      <c r="D53" s="88"/>
      <c r="E53" s="88"/>
      <c r="F53" s="88"/>
    </row>
    <row r="54" spans="2:11" s="69" customFormat="1" ht="11.25" customHeight="1" x14ac:dyDescent="0.2">
      <c r="B54" s="66"/>
      <c r="C54" s="67" t="s">
        <v>16</v>
      </c>
      <c r="D54" s="68">
        <v>101</v>
      </c>
      <c r="E54" s="68">
        <v>8</v>
      </c>
      <c r="F54" s="68">
        <f>D54+E54</f>
        <v>109</v>
      </c>
    </row>
    <row r="55" spans="2:11" s="69" customFormat="1" ht="6.75" customHeight="1" x14ac:dyDescent="0.2">
      <c r="B55" s="66"/>
      <c r="C55" s="87"/>
      <c r="D55" s="88"/>
      <c r="E55" s="88"/>
      <c r="F55" s="88"/>
    </row>
    <row r="56" spans="2:11" s="69" customFormat="1" ht="6.75" customHeight="1" x14ac:dyDescent="0.2">
      <c r="B56" s="66"/>
      <c r="C56" s="87"/>
      <c r="D56" s="88"/>
      <c r="E56" s="88"/>
      <c r="F56" s="88"/>
    </row>
    <row r="57" spans="2:11" s="69" customFormat="1" ht="11.25" customHeight="1" x14ac:dyDescent="0.2">
      <c r="B57" s="66"/>
      <c r="C57" s="67" t="s">
        <v>12</v>
      </c>
      <c r="D57" s="68">
        <f>D10+D28+D35+D47+D54</f>
        <v>1116</v>
      </c>
      <c r="E57" s="68">
        <f>E10+E28+E35+E47+E54</f>
        <v>256</v>
      </c>
      <c r="F57" s="68">
        <f>D57+E57</f>
        <v>1372</v>
      </c>
    </row>
    <row r="58" spans="2:11" ht="4.5" customHeight="1" x14ac:dyDescent="0.25">
      <c r="B58" s="7"/>
      <c r="C58" s="9"/>
      <c r="D58" s="10"/>
      <c r="E58" s="10"/>
      <c r="F58" s="10"/>
    </row>
    <row r="59" spans="2:11" x14ac:dyDescent="0.25">
      <c r="C59" s="14"/>
      <c r="F59" s="14"/>
    </row>
    <row r="60" spans="2:11" x14ac:dyDescent="0.25">
      <c r="C60" s="113" t="s">
        <v>506</v>
      </c>
    </row>
    <row r="62" spans="2:11" x14ac:dyDescent="0.25">
      <c r="C62" s="216"/>
      <c r="D62" s="157"/>
      <c r="E62" s="157"/>
      <c r="F62" s="157"/>
      <c r="G62" s="157"/>
      <c r="H62" s="157"/>
      <c r="I62" s="157"/>
      <c r="J62" s="157"/>
      <c r="K62" s="157"/>
    </row>
    <row r="63" spans="2:11" x14ac:dyDescent="0.25">
      <c r="C63" s="157"/>
      <c r="D63" s="157"/>
      <c r="E63" s="157"/>
      <c r="F63" s="157"/>
      <c r="G63" s="157"/>
      <c r="H63" s="157"/>
      <c r="I63" s="157"/>
      <c r="J63" s="157"/>
      <c r="K63" s="157"/>
    </row>
  </sheetData>
  <mergeCells count="5">
    <mergeCell ref="C6:F6"/>
    <mergeCell ref="C7:F7"/>
    <mergeCell ref="G9:H9"/>
    <mergeCell ref="C62:K63"/>
    <mergeCell ref="A1:N3"/>
  </mergeCells>
  <pageMargins left="0.7" right="0.7" top="0.75" bottom="0.75" header="0.3" footer="0.3"/>
  <pageSetup paperSize="9" scale="48" fitToHeight="0" orientation="portrait" r:id="rId1"/>
  <headerFooter>
    <oddHeader>&amp;L&amp;10MINISTERO DELLA SALUTEDIREZIONE GENERALE DELLA DIGITALIZZAZIONE, DEL SISTEMA INFORMATIVO SANITARIO E DELLA STATISTICAUFFICIO DI STATISTICA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showWhiteSpace="0" topLeftCell="A4" workbookViewId="0">
      <selection activeCell="P42" sqref="P42"/>
    </sheetView>
  </sheetViews>
  <sheetFormatPr defaultColWidth="9.109375" defaultRowHeight="14.4" x14ac:dyDescent="0.3"/>
  <cols>
    <col min="1" max="1" width="6.88671875" style="2" customWidth="1"/>
    <col min="2" max="2" width="20.44140625" style="2" bestFit="1" customWidth="1"/>
    <col min="3" max="18" width="7.5546875" style="2" customWidth="1"/>
    <col min="19" max="16384" width="9.109375" style="2"/>
  </cols>
  <sheetData>
    <row r="1" spans="1:21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21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21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21" x14ac:dyDescent="0.3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21" x14ac:dyDescent="0.3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21" x14ac:dyDescent="0.3">
      <c r="B6" s="165" t="s">
        <v>850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42"/>
    </row>
    <row r="7" spans="1:21" x14ac:dyDescent="0.3">
      <c r="B7" s="165" t="s">
        <v>508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21" x14ac:dyDescent="0.3">
      <c r="B8" s="165" t="s">
        <v>0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</row>
    <row r="9" spans="1:21" ht="15" thickBot="1" x14ac:dyDescent="0.3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21" ht="15" thickTop="1" x14ac:dyDescent="0.3">
      <c r="A10" s="4"/>
      <c r="B10" s="183" t="s">
        <v>1</v>
      </c>
      <c r="C10" s="185" t="s">
        <v>515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7"/>
    </row>
    <row r="11" spans="1:21" ht="22.5" customHeight="1" x14ac:dyDescent="0.3">
      <c r="A11" s="4"/>
      <c r="B11" s="184"/>
      <c r="C11" s="181" t="s">
        <v>6</v>
      </c>
      <c r="D11" s="181"/>
      <c r="E11" s="181" t="s">
        <v>516</v>
      </c>
      <c r="F11" s="181"/>
      <c r="G11" s="181" t="s">
        <v>517</v>
      </c>
      <c r="H11" s="181"/>
      <c r="I11" s="181" t="s">
        <v>518</v>
      </c>
      <c r="J11" s="181"/>
      <c r="K11" s="181" t="s">
        <v>519</v>
      </c>
      <c r="L11" s="181"/>
      <c r="M11" s="181" t="s">
        <v>797</v>
      </c>
      <c r="N11" s="181"/>
      <c r="O11" s="181" t="s">
        <v>520</v>
      </c>
      <c r="P11" s="181"/>
      <c r="Q11" s="181" t="s">
        <v>13</v>
      </c>
      <c r="R11" s="182"/>
    </row>
    <row r="12" spans="1:21" x14ac:dyDescent="0.3">
      <c r="A12" s="4"/>
      <c r="B12" s="184"/>
      <c r="C12" s="38" t="s">
        <v>13</v>
      </c>
      <c r="D12" s="38" t="s">
        <v>521</v>
      </c>
      <c r="E12" s="38" t="s">
        <v>13</v>
      </c>
      <c r="F12" s="38" t="s">
        <v>521</v>
      </c>
      <c r="G12" s="38" t="s">
        <v>13</v>
      </c>
      <c r="H12" s="38" t="s">
        <v>521</v>
      </c>
      <c r="I12" s="38" t="s">
        <v>13</v>
      </c>
      <c r="J12" s="38" t="s">
        <v>521</v>
      </c>
      <c r="K12" s="38" t="s">
        <v>13</v>
      </c>
      <c r="L12" s="38" t="s">
        <v>521</v>
      </c>
      <c r="M12" s="38" t="s">
        <v>13</v>
      </c>
      <c r="N12" s="38" t="s">
        <v>521</v>
      </c>
      <c r="O12" s="38" t="s">
        <v>13</v>
      </c>
      <c r="P12" s="38" t="s">
        <v>521</v>
      </c>
      <c r="Q12" s="38" t="s">
        <v>13</v>
      </c>
      <c r="R12" s="57" t="s">
        <v>521</v>
      </c>
      <c r="S12" s="3"/>
    </row>
    <row r="13" spans="1:21" x14ac:dyDescent="0.3">
      <c r="A13" s="4"/>
      <c r="B13" s="58" t="s">
        <v>18</v>
      </c>
      <c r="C13" s="59">
        <v>8531</v>
      </c>
      <c r="D13" s="60">
        <v>44.238659008322593</v>
      </c>
      <c r="E13" s="59">
        <v>1358</v>
      </c>
      <c r="F13" s="60">
        <v>58.983799705449194</v>
      </c>
      <c r="G13" s="59">
        <v>21633</v>
      </c>
      <c r="H13" s="60">
        <v>85.674663708223548</v>
      </c>
      <c r="I13" s="59">
        <v>16</v>
      </c>
      <c r="J13" s="60">
        <v>81.25</v>
      </c>
      <c r="K13" s="59">
        <v>3086</v>
      </c>
      <c r="L13" s="60">
        <v>70.252754374594957</v>
      </c>
      <c r="M13" s="59">
        <v>1792</v>
      </c>
      <c r="N13" s="60">
        <v>84.319196428571431</v>
      </c>
      <c r="O13" s="59">
        <v>683</v>
      </c>
      <c r="P13" s="60">
        <v>42.898975109809662</v>
      </c>
      <c r="Q13" s="59">
        <v>37099</v>
      </c>
      <c r="R13" s="61">
        <v>73.031618102913825</v>
      </c>
      <c r="T13" s="18"/>
      <c r="U13" s="18"/>
    </row>
    <row r="14" spans="1:21" x14ac:dyDescent="0.3">
      <c r="A14" s="4"/>
      <c r="B14" s="58" t="s">
        <v>509</v>
      </c>
      <c r="C14" s="59">
        <v>349</v>
      </c>
      <c r="D14" s="60">
        <v>39.255014326647562</v>
      </c>
      <c r="E14" s="59">
        <v>65</v>
      </c>
      <c r="F14" s="60">
        <v>56.92307692307692</v>
      </c>
      <c r="G14" s="59">
        <v>721</v>
      </c>
      <c r="H14" s="60">
        <v>89.181692094313462</v>
      </c>
      <c r="I14" s="59">
        <v>1</v>
      </c>
      <c r="J14" s="60">
        <v>100</v>
      </c>
      <c r="K14" s="59">
        <v>135</v>
      </c>
      <c r="L14" s="60">
        <v>69.629629629629633</v>
      </c>
      <c r="M14" s="59">
        <v>100</v>
      </c>
      <c r="N14" s="60">
        <v>84</v>
      </c>
      <c r="O14" s="59">
        <v>24</v>
      </c>
      <c r="P14" s="60">
        <v>4.1666666666666661</v>
      </c>
      <c r="Q14" s="59">
        <v>1395</v>
      </c>
      <c r="R14" s="61">
        <v>71.469534050179206</v>
      </c>
      <c r="T14" s="18"/>
      <c r="U14" s="18"/>
    </row>
    <row r="15" spans="1:21" x14ac:dyDescent="0.3">
      <c r="A15" s="4"/>
      <c r="B15" s="58" t="s">
        <v>267</v>
      </c>
      <c r="C15" s="59">
        <v>12802</v>
      </c>
      <c r="D15" s="60">
        <v>45.047648804874243</v>
      </c>
      <c r="E15" s="59">
        <v>2179</v>
      </c>
      <c r="F15" s="60">
        <v>60.899495181275817</v>
      </c>
      <c r="G15" s="59">
        <v>35563</v>
      </c>
      <c r="H15" s="60">
        <v>84.123949048168043</v>
      </c>
      <c r="I15" s="59">
        <v>59</v>
      </c>
      <c r="J15" s="60">
        <v>62.711864406779661</v>
      </c>
      <c r="K15" s="59">
        <v>4856</v>
      </c>
      <c r="L15" s="60">
        <v>70.263591433278421</v>
      </c>
      <c r="M15" s="59">
        <v>3317</v>
      </c>
      <c r="N15" s="60">
        <v>83.268013264998501</v>
      </c>
      <c r="O15" s="59">
        <v>1950</v>
      </c>
      <c r="P15" s="60">
        <v>56.153846153846153</v>
      </c>
      <c r="Q15" s="59">
        <v>60726</v>
      </c>
      <c r="R15" s="61">
        <v>72.978625300530254</v>
      </c>
      <c r="T15" s="18"/>
      <c r="U15" s="18"/>
    </row>
    <row r="16" spans="1:21" x14ac:dyDescent="0.3">
      <c r="A16" s="4"/>
      <c r="B16" s="58" t="s">
        <v>510</v>
      </c>
      <c r="C16" s="59">
        <v>891</v>
      </c>
      <c r="D16" s="60">
        <v>40.179573512906849</v>
      </c>
      <c r="E16" s="59">
        <v>233</v>
      </c>
      <c r="F16" s="60">
        <v>68.240343347639481</v>
      </c>
      <c r="G16" s="59">
        <v>3059</v>
      </c>
      <c r="H16" s="60">
        <v>91.402419091206283</v>
      </c>
      <c r="I16" s="59">
        <v>16</v>
      </c>
      <c r="J16" s="60">
        <v>56.25</v>
      </c>
      <c r="K16" s="59">
        <v>445</v>
      </c>
      <c r="L16" s="60">
        <v>65.842696629213478</v>
      </c>
      <c r="M16" s="59">
        <v>446</v>
      </c>
      <c r="N16" s="60">
        <v>88.340807174887885</v>
      </c>
      <c r="O16" s="59">
        <v>190</v>
      </c>
      <c r="P16" s="60">
        <v>71.05263157894737</v>
      </c>
      <c r="Q16" s="59">
        <v>5280</v>
      </c>
      <c r="R16" s="61">
        <v>78.484848484848484</v>
      </c>
      <c r="T16" s="18"/>
      <c r="U16" s="18"/>
    </row>
    <row r="17" spans="1:21" x14ac:dyDescent="0.3">
      <c r="A17" s="4"/>
      <c r="B17" s="58" t="s">
        <v>268</v>
      </c>
      <c r="C17" s="59">
        <v>1019</v>
      </c>
      <c r="D17" s="60">
        <v>42.885181550539748</v>
      </c>
      <c r="E17" s="59">
        <v>152</v>
      </c>
      <c r="F17" s="60">
        <v>58.55263157894737</v>
      </c>
      <c r="G17" s="59">
        <v>2951</v>
      </c>
      <c r="H17" s="60">
        <v>84.750931887495767</v>
      </c>
      <c r="I17" s="59">
        <v>13</v>
      </c>
      <c r="J17" s="60">
        <v>69.230769230769226</v>
      </c>
      <c r="K17" s="59">
        <v>452</v>
      </c>
      <c r="L17" s="60">
        <v>65.044247787610615</v>
      </c>
      <c r="M17" s="59">
        <v>349</v>
      </c>
      <c r="N17" s="60">
        <v>85.386819484240689</v>
      </c>
      <c r="O17" s="59">
        <v>141</v>
      </c>
      <c r="P17" s="60">
        <v>56.737588652482273</v>
      </c>
      <c r="Q17" s="59">
        <v>5077</v>
      </c>
      <c r="R17" s="61">
        <v>73.035257041559973</v>
      </c>
      <c r="T17" s="18"/>
      <c r="U17" s="18"/>
    </row>
    <row r="18" spans="1:21" x14ac:dyDescent="0.3">
      <c r="A18" s="4"/>
      <c r="B18" s="58" t="s">
        <v>64</v>
      </c>
      <c r="C18" s="59">
        <v>7929</v>
      </c>
      <c r="D18" s="60">
        <v>41.442804893429184</v>
      </c>
      <c r="E18" s="59">
        <v>1214</v>
      </c>
      <c r="F18" s="60">
        <v>56.342668863261949</v>
      </c>
      <c r="G18" s="59">
        <v>24640</v>
      </c>
      <c r="H18" s="60">
        <v>82.690746753246756</v>
      </c>
      <c r="I18" s="59">
        <v>11</v>
      </c>
      <c r="J18" s="60">
        <v>54.54545454545454</v>
      </c>
      <c r="K18" s="59">
        <v>2868</v>
      </c>
      <c r="L18" s="60">
        <v>64.470013947001391</v>
      </c>
      <c r="M18" s="59">
        <v>2210</v>
      </c>
      <c r="N18" s="60">
        <v>83.846153846153854</v>
      </c>
      <c r="O18" s="59">
        <v>861</v>
      </c>
      <c r="P18" s="60">
        <v>58.420441347270611</v>
      </c>
      <c r="Q18" s="59">
        <v>39733</v>
      </c>
      <c r="R18" s="61">
        <v>71.869730450758823</v>
      </c>
      <c r="T18" s="18"/>
      <c r="U18" s="18"/>
    </row>
    <row r="19" spans="1:21" x14ac:dyDescent="0.3">
      <c r="A19" s="4"/>
      <c r="B19" s="58" t="s">
        <v>7</v>
      </c>
      <c r="C19" s="59">
        <v>2431</v>
      </c>
      <c r="D19" s="60">
        <v>46.68860551213492</v>
      </c>
      <c r="E19" s="59">
        <v>390</v>
      </c>
      <c r="F19" s="60">
        <v>63.076923076923073</v>
      </c>
      <c r="G19" s="59">
        <v>7484</v>
      </c>
      <c r="H19" s="60">
        <v>85.408872260823088</v>
      </c>
      <c r="I19" s="59">
        <v>23</v>
      </c>
      <c r="J19" s="60">
        <v>69.565217391304344</v>
      </c>
      <c r="K19" s="59">
        <v>997</v>
      </c>
      <c r="L19" s="60">
        <v>66.599799398194577</v>
      </c>
      <c r="M19" s="59">
        <v>681</v>
      </c>
      <c r="N19" s="60">
        <v>83.994126284875179</v>
      </c>
      <c r="O19" s="59">
        <v>411</v>
      </c>
      <c r="P19" s="60">
        <v>68.856447688564486</v>
      </c>
      <c r="Q19" s="59">
        <v>12417</v>
      </c>
      <c r="R19" s="61">
        <v>74.96174599339615</v>
      </c>
      <c r="T19" s="18"/>
      <c r="U19" s="18"/>
    </row>
    <row r="20" spans="1:21" x14ac:dyDescent="0.3">
      <c r="A20" s="4"/>
      <c r="B20" s="58" t="s">
        <v>269</v>
      </c>
      <c r="C20" s="59">
        <v>2475</v>
      </c>
      <c r="D20" s="60">
        <v>42.62626262626263</v>
      </c>
      <c r="E20" s="59">
        <v>397</v>
      </c>
      <c r="F20" s="60">
        <v>64.735516372795971</v>
      </c>
      <c r="G20" s="59">
        <v>6627</v>
      </c>
      <c r="H20" s="60">
        <v>83.174890599064426</v>
      </c>
      <c r="I20" s="59">
        <v>6</v>
      </c>
      <c r="J20" s="60">
        <v>66.666666666666657</v>
      </c>
      <c r="K20" s="59">
        <v>806</v>
      </c>
      <c r="L20" s="60">
        <v>65.136476426799007</v>
      </c>
      <c r="M20" s="59">
        <v>759</v>
      </c>
      <c r="N20" s="60">
        <v>84.05797101449275</v>
      </c>
      <c r="O20" s="59">
        <v>267</v>
      </c>
      <c r="P20" s="60">
        <v>49.438202247191008</v>
      </c>
      <c r="Q20" s="59">
        <v>11337</v>
      </c>
      <c r="R20" s="61">
        <v>71.650348416688715</v>
      </c>
      <c r="T20" s="18"/>
      <c r="U20" s="18"/>
    </row>
    <row r="21" spans="1:21" x14ac:dyDescent="0.3">
      <c r="A21" s="4"/>
      <c r="B21" s="58" t="s">
        <v>65</v>
      </c>
      <c r="C21" s="59">
        <v>8442</v>
      </c>
      <c r="D21" s="60">
        <v>47.86780383795309</v>
      </c>
      <c r="E21" s="59">
        <v>1629</v>
      </c>
      <c r="F21" s="60">
        <v>61.755678330263962</v>
      </c>
      <c r="G21" s="59">
        <v>24552</v>
      </c>
      <c r="H21" s="60">
        <v>82.225480612577385</v>
      </c>
      <c r="I21" s="59">
        <v>55</v>
      </c>
      <c r="J21" s="60">
        <v>76.363636363636374</v>
      </c>
      <c r="K21" s="59">
        <v>3228</v>
      </c>
      <c r="L21" s="60">
        <v>69.857496902106561</v>
      </c>
      <c r="M21" s="59">
        <v>2184</v>
      </c>
      <c r="N21" s="60">
        <v>84.981684981684978</v>
      </c>
      <c r="O21" s="59">
        <v>1109</v>
      </c>
      <c r="P21" s="60">
        <v>52.209197475202885</v>
      </c>
      <c r="Q21" s="59">
        <v>41199</v>
      </c>
      <c r="R21" s="61">
        <v>72.737202359280559</v>
      </c>
      <c r="T21" s="18"/>
      <c r="U21" s="18"/>
    </row>
    <row r="22" spans="1:21" x14ac:dyDescent="0.3">
      <c r="A22" s="4"/>
      <c r="B22" s="58" t="s">
        <v>66</v>
      </c>
      <c r="C22" s="59">
        <v>8109</v>
      </c>
      <c r="D22" s="60">
        <v>45.172031076581575</v>
      </c>
      <c r="E22" s="59">
        <v>1082</v>
      </c>
      <c r="F22" s="60">
        <v>63.216266173752309</v>
      </c>
      <c r="G22" s="59">
        <v>21207</v>
      </c>
      <c r="H22" s="60">
        <v>81.237327297590426</v>
      </c>
      <c r="I22" s="59">
        <v>74</v>
      </c>
      <c r="J22" s="60">
        <v>54.054054054054056</v>
      </c>
      <c r="K22" s="59">
        <v>2871</v>
      </c>
      <c r="L22" s="60">
        <v>65.099268547544412</v>
      </c>
      <c r="M22" s="59">
        <v>1580</v>
      </c>
      <c r="N22" s="60">
        <v>83.670886075949369</v>
      </c>
      <c r="O22" s="59">
        <v>971</v>
      </c>
      <c r="P22" s="60">
        <v>35.53038105046344</v>
      </c>
      <c r="Q22" s="59">
        <v>35894</v>
      </c>
      <c r="R22" s="61">
        <v>70.070206719786029</v>
      </c>
      <c r="T22" s="18"/>
      <c r="U22" s="18"/>
    </row>
    <row r="23" spans="1:21" x14ac:dyDescent="0.3">
      <c r="A23" s="4"/>
      <c r="B23" s="58" t="s">
        <v>511</v>
      </c>
      <c r="C23" s="59">
        <v>1948</v>
      </c>
      <c r="D23" s="60">
        <v>43.223819301848046</v>
      </c>
      <c r="E23" s="59">
        <v>330</v>
      </c>
      <c r="F23" s="60">
        <v>60</v>
      </c>
      <c r="G23" s="59">
        <v>4706</v>
      </c>
      <c r="H23" s="60">
        <v>78.00679983000424</v>
      </c>
      <c r="I23" s="59">
        <v>5</v>
      </c>
      <c r="J23" s="60">
        <v>80</v>
      </c>
      <c r="K23" s="59">
        <v>630</v>
      </c>
      <c r="L23" s="60">
        <v>55.396825396825399</v>
      </c>
      <c r="M23" s="59">
        <v>385</v>
      </c>
      <c r="N23" s="60">
        <v>80</v>
      </c>
      <c r="O23" s="59">
        <v>181</v>
      </c>
      <c r="P23" s="60">
        <v>34.254143646408842</v>
      </c>
      <c r="Q23" s="59">
        <v>8185</v>
      </c>
      <c r="R23" s="61">
        <v>66.389737324373854</v>
      </c>
      <c r="T23" s="18"/>
      <c r="U23" s="18"/>
    </row>
    <row r="24" spans="1:21" x14ac:dyDescent="0.3">
      <c r="A24" s="4"/>
      <c r="B24" s="58" t="s">
        <v>270</v>
      </c>
      <c r="C24" s="59">
        <v>2852</v>
      </c>
      <c r="D24" s="60">
        <v>41.269284712482467</v>
      </c>
      <c r="E24" s="59">
        <v>499</v>
      </c>
      <c r="F24" s="60">
        <v>61.122244488977948</v>
      </c>
      <c r="G24" s="59">
        <v>7839</v>
      </c>
      <c r="H24" s="60">
        <v>79.729557341497639</v>
      </c>
      <c r="I24" s="59">
        <v>10</v>
      </c>
      <c r="J24" s="60">
        <v>60</v>
      </c>
      <c r="K24" s="59">
        <v>969</v>
      </c>
      <c r="L24" s="60">
        <v>59.236326109391122</v>
      </c>
      <c r="M24" s="59">
        <v>520</v>
      </c>
      <c r="N24" s="60">
        <v>85.576923076923066</v>
      </c>
      <c r="O24" s="59">
        <v>335</v>
      </c>
      <c r="P24" s="60">
        <v>46.268656716417908</v>
      </c>
      <c r="Q24" s="59">
        <v>13024</v>
      </c>
      <c r="R24" s="61">
        <v>68.427518427518436</v>
      </c>
      <c r="T24" s="18"/>
      <c r="U24" s="18"/>
    </row>
    <row r="25" spans="1:21" x14ac:dyDescent="0.3">
      <c r="A25" s="4"/>
      <c r="B25" s="58" t="s">
        <v>67</v>
      </c>
      <c r="C25" s="59">
        <v>7923</v>
      </c>
      <c r="D25" s="60">
        <v>40.249905338886791</v>
      </c>
      <c r="E25" s="59">
        <v>1425</v>
      </c>
      <c r="F25" s="60">
        <v>63.298245614035089</v>
      </c>
      <c r="G25" s="59">
        <v>19666</v>
      </c>
      <c r="H25" s="60">
        <v>75.31780738330113</v>
      </c>
      <c r="I25" s="59">
        <v>6</v>
      </c>
      <c r="J25" s="60">
        <v>33.333333333333329</v>
      </c>
      <c r="K25" s="59">
        <v>2483</v>
      </c>
      <c r="L25" s="60">
        <v>54.047523157470799</v>
      </c>
      <c r="M25" s="59">
        <v>1040</v>
      </c>
      <c r="N25" s="60">
        <v>75.961538461538453</v>
      </c>
      <c r="O25" s="59">
        <v>550</v>
      </c>
      <c r="P25" s="60">
        <v>18.90909090909091</v>
      </c>
      <c r="Q25" s="59">
        <v>33093</v>
      </c>
      <c r="R25" s="61">
        <v>63.883600761490342</v>
      </c>
      <c r="T25" s="18"/>
      <c r="U25" s="18"/>
    </row>
    <row r="26" spans="1:21" x14ac:dyDescent="0.3">
      <c r="A26" s="4"/>
      <c r="B26" s="58" t="s">
        <v>512</v>
      </c>
      <c r="C26" s="59">
        <v>2691</v>
      </c>
      <c r="D26" s="60">
        <v>39.910813823857296</v>
      </c>
      <c r="E26" s="59">
        <v>354</v>
      </c>
      <c r="F26" s="60">
        <v>47.740112994350284</v>
      </c>
      <c r="G26" s="59">
        <v>6305</v>
      </c>
      <c r="H26" s="60">
        <v>77.430610626486924</v>
      </c>
      <c r="I26" s="59">
        <v>2</v>
      </c>
      <c r="J26" s="60">
        <v>0</v>
      </c>
      <c r="K26" s="59">
        <v>764</v>
      </c>
      <c r="L26" s="60">
        <v>47.251308900523561</v>
      </c>
      <c r="M26" s="59">
        <v>318</v>
      </c>
      <c r="N26" s="60">
        <v>79.874213836477992</v>
      </c>
      <c r="O26" s="59">
        <v>146</v>
      </c>
      <c r="P26" s="60">
        <v>32.87671232876712</v>
      </c>
      <c r="Q26" s="59">
        <v>10580</v>
      </c>
      <c r="R26" s="61">
        <v>64.158790170132335</v>
      </c>
      <c r="T26" s="18"/>
      <c r="U26" s="18"/>
    </row>
    <row r="27" spans="1:21" x14ac:dyDescent="0.3">
      <c r="A27" s="4"/>
      <c r="B27" s="58" t="s">
        <v>271</v>
      </c>
      <c r="C27" s="59">
        <v>526</v>
      </c>
      <c r="D27" s="60">
        <v>35.741444866920155</v>
      </c>
      <c r="E27" s="59">
        <v>125</v>
      </c>
      <c r="F27" s="60">
        <v>39.200000000000003</v>
      </c>
      <c r="G27" s="59">
        <v>1412</v>
      </c>
      <c r="H27" s="60">
        <v>76.20396600566572</v>
      </c>
      <c r="I27" s="60">
        <v>0</v>
      </c>
      <c r="J27" s="60">
        <v>0</v>
      </c>
      <c r="K27" s="59">
        <v>251</v>
      </c>
      <c r="L27" s="60">
        <v>64.541832669322702</v>
      </c>
      <c r="M27" s="59">
        <v>67</v>
      </c>
      <c r="N27" s="60">
        <v>80.597014925373131</v>
      </c>
      <c r="O27" s="59">
        <v>34</v>
      </c>
      <c r="P27" s="60">
        <v>29.411764705882355</v>
      </c>
      <c r="Q27" s="59">
        <v>2415</v>
      </c>
      <c r="R27" s="61">
        <v>63.726708074534166</v>
      </c>
      <c r="T27" s="18"/>
      <c r="U27" s="18"/>
    </row>
    <row r="28" spans="1:21" x14ac:dyDescent="0.3">
      <c r="A28" s="4"/>
      <c r="B28" s="58" t="s">
        <v>68</v>
      </c>
      <c r="C28" s="59">
        <v>9495</v>
      </c>
      <c r="D28" s="60">
        <v>27.256450763559769</v>
      </c>
      <c r="E28" s="59">
        <v>1582</v>
      </c>
      <c r="F28" s="60">
        <v>51.833122629582803</v>
      </c>
      <c r="G28" s="59">
        <v>19241</v>
      </c>
      <c r="H28" s="60">
        <v>59.825372901616333</v>
      </c>
      <c r="I28" s="59">
        <v>7</v>
      </c>
      <c r="J28" s="60">
        <v>42.857142857142854</v>
      </c>
      <c r="K28" s="59">
        <v>1995</v>
      </c>
      <c r="L28" s="60">
        <v>33.283208020050125</v>
      </c>
      <c r="M28" s="59">
        <v>594</v>
      </c>
      <c r="N28" s="60">
        <v>67.171717171717177</v>
      </c>
      <c r="O28" s="59">
        <v>568</v>
      </c>
      <c r="P28" s="60">
        <v>10.915492957746478</v>
      </c>
      <c r="Q28" s="59">
        <v>33482</v>
      </c>
      <c r="R28" s="61">
        <v>47.927244489576488</v>
      </c>
      <c r="T28" s="18"/>
      <c r="U28" s="18"/>
    </row>
    <row r="29" spans="1:21" x14ac:dyDescent="0.3">
      <c r="A29" s="4"/>
      <c r="B29" s="58" t="s">
        <v>69</v>
      </c>
      <c r="C29" s="59">
        <v>6140</v>
      </c>
      <c r="D29" s="60">
        <v>32.850162866449509</v>
      </c>
      <c r="E29" s="59">
        <v>1059</v>
      </c>
      <c r="F29" s="60">
        <v>58.356940509915013</v>
      </c>
      <c r="G29" s="59">
        <v>15400</v>
      </c>
      <c r="H29" s="60">
        <v>71.785714285714292</v>
      </c>
      <c r="I29" s="59">
        <v>18</v>
      </c>
      <c r="J29" s="60">
        <v>55.555555555555557</v>
      </c>
      <c r="K29" s="59">
        <v>1630</v>
      </c>
      <c r="L29" s="60">
        <v>53.987730061349694</v>
      </c>
      <c r="M29" s="59">
        <v>1471</v>
      </c>
      <c r="N29" s="60">
        <v>83.820530251529561</v>
      </c>
      <c r="O29" s="59">
        <v>435</v>
      </c>
      <c r="P29" s="60">
        <v>11.724137931034482</v>
      </c>
      <c r="Q29" s="59">
        <v>26153</v>
      </c>
      <c r="R29" s="61">
        <v>60.658433066952163</v>
      </c>
      <c r="T29" s="18"/>
      <c r="U29" s="18"/>
    </row>
    <row r="30" spans="1:21" x14ac:dyDescent="0.3">
      <c r="A30" s="4"/>
      <c r="B30" s="58" t="s">
        <v>272</v>
      </c>
      <c r="C30" s="59">
        <v>1163</v>
      </c>
      <c r="D30" s="60">
        <v>33.361994840928631</v>
      </c>
      <c r="E30" s="59">
        <v>243</v>
      </c>
      <c r="F30" s="60">
        <v>43.621399176954732</v>
      </c>
      <c r="G30" s="59">
        <v>2860</v>
      </c>
      <c r="H30" s="60">
        <v>73.426573426573427</v>
      </c>
      <c r="I30" s="59">
        <v>1</v>
      </c>
      <c r="J30" s="60">
        <v>0</v>
      </c>
      <c r="K30" s="59">
        <v>300</v>
      </c>
      <c r="L30" s="60">
        <v>48</v>
      </c>
      <c r="M30" s="59">
        <v>209</v>
      </c>
      <c r="N30" s="60">
        <v>74.162679425837325</v>
      </c>
      <c r="O30" s="59">
        <v>90</v>
      </c>
      <c r="P30" s="60">
        <v>28.888888888888886</v>
      </c>
      <c r="Q30" s="59">
        <v>4866</v>
      </c>
      <c r="R30" s="61">
        <v>59.987669543773116</v>
      </c>
      <c r="T30" s="18"/>
      <c r="U30" s="18"/>
    </row>
    <row r="31" spans="1:21" x14ac:dyDescent="0.3">
      <c r="A31" s="4"/>
      <c r="B31" s="58" t="s">
        <v>273</v>
      </c>
      <c r="C31" s="59">
        <v>3889</v>
      </c>
      <c r="D31" s="60">
        <v>33.170480843404476</v>
      </c>
      <c r="E31" s="59">
        <v>690</v>
      </c>
      <c r="F31" s="60">
        <v>51.449275362318836</v>
      </c>
      <c r="G31" s="59">
        <v>7521</v>
      </c>
      <c r="H31" s="60">
        <v>61.800292514293311</v>
      </c>
      <c r="I31" s="59">
        <v>1</v>
      </c>
      <c r="J31" s="60">
        <v>0</v>
      </c>
      <c r="K31" s="59">
        <v>858</v>
      </c>
      <c r="L31" s="60">
        <v>47.435897435897431</v>
      </c>
      <c r="M31" s="59">
        <v>421</v>
      </c>
      <c r="N31" s="60">
        <v>75.059382422802841</v>
      </c>
      <c r="O31" s="59">
        <v>202</v>
      </c>
      <c r="P31" s="60">
        <v>9.4059405940594054</v>
      </c>
      <c r="Q31" s="59">
        <v>13582</v>
      </c>
      <c r="R31" s="61">
        <v>51.79649536150788</v>
      </c>
      <c r="T31" s="18"/>
      <c r="U31" s="18"/>
    </row>
    <row r="32" spans="1:21" x14ac:dyDescent="0.3">
      <c r="A32" s="4"/>
      <c r="B32" s="58" t="s">
        <v>70</v>
      </c>
      <c r="C32" s="59">
        <v>9972</v>
      </c>
      <c r="D32" s="60">
        <v>35.038106698756515</v>
      </c>
      <c r="E32" s="59">
        <v>1603</v>
      </c>
      <c r="F32" s="60">
        <v>56.581409856519031</v>
      </c>
      <c r="G32" s="59">
        <v>18198</v>
      </c>
      <c r="H32" s="60">
        <v>59.03945488515221</v>
      </c>
      <c r="I32" s="59">
        <v>8</v>
      </c>
      <c r="J32" s="60">
        <v>87.5</v>
      </c>
      <c r="K32" s="59">
        <v>2002</v>
      </c>
      <c r="L32" s="60">
        <v>52.247752247752246</v>
      </c>
      <c r="M32" s="59">
        <v>920</v>
      </c>
      <c r="N32" s="60">
        <v>68.152173913043484</v>
      </c>
      <c r="O32" s="59">
        <v>460</v>
      </c>
      <c r="P32" s="60">
        <v>17.173913043478262</v>
      </c>
      <c r="Q32" s="59">
        <v>33163</v>
      </c>
      <c r="R32" s="61">
        <v>50.972469318216085</v>
      </c>
      <c r="T32" s="18"/>
      <c r="U32" s="18"/>
    </row>
    <row r="33" spans="1:21" x14ac:dyDescent="0.3">
      <c r="A33" s="4"/>
      <c r="B33" s="58" t="s">
        <v>71</v>
      </c>
      <c r="C33" s="59">
        <v>4260</v>
      </c>
      <c r="D33" s="60">
        <v>52.981220657276992</v>
      </c>
      <c r="E33" s="59">
        <v>874</v>
      </c>
      <c r="F33" s="60">
        <v>52.059496567505725</v>
      </c>
      <c r="G33" s="59">
        <v>8362</v>
      </c>
      <c r="H33" s="60">
        <v>81.296340588375983</v>
      </c>
      <c r="I33" s="59">
        <v>9</v>
      </c>
      <c r="J33" s="60">
        <v>55.555555555555557</v>
      </c>
      <c r="K33" s="59">
        <v>1182</v>
      </c>
      <c r="L33" s="60">
        <v>60.406091370558379</v>
      </c>
      <c r="M33" s="59">
        <v>502</v>
      </c>
      <c r="N33" s="60">
        <v>75.298804780876495</v>
      </c>
      <c r="O33" s="59">
        <v>386</v>
      </c>
      <c r="P33" s="60">
        <v>27.202072538860104</v>
      </c>
      <c r="Q33" s="59">
        <v>15575</v>
      </c>
      <c r="R33" s="61">
        <v>68.776886035312998</v>
      </c>
      <c r="T33" s="18"/>
      <c r="U33" s="18"/>
    </row>
    <row r="34" spans="1:21" ht="15" thickBot="1" x14ac:dyDescent="0.35">
      <c r="A34" s="4"/>
      <c r="B34" s="62" t="s">
        <v>8</v>
      </c>
      <c r="C34" s="63">
        <v>103837</v>
      </c>
      <c r="D34" s="64">
        <v>40.599208374664137</v>
      </c>
      <c r="E34" s="63">
        <v>17483</v>
      </c>
      <c r="F34" s="64">
        <v>58.193673854601613</v>
      </c>
      <c r="G34" s="63">
        <v>259947</v>
      </c>
      <c r="H34" s="64">
        <v>77.566965573751574</v>
      </c>
      <c r="I34" s="63">
        <v>341</v>
      </c>
      <c r="J34" s="64">
        <v>62.756598240469209</v>
      </c>
      <c r="K34" s="63">
        <v>32808</v>
      </c>
      <c r="L34" s="64">
        <v>61.161911728846619</v>
      </c>
      <c r="M34" s="63">
        <v>19865</v>
      </c>
      <c r="N34" s="64">
        <v>81.797130631764418</v>
      </c>
      <c r="O34" s="63">
        <f t="shared" ref="O34:Q34" si="0">SUM(O13:O33)</f>
        <v>9994</v>
      </c>
      <c r="P34" s="64">
        <v>41.7</v>
      </c>
      <c r="Q34" s="63">
        <f t="shared" si="0"/>
        <v>444275</v>
      </c>
      <c r="R34" s="65">
        <v>66.3</v>
      </c>
    </row>
    <row r="35" spans="1:21" ht="15" thickTop="1" x14ac:dyDescent="0.3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21" x14ac:dyDescent="0.3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</sheetData>
  <mergeCells count="14">
    <mergeCell ref="A1:N3"/>
    <mergeCell ref="M11:N11"/>
    <mergeCell ref="O11:P11"/>
    <mergeCell ref="Q11:R11"/>
    <mergeCell ref="B7:R7"/>
    <mergeCell ref="B8:R8"/>
    <mergeCell ref="B10:B12"/>
    <mergeCell ref="C10:R10"/>
    <mergeCell ref="C11:D11"/>
    <mergeCell ref="E11:F11"/>
    <mergeCell ref="G11:H11"/>
    <mergeCell ref="I11:J11"/>
    <mergeCell ref="K11:L11"/>
    <mergeCell ref="B6:Q6"/>
  </mergeCells>
  <pageMargins left="0.7" right="0.7" top="0.75" bottom="0.75" header="0.3" footer="0.3"/>
  <pageSetup paperSize="9" scale="82" fitToHeight="0" orientation="landscape" r:id="rId1"/>
  <headerFooter>
    <oddHeader>&amp;L&amp;9MINISTERO DELLA SALUTEDIREZIONE GENERALE DELLA DIGITALIZZAZIONE, DEL SISTEMA INFORMATIVO SANITARIO E DELLA STATISTICAUFFICIO DI STATISTICA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workbookViewId="0">
      <selection activeCell="U25" sqref="U25"/>
    </sheetView>
  </sheetViews>
  <sheetFormatPr defaultColWidth="9.109375" defaultRowHeight="14.4" x14ac:dyDescent="0.3"/>
  <cols>
    <col min="1" max="1" width="17.88671875" style="2" customWidth="1"/>
    <col min="2" max="16384" width="9.109375" style="2"/>
  </cols>
  <sheetData>
    <row r="1" spans="1:18" x14ac:dyDescent="0.3">
      <c r="A1" s="153" t="s">
        <v>800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8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8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5" spans="1:18" x14ac:dyDescent="0.3">
      <c r="B5" s="20"/>
      <c r="C5" s="20"/>
      <c r="D5" s="20"/>
      <c r="E5" s="20"/>
    </row>
    <row r="6" spans="1:18" x14ac:dyDescent="0.3">
      <c r="B6" s="154" t="s">
        <v>507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</row>
    <row r="7" spans="1:18" ht="29.25" customHeight="1" x14ac:dyDescent="0.3">
      <c r="B7" s="154" t="s">
        <v>803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</row>
    <row r="8" spans="1:18" x14ac:dyDescent="0.3">
      <c r="B8" s="154" t="s">
        <v>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</row>
    <row r="34" spans="1:17" x14ac:dyDescent="0.3">
      <c r="A34" s="123"/>
      <c r="B34" s="123"/>
    </row>
    <row r="35" spans="1:17" x14ac:dyDescent="0.3">
      <c r="A35" s="123"/>
      <c r="B35" s="123"/>
    </row>
    <row r="36" spans="1:17" x14ac:dyDescent="0.3">
      <c r="A36" s="123"/>
      <c r="B36" s="123"/>
    </row>
    <row r="37" spans="1:17" x14ac:dyDescent="0.3">
      <c r="A37" s="123"/>
      <c r="B37" s="123"/>
      <c r="O37" s="123"/>
      <c r="P37" s="123"/>
      <c r="Q37" s="123"/>
    </row>
    <row r="38" spans="1:17" x14ac:dyDescent="0.3">
      <c r="A38" s="123"/>
      <c r="B38" s="123"/>
      <c r="O38" s="123"/>
      <c r="P38" s="123"/>
      <c r="Q38" s="123"/>
    </row>
    <row r="39" spans="1:17" x14ac:dyDescent="0.3">
      <c r="A39" s="123"/>
      <c r="B39" s="123"/>
      <c r="O39" s="123"/>
      <c r="P39" s="123"/>
      <c r="Q39" s="123"/>
    </row>
    <row r="40" spans="1:17" x14ac:dyDescent="0.3">
      <c r="A40" s="123"/>
      <c r="B40" s="123"/>
      <c r="O40" s="123"/>
      <c r="P40" s="123"/>
      <c r="Q40" s="123"/>
    </row>
    <row r="41" spans="1:17" x14ac:dyDescent="0.3">
      <c r="A41" s="123"/>
      <c r="B41" s="123"/>
      <c r="O41" s="123"/>
      <c r="P41" s="123"/>
      <c r="Q41" s="123"/>
    </row>
    <row r="42" spans="1:17" x14ac:dyDescent="0.3">
      <c r="A42" s="123"/>
      <c r="B42" s="123"/>
      <c r="O42" s="123"/>
      <c r="P42" s="123"/>
      <c r="Q42" s="123"/>
    </row>
    <row r="43" spans="1:17" x14ac:dyDescent="0.3">
      <c r="A43" s="123"/>
      <c r="B43" s="123"/>
      <c r="O43" s="123"/>
      <c r="P43" s="123"/>
      <c r="Q43" s="123"/>
    </row>
    <row r="44" spans="1:17" x14ac:dyDescent="0.3">
      <c r="A44" s="123"/>
      <c r="B44" s="123"/>
      <c r="O44" s="123"/>
      <c r="P44" s="123"/>
      <c r="Q44" s="123"/>
    </row>
    <row r="45" spans="1:17" x14ac:dyDescent="0.3">
      <c r="A45" s="123"/>
      <c r="B45" s="123"/>
      <c r="O45" s="123"/>
      <c r="P45" s="123"/>
      <c r="Q45" s="123"/>
    </row>
    <row r="46" spans="1:17" x14ac:dyDescent="0.3">
      <c r="A46" s="123"/>
      <c r="B46" s="123"/>
      <c r="O46" s="123"/>
      <c r="P46" s="123"/>
      <c r="Q46" s="123"/>
    </row>
    <row r="67" spans="1:17" x14ac:dyDescent="0.3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x14ac:dyDescent="0.3"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Q68" s="123"/>
    </row>
    <row r="69" spans="1:17" x14ac:dyDescent="0.3"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Q69" s="123"/>
    </row>
    <row r="70" spans="1:17" x14ac:dyDescent="0.3"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Q70" s="123"/>
    </row>
    <row r="71" spans="1:17" x14ac:dyDescent="0.3"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Q71" s="123"/>
    </row>
    <row r="72" spans="1:17" x14ac:dyDescent="0.3"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Q72" s="123"/>
    </row>
    <row r="73" spans="1:17" x14ac:dyDescent="0.3"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Q73" s="123"/>
    </row>
    <row r="74" spans="1:17" x14ac:dyDescent="0.3"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Q74" s="123"/>
    </row>
    <row r="75" spans="1:17" x14ac:dyDescent="0.3"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1:17" x14ac:dyDescent="0.3"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88" spans="1:16" x14ac:dyDescent="0.3">
      <c r="A88" s="123"/>
      <c r="B88" s="123"/>
    </row>
    <row r="90" spans="1:16" x14ac:dyDescent="0.3">
      <c r="O90" s="119"/>
    </row>
    <row r="91" spans="1:16" x14ac:dyDescent="0.3">
      <c r="P91" s="120"/>
    </row>
    <row r="92" spans="1:16" x14ac:dyDescent="0.3">
      <c r="P92" s="120"/>
    </row>
    <row r="93" spans="1:16" x14ac:dyDescent="0.3">
      <c r="P93" s="120"/>
    </row>
    <row r="94" spans="1:16" x14ac:dyDescent="0.3">
      <c r="P94" s="121"/>
    </row>
  </sheetData>
  <mergeCells count="4">
    <mergeCell ref="A1:N3"/>
    <mergeCell ref="B6:R6"/>
    <mergeCell ref="B7:R7"/>
    <mergeCell ref="B8:R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74</vt:i4>
      </vt:variant>
    </vt:vector>
  </HeadingPairs>
  <TitlesOfParts>
    <vt:vector size="74" baseType="lpstr">
      <vt:lpstr>LEGENDA</vt:lpstr>
      <vt:lpstr>S_G1-G2 Personale SSN</vt:lpstr>
      <vt:lpstr>Hidden 1</vt:lpstr>
      <vt:lpstr>S_T1 SSN x ruolo</vt:lpstr>
      <vt:lpstr>S_T2 SSN x ruolo e genere</vt:lpstr>
      <vt:lpstr>S_G3 Personale SSN ruoli</vt:lpstr>
      <vt:lpstr>Hidden 2</vt:lpstr>
      <vt:lpstr>S_T3 SSN x ruolo sanitario</vt:lpstr>
      <vt:lpstr>S_G4 SSN ruolo sanitario</vt:lpstr>
      <vt:lpstr>Hidden3</vt:lpstr>
      <vt:lpstr>S_T4 SSN x profilo e genere</vt:lpstr>
      <vt:lpstr>S1_G5-G6 Personale ASL</vt:lpstr>
      <vt:lpstr>Hidden 4</vt:lpstr>
      <vt:lpstr>S1_T5 ASL x ruolo</vt:lpstr>
      <vt:lpstr>S1_T6 ASL x profilo</vt:lpstr>
      <vt:lpstr>S1_T7 ASL x classe</vt:lpstr>
      <vt:lpstr>S1_T8 ASL x ruolo e genere</vt:lpstr>
      <vt:lpstr>S1_T9 ASL x ruolo e genere %</vt:lpstr>
      <vt:lpstr>S1_T10 ASL per profilo genere</vt:lpstr>
      <vt:lpstr>A_G7-G8 Pers Istituti Pubblici</vt:lpstr>
      <vt:lpstr>Hidden5</vt:lpstr>
      <vt:lpstr>A_T11 Istituti pub x ruolo</vt:lpstr>
      <vt:lpstr>A_T12 Istituti pub x profilo</vt:lpstr>
      <vt:lpstr>A.1_G9-G10 Personale Az Osp</vt:lpstr>
      <vt:lpstr>A.1_T13 Az Osp per ruolo</vt:lpstr>
      <vt:lpstr>A.1_T14 Az Osp per profilo</vt:lpstr>
      <vt:lpstr>A.1_T15 Az Osp x classe</vt:lpstr>
      <vt:lpstr>A.1_T16 Az Osp x ruolo e genere</vt:lpstr>
      <vt:lpstr>A.1_T17 Az Osp x ruol e genere%</vt:lpstr>
      <vt:lpstr>A.1_T18 Az Osp profilo e genere</vt:lpstr>
      <vt:lpstr>A.1_T19 Az Osp lista</vt:lpstr>
      <vt:lpstr>A.2_G11-G12 Pers Osp dirett ASL</vt:lpstr>
      <vt:lpstr>Hidden6</vt:lpstr>
      <vt:lpstr>A.2_T20 Osp dir ASL per ruolo</vt:lpstr>
      <vt:lpstr>A.2_T21 OSP dir ASL x profilo</vt:lpstr>
      <vt:lpstr>A.2_T22 Osp dirett ASL x class</vt:lpstr>
      <vt:lpstr>A.3_G13-G14 AOU e policlinici</vt:lpstr>
      <vt:lpstr>Hidden7</vt:lpstr>
      <vt:lpstr>A.3_T23 AOU e policlin x ruolo</vt:lpstr>
      <vt:lpstr>A.3_T24 AOU e policlin x profil</vt:lpstr>
      <vt:lpstr>A.3.1_T25 AOU SSN per profil</vt:lpstr>
      <vt:lpstr>A.3.1_T26 AOU SSN lista</vt:lpstr>
      <vt:lpstr>A.3.2_T27 AOU Univ per profilo</vt:lpstr>
      <vt:lpstr>A.3.2_T28 AOU Univ lista</vt:lpstr>
      <vt:lpstr>A.3.3_T29 Pol Uni priv x prof</vt:lpstr>
      <vt:lpstr>A.3.3_T30 Pol Univ priv lista</vt:lpstr>
      <vt:lpstr>A4_G15 Strutt pubbl equiparate </vt:lpstr>
      <vt:lpstr>Hidden 8</vt:lpstr>
      <vt:lpstr>A.4_G16-G17 st pubb equi x ruo</vt:lpstr>
      <vt:lpstr>A.4_T31 st pub equip per ruol 2</vt:lpstr>
      <vt:lpstr>A.4_T32 st pubbl equip Profili</vt:lpstr>
      <vt:lpstr>A.4_T33 st pubbl equip x classe</vt:lpstr>
      <vt:lpstr>A.4.1.1_G11 IRCCS privati</vt:lpstr>
      <vt:lpstr>Hidden9</vt:lpstr>
      <vt:lpstr>A4.1.1_T34 IRCCS priv x prof2</vt:lpstr>
      <vt:lpstr>A.4.1.1_T35 IRCCS priv x prof</vt:lpstr>
      <vt:lpstr>A.4.1.1_T36 IRCCS priv lista</vt:lpstr>
      <vt:lpstr>A.4.1.2_G20-G21 IRCCS pubblici</vt:lpstr>
      <vt:lpstr>Hidden10</vt:lpstr>
      <vt:lpstr>A.4.1.2_T37 IRCCS pub x ruol</vt:lpstr>
      <vt:lpstr>A.4.1.2_T38 IRCCS pub x prof</vt:lpstr>
      <vt:lpstr>A.4.1.2_T39 IRCCS pubbl lista</vt:lpstr>
      <vt:lpstr>A.4.2_G22-G23 Ospedali qualif</vt:lpstr>
      <vt:lpstr>Hidden11</vt:lpstr>
      <vt:lpstr>A.4.2_T40 Osp Classif x ruo</vt:lpstr>
      <vt:lpstr>A.4.2_T41 Osp Classif x pro</vt:lpstr>
      <vt:lpstr>A4.3_G24-G25 Istit presidio USL</vt:lpstr>
      <vt:lpstr>Hidden12</vt:lpstr>
      <vt:lpstr>A4.3_T42 pres USL tipo 8 x ruol</vt:lpstr>
      <vt:lpstr>A4.3_T43 pres USL tipo 8 x prof</vt:lpstr>
      <vt:lpstr>A.4.4_G26-G27 Enti di Ricerca </vt:lpstr>
      <vt:lpstr>Hidden13</vt:lpstr>
      <vt:lpstr>A.4.4_T44 Enti Ricerca x ruolo</vt:lpstr>
      <vt:lpstr>A.4.4_T45Enti Ricerca x profil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2017-05-17T13:20:28Z</dcterms:modified>
</cp:coreProperties>
</file>